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10" yWindow="32760" windowWidth="10980" windowHeight="7065" tabRatio="805" activeTab="0"/>
  </bookViews>
  <sheets>
    <sheet name="GRF-01 Plan Mantenimiento" sheetId="1" r:id="rId1"/>
    <sheet name="GRF-04 Per cápita Energía" sheetId="2" r:id="rId2"/>
    <sheet name="GRF-05 Residuos" sheetId="3" r:id="rId3"/>
    <sheet name="Listas" sheetId="4" state="hidden" r:id="rId4"/>
  </sheets>
  <externalReferences>
    <externalReference r:id="rId7"/>
    <externalReference r:id="rId8"/>
    <externalReference r:id="rId9"/>
  </externalReferences>
  <definedNames>
    <definedName name="aaa" localSheetId="1">#REF!</definedName>
    <definedName name="aaa" localSheetId="2">#REF!</definedName>
    <definedName name="aaa">#REF!</definedName>
    <definedName name="_xlnm.Print_Area" localSheetId="0">'GRF-01 Plan Mantenimiento'!$A$1:$M$65</definedName>
    <definedName name="_xlnm.Print_Area" localSheetId="1">'GRF-04 Per cápita Energía'!$A$1:$M$63</definedName>
    <definedName name="_xlnm.Print_Area" localSheetId="2">'GRF-05 Residuos'!$A$1:$M$50</definedName>
    <definedName name="AT_mortales" localSheetId="1">#REF!</definedName>
    <definedName name="AT_mortales" localSheetId="2">#REF!</definedName>
    <definedName name="AT_mortales">#REF!</definedName>
    <definedName name="b" localSheetId="1">#REF!</definedName>
    <definedName name="b" localSheetId="2">#REF!</definedName>
    <definedName name="b">#REF!</definedName>
    <definedName name="bb" localSheetId="1">#REF!</definedName>
    <definedName name="bb" localSheetId="2">#REF!</definedName>
    <definedName name="bb">#REF!</definedName>
    <definedName name="d" localSheetId="1">#REF!</definedName>
    <definedName name="d" localSheetId="2">#REF!</definedName>
    <definedName name="d">#REF!</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mortales" localSheetId="1">#REF!</definedName>
    <definedName name="mortales" localSheetId="2">#REF!</definedName>
    <definedName name="mortal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 name="xx" localSheetId="1">#REF!</definedName>
    <definedName name="xx" localSheetId="2">#REF!</definedName>
    <definedName name="xx">#REF!</definedName>
  </definedNames>
  <calcPr fullCalcOnLoad="1"/>
</workbook>
</file>

<file path=xl/sharedStrings.xml><?xml version="1.0" encoding="utf-8"?>
<sst xmlns="http://schemas.openxmlformats.org/spreadsheetml/2006/main" count="551" uniqueCount="184">
  <si>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</si>
  <si>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</si>
  <si>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</si>
  <si>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</si>
  <si>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</si>
  <si>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</si>
  <si>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</si>
  <si>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</si>
  <si>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</si>
  <si>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</si>
  <si>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</si>
  <si>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</si>
  <si>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</si>
  <si>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</si>
  <si>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</si>
  <si>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</si>
  <si>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</si>
  <si>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</si>
  <si>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</si>
  <si>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</si>
  <si>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</si>
  <si>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</si>
  <si>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</si>
  <si>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</si>
  <si>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</si>
  <si>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</si>
  <si>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</si>
  <si>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</si>
  <si>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</si>
  <si>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</si>
  <si>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</si>
  <si>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</si>
  <si>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</si>
  <si>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</si>
  <si>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</si>
  <si>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</si>
  <si>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</si>
  <si>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</si>
  <si>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</si>
  <si>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</si>
  <si>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</si>
  <si>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</si>
  <si>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</si>
  <si>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</si>
  <si>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</si>
  <si>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</si>
  <si>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</si>
  <si>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</si>
  <si>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</si>
  <si>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</si>
  <si>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</si>
  <si>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</si>
  <si>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</si>
  <si>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</si>
  <si>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</si>
  <si>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</si>
  <si>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</si>
  <si>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</si>
  <si>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</si>
  <si>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</si>
  <si>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</si>
  <si>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</si>
  <si>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</si>
  <si>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</si>
  <si>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</si>
  <si>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</si>
  <si>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</si>
  <si>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</si>
  <si>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</si>
  <si>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</si>
  <si>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</si>
  <si>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</si>
  <si>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</si>
  <si>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</si>
  <si>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</si>
  <si>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</si>
  <si>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</si>
  <si>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</si>
  <si>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</si>
  <si>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</si>
  <si>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</si>
  <si>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</si>
  <si>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</si>
  <si>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</si>
  <si>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</si>
  <si>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</si>
  <si>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</si>
  <si>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</si>
  <si>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</si>
  <si>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</si>
  <si>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</si>
  <si>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</si>
  <si>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</si>
  <si>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</si>
  <si>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</si>
  <si>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</si>
  <si>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</si>
  <si>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</si>
  <si>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</si>
  <si>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</si>
  <si>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</si>
  <si>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</si>
  <si>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</si>
  <si>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</si>
  <si>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</si>
  <si>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</si>
  <si>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</si>
  <si>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</si>
  <si>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</si>
  <si>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</si>
  <si>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</si>
  <si>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</si>
  <si>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</si>
  <si>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</si>
  <si>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</si>
  <si>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</si>
  <si>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</si>
  <si>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</si>
  <si>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</si>
  <si>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</si>
  <si>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</si>
  <si>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</si>
  <si>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Gestión de Recursos Físicos y Ambiental</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</si>
  <si>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minimización de riesgos generados en el desarrollo de los procesos de la Entidad.</t>
  </si>
  <si>
    <t>Consumo per cápita de energía eléctrica</t>
  </si>
  <si>
    <t>Obtener el promedio anual de consumo per cápita de energía eléctrica de los Servidores Públicos y Contratistas de la Entidad, mediante el seguimiento y análisis de los consumos, con el fin de determinar la necesidad de implementar acciones que promuevan el uso eficiente y el ahorro</t>
  </si>
  <si>
    <t>Realizar la división de los Kilovatios hora consumidos y el total de Servidores Públicos y Contratistas ubicados en las oficinas de la entidad para el periodo de seguimiento.</t>
  </si>
  <si>
    <t>Profesional Contratista referente PIGA</t>
  </si>
  <si>
    <t xml:space="preserve">Fuente verificable de información </t>
  </si>
  <si>
    <t>kW/h consumidos en el periodo / N° total de servidores públicos y contratistas en el periodo</t>
  </si>
  <si>
    <t>kW/h  consumidos en el periodo</t>
  </si>
  <si>
    <t xml:space="preserve">kW/h </t>
  </si>
  <si>
    <t>Facturas de servicios públicos Codensa S.A ESP</t>
  </si>
  <si>
    <t>N° total de servidores públicos y contratistas en el periodo</t>
  </si>
  <si>
    <t>Base de datos Talento Humano 
Bases de datos gestión contractual</t>
  </si>
  <si>
    <r>
      <rPr>
        <sz val="11"/>
        <rFont val="MS Reference Sans Serif"/>
        <family val="2"/>
      </rPr>
      <t></t>
    </r>
    <r>
      <rPr>
        <b/>
        <sz val="11"/>
        <rFont val="Aharoni"/>
        <family val="0"/>
      </rPr>
      <t xml:space="preserve"> </t>
    </r>
    <r>
      <rPr>
        <sz val="11"/>
        <rFont val="Calibri"/>
        <family val="2"/>
      </rPr>
      <t>≤</t>
    </r>
    <r>
      <rPr>
        <sz val="11"/>
        <rFont val="Arial Narrow"/>
        <family val="2"/>
      </rPr>
      <t xml:space="preserve"> 78 kW/h per cápita</t>
    </r>
  </si>
  <si>
    <t>Línea base</t>
  </si>
  <si>
    <t>N/A</t>
  </si>
  <si>
    <t>Cuatrienio</t>
  </si>
  <si>
    <t>&gt; 78</t>
  </si>
  <si>
    <t>&gt; 90</t>
  </si>
  <si>
    <t>GRF-01</t>
  </si>
  <si>
    <t>Medir el cumplimiento de las actividades relacionadas con el plan de mantenimiento Institucional para la vigencia</t>
  </si>
  <si>
    <t>Profesional Universitario 219-02</t>
  </si>
  <si>
    <t>No. de actividades realizadas del plan de mantenimiento  preventivo y/o correctivo institucional</t>
  </si>
  <si>
    <t>No. de actividades realizadas en el periodo</t>
  </si>
  <si>
    <t xml:space="preserve">Plan de Mantenimiento Institucional </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</si>
  <si>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</si>
  <si>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</si>
  <si>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Se debe realizar la relación de los residuos aprovechables generados, respecto al total de residuos (reciclables y ordinarios)</t>
  </si>
  <si>
    <t>(Kg de residuos reciclables / (Kg de residuos reciclables + Kg de residuos ordinarios) * 100</t>
  </si>
  <si>
    <t>Kg de residuos reciclables</t>
  </si>
  <si>
    <t>Kg</t>
  </si>
  <si>
    <t>Bitácora de residuos sólidos e informe de verificación por medio de la plataforma STORM WEB</t>
  </si>
  <si>
    <t>Kg de residuos ordinarios</t>
  </si>
  <si>
    <t xml:space="preserve">Bitácora de residuos sólidos </t>
  </si>
  <si>
    <r>
      <rPr>
        <sz val="10"/>
        <rFont val="Calibri"/>
        <family val="2"/>
      </rPr>
      <t>≥</t>
    </r>
    <r>
      <rPr>
        <sz val="8.2"/>
        <rFont val="Arial Narrow"/>
        <family val="2"/>
      </rPr>
      <t xml:space="preserve"> </t>
    </r>
    <r>
      <rPr>
        <sz val="10"/>
        <rFont val="Arial Narrow"/>
        <family val="2"/>
      </rPr>
      <t>36%</t>
    </r>
  </si>
  <si>
    <r>
      <rPr>
        <b/>
        <sz val="10"/>
        <rFont val="Arial Narrow"/>
        <family val="2"/>
      </rPr>
      <t>OBSERVACIONES:</t>
    </r>
    <r>
      <rPr>
        <sz val="10"/>
        <rFont val="Arial Narrow"/>
        <family val="2"/>
      </rPr>
      <t xml:space="preserve">
</t>
    </r>
  </si>
  <si>
    <r>
      <rPr>
        <b/>
        <sz val="10"/>
        <rFont val="Aharoni"/>
        <family val="0"/>
      </rPr>
      <t>&lt;</t>
    </r>
    <r>
      <rPr>
        <sz val="10"/>
        <rFont val="Arial Narrow"/>
        <family val="2"/>
      </rPr>
      <t>36%</t>
    </r>
  </si>
  <si>
    <t>Los rangos de gestión se establecen teniendo en cuenta los residuos reportados a la Secretaría Distrital de Ambiente en las vigencias 2016, 2017, 2018 y 2019.</t>
  </si>
  <si>
    <r>
      <rPr>
        <b/>
        <sz val="10"/>
        <rFont val="Aharoni"/>
        <family val="0"/>
      </rPr>
      <t>&lt;</t>
    </r>
    <r>
      <rPr>
        <sz val="10"/>
        <rFont val="Arial Narrow"/>
        <family val="2"/>
      </rPr>
      <t>30 %</t>
    </r>
  </si>
  <si>
    <t xml:space="preserve">Este indicador se medirá teniendo en cuenta las actividades realizadas durante cada trimestre respecto al plan de mantenimiento de la entidad </t>
  </si>
  <si>
    <t>GRF-04</t>
  </si>
  <si>
    <t>GRF-05</t>
  </si>
  <si>
    <t>X</t>
  </si>
  <si>
    <t xml:space="preserve">Número de actividades del Cumplimiento al Plan de Mantenimiento preventivo y/o Correctivo ejecutadas en el período </t>
  </si>
  <si>
    <t>Índice</t>
  </si>
  <si>
    <t>Durante el primer trimestre de la vigencia 2020 se realizaron los mantenimientos programados en el Plan de Mantenimiento presentado a la SAFYCD así:
 - Juagados a los dos automóviles (2)
 - Cambio de aceite, filtro de gasolina, filtro de motor, filtro de aire, Repuestos ambientador tablero y bombillo farola (Automóvil Nissan).
 - Cambio de aceite, filtro de gasolina, filtro de motor, filtro de aire, (Camioneta Mazda).
- Aseo y cafetería. Fumigación de los inmuebles y desinfección de los archivos existentes.</t>
  </si>
  <si>
    <t>En el primer trimestre el porcentaje de residuos aprovechables, respecto al total de residuos generados (aprovechables+ordinarios) fue de 53,8%. 
Como se relaciona en la taba de resultados, durante el periodo de análisis se generaron 144.16 Kg de residuos aprovechables (papel, plástico, cartón y vidrio), los cuales se entregan a la ruta de recolección del Centro Empresarial y posteriormente a la Organización de Recicladores Transformadores -ANRT-, respecto a 123.9 Kg de residuos ordinarios cuya disposición final se realiza en el Relleno Sanitario Doña Juana. 
El desempeño para el periodo es excelente, sin embargo se seguirá trabajando en la cultura de la separación en la fuente y en el uso eficiente del papel, teniendo en cuenta que este material representa el 76.6% del total de residuos aprovechables.</t>
  </si>
  <si>
    <r>
      <rPr>
        <b/>
        <sz val="10"/>
        <rFont val="Arial Narrow"/>
        <family val="2"/>
      </rPr>
      <t>OBSERVACIONES:</t>
    </r>
    <r>
      <rPr>
        <sz val="10"/>
        <rFont val="Arial Narrow"/>
        <family val="2"/>
      </rPr>
      <t xml:space="preserve">
La meta y los rangos de gestión se establecen con base al resultado del indicador "Consumo promedio per cápita de energía eléctrica en el sector público distrital", analizado desde el 2008 y hasta el 2018 por la Secretaría Distrital de Ambiente. 
Teniendo en cuenta los ciclos de facturación de la Empresa Codensa y los reportes semestrales que se presentan a la Secretaría Distrital de Ambiente, la información de los consumos se presenta tomando los siguientes periodos.
(1: Ene - Feb); (2: Feb - Mar); (3: Mar - Abr); (4:Abr - May); (5:May - Jun); (6: Jun - Jul); (7: Jul - Ago); (8:Ago - Sep); (9: Sep - Oct); (10: Oct - Nov); (11: Nov - Dic); (12: Dic - Ene 2021).
La periodicidad establecida al indicador es trimestral con el fin de que coincida con la periodicidad de análisis y seguimiento a las herramientas de gestión de la Entidad, lo cual es efectuado por la Oficina Asesora de Planeación.
En este sentido, y como la información se obtiene una vez se radican las facturas en la Entidad, se presentarán los resultados mensuales y trimestrales parciales, y una vez se completen los periodos de cada trimestre, se enviarán los datos actualizados.</t>
    </r>
  </si>
  <si>
    <t>Durante el segundo trimestre de la vigencias 2020, debido a la contingencia de la pandemia del COVID 19 las actividades laborales se han venido realizando desde finales del mes de marzo del 2020 y a la fecha los vehículos institucionales se encuentran parqueados en el Instituto, de igual manera se encuentran en condiciones normales y no requirieron de mantenimiento alguno.
Se continuaron con las actividades de aseo, limpieza de las áreas de las instalaciones de las oficinas 402A - 402B - 805 Y 806 así como la desinfección de los puestos de trabajo, pisos y puertas de la entidad.
Así mismo en el mes de mayo se realizó en las cuatro oficinas del IDEP una brigada de fumigación  de lavado, limpieza y desinfección que contra todos los microorganismos (bacterias vegetativas, bacilo tuberculoso, hongos y virus).</t>
  </si>
  <si>
    <t>Durante el tercer trimestre de la vigencias 2020, continúo la contingencia de la pandemia del COVID 19 decretada por el Gobierno Nacional, a la fecha los vehículos institucionales se encuentran parqueados en el Instituto, de igual manera se encuentran en condiciones normales y no requirieron de mantenimiento alguno.
Se continuaron con las actividades de aseo, limpieza de las áreas de las instalaciones de las oficinas 402A - 402B - 805 Y 806 así como la desinfección de los puestos de trabajo, pisos y puertas de la entidad por parte de las operarias de la empresa Serviespeciales. Asi mismo la entidad adquirio elementos de Bioseguridad para alistamiento de las Oficinas.</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</si>
  <si>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</si>
  <si>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</si>
  <si>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En el resultado parcial se puede evidenciar que el consumo per cápita para los  tres periodos de facturación reportados fue de  62.2 kWh, lo cual ubica al indicador en desempeño excelente, teniendo en cuenta que la meta planteada es que este consumo sea  menor o igual (≤ ) a 78 kWh. 
Se indica resultado parcial teniendo en cuenta que los medidores de las oficinas 805 y 806 a partir del segundo periodo no están registrando consumo y la facturación fue de 0kWh. Una vez se solucione la medición de las oficinas citadas, se realizará la actualización del resultado. </t>
  </si>
  <si>
    <r>
      <t xml:space="preserve">En el resultado parcial se puede evidenciar que el consumo per cápita para los dos periodos de facturación reportados fue de  43.8 kWh, lo cual ubica al indicador en desempeño excelente, teniendo en cuenta que la meta planteada es que este consumo sea  menor o igual (≤ ) a 78 kWh. 
Sin embargo, se informa que el resultado es parcial teniendo en cuenta que aun no se soluciona el inconveniente con los medidores de las oficinas 805 y 806, y  que se encuentra pendiente la radicación del último periodo de facturación. 
</t>
    </r>
    <r>
      <rPr>
        <b/>
        <sz val="10"/>
        <rFont val="Arial"/>
        <family val="2"/>
      </rPr>
      <t xml:space="preserve">
Actualización resultado: </t>
    </r>
    <r>
      <rPr>
        <sz val="10"/>
        <rFont val="Arial"/>
        <family val="2"/>
      </rPr>
      <t xml:space="preserve">
El consumo per cápita para los tres periodos de facturación fue de </t>
    </r>
    <r>
      <rPr>
        <b/>
        <sz val="10"/>
        <rFont val="Arial"/>
        <family val="2"/>
      </rPr>
      <t>69,1 kWh</t>
    </r>
    <r>
      <rPr>
        <sz val="10"/>
        <rFont val="Arial"/>
        <family val="2"/>
      </rPr>
      <t>, lo cual ubica al indicador en desempeño excelente, teniendo en cuenta que la meta planteada es que este consumo sea  menor o igual (≤ ) a 78 kWh. 
Es importante resaltar que continua el inconveniente de facturación para las oficinas 805 y 806.</t>
    </r>
  </si>
  <si>
    <r>
      <t xml:space="preserve">Para el seguimiento del trimestre se encuentran pendientes dos periodos de facturación. El resultado correspondiente al cuarto trimestre se actualizará hacia el mes de enero de 2021. 
El consumo percapita para el periodo No. 10 de facturación fue de </t>
    </r>
    <r>
      <rPr>
        <b/>
        <sz val="10"/>
        <rFont val="Arial"/>
        <family val="2"/>
      </rPr>
      <t>45,1 kWh</t>
    </r>
    <r>
      <rPr>
        <sz val="10"/>
        <rFont val="Arial"/>
        <family val="2"/>
      </rPr>
      <t xml:space="preserve"> lo cual ubica al indicador en desempeño excelente "parcial", teniendo en cuenta que la meta planteada es que este consumo sea  menor o igual (≤ ) a 78 kWh. 
Se informa que aun no se registra facturación del consumo de las oficinas 805 y 806.</t>
    </r>
  </si>
  <si>
    <t>La entidad cumplió con la meta establecida para el aprovechamiento de residuos. La cantidad generada durante la vigencia fue baja respecto a años anteriores debido a la modalidad de trabajo en casa como medida preventiva de contagio del COVID-19.</t>
  </si>
  <si>
    <t>En el cuarto trimestre el porcentaje de residuos aprovechables, respecto al total de residuos generados (aprovechables+ordinarios) fue de 53,15%. 
Se continua con baja generación de residuos, teniendo en cuenta que el personal se encuentra adelantando las labores mediante la modalidad de trabajo en casa como medida de prevención en el marco de la Emergencia Sanitaria por el COVID-19. Los residuos reportados se han generado en las labores de aseo y por la asistencia eventual de algunos colaboradores.</t>
  </si>
  <si>
    <t>En el tercer trimestre el porcentaje de residuos aprovechables, respecto al total de residuos generados (aprovechables+ordinarios) fue de 65%. 
Se aclara que la generación de residuos es mínima, teniendo en cuenta que el personal se encuentra adelantando las labores mediante la modalidad de trabajo en casa como medida de prevención en el marco de la Emergencia Sanitaria por el COVID-19. Los residuos reportados se han generado en las labores de aseo y debido a la asistencia eventual de algunos colaboradores.</t>
  </si>
  <si>
    <t>En el segundo trimestre el porcentaje de residuos aprovechables, respecto al total de residuos generados (aprovechables+ordinarios) fue de 57,08%. 
Como se puede observar en la tabla de resultados, el volumen de residuos es bastante bajo respecto al trimestre anterior. Esto se debe a que el personal se encuentra adelantando las labores mediante la modalidad de trabajo en casa, en cumplimiento de la medida de aislamiento preventivo obligatorio y de la Emergencia Sanitaria por el COVID-19.</t>
  </si>
  <si>
    <r>
      <rPr>
        <sz val="10"/>
        <rFont val="Arial"/>
        <family val="2"/>
      </rPr>
      <t xml:space="preserve">El consumo per cápita para los dos periodos facturados (7 y 8) fue de  45,8 kWh, lo cual ubica al indicador en desempeño excelente, teniendo en cuenta que la meta planteada es que este consumo sea  menor o igual (≤ ) a 78 kWh. 
Para el análisis del resultado, es importante tener en cuenta lo siguiente:
1: los medidores de las oficinas 805 y 806 continúan sin registrar consumo, por lo tanto no se cuenta con un consumo real total.
2: la facturación del periodo No. 9 (sep - oct) aún no ha sido generada por la empresa de energía, por lo cual el resultado deberá ser actualizado posteriormente. 
El número de servidores en el periodo corresponde al número de equipos que se encuentran conectados a trabajo remoto y por ende están encendidos todo el tiempo, así como la asistencia del personal de servicios generales.
Actualización resultado por facturación: 
El consumo per cápita para los tres periodos de facturación fue de </t>
    </r>
    <r>
      <rPr>
        <b/>
        <sz val="10"/>
        <rFont val="Arial"/>
        <family val="2"/>
      </rPr>
      <t>45,5 kWh</t>
    </r>
    <r>
      <rPr>
        <sz val="10"/>
        <rFont val="Arial"/>
        <family val="2"/>
      </rPr>
      <t>, lo cual ubica al indicador en desempeño excelente, teniendo en cuenta que la meta planteada es que este consumo sea  menor o igual (≤ ) a 78 kWh. 
Es importante resaltar que continua el inconveniente de facturación para las oficinas 805 y 806.</t>
    </r>
  </si>
  <si>
    <t>Durante el cuarto rimestre de la vigencias 2020, continúo la contingencia de la pandemia del COVID 19 decretada por el Gobierno Nacional, las actividades laborales se contunaron y a la fecha los vehículos institucionales se encuentran parqueados en el Instituto, de igual manera se encuentran en condiciones normales y no requirieron de mantenimiento alguno.
Se continuaron con las actividades de aseo, limpieza de las areas de las instalaciones de las oficinas 402A - 402B - 805 Y 806 así como la desinfección de los puestos de trabajo, pisos y puertas de la entidad por parte d e las operarias de la empresa Serviespeciales. Asi mismo la entidad adquirio elementos de Bioseguridad para alistamiento de las Oficinas.
.</t>
  </si>
  <si>
    <t>Durante el cuarto trimestre de la vigencia 2020 se realizaron los mantenimientos programados en el Plan de Mantenimiento presentado a la SAFYCD así:
 - Juagados a los dos automóviles (2)
 - Cambio de aceite, filtro de gasolina, filtro de motor, filtro de aire, Repuestos ambientador tablero y bombillo farola (Automóvil Nissan).
 - Cambio de aceite, filtro de gasolina, filtro de motor, filtro de aire, (Camioneta Mazda).
-  Mantenimiento Preventivo de los  vehiculos  (Automóvil Nissan y Camioneta Mazda ).
-   Manenimiento de correctivo de los los  vehiculos  (Automóvil Nissan y Camioneta Mazda ).
-  Revisión Tecnicomecacnia de los  vehiculos  (Automóvil Nissan y Camioneta Mazda ).
-  Revisión de sistema de gas (Camineta Mazda)
- Aseo y cafetería en las oficinas del IDEP
- Aseo  en el Sotano de la SED.</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</si>
</sst>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quot;€&quot;_-;\-* #,##0.00\ &quot;€&quot;_-;_-* &quot;-&quot;??\ &quot;€&quot;_-;_-@_-"/>
    <numFmt numFmtId="173" formatCode="0.0%"/>
    <numFmt numFmtId="174" formatCode="0.0"/>
  </numFmts>
  <fonts count="6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name val="Arial Narrow"/>
      <family val="2"/>
    </font>
    <font>
      <sz val="11"/>
      <name val="MS Reference Sans Serif"/>
      <family val="2"/>
    </font>
    <font>
      <b/>
      <sz val="11"/>
      <name val="Aharoni"/>
      <family val="0"/>
    </font>
    <font>
      <sz val="11"/>
      <name val="Calibri"/>
      <family val="2"/>
    </font>
    <font>
      <sz val="10"/>
      <name val="Calibri"/>
      <family val="2"/>
    </font>
    <font>
      <sz val="8.2"/>
      <name val="Arial Narrow"/>
      <family val="2"/>
    </font>
    <font>
      <b/>
      <sz val="10"/>
      <name val="Aharoni"/>
      <family val="0"/>
    </font>
    <font>
      <sz val="10"/>
      <color indexed="8"/>
      <name val="Calibri"/>
      <family val="2"/>
    </font>
    <font>
      <sz val="7.1"/>
      <color indexed="8"/>
      <name val="Calibri"/>
      <family val="2"/>
    </font>
    <font>
      <sz val="8.45"/>
      <color indexed="8"/>
      <name val="Calibri"/>
      <family val="2"/>
    </font>
    <font>
      <sz val="7.7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b/>
      <sz val="12"/>
      <color indexed="10"/>
      <name val="Arial Narrow"/>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
      <b/>
      <sz val="12"/>
      <color rgb="FFFF000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right style="medium"/>
      <top/>
      <bottom/>
    </border>
    <border>
      <left style="thin"/>
      <right style="thin"/>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medium"/>
    </border>
    <border>
      <left>
        <color indexed="63"/>
      </left>
      <right style="thin"/>
      <top style="medium"/>
      <bottom/>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border>
    <border>
      <left style="medium"/>
      <right style="medium"/>
      <top/>
      <bottom style="medium"/>
    </border>
    <border>
      <left/>
      <right style="medium"/>
      <top/>
      <bottom style="medium"/>
    </border>
    <border>
      <left style="medium"/>
      <right style="medium"/>
      <top>
        <color indexed="63"/>
      </top>
      <bottom>
        <color indexed="63"/>
      </bottom>
    </border>
    <border>
      <left style="medium"/>
      <right/>
      <top style="thin"/>
      <bottom/>
    </border>
    <border>
      <left/>
      <right style="medium"/>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0" fontId="2" fillId="30" borderId="5">
      <alignment horizontal="center" vertical="center" wrapText="1"/>
      <protection/>
    </xf>
    <xf numFmtId="172" fontId="0" fillId="0" borderId="0" applyFont="0" applyFill="0" applyBorder="0" applyAlignment="0" applyProtection="0"/>
    <xf numFmtId="0" fontId="5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53" fillId="21" borderId="7" applyNumberFormat="0" applyAlignment="0" applyProtection="0"/>
    <xf numFmtId="9" fontId="0" fillId="0" borderId="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49" fillId="0" borderId="9" applyNumberFormat="0" applyFill="0" applyAlignment="0" applyProtection="0"/>
    <xf numFmtId="0" fontId="58" fillId="0" borderId="10" applyNumberFormat="0" applyFill="0" applyAlignment="0" applyProtection="0"/>
  </cellStyleXfs>
  <cellXfs count="30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4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9" fillId="30" borderId="0" xfId="0" applyFont="1" applyFill="1" applyAlignment="1">
      <alignment horizontal="center" vertical="center" wrapText="1"/>
    </xf>
    <xf numFmtId="0" fontId="43"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8" fillId="6" borderId="19" xfId="19" applyFont="1" applyBorder="1" applyAlignment="1">
      <alignment horizontal="center" vertical="center"/>
    </xf>
    <xf numFmtId="0" fontId="58" fillId="6" borderId="20" xfId="19" applyFont="1" applyBorder="1" applyAlignment="1">
      <alignment horizontal="center" vertical="center"/>
    </xf>
    <xf numFmtId="3" fontId="42" fillId="6" borderId="21" xfId="19" applyNumberFormat="1" applyBorder="1" applyAlignment="1">
      <alignment horizontal="center" vertical="center" wrapText="1"/>
    </xf>
    <xf numFmtId="0" fontId="60" fillId="40" borderId="22" xfId="19" applyFont="1" applyFill="1" applyBorder="1" applyAlignment="1">
      <alignment horizontal="center" vertical="center" wrapText="1"/>
    </xf>
    <xf numFmtId="0" fontId="60" fillId="40" borderId="23" xfId="19" applyFont="1" applyFill="1" applyBorder="1" applyAlignment="1">
      <alignment horizontal="center" vertical="center" wrapText="1"/>
    </xf>
    <xf numFmtId="9" fontId="60" fillId="40" borderId="24" xfId="19" applyNumberFormat="1" applyFont="1" applyFill="1" applyBorder="1" applyAlignment="1">
      <alignment horizontal="center" vertical="center" wrapText="1"/>
    </xf>
    <xf numFmtId="9" fontId="60" fillId="40" borderId="23" xfId="19" applyNumberFormat="1" applyFont="1" applyFill="1" applyBorder="1" applyAlignment="1">
      <alignment horizontal="center" vertical="center" wrapText="1"/>
    </xf>
    <xf numFmtId="0" fontId="58" fillId="6" borderId="25" xfId="19" applyFont="1" applyBorder="1" applyAlignment="1">
      <alignment horizontal="center" vertical="center"/>
    </xf>
    <xf numFmtId="0" fontId="42" fillId="6" borderId="26" xfId="58" applyNumberFormat="1"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42" fillId="6" borderId="28" xfId="19" applyNumberFormat="1" applyBorder="1" applyAlignment="1">
      <alignment horizontal="center" vertical="center"/>
    </xf>
    <xf numFmtId="0" fontId="3" fillId="41"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 fillId="41"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173" fontId="10" fillId="30" borderId="5" xfId="58"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0" fillId="0" borderId="0" xfId="56" applyFont="1" applyBorder="1" applyAlignment="1">
      <alignment horizontal="center" vertical="center" wrapText="1"/>
      <protection/>
    </xf>
    <xf numFmtId="1" fontId="42" fillId="6" borderId="26" xfId="19" applyNumberFormat="1" applyBorder="1" applyAlignment="1">
      <alignment horizontal="center" vertical="center"/>
    </xf>
    <xf numFmtId="1" fontId="42" fillId="6" borderId="12" xfId="19" applyNumberFormat="1" applyBorder="1" applyAlignment="1">
      <alignment horizontal="center" vertical="center"/>
    </xf>
    <xf numFmtId="1" fontId="42" fillId="6" borderId="21" xfId="19" applyNumberFormat="1" applyBorder="1" applyAlignment="1">
      <alignment horizontal="center" vertical="center"/>
    </xf>
    <xf numFmtId="174" fontId="42" fillId="34" borderId="26" xfId="19" applyNumberFormat="1" applyFill="1" applyBorder="1" applyAlignment="1">
      <alignment horizontal="center" vertical="center"/>
    </xf>
    <xf numFmtId="2" fontId="42" fillId="34" borderId="29" xfId="19" applyNumberFormat="1" applyFill="1" applyBorder="1" applyAlignment="1">
      <alignment horizontal="center" vertical="center"/>
    </xf>
    <xf numFmtId="174" fontId="42" fillId="34" borderId="12" xfId="19" applyNumberFormat="1" applyFill="1" applyBorder="1" applyAlignment="1">
      <alignment horizontal="center" vertical="center"/>
    </xf>
    <xf numFmtId="2" fontId="42" fillId="34" borderId="30" xfId="19" applyNumberFormat="1" applyFill="1" applyBorder="1" applyAlignment="1">
      <alignment horizontal="center" vertical="center"/>
    </xf>
    <xf numFmtId="2" fontId="42" fillId="34" borderId="21" xfId="19" applyNumberFormat="1" applyFill="1" applyBorder="1" applyAlignment="1">
      <alignment horizontal="center" vertical="center"/>
    </xf>
    <xf numFmtId="2" fontId="42" fillId="34" borderId="31" xfId="19" applyNumberFormat="1" applyFill="1" applyBorder="1" applyAlignment="1">
      <alignment horizontal="center" vertical="center"/>
    </xf>
    <xf numFmtId="9" fontId="2" fillId="37" borderId="32" xfId="0" applyNumberFormat="1" applyFont="1" applyFill="1" applyBorder="1" applyAlignment="1">
      <alignment horizontal="center" vertical="center" wrapText="1"/>
    </xf>
    <xf numFmtId="9" fontId="2" fillId="37" borderId="33" xfId="0" applyNumberFormat="1" applyFont="1" applyFill="1" applyBorder="1" applyAlignment="1">
      <alignment horizontal="center" vertical="center" wrapText="1"/>
    </xf>
    <xf numFmtId="9" fontId="2" fillId="38" borderId="32" xfId="0" applyNumberFormat="1" applyFont="1" applyFill="1" applyBorder="1" applyAlignment="1">
      <alignment horizontal="center" vertical="center" wrapText="1"/>
    </xf>
    <xf numFmtId="9" fontId="2" fillId="38" borderId="33" xfId="0" applyNumberFormat="1" applyFont="1" applyFill="1" applyBorder="1" applyAlignment="1">
      <alignment horizontal="center" vertical="center" wrapText="1"/>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0" fontId="60" fillId="40" borderId="34" xfId="21" applyFont="1" applyFill="1" applyBorder="1" applyAlignment="1">
      <alignment horizontal="center" vertical="center" wrapText="1"/>
    </xf>
    <xf numFmtId="0" fontId="60" fillId="40" borderId="35" xfId="21" applyFont="1" applyFill="1" applyBorder="1" applyAlignment="1">
      <alignment horizontal="center" vertical="center" wrapText="1"/>
    </xf>
    <xf numFmtId="9" fontId="60" fillId="40" borderId="35" xfId="21" applyNumberFormat="1" applyFont="1" applyFill="1" applyBorder="1" applyAlignment="1">
      <alignment horizontal="center" vertical="center" wrapText="1"/>
    </xf>
    <xf numFmtId="9" fontId="60" fillId="40" borderId="36" xfId="21" applyNumberFormat="1" applyFont="1" applyFill="1" applyBorder="1" applyAlignment="1">
      <alignment horizontal="center" vertical="center" wrapText="1"/>
    </xf>
    <xf numFmtId="0" fontId="58" fillId="6" borderId="25" xfId="21" applyFont="1" applyBorder="1" applyAlignment="1">
      <alignment horizontal="center" vertical="center"/>
    </xf>
    <xf numFmtId="1" fontId="42" fillId="6" borderId="26" xfId="21" applyNumberFormat="1" applyBorder="1" applyAlignment="1">
      <alignment horizontal="center" vertical="center"/>
    </xf>
    <xf numFmtId="0" fontId="42" fillId="6" borderId="26" xfId="21" applyBorder="1" applyAlignment="1">
      <alignment vertical="center" wrapText="1"/>
    </xf>
    <xf numFmtId="9" fontId="42" fillId="34" borderId="26" xfId="21" applyNumberFormat="1" applyFill="1" applyBorder="1" applyAlignment="1">
      <alignment horizontal="center" vertical="center"/>
    </xf>
    <xf numFmtId="9" fontId="42" fillId="34" borderId="29" xfId="21" applyNumberFormat="1" applyFill="1" applyBorder="1" applyAlignment="1">
      <alignment horizontal="center" vertical="center"/>
    </xf>
    <xf numFmtId="0" fontId="58" fillId="6" borderId="19" xfId="21" applyFont="1" applyBorder="1" applyAlignment="1">
      <alignment horizontal="center" vertical="center"/>
    </xf>
    <xf numFmtId="1" fontId="42" fillId="6" borderId="12" xfId="21" applyNumberFormat="1" applyBorder="1" applyAlignment="1">
      <alignment horizontal="center" vertical="center"/>
    </xf>
    <xf numFmtId="0" fontId="42" fillId="6" borderId="12" xfId="21" applyNumberFormat="1" applyBorder="1" applyAlignment="1">
      <alignment horizontal="center" vertical="center"/>
    </xf>
    <xf numFmtId="3" fontId="42" fillId="6" borderId="12" xfId="21" applyNumberFormat="1" applyBorder="1" applyAlignment="1">
      <alignment horizontal="center" vertical="center" wrapText="1"/>
    </xf>
    <xf numFmtId="0" fontId="42" fillId="6" borderId="12" xfId="21" applyBorder="1" applyAlignment="1">
      <alignment vertical="center" wrapText="1"/>
    </xf>
    <xf numFmtId="9" fontId="42" fillId="34" borderId="12" xfId="21" applyNumberFormat="1" applyFill="1" applyBorder="1" applyAlignment="1">
      <alignment horizontal="center" vertical="center"/>
    </xf>
    <xf numFmtId="9" fontId="42" fillId="34" borderId="30" xfId="51" applyNumberFormat="1" applyFont="1" applyFill="1" applyBorder="1" applyAlignment="1">
      <alignment horizontal="center" vertical="center"/>
    </xf>
    <xf numFmtId="0" fontId="58" fillId="6" borderId="20" xfId="21" applyFont="1" applyBorder="1" applyAlignment="1">
      <alignment horizontal="center" vertical="center"/>
    </xf>
    <xf numFmtId="1" fontId="42" fillId="6" borderId="21" xfId="21" applyNumberFormat="1" applyBorder="1" applyAlignment="1">
      <alignment horizontal="center" vertical="center"/>
    </xf>
    <xf numFmtId="0" fontId="42" fillId="6" borderId="21" xfId="21" applyNumberFormat="1" applyBorder="1" applyAlignment="1">
      <alignment horizontal="center" vertical="center"/>
    </xf>
    <xf numFmtId="3" fontId="42" fillId="6" borderId="21" xfId="21" applyNumberFormat="1" applyBorder="1" applyAlignment="1">
      <alignment horizontal="center" vertical="center" wrapText="1"/>
    </xf>
    <xf numFmtId="3" fontId="42" fillId="6" borderId="21" xfId="21" applyNumberFormat="1" applyBorder="1" applyAlignment="1">
      <alignment vertical="center" wrapText="1"/>
    </xf>
    <xf numFmtId="9" fontId="42" fillId="34" borderId="21" xfId="21" applyNumberFormat="1" applyFill="1" applyBorder="1" applyAlignment="1">
      <alignment horizontal="center" vertical="center"/>
    </xf>
    <xf numFmtId="9" fontId="42" fillId="34" borderId="31" xfId="51" applyNumberFormat="1" applyFont="1" applyFill="1" applyBorder="1" applyAlignment="1">
      <alignment horizontal="center" vertical="center"/>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173" fontId="2" fillId="30" borderId="5" xfId="58" applyNumberFormat="1" applyFont="1" applyFill="1" applyBorder="1" applyAlignment="1">
      <alignment horizontal="center" vertical="center" wrapText="1"/>
    </xf>
    <xf numFmtId="9" fontId="2" fillId="34" borderId="0" xfId="58" applyFont="1" applyFill="1" applyBorder="1" applyAlignment="1">
      <alignment horizontal="center" vertical="center" wrapText="1"/>
    </xf>
    <xf numFmtId="173" fontId="2" fillId="38" borderId="13" xfId="58"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173" fontId="2" fillId="38" borderId="15" xfId="58" applyNumberFormat="1"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27" xfId="0" applyFont="1" applyFill="1" applyBorder="1" applyAlignment="1">
      <alignment horizontal="center" vertical="center" wrapText="1"/>
    </xf>
    <xf numFmtId="0" fontId="60" fillId="40" borderId="5" xfId="20" applyFont="1" applyFill="1" applyBorder="1" applyAlignment="1">
      <alignment horizontal="center" vertical="center" wrapText="1"/>
    </xf>
    <xf numFmtId="0" fontId="60" fillId="40" borderId="37" xfId="20" applyFont="1" applyFill="1" applyBorder="1" applyAlignment="1">
      <alignment horizontal="center" vertical="center" wrapText="1"/>
    </xf>
    <xf numFmtId="0" fontId="60" fillId="40" borderId="23" xfId="20" applyFont="1" applyFill="1" applyBorder="1" applyAlignment="1">
      <alignment horizontal="center" vertical="center" wrapText="1"/>
    </xf>
    <xf numFmtId="173" fontId="42" fillId="6" borderId="26" xfId="20" applyNumberFormat="1" applyBorder="1" applyAlignment="1">
      <alignment horizontal="center" vertical="center"/>
    </xf>
    <xf numFmtId="0" fontId="13" fillId="6" borderId="26" xfId="58" applyNumberFormat="1" applyFont="1" applyFill="1" applyBorder="1" applyAlignment="1">
      <alignment horizontal="center" vertical="center" wrapText="1"/>
    </xf>
    <xf numFmtId="173" fontId="42" fillId="6" borderId="28" xfId="20" applyNumberFormat="1" applyBorder="1" applyAlignment="1">
      <alignment horizontal="center" vertical="center"/>
    </xf>
    <xf numFmtId="0" fontId="13" fillId="6" borderId="28" xfId="58" applyNumberFormat="1" applyFont="1" applyFill="1" applyBorder="1" applyAlignment="1">
      <alignment horizontal="center" vertical="center" wrapText="1"/>
    </xf>
    <xf numFmtId="10" fontId="42" fillId="34" borderId="28" xfId="20" applyNumberFormat="1" applyFill="1" applyBorder="1" applyAlignment="1">
      <alignment horizontal="center" vertical="center"/>
    </xf>
    <xf numFmtId="10" fontId="42" fillId="34" borderId="21" xfId="20" applyNumberFormat="1" applyFill="1" applyBorder="1" applyAlignment="1">
      <alignment horizontal="center" vertical="center"/>
    </xf>
    <xf numFmtId="10" fontId="42" fillId="34" borderId="0" xfId="20" applyNumberFormat="1" applyFill="1" applyBorder="1" applyAlignment="1">
      <alignment horizontal="center" vertical="center"/>
    </xf>
    <xf numFmtId="173" fontId="42" fillId="6" borderId="21" xfId="20" applyNumberFormat="1" applyBorder="1" applyAlignment="1">
      <alignment horizontal="center" vertical="center"/>
    </xf>
    <xf numFmtId="0" fontId="13" fillId="6" borderId="21" xfId="58" applyNumberFormat="1" applyFont="1" applyFill="1" applyBorder="1" applyAlignment="1">
      <alignment horizontal="center" vertical="center" wrapText="1"/>
    </xf>
    <xf numFmtId="10" fontId="42" fillId="34" borderId="12" xfId="20" applyNumberFormat="1" applyFill="1" applyBorder="1" applyAlignment="1">
      <alignment horizontal="center" vertical="center"/>
    </xf>
    <xf numFmtId="9" fontId="42" fillId="34" borderId="38" xfId="20" applyNumberFormat="1" applyFill="1" applyBorder="1" applyAlignment="1">
      <alignment horizontal="center" vertical="center"/>
    </xf>
    <xf numFmtId="9" fontId="42" fillId="34" borderId="39" xfId="20" applyNumberFormat="1" applyFill="1" applyBorder="1" applyAlignment="1">
      <alignment horizontal="center" vertical="center"/>
    </xf>
    <xf numFmtId="10" fontId="42" fillId="34" borderId="40" xfId="20" applyNumberFormat="1" applyFill="1" applyBorder="1" applyAlignment="1">
      <alignment horizontal="center" vertical="center"/>
    </xf>
    <xf numFmtId="0" fontId="60" fillId="40" borderId="41" xfId="20" applyFont="1" applyFill="1" applyBorder="1" applyAlignment="1">
      <alignment horizontal="center" vertical="center" wrapText="1"/>
    </xf>
    <xf numFmtId="9" fontId="60" fillId="40" borderId="42" xfId="20" applyNumberFormat="1" applyFont="1" applyFill="1" applyBorder="1" applyAlignment="1">
      <alignment horizontal="center" vertical="center" wrapText="1"/>
    </xf>
    <xf numFmtId="9" fontId="60" fillId="40" borderId="5" xfId="2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8" borderId="3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42" fillId="6" borderId="21" xfId="58" applyNumberFormat="1"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42" fillId="6" borderId="12" xfId="58" applyNumberFormat="1" applyFont="1" applyFill="1" applyBorder="1" applyAlignment="1">
      <alignment horizontal="center" vertical="center" wrapText="1"/>
    </xf>
    <xf numFmtId="0" fontId="2" fillId="34" borderId="43" xfId="0" applyFont="1" applyFill="1" applyBorder="1" applyAlignment="1">
      <alignment horizontal="center" vertical="center" wrapText="1"/>
    </xf>
    <xf numFmtId="174" fontId="42" fillId="34" borderId="35" xfId="19" applyNumberFormat="1" applyFill="1" applyBorder="1" applyAlignment="1">
      <alignment horizontal="center" vertical="center"/>
    </xf>
    <xf numFmtId="0" fontId="42" fillId="6" borderId="28" xfId="58" applyNumberFormat="1" applyFont="1" applyFill="1" applyBorder="1" applyAlignment="1">
      <alignment horizontal="center" vertical="center" wrapText="1"/>
    </xf>
    <xf numFmtId="1" fontId="42" fillId="6" borderId="28" xfId="19" applyNumberFormat="1" applyBorder="1" applyAlignment="1">
      <alignment horizontal="center" vertical="center"/>
    </xf>
    <xf numFmtId="0" fontId="58" fillId="6" borderId="44" xfId="19" applyFon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74" fontId="42" fillId="34" borderId="28" xfId="19" applyNumberFormat="1" applyFill="1" applyBorder="1" applyAlignment="1">
      <alignment horizontal="center" vertical="center"/>
    </xf>
    <xf numFmtId="0" fontId="2" fillId="34" borderId="29" xfId="0" applyFont="1" applyFill="1" applyBorder="1" applyAlignment="1">
      <alignment horizontal="center" vertical="center" wrapText="1"/>
    </xf>
    <xf numFmtId="174" fontId="42" fillId="34" borderId="21" xfId="19" applyNumberFormat="1" applyFill="1" applyBorder="1" applyAlignment="1">
      <alignment horizontal="center" vertical="center"/>
    </xf>
    <xf numFmtId="0" fontId="0" fillId="34" borderId="5" xfId="0" applyFill="1" applyBorder="1" applyAlignment="1">
      <alignment horizontal="center" vertical="center" wrapText="1"/>
    </xf>
    <xf numFmtId="0" fontId="58" fillId="6" borderId="45" xfId="19" applyFont="1" applyBorder="1" applyAlignment="1">
      <alignment horizontal="center" vertical="center"/>
    </xf>
    <xf numFmtId="1" fontId="42" fillId="6" borderId="46" xfId="19" applyNumberFormat="1" applyBorder="1" applyAlignment="1">
      <alignment horizontal="center" vertical="center"/>
    </xf>
    <xf numFmtId="0" fontId="42" fillId="6" borderId="46" xfId="58" applyNumberFormat="1" applyFont="1" applyFill="1" applyBorder="1" applyAlignment="1">
      <alignment horizontal="center" vertical="center" wrapText="1"/>
    </xf>
    <xf numFmtId="174" fontId="42" fillId="34" borderId="46" xfId="19" applyNumberFormat="1" applyFill="1" applyBorder="1" applyAlignment="1">
      <alignment horizontal="center" vertical="center"/>
    </xf>
    <xf numFmtId="0" fontId="2" fillId="34" borderId="47"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61" fillId="42" borderId="13" xfId="0" applyFont="1" applyFill="1" applyBorder="1" applyAlignment="1">
      <alignment horizontal="center" vertical="center" wrapText="1"/>
    </xf>
    <xf numFmtId="0" fontId="61" fillId="42" borderId="14" xfId="0" applyFont="1" applyFill="1" applyBorder="1" applyAlignment="1">
      <alignment horizontal="center" vertical="center" wrapText="1"/>
    </xf>
    <xf numFmtId="0" fontId="61" fillId="42" borderId="15"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5" borderId="49"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50"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8" borderId="33"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50"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xf numFmtId="0" fontId="0" fillId="34" borderId="5" xfId="0" applyFill="1" applyBorder="1" applyAlignment="1">
      <alignment horizontal="justify" vertical="top" wrapText="1"/>
    </xf>
    <xf numFmtId="0" fontId="0" fillId="34" borderId="5" xfId="0" applyFont="1" applyFill="1" applyBorder="1" applyAlignment="1">
      <alignment horizontal="justify" vertical="top" wrapText="1"/>
    </xf>
    <xf numFmtId="0" fontId="6" fillId="34" borderId="5" xfId="0" applyFont="1" applyFill="1" applyBorder="1" applyAlignment="1">
      <alignment horizontal="justify" vertical="top" wrapText="1"/>
    </xf>
    <xf numFmtId="0" fontId="2" fillId="0" borderId="32" xfId="0" applyFont="1" applyFill="1" applyBorder="1" applyAlignment="1">
      <alignment horizontal="justify" vertical="top" wrapText="1"/>
    </xf>
    <xf numFmtId="0" fontId="2" fillId="0" borderId="16" xfId="0" applyFont="1" applyFill="1" applyBorder="1" applyAlignment="1">
      <alignment horizontal="justify" vertical="top" wrapText="1"/>
    </xf>
    <xf numFmtId="0" fontId="2" fillId="0" borderId="33"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18" xfId="0" applyFont="1" applyFill="1" applyBorder="1" applyAlignment="1">
      <alignment horizontal="justify" vertical="top" wrapText="1"/>
    </xf>
    <xf numFmtId="0" fontId="2" fillId="0" borderId="50" xfId="0" applyFont="1" applyFill="1" applyBorder="1" applyAlignment="1">
      <alignment horizontal="justify" vertical="top" wrapText="1"/>
    </xf>
    <xf numFmtId="0" fontId="2" fillId="39" borderId="13"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2" fillId="39" borderId="15" xfId="0" applyFont="1" applyFill="1" applyBorder="1" applyAlignment="1" applyProtection="1">
      <alignment horizontal="center" vertical="center" wrapText="1"/>
      <protection hidden="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34" borderId="52" xfId="0" applyFont="1" applyFill="1" applyBorder="1" applyAlignment="1">
      <alignment horizontal="center" vertical="center" wrapText="1"/>
    </xf>
    <xf numFmtId="0" fontId="2" fillId="30" borderId="53" xfId="0" applyFont="1" applyFill="1" applyBorder="1" applyAlignment="1">
      <alignment horizontal="center" vertical="center" wrapText="1"/>
    </xf>
    <xf numFmtId="0" fontId="2" fillId="34" borderId="50" xfId="0" applyFont="1" applyFill="1" applyBorder="1" applyAlignment="1">
      <alignment horizontal="center" vertical="center" wrapText="1"/>
    </xf>
    <xf numFmtId="0" fontId="9" fillId="34" borderId="13" xfId="0" applyFont="1" applyFill="1" applyBorder="1" applyAlignment="1">
      <alignment horizontal="justify" vertical="center" wrapText="1"/>
    </xf>
    <xf numFmtId="0" fontId="62" fillId="34" borderId="14" xfId="0" applyFont="1" applyFill="1" applyBorder="1" applyAlignment="1">
      <alignment horizontal="justify" vertical="center" wrapText="1"/>
    </xf>
    <xf numFmtId="0" fontId="62" fillId="34" borderId="15" xfId="0" applyFont="1" applyFill="1" applyBorder="1" applyAlignment="1">
      <alignment horizontal="justify" vertical="center" wrapText="1"/>
    </xf>
    <xf numFmtId="0" fontId="9" fillId="34" borderId="14" xfId="0" applyFont="1" applyFill="1" applyBorder="1" applyAlignment="1">
      <alignment horizontal="justify" vertical="center" wrapText="1"/>
    </xf>
    <xf numFmtId="0" fontId="9" fillId="34" borderId="15" xfId="0" applyFont="1" applyFill="1" applyBorder="1" applyAlignment="1">
      <alignment horizontal="justify"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61" fillId="42" borderId="18" xfId="0" applyFont="1" applyFill="1" applyBorder="1" applyAlignment="1">
      <alignment horizontal="center" vertical="center" wrapText="1"/>
    </xf>
    <xf numFmtId="9" fontId="2" fillId="37" borderId="32" xfId="58" applyFont="1" applyFill="1" applyBorder="1" applyAlignment="1">
      <alignment horizontal="center" vertical="center" wrapText="1"/>
    </xf>
    <xf numFmtId="9" fontId="2" fillId="37" borderId="16" xfId="58" applyFont="1" applyFill="1" applyBorder="1" applyAlignment="1">
      <alignment horizontal="center" vertical="center" wrapText="1"/>
    </xf>
    <xf numFmtId="9" fontId="2" fillId="37" borderId="33" xfId="58"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4" borderId="0" xfId="0" applyFont="1" applyFill="1" applyBorder="1" applyAlignment="1">
      <alignment horizontal="justify" vertical="top" wrapText="1"/>
    </xf>
    <xf numFmtId="0" fontId="2" fillId="34" borderId="27" xfId="0" applyFont="1" applyFill="1" applyBorder="1" applyAlignment="1">
      <alignment horizontal="justify" vertical="top" wrapText="1"/>
    </xf>
    <xf numFmtId="0" fontId="2" fillId="34" borderId="17" xfId="0" applyFont="1" applyFill="1" applyBorder="1" applyAlignment="1">
      <alignment horizontal="justify" vertical="top" wrapText="1"/>
    </xf>
    <xf numFmtId="0" fontId="2" fillId="34" borderId="18" xfId="0" applyFont="1" applyFill="1" applyBorder="1" applyAlignment="1">
      <alignment horizontal="justify" vertical="top" wrapText="1"/>
    </xf>
    <xf numFmtId="0" fontId="2" fillId="34" borderId="50" xfId="0" applyFont="1" applyFill="1" applyBorder="1" applyAlignment="1">
      <alignment horizontal="justify" vertical="top" wrapText="1"/>
    </xf>
    <xf numFmtId="0" fontId="2" fillId="39" borderId="17" xfId="0" applyFont="1" applyFill="1" applyBorder="1" applyAlignment="1" applyProtection="1">
      <alignment horizontal="center" vertical="center" wrapText="1"/>
      <protection hidden="1"/>
    </xf>
    <xf numFmtId="0" fontId="2" fillId="39" borderId="18" xfId="0" applyFont="1" applyFill="1" applyBorder="1" applyAlignment="1" applyProtection="1">
      <alignment horizontal="center" vertical="center" wrapText="1"/>
      <protection hidden="1"/>
    </xf>
    <xf numFmtId="0" fontId="2" fillId="39" borderId="50" xfId="0" applyFont="1" applyFill="1" applyBorder="1" applyAlignment="1" applyProtection="1">
      <alignment horizontal="center" vertical="center" wrapText="1"/>
      <protection hidden="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3" fillId="34" borderId="33"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0" fillId="0" borderId="5" xfId="60" applyNumberFormat="1" applyFont="1" applyBorder="1" applyAlignment="1">
      <alignment horizontal="justify" vertical="center" wrapText="1"/>
    </xf>
    <xf numFmtId="0" fontId="0" fillId="0" borderId="5" xfId="60" applyNumberFormat="1" applyFont="1" applyBorder="1" applyAlignment="1">
      <alignment horizontal="justify"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5 3" xfId="20"/>
    <cellStyle name="20% - Énfasis5 4" xfId="21"/>
    <cellStyle name="20% - Énfasis6"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o"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tilo 1" xfId="48"/>
    <cellStyle name="Euro"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15">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2025"/>
          <c:h val="0.92525"/>
        </c:manualLayout>
      </c:layout>
      <c:bar3DChart>
        <c:barDir val="col"/>
        <c:grouping val="clustered"/>
        <c:varyColors val="0"/>
        <c:ser>
          <c:idx val="2"/>
          <c:order val="0"/>
          <c:tx>
            <c:strRef>
              <c:f>'GRF-01 Plan Mantenimiento'!$C$35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'GRF-01 Plan Mantenimiento'!$C$36:$C$39</c:f>
              <c:numCache/>
            </c:numRef>
          </c:val>
          <c:shape val="cylinder"/>
        </c:ser>
        <c:ser>
          <c:idx val="0"/>
          <c:order val="1"/>
          <c:tx>
            <c:strRef>
              <c:f>'GRF-01 Plan Mantenimiento'!$D$35</c:f>
              <c:strCache>
                <c:ptCount val="1"/>
                <c:pt idx="0">
                  <c:v>No. de actividades realizadas en el periodo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'GRF-01 Plan Mantenimiento'!$B$36:$B$39</c:f>
              <c:strCache/>
            </c:strRef>
          </c:cat>
          <c:val>
            <c:numRef>
              <c:f>'GRF-01 Plan Mantenimiento'!$D$36:$D$39</c:f>
              <c:numCache/>
            </c:numRef>
          </c:val>
          <c:shape val="cylinder"/>
        </c:ser>
        <c:shape val="cylinder"/>
        <c:axId val="11407727"/>
        <c:axId val="35560680"/>
      </c:bar3DChart>
      <c:catAx>
        <c:axId val="11407727"/>
        <c:scaling>
          <c:orientation val="minMax"/>
        </c:scaling>
        <c:axPos val="b"/>
        <c:delete val="0"/>
        <c:numFmt formatCode="General" sourceLinked="1"/>
        <c:majorTickMark val="none"/>
        <c:minorTickMark val="none"/>
        <c:tickLblPos val="nextTo"/>
        <c:spPr>
          <a:ln w="3175">
            <a:solidFill>
              <a:srgbClr val="808080"/>
            </a:solidFill>
          </a:ln>
        </c:spPr>
        <c:crossAx val="35560680"/>
        <c:crosses val="autoZero"/>
        <c:auto val="1"/>
        <c:lblOffset val="100"/>
        <c:tickLblSkip val="1"/>
        <c:noMultiLvlLbl val="0"/>
      </c:catAx>
      <c:valAx>
        <c:axId val="35560680"/>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1407727"/>
        <c:crossesAt val="1"/>
        <c:crossBetween val="between"/>
        <c:dispUnits/>
        <c:majorUnit val="0.5"/>
      </c:valAx>
      <c:spPr>
        <a:noFill/>
        <a:ln>
          <a:noFill/>
        </a:ln>
      </c:spPr>
    </c:plotArea>
    <c:legend>
      <c:legendPos val="r"/>
      <c:layout>
        <c:manualLayout>
          <c:xMode val="edge"/>
          <c:yMode val="edge"/>
          <c:x val="0.84075"/>
          <c:y val="0.425"/>
          <c:w val="0.156"/>
          <c:h val="0.135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Consumo per cápita energía eléctrica</a:t>
            </a:r>
          </a:p>
        </c:rich>
      </c:tx>
      <c:layout>
        <c:manualLayout>
          <c:xMode val="factor"/>
          <c:yMode val="factor"/>
          <c:x val="-0.00175"/>
          <c:y val="-0.01025"/>
        </c:manualLayout>
      </c:layout>
      <c:spPr>
        <a:noFill/>
        <a:ln w="3175">
          <a:noFill/>
        </a:ln>
      </c:spPr>
    </c:title>
    <c:view3D>
      <c:rotX val="15"/>
      <c:hPercent val="53"/>
      <c:rotY val="20"/>
      <c:depthPercent val="100"/>
      <c:rAngAx val="1"/>
    </c:view3D>
    <c:plotArea>
      <c:layout>
        <c:manualLayout>
          <c:xMode val="edge"/>
          <c:yMode val="edge"/>
          <c:x val="0.016"/>
          <c:y val="0.13075"/>
          <c:w val="0.67525"/>
          <c:h val="0.83225"/>
        </c:manualLayout>
      </c:layout>
      <c:bar3DChart>
        <c:barDir val="col"/>
        <c:grouping val="clustered"/>
        <c:varyColors val="0"/>
        <c:ser>
          <c:idx val="0"/>
          <c:order val="0"/>
          <c:tx>
            <c:strRef>
              <c:f>'GRF-04 Per cápita Energía'!$C$33</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 cápita Energía'!$B$34:$B$37</c:f>
              <c:strCache/>
            </c:strRef>
          </c:cat>
          <c:val>
            <c:numRef>
              <c:f>'GRF-04 Per cápita Energía'!$C$34:$C$37</c:f>
              <c:numCache/>
            </c:numRef>
          </c:val>
          <c:shape val="cylinder"/>
        </c:ser>
        <c:ser>
          <c:idx val="1"/>
          <c:order val="1"/>
          <c:tx>
            <c:strRef>
              <c:f>'GRF-04 Per cápita Energía'!$F$33</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'GRF-04 Per cápita Energía'!$B$34:$B$37</c:f>
              <c:strCache/>
            </c:strRef>
          </c:cat>
          <c:val>
            <c:numRef>
              <c:f>'GRF-04 Per cápita Energía'!$F$34:$F$37</c:f>
              <c:numCache/>
            </c:numRef>
          </c:val>
          <c:shape val="cylinder"/>
        </c:ser>
        <c:gapWidth val="75"/>
        <c:shape val="cylinder"/>
        <c:axId val="51610665"/>
        <c:axId val="61842802"/>
      </c:bar3DChart>
      <c:catAx>
        <c:axId val="51610665"/>
        <c:scaling>
          <c:orientation val="minMax"/>
        </c:scaling>
        <c:axPos val="b"/>
        <c:delete val="0"/>
        <c:numFmt formatCode="General" sourceLinked="0"/>
        <c:majorTickMark val="none"/>
        <c:minorTickMark val="none"/>
        <c:tickLblPos val="nextTo"/>
        <c:spPr>
          <a:ln w="3175">
            <a:solidFill>
              <a:srgbClr val="808080"/>
            </a:solidFill>
          </a:ln>
        </c:spPr>
        <c:crossAx val="61842802"/>
        <c:crosses val="autoZero"/>
        <c:auto val="1"/>
        <c:lblOffset val="100"/>
        <c:tickLblSkip val="1"/>
        <c:noMultiLvlLbl val="0"/>
      </c:catAx>
      <c:valAx>
        <c:axId val="6184280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1610665"/>
        <c:crossesAt val="1"/>
        <c:crossBetween val="between"/>
        <c:dispUnits/>
      </c:valAx>
      <c:spPr>
        <a:noFill/>
        <a:ln>
          <a:noFill/>
        </a:ln>
      </c:spPr>
    </c:plotArea>
    <c:legend>
      <c:legendPos val="r"/>
      <c:layout>
        <c:manualLayout>
          <c:xMode val="edge"/>
          <c:yMode val="edge"/>
          <c:x val="0.773"/>
          <c:y val="0.7"/>
          <c:w val="0.227"/>
          <c:h val="0.28975"/>
        </c:manualLayout>
      </c:layout>
      <c:overlay val="0"/>
      <c:spPr>
        <a:noFill/>
        <a:ln w="3175">
          <a:noFill/>
        </a:ln>
      </c:spPr>
      <c:txPr>
        <a:bodyPr vert="horz" rot="0"/>
        <a:lstStyle/>
        <a:p>
          <a:pPr>
            <a:defRPr lang="en-US" cap="none" sz="845"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Porcentaje de residuos aprovechables</a:t>
            </a:r>
          </a:p>
        </c:rich>
      </c:tx>
      <c:layout>
        <c:manualLayout>
          <c:xMode val="factor"/>
          <c:yMode val="factor"/>
          <c:x val="-0.002"/>
          <c:y val="-0.01075"/>
        </c:manualLayout>
      </c:layout>
      <c:spPr>
        <a:noFill/>
        <a:ln w="3175">
          <a:noFill/>
        </a:ln>
      </c:spPr>
    </c:title>
    <c:view3D>
      <c:rotX val="15"/>
      <c:hPercent val="27"/>
      <c:rotY val="20"/>
      <c:depthPercent val="100"/>
      <c:rAngAx val="1"/>
    </c:view3D>
    <c:plotArea>
      <c:layout>
        <c:manualLayout>
          <c:xMode val="edge"/>
          <c:yMode val="edge"/>
          <c:x val="0.06075"/>
          <c:y val="0.11725"/>
          <c:w val="0.862"/>
          <c:h val="0.7485"/>
        </c:manualLayout>
      </c:layout>
      <c:bar3DChart>
        <c:barDir val="col"/>
        <c:grouping val="clustered"/>
        <c:varyColors val="0"/>
        <c:ser>
          <c:idx val="0"/>
          <c:order val="0"/>
          <c:tx>
            <c:strRef>
              <c:f>'GRF-05 Residuos'!$C$34</c:f>
              <c:strCache>
                <c:ptCount val="1"/>
                <c:pt idx="0">
                  <c:v>META</c:v>
                </c:pt>
              </c:strCache>
            </c:strRef>
          </c:tx>
          <c:spPr>
            <a:solidFill>
              <a:srgbClr val="4198AF"/>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Residuos'!$C$35:$C$38</c:f>
              <c:numCache/>
            </c:numRef>
          </c:val>
          <c:shape val="cylinder"/>
        </c:ser>
        <c:ser>
          <c:idx val="1"/>
          <c:order val="1"/>
          <c:tx>
            <c:strRef>
              <c:f>'GRF-05 Residuos'!$F$34</c:f>
              <c:strCache>
                <c:ptCount val="1"/>
                <c:pt idx="0">
                  <c:v>RESULTADO  GESTIÓN PERÍODO</c:v>
                </c:pt>
              </c:strCache>
            </c:strRef>
          </c:tx>
          <c:spPr>
            <a:solidFill>
              <a:srgbClr val="91C3D5"/>
            </a:solidFill>
            <a:ln w="3175">
              <a:solidFill>
                <a:srgbClr val="3399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'GRF-05 Residuos'!$B$35:$B$38</c:f>
              <c:strCache/>
            </c:strRef>
          </c:cat>
          <c:val>
            <c:numRef>
              <c:f>'GRF-05 Residuos'!$F$35:$F$38</c:f>
              <c:numCache/>
            </c:numRef>
          </c:val>
          <c:shape val="cylinder"/>
        </c:ser>
        <c:gapWidth val="75"/>
        <c:shape val="cylinder"/>
        <c:axId val="19714307"/>
        <c:axId val="43211036"/>
      </c:bar3DChart>
      <c:catAx>
        <c:axId val="19714307"/>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3211036"/>
        <c:crosses val="autoZero"/>
        <c:auto val="1"/>
        <c:lblOffset val="100"/>
        <c:tickLblSkip val="1"/>
        <c:noMultiLvlLbl val="0"/>
      </c:catAx>
      <c:valAx>
        <c:axId val="43211036"/>
        <c:scaling>
          <c:orientation val="minMax"/>
        </c:scaling>
        <c:axPos val="l"/>
        <c:majorGridlines>
          <c:spPr>
            <a:ln w="3175">
              <a:solidFill>
                <a:srgbClr val="808080"/>
              </a:solidFill>
            </a:ln>
          </c:spPr>
        </c:majorGridlines>
        <c:delete val="0"/>
        <c:numFmt formatCode="0.00%" sourceLinked="0"/>
        <c:majorTickMark val="none"/>
        <c:minorTickMark val="none"/>
        <c:tickLblPos val="nextTo"/>
        <c:spPr>
          <a:ln w="3175">
            <a:solidFill>
              <a:srgbClr val="808080"/>
            </a:solidFill>
          </a:ln>
        </c:spPr>
        <c:crossAx val="19714307"/>
        <c:crossesAt val="1"/>
        <c:crossBetween val="between"/>
        <c:dispUnits/>
      </c:valAx>
      <c:spPr>
        <a:noFill/>
        <a:ln>
          <a:noFill/>
        </a:ln>
      </c:spPr>
    </c:plotArea>
    <c:legend>
      <c:legendPos val="r"/>
      <c:layout>
        <c:manualLayout>
          <c:xMode val="edge"/>
          <c:yMode val="edge"/>
          <c:x val="0.19875"/>
          <c:y val="0.8885"/>
          <c:w val="0.5945"/>
          <c:h val="0.08625"/>
        </c:manualLayout>
      </c:layout>
      <c:overlay val="0"/>
      <c:spPr>
        <a:noFill/>
        <a:ln w="3175">
          <a:noFill/>
        </a:ln>
      </c:spPr>
      <c:txPr>
        <a:bodyPr vert="horz" rot="0"/>
        <a:lstStyle/>
        <a:p>
          <a:pPr>
            <a:defRPr lang="en-US" cap="none" sz="775" b="0" i="0" u="none" baseline="0">
              <a:solidFill>
                <a:srgbClr val="000000"/>
              </a:solidFill>
            </a:defRPr>
          </a:pPr>
        </a:p>
      </c:txPr>
    </c:legend>
    <c:floor>
      <c:spPr>
        <a:solidFill>
          <a:srgbClr val="E9F1F5"/>
        </a:solidFill>
        <a:ln w="3175">
          <a:solidFill>
            <a:srgbClr val="808080"/>
          </a:solidFill>
        </a:ln>
      </c:spPr>
      <c:thickness val="0"/>
    </c:floor>
    <c:sideWall>
      <c:spPr>
        <a:solidFill>
          <a:srgbClr val="E9F1F5"/>
        </a:solidFill>
        <a:ln w="3175">
          <a:noFill/>
        </a:ln>
      </c:spPr>
      <c:thickness val="0"/>
    </c:sideWall>
    <c:backWall>
      <c:spPr>
        <a:solidFill>
          <a:srgbClr val="E9F1F5"/>
        </a:solid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8969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866775</xdr:colOff>
      <xdr:row>0</xdr:row>
      <xdr:rowOff>57150</xdr:rowOff>
    </xdr:from>
    <xdr:to>
      <xdr:col>1</xdr:col>
      <xdr:colOff>923925</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866775" y="57150"/>
          <a:ext cx="1219200" cy="838200"/>
        </a:xfrm>
        <a:prstGeom prst="rect">
          <a:avLst/>
        </a:prstGeom>
        <a:noFill/>
        <a:ln w="9525" cmpd="sng">
          <a:noFill/>
        </a:ln>
      </xdr:spPr>
    </xdr:pic>
    <xdr:clientData/>
  </xdr:twoCellAnchor>
  <xdr:twoCellAnchor>
    <xdr:from>
      <xdr:col>7</xdr:col>
      <xdr:colOff>714375</xdr:colOff>
      <xdr:row>32</xdr:row>
      <xdr:rowOff>142875</xdr:rowOff>
    </xdr:from>
    <xdr:to>
      <xdr:col>12</xdr:col>
      <xdr:colOff>838200</xdr:colOff>
      <xdr:row>40</xdr:row>
      <xdr:rowOff>200025</xdr:rowOff>
    </xdr:to>
    <xdr:graphicFrame>
      <xdr:nvGraphicFramePr>
        <xdr:cNvPr id="2" name="Gráfico 1"/>
        <xdr:cNvGraphicFramePr/>
      </xdr:nvGraphicFramePr>
      <xdr:xfrm>
        <a:off x="8848725" y="11991975"/>
        <a:ext cx="5791200" cy="2828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0</xdr:row>
      <xdr:rowOff>57150</xdr:rowOff>
    </xdr:from>
    <xdr:to>
      <xdr:col>1</xdr:col>
      <xdr:colOff>628650</xdr:colOff>
      <xdr:row>2</xdr:row>
      <xdr:rowOff>247650</xdr:rowOff>
    </xdr:to>
    <xdr:pic>
      <xdr:nvPicPr>
        <xdr:cNvPr id="1" name="3 Imagen" descr="Logo Alta Definición.jpg"/>
        <xdr:cNvPicPr preferRelativeResize="1">
          <a:picLocks noChangeAspect="1"/>
        </xdr:cNvPicPr>
      </xdr:nvPicPr>
      <xdr:blipFill>
        <a:blip r:embed="rId1"/>
        <a:stretch>
          <a:fillRect/>
        </a:stretch>
      </xdr:blipFill>
      <xdr:spPr>
        <a:xfrm>
          <a:off x="581025" y="57150"/>
          <a:ext cx="1209675" cy="838200"/>
        </a:xfrm>
        <a:prstGeom prst="rect">
          <a:avLst/>
        </a:prstGeom>
        <a:noFill/>
        <a:ln w="9525" cmpd="sng">
          <a:noFill/>
        </a:ln>
      </xdr:spPr>
    </xdr:pic>
    <xdr:clientData/>
  </xdr:twoCellAnchor>
  <xdr:twoCellAnchor>
    <xdr:from>
      <xdr:col>7</xdr:col>
      <xdr:colOff>838200</xdr:colOff>
      <xdr:row>32</xdr:row>
      <xdr:rowOff>161925</xdr:rowOff>
    </xdr:from>
    <xdr:to>
      <xdr:col>12</xdr:col>
      <xdr:colOff>381000</xdr:colOff>
      <xdr:row>38</xdr:row>
      <xdr:rowOff>514350</xdr:rowOff>
    </xdr:to>
    <xdr:graphicFrame>
      <xdr:nvGraphicFramePr>
        <xdr:cNvPr id="2" name="2 Gráfico"/>
        <xdr:cNvGraphicFramePr/>
      </xdr:nvGraphicFramePr>
      <xdr:xfrm>
        <a:off x="8972550" y="10963275"/>
        <a:ext cx="4972050" cy="27336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pez\Downloads\INDICADORES%20GRF%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martinez\Downloads\INDICADORES%20GRF%202019-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FLIA%20QUINTERO%20CORTES\Downloads\INDICADORES%20GRF%202020_I%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s"/>
      <sheetName val="GRF-01 Plan Mantenimiento"/>
      <sheetName val="GRF-02 Agua"/>
      <sheetName val="GRF-03 Energía"/>
      <sheetName val="GRF-04 Per_cápita_energía"/>
      <sheetName val="GRF-05 Residuos"/>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s"/>
      <sheetName val="GRF Per_cápita_energía"/>
      <sheetName val="GRF Residuos"/>
      <sheetName val="Hoja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F-01 Plan Mantenimiento"/>
      <sheetName val="GRF-04 Per cápita Energía"/>
      <sheetName val="GRF-05 Residuos"/>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0">
      <selection activeCell="C14" sqref="C14:M14"/>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45"/>
      <c r="B1" s="245"/>
      <c r="C1" s="246" t="s">
        <v>58</v>
      </c>
      <c r="D1" s="246"/>
      <c r="E1" s="246"/>
      <c r="F1" s="246"/>
      <c r="G1" s="246"/>
      <c r="H1" s="246"/>
      <c r="I1" s="246"/>
      <c r="J1" s="246"/>
      <c r="K1" s="247" t="s">
        <v>59</v>
      </c>
      <c r="L1" s="247"/>
      <c r="M1" s="247"/>
    </row>
    <row r="2" spans="1:15" ht="25.5" customHeight="1" thickBot="1">
      <c r="A2" s="245"/>
      <c r="B2" s="245"/>
      <c r="C2" s="246"/>
      <c r="D2" s="246"/>
      <c r="E2" s="246"/>
      <c r="F2" s="246"/>
      <c r="G2" s="246"/>
      <c r="H2" s="246"/>
      <c r="I2" s="246"/>
      <c r="J2" s="246"/>
      <c r="K2" s="248" t="s">
        <v>117</v>
      </c>
      <c r="L2" s="248"/>
      <c r="M2" s="248"/>
      <c r="O2" s="20" t="s">
        <v>71</v>
      </c>
    </row>
    <row r="3" spans="1:15" ht="25.5" customHeight="1" thickBot="1">
      <c r="A3" s="245"/>
      <c r="B3" s="245"/>
      <c r="C3" s="246"/>
      <c r="D3" s="246"/>
      <c r="E3" s="246"/>
      <c r="F3" s="246"/>
      <c r="G3" s="246"/>
      <c r="H3" s="246"/>
      <c r="I3" s="246"/>
      <c r="J3" s="246"/>
      <c r="K3" s="248" t="s">
        <v>118</v>
      </c>
      <c r="L3" s="248"/>
      <c r="M3" s="248"/>
      <c r="O3" s="59" t="s">
        <v>6</v>
      </c>
    </row>
    <row r="4" spans="1:15" ht="14.25" customHeight="1" thickBot="1">
      <c r="A4" s="12"/>
      <c r="B4" s="13"/>
      <c r="C4" s="14"/>
      <c r="D4" s="14"/>
      <c r="E4" s="14"/>
      <c r="F4" s="14"/>
      <c r="G4" s="14"/>
      <c r="H4" s="14"/>
      <c r="I4" s="14"/>
      <c r="J4" s="14"/>
      <c r="K4" s="15"/>
      <c r="L4" s="15"/>
      <c r="M4" s="16"/>
      <c r="O4" s="59" t="s">
        <v>8</v>
      </c>
    </row>
    <row r="5" spans="1:15" ht="13.5" thickBot="1">
      <c r="A5" s="181" t="s">
        <v>60</v>
      </c>
      <c r="B5" s="182"/>
      <c r="C5" s="182"/>
      <c r="D5" s="182"/>
      <c r="E5" s="182"/>
      <c r="F5" s="182"/>
      <c r="G5" s="182"/>
      <c r="H5" s="182"/>
      <c r="I5" s="182"/>
      <c r="J5" s="182"/>
      <c r="K5" s="182"/>
      <c r="L5" s="182"/>
      <c r="M5" s="183"/>
      <c r="O5" s="59" t="s">
        <v>10</v>
      </c>
    </row>
    <row r="6" spans="1:15" ht="13.5" thickBot="1">
      <c r="A6" s="43"/>
      <c r="B6" s="4"/>
      <c r="C6" s="4"/>
      <c r="D6" s="4"/>
      <c r="E6" s="4"/>
      <c r="F6" s="4"/>
      <c r="G6" s="4"/>
      <c r="H6" s="4"/>
      <c r="I6" s="4"/>
      <c r="J6" s="4"/>
      <c r="K6" s="4"/>
      <c r="L6" s="4"/>
      <c r="M6" s="44"/>
      <c r="O6" s="20" t="s">
        <v>72</v>
      </c>
    </row>
    <row r="7" spans="1:15" ht="30" customHeight="1" thickBot="1">
      <c r="A7" s="192" t="s">
        <v>1</v>
      </c>
      <c r="B7" s="193"/>
      <c r="C7" s="233" t="s">
        <v>122</v>
      </c>
      <c r="D7" s="234"/>
      <c r="E7" s="234"/>
      <c r="F7" s="234"/>
      <c r="G7" s="234"/>
      <c r="H7" s="235"/>
      <c r="I7" s="192" t="s">
        <v>2</v>
      </c>
      <c r="J7" s="223"/>
      <c r="K7" s="193"/>
      <c r="L7" s="243" t="s">
        <v>3</v>
      </c>
      <c r="M7" s="244"/>
      <c r="O7" s="59" t="s">
        <v>13</v>
      </c>
    </row>
    <row r="8" spans="1:15" ht="54.75" customHeight="1" thickBot="1">
      <c r="A8" s="192" t="s">
        <v>4</v>
      </c>
      <c r="B8" s="193"/>
      <c r="C8" s="233" t="s">
        <v>123</v>
      </c>
      <c r="D8" s="234"/>
      <c r="E8" s="234"/>
      <c r="F8" s="234"/>
      <c r="G8" s="234"/>
      <c r="H8" s="234"/>
      <c r="I8" s="234"/>
      <c r="J8" s="234"/>
      <c r="K8" s="234"/>
      <c r="L8" s="234"/>
      <c r="M8" s="235"/>
      <c r="O8" s="59" t="s">
        <v>18</v>
      </c>
    </row>
    <row r="9" spans="1:16" ht="30" customHeight="1" thickBot="1">
      <c r="A9" s="192" t="s">
        <v>5</v>
      </c>
      <c r="B9" s="193"/>
      <c r="C9" s="236" t="s">
        <v>68</v>
      </c>
      <c r="D9" s="237"/>
      <c r="E9" s="237"/>
      <c r="F9" s="237"/>
      <c r="G9" s="237"/>
      <c r="H9" s="237"/>
      <c r="I9" s="237"/>
      <c r="J9" s="237"/>
      <c r="K9" s="237"/>
      <c r="L9" s="237"/>
      <c r="M9" s="238"/>
      <c r="O9" s="59" t="s">
        <v>20</v>
      </c>
      <c r="P9" s="17"/>
    </row>
    <row r="10" spans="1:15" ht="13.5" thickBot="1">
      <c r="A10" s="2"/>
      <c r="B10" s="59"/>
      <c r="C10" s="59"/>
      <c r="D10" s="59"/>
      <c r="E10" s="59"/>
      <c r="F10" s="59"/>
      <c r="G10" s="59"/>
      <c r="H10" s="59"/>
      <c r="I10" s="59"/>
      <c r="J10" s="59"/>
      <c r="K10" s="59"/>
      <c r="L10" s="59"/>
      <c r="M10" s="45"/>
      <c r="O10" s="20" t="s">
        <v>74</v>
      </c>
    </row>
    <row r="11" spans="1:15" ht="30" customHeight="1" thickBot="1">
      <c r="A11" s="192" t="s">
        <v>7</v>
      </c>
      <c r="B11" s="193"/>
      <c r="C11" s="239" t="s">
        <v>165</v>
      </c>
      <c r="D11" s="240"/>
      <c r="E11" s="240"/>
      <c r="F11" s="240"/>
      <c r="G11" s="240"/>
      <c r="H11" s="240"/>
      <c r="I11" s="240"/>
      <c r="J11" s="240"/>
      <c r="K11" s="27" t="s">
        <v>82</v>
      </c>
      <c r="L11" s="241" t="s">
        <v>141</v>
      </c>
      <c r="M11" s="242"/>
      <c r="O11" s="59" t="s">
        <v>21</v>
      </c>
    </row>
    <row r="12" spans="1:15" ht="30" customHeight="1" thickBot="1">
      <c r="A12" s="192" t="s">
        <v>9</v>
      </c>
      <c r="B12" s="193"/>
      <c r="C12" s="233" t="s">
        <v>142</v>
      </c>
      <c r="D12" s="234"/>
      <c r="E12" s="234"/>
      <c r="F12" s="234"/>
      <c r="G12" s="234"/>
      <c r="H12" s="234"/>
      <c r="I12" s="234"/>
      <c r="J12" s="234"/>
      <c r="K12" s="234"/>
      <c r="L12" s="234"/>
      <c r="M12" s="235"/>
      <c r="O12" s="59" t="s">
        <v>0</v>
      </c>
    </row>
    <row r="13" spans="1:15" ht="30" customHeight="1" thickBot="1">
      <c r="A13" s="192" t="s">
        <v>96</v>
      </c>
      <c r="B13" s="193"/>
      <c r="C13" s="233" t="s">
        <v>161</v>
      </c>
      <c r="D13" s="234"/>
      <c r="E13" s="234"/>
      <c r="F13" s="234"/>
      <c r="G13" s="234"/>
      <c r="H13" s="234"/>
      <c r="I13" s="234"/>
      <c r="J13" s="234"/>
      <c r="K13" s="234"/>
      <c r="L13" s="234"/>
      <c r="M13" s="235"/>
      <c r="O13" s="1" t="s">
        <v>119</v>
      </c>
    </row>
    <row r="14" spans="1:15" ht="62.25" customHeight="1" thickBot="1">
      <c r="A14" s="192" t="s">
        <v>106</v>
      </c>
      <c r="B14" s="193"/>
      <c r="C14" s="233" t="s">
        <v>172</v>
      </c>
      <c r="D14" s="234"/>
      <c r="E14" s="234"/>
      <c r="F14" s="234"/>
      <c r="G14" s="234"/>
      <c r="H14" s="234"/>
      <c r="I14" s="234"/>
      <c r="J14" s="234"/>
      <c r="K14" s="234"/>
      <c r="L14" s="234"/>
      <c r="M14" s="235"/>
      <c r="O14" s="1" t="s">
        <v>120</v>
      </c>
    </row>
    <row r="15" spans="1:15" ht="30" customHeight="1" thickBot="1">
      <c r="A15" s="192" t="s">
        <v>112</v>
      </c>
      <c r="B15" s="193"/>
      <c r="C15" s="233" t="s">
        <v>143</v>
      </c>
      <c r="D15" s="234"/>
      <c r="E15" s="234"/>
      <c r="F15" s="234"/>
      <c r="G15" s="234"/>
      <c r="H15" s="234"/>
      <c r="I15" s="234"/>
      <c r="J15" s="234"/>
      <c r="K15" s="234"/>
      <c r="L15" s="234"/>
      <c r="M15" s="235"/>
      <c r="O15" s="59" t="s">
        <v>24</v>
      </c>
    </row>
    <row r="16" spans="1:15" ht="13.5" thickBot="1">
      <c r="A16" s="2"/>
      <c r="B16" s="59"/>
      <c r="C16" s="59"/>
      <c r="D16" s="59"/>
      <c r="E16" s="59"/>
      <c r="F16" s="59"/>
      <c r="G16" s="59"/>
      <c r="H16" s="59"/>
      <c r="I16" s="59"/>
      <c r="J16" s="59"/>
      <c r="K16" s="59"/>
      <c r="L16" s="59"/>
      <c r="M16" s="45"/>
      <c r="O16" s="59" t="s">
        <v>25</v>
      </c>
    </row>
    <row r="17" spans="1:15" ht="17.25" customHeight="1" thickBot="1">
      <c r="A17" s="186" t="s">
        <v>11</v>
      </c>
      <c r="B17" s="188"/>
      <c r="C17" s="186" t="s">
        <v>76</v>
      </c>
      <c r="D17" s="188"/>
      <c r="E17" s="186" t="s">
        <v>12</v>
      </c>
      <c r="F17" s="187"/>
      <c r="G17" s="187"/>
      <c r="H17" s="187"/>
      <c r="I17" s="187"/>
      <c r="J17" s="187"/>
      <c r="K17" s="187"/>
      <c r="L17" s="187"/>
      <c r="M17" s="188"/>
      <c r="O17" s="20" t="s">
        <v>83</v>
      </c>
    </row>
    <row r="18" spans="1:15" ht="53.25" customHeight="1" thickBot="1">
      <c r="A18" s="189"/>
      <c r="B18" s="191"/>
      <c r="C18" s="189"/>
      <c r="D18" s="191"/>
      <c r="E18" s="5" t="s">
        <v>14</v>
      </c>
      <c r="F18" s="192" t="s">
        <v>15</v>
      </c>
      <c r="G18" s="223"/>
      <c r="H18" s="193"/>
      <c r="I18" s="42" t="s">
        <v>16</v>
      </c>
      <c r="J18" s="192" t="s">
        <v>128</v>
      </c>
      <c r="K18" s="223"/>
      <c r="L18" s="193"/>
      <c r="M18" s="5" t="s">
        <v>17</v>
      </c>
      <c r="O18" s="59" t="s">
        <v>27</v>
      </c>
    </row>
    <row r="19" spans="1:15" ht="30" customHeight="1" thickBot="1">
      <c r="A19" s="224" t="s">
        <v>144</v>
      </c>
      <c r="B19" s="225"/>
      <c r="C19" s="230" t="s">
        <v>95</v>
      </c>
      <c r="D19" s="202"/>
      <c r="E19" s="6">
        <v>1</v>
      </c>
      <c r="F19" s="220" t="s">
        <v>145</v>
      </c>
      <c r="G19" s="221"/>
      <c r="H19" s="222"/>
      <c r="I19" s="58" t="s">
        <v>95</v>
      </c>
      <c r="J19" s="217" t="s">
        <v>146</v>
      </c>
      <c r="K19" s="218"/>
      <c r="L19" s="219"/>
      <c r="M19" s="6" t="s">
        <v>119</v>
      </c>
      <c r="O19" s="59" t="s">
        <v>28</v>
      </c>
    </row>
    <row r="20" spans="1:15" ht="30" customHeight="1" thickBot="1">
      <c r="A20" s="226"/>
      <c r="B20" s="227"/>
      <c r="C20" s="231"/>
      <c r="D20" s="203"/>
      <c r="E20" s="6"/>
      <c r="F20" s="220"/>
      <c r="G20" s="221"/>
      <c r="H20" s="222"/>
      <c r="I20" s="58"/>
      <c r="J20" s="217"/>
      <c r="K20" s="218"/>
      <c r="L20" s="219"/>
      <c r="M20" s="6"/>
      <c r="O20" s="59" t="s">
        <v>3</v>
      </c>
    </row>
    <row r="21" spans="1:15" ht="30" customHeight="1" thickBot="1">
      <c r="A21" s="226"/>
      <c r="B21" s="227"/>
      <c r="C21" s="231"/>
      <c r="D21" s="203"/>
      <c r="E21" s="6"/>
      <c r="F21" s="220"/>
      <c r="G21" s="221"/>
      <c r="H21" s="222"/>
      <c r="I21" s="58"/>
      <c r="J21" s="217"/>
      <c r="K21" s="218"/>
      <c r="L21" s="219"/>
      <c r="M21" s="6"/>
      <c r="O21" s="59" t="s">
        <v>29</v>
      </c>
    </row>
    <row r="22" spans="1:15" ht="30" customHeight="1" thickBot="1">
      <c r="A22" s="228"/>
      <c r="B22" s="229"/>
      <c r="C22" s="232"/>
      <c r="D22" s="205"/>
      <c r="E22" s="6"/>
      <c r="F22" s="220"/>
      <c r="G22" s="221"/>
      <c r="H22" s="222"/>
      <c r="I22" s="58"/>
      <c r="J22" s="217"/>
      <c r="K22" s="218"/>
      <c r="L22" s="219"/>
      <c r="M22" s="6"/>
      <c r="O22" s="59"/>
    </row>
    <row r="23" spans="1:40" ht="13.5" thickBot="1">
      <c r="A23" s="2"/>
      <c r="B23" s="59"/>
      <c r="C23" s="59"/>
      <c r="D23" s="59"/>
      <c r="E23" s="59"/>
      <c r="F23" s="59"/>
      <c r="G23" s="59"/>
      <c r="H23" s="59"/>
      <c r="I23" s="59"/>
      <c r="J23" s="59"/>
      <c r="K23" s="59"/>
      <c r="L23" s="59"/>
      <c r="M23" s="45"/>
      <c r="O23" s="20" t="s">
        <v>70</v>
      </c>
      <c r="AN23" s="1">
        <v>2002</v>
      </c>
    </row>
    <row r="24" spans="1:40" ht="45.75" customHeight="1" thickBot="1">
      <c r="A24" s="5" t="s">
        <v>22</v>
      </c>
      <c r="B24" s="57" t="s">
        <v>10</v>
      </c>
      <c r="C24" s="41" t="s">
        <v>73</v>
      </c>
      <c r="D24" s="57" t="s">
        <v>20</v>
      </c>
      <c r="E24" s="5" t="s">
        <v>23</v>
      </c>
      <c r="F24" s="50">
        <v>1</v>
      </c>
      <c r="G24" s="5" t="s">
        <v>136</v>
      </c>
      <c r="H24" s="46" t="s">
        <v>137</v>
      </c>
      <c r="I24" s="5" t="s">
        <v>104</v>
      </c>
      <c r="J24" s="46" t="s">
        <v>137</v>
      </c>
      <c r="K24" s="5" t="s">
        <v>105</v>
      </c>
      <c r="L24" s="215" t="s">
        <v>137</v>
      </c>
      <c r="M24" s="216"/>
      <c r="O24" s="63" t="s">
        <v>48</v>
      </c>
      <c r="AN24" s="1">
        <f>AN23+1</f>
        <v>2003</v>
      </c>
    </row>
    <row r="25" spans="1:15" ht="16.5" customHeight="1" thickBot="1">
      <c r="A25" s="184" t="s">
        <v>26</v>
      </c>
      <c r="B25" s="210" t="s">
        <v>119</v>
      </c>
      <c r="C25" s="184" t="s">
        <v>75</v>
      </c>
      <c r="D25" s="210" t="s">
        <v>119</v>
      </c>
      <c r="E25" s="184" t="s">
        <v>113</v>
      </c>
      <c r="F25" s="52" t="s">
        <v>116</v>
      </c>
      <c r="G25" s="49">
        <v>2016</v>
      </c>
      <c r="H25" s="49">
        <v>2017</v>
      </c>
      <c r="I25" s="49">
        <v>2018</v>
      </c>
      <c r="J25" s="49">
        <v>2019</v>
      </c>
      <c r="K25" s="49">
        <v>2020</v>
      </c>
      <c r="L25" s="213" t="s">
        <v>138</v>
      </c>
      <c r="M25" s="214"/>
      <c r="O25" s="63" t="s">
        <v>49</v>
      </c>
    </row>
    <row r="26" spans="1:15" ht="30" customHeight="1" thickBot="1">
      <c r="A26" s="185"/>
      <c r="B26" s="211"/>
      <c r="C26" s="185"/>
      <c r="D26" s="211"/>
      <c r="E26" s="212"/>
      <c r="F26" s="51" t="s">
        <v>114</v>
      </c>
      <c r="G26" s="46" t="s">
        <v>137</v>
      </c>
      <c r="H26" s="46" t="s">
        <v>137</v>
      </c>
      <c r="I26" s="46" t="s">
        <v>137</v>
      </c>
      <c r="J26" s="46" t="s">
        <v>137</v>
      </c>
      <c r="K26" s="46" t="s">
        <v>137</v>
      </c>
      <c r="L26" s="215"/>
      <c r="M26" s="216"/>
      <c r="O26" s="63" t="s">
        <v>61</v>
      </c>
    </row>
    <row r="27" spans="1:15" ht="30" customHeight="1" thickBot="1">
      <c r="A27" s="56"/>
      <c r="B27" s="54"/>
      <c r="C27" s="53"/>
      <c r="D27" s="53"/>
      <c r="E27" s="185"/>
      <c r="F27" s="55" t="s">
        <v>115</v>
      </c>
      <c r="G27" s="46" t="s">
        <v>137</v>
      </c>
      <c r="H27" s="46" t="s">
        <v>137</v>
      </c>
      <c r="I27" s="46" t="s">
        <v>137</v>
      </c>
      <c r="J27" s="46" t="s">
        <v>137</v>
      </c>
      <c r="K27" s="46" t="s">
        <v>137</v>
      </c>
      <c r="L27" s="215"/>
      <c r="M27" s="216"/>
      <c r="O27" s="64" t="s">
        <v>62</v>
      </c>
    </row>
    <row r="28" spans="1:40" ht="13.5" thickBot="1">
      <c r="A28" s="2"/>
      <c r="B28" s="59"/>
      <c r="C28" s="59"/>
      <c r="D28" s="59"/>
      <c r="E28" s="59"/>
      <c r="F28" s="59"/>
      <c r="G28" s="59"/>
      <c r="H28" s="59"/>
      <c r="I28" s="59"/>
      <c r="J28" s="59"/>
      <c r="K28" s="59"/>
      <c r="L28" s="59"/>
      <c r="M28" s="45"/>
      <c r="O28" s="63" t="s">
        <v>50</v>
      </c>
      <c r="AN28" s="1" t="e">
        <f>#REF!+1</f>
        <v>#REF!</v>
      </c>
    </row>
    <row r="29" spans="1:40" ht="24.75" customHeight="1" thickBot="1">
      <c r="A29" s="186" t="s">
        <v>94</v>
      </c>
      <c r="B29" s="187"/>
      <c r="C29" s="188"/>
      <c r="D29" s="197" t="s">
        <v>77</v>
      </c>
      <c r="E29" s="198"/>
      <c r="F29" s="78">
        <v>0.9</v>
      </c>
      <c r="G29" s="28" t="s">
        <v>87</v>
      </c>
      <c r="H29" s="79">
        <v>1</v>
      </c>
      <c r="I29" s="199" t="s">
        <v>88</v>
      </c>
      <c r="J29" s="200"/>
      <c r="K29" s="24"/>
      <c r="L29" s="201"/>
      <c r="M29" s="202"/>
      <c r="O29" s="63" t="s">
        <v>51</v>
      </c>
      <c r="AN29" s="1" t="e">
        <f>AN28+1</f>
        <v>#REF!</v>
      </c>
    </row>
    <row r="30" spans="1:40" ht="24.75" customHeight="1" thickBot="1">
      <c r="A30" s="194"/>
      <c r="B30" s="195"/>
      <c r="C30" s="196"/>
      <c r="D30" s="206" t="s">
        <v>78</v>
      </c>
      <c r="E30" s="207"/>
      <c r="F30" s="80">
        <v>0.51</v>
      </c>
      <c r="G30" s="29" t="s">
        <v>87</v>
      </c>
      <c r="H30" s="81">
        <v>0.89</v>
      </c>
      <c r="I30" s="22"/>
      <c r="J30" s="23"/>
      <c r="K30" s="23"/>
      <c r="L30" s="175"/>
      <c r="M30" s="203"/>
      <c r="O30" s="63" t="s">
        <v>52</v>
      </c>
      <c r="AN30" s="1" t="e">
        <f>#REF!+1</f>
        <v>#REF!</v>
      </c>
    </row>
    <row r="31" spans="1:40" ht="24.75" customHeight="1" thickBot="1">
      <c r="A31" s="189"/>
      <c r="B31" s="190"/>
      <c r="C31" s="191"/>
      <c r="D31" s="208" t="s">
        <v>79</v>
      </c>
      <c r="E31" s="209"/>
      <c r="F31" s="82">
        <v>0.01</v>
      </c>
      <c r="G31" s="30" t="s">
        <v>87</v>
      </c>
      <c r="H31" s="83">
        <v>0.5</v>
      </c>
      <c r="I31" s="25"/>
      <c r="J31" s="26"/>
      <c r="K31" s="26"/>
      <c r="L31" s="204"/>
      <c r="M31" s="205"/>
      <c r="O31" s="68" t="s">
        <v>122</v>
      </c>
      <c r="AN31" s="1" t="e">
        <f>#REF!+1</f>
        <v>#REF!</v>
      </c>
    </row>
    <row r="32" spans="1:40" ht="13.5" thickBot="1">
      <c r="A32" s="2"/>
      <c r="B32" s="59"/>
      <c r="C32" s="59"/>
      <c r="D32" s="59"/>
      <c r="E32" s="59"/>
      <c r="F32" s="59"/>
      <c r="G32" s="59"/>
      <c r="H32" s="59"/>
      <c r="I32" s="59"/>
      <c r="J32" s="59"/>
      <c r="K32" s="59"/>
      <c r="L32" s="59"/>
      <c r="M32" s="45"/>
      <c r="O32" s="63" t="s">
        <v>64</v>
      </c>
      <c r="AN32" s="1" t="e">
        <f>#REF!+1</f>
        <v>#REF!</v>
      </c>
    </row>
    <row r="33" spans="1:40" ht="13.5" customHeight="1" thickBot="1">
      <c r="A33" s="181" t="s">
        <v>30</v>
      </c>
      <c r="B33" s="182"/>
      <c r="C33" s="182"/>
      <c r="D33" s="182"/>
      <c r="E33" s="182"/>
      <c r="F33" s="182"/>
      <c r="G33" s="182"/>
      <c r="H33" s="182"/>
      <c r="I33" s="182"/>
      <c r="J33" s="182"/>
      <c r="K33" s="182"/>
      <c r="L33" s="182"/>
      <c r="M33" s="183"/>
      <c r="O33" s="63" t="s">
        <v>54</v>
      </c>
      <c r="AN33" s="1" t="e">
        <f>AN32+1</f>
        <v>#REF!</v>
      </c>
    </row>
    <row r="34" spans="1:40" ht="13.5" thickBot="1">
      <c r="A34" s="2"/>
      <c r="B34" s="59"/>
      <c r="C34" s="59"/>
      <c r="D34" s="59"/>
      <c r="E34" s="59"/>
      <c r="F34" s="59"/>
      <c r="G34" s="59"/>
      <c r="H34" s="59"/>
      <c r="I34" s="59"/>
      <c r="J34" s="59"/>
      <c r="K34" s="59"/>
      <c r="L34" s="59"/>
      <c r="M34" s="45"/>
      <c r="O34" s="63" t="s">
        <v>55</v>
      </c>
      <c r="AN34" s="1" t="e">
        <f>AN33+1</f>
        <v>#REF!</v>
      </c>
    </row>
    <row r="35" spans="1:38" ht="71.25" customHeight="1" thickBot="1">
      <c r="A35" s="61"/>
      <c r="B35" s="84" t="s">
        <v>31</v>
      </c>
      <c r="C35" s="85" t="s">
        <v>32</v>
      </c>
      <c r="D35" s="85" t="str">
        <f>F19</f>
        <v>No. de actividades realizadas en el periodo</v>
      </c>
      <c r="E35" s="85">
        <f>F20</f>
        <v>0</v>
      </c>
      <c r="F35" s="85">
        <f>F21</f>
        <v>0</v>
      </c>
      <c r="G35" s="85">
        <f>F22</f>
        <v>0</v>
      </c>
      <c r="H35" s="86" t="s">
        <v>89</v>
      </c>
      <c r="I35" s="87" t="s">
        <v>93</v>
      </c>
      <c r="J35" s="59"/>
      <c r="K35" s="59"/>
      <c r="L35" s="59"/>
      <c r="M35" s="60"/>
      <c r="O35" s="63" t="s">
        <v>53</v>
      </c>
      <c r="AI35"/>
      <c r="AL35" s="1"/>
    </row>
    <row r="36" spans="1:38" ht="27" customHeight="1">
      <c r="A36" s="61"/>
      <c r="B36" s="88" t="s">
        <v>33</v>
      </c>
      <c r="C36" s="89">
        <v>18</v>
      </c>
      <c r="D36" s="40">
        <v>18</v>
      </c>
      <c r="E36" s="40"/>
      <c r="F36" s="90"/>
      <c r="G36" s="90"/>
      <c r="H36" s="91">
        <f>+(C36/D36)</f>
        <v>1</v>
      </c>
      <c r="I36" s="92">
        <v>1</v>
      </c>
      <c r="J36" s="59"/>
      <c r="K36" s="59"/>
      <c r="L36" s="59"/>
      <c r="M36" s="60"/>
      <c r="O36" s="63" t="s">
        <v>65</v>
      </c>
      <c r="AI36"/>
      <c r="AL36" s="1"/>
    </row>
    <row r="37" spans="1:38" ht="27" customHeight="1">
      <c r="A37" s="61"/>
      <c r="B37" s="93" t="s">
        <v>34</v>
      </c>
      <c r="C37" s="94">
        <v>2</v>
      </c>
      <c r="D37" s="95">
        <v>2</v>
      </c>
      <c r="E37" s="96"/>
      <c r="F37" s="97"/>
      <c r="G37" s="97"/>
      <c r="H37" s="98">
        <f>+(C37/D37)</f>
        <v>1</v>
      </c>
      <c r="I37" s="99">
        <v>1</v>
      </c>
      <c r="J37" s="59"/>
      <c r="K37" s="59"/>
      <c r="L37" s="59"/>
      <c r="M37" s="60"/>
      <c r="O37" s="63" t="s">
        <v>66</v>
      </c>
      <c r="AI37"/>
      <c r="AL37" s="1"/>
    </row>
    <row r="38" spans="1:38" ht="27" customHeight="1">
      <c r="A38" s="61"/>
      <c r="B38" s="93" t="s">
        <v>35</v>
      </c>
      <c r="C38" s="94">
        <v>2</v>
      </c>
      <c r="D38" s="95">
        <v>2</v>
      </c>
      <c r="E38" s="96"/>
      <c r="F38" s="97"/>
      <c r="G38" s="97"/>
      <c r="H38" s="98">
        <f>+(C38/D38)</f>
        <v>1</v>
      </c>
      <c r="I38" s="99">
        <v>1</v>
      </c>
      <c r="J38" s="59"/>
      <c r="K38" s="59"/>
      <c r="L38" s="59"/>
      <c r="M38" s="60"/>
      <c r="O38" s="20" t="s">
        <v>69</v>
      </c>
      <c r="AI38"/>
      <c r="AL38" s="1"/>
    </row>
    <row r="39" spans="1:38" ht="27" customHeight="1" thickBot="1">
      <c r="A39" s="61"/>
      <c r="B39" s="100" t="s">
        <v>36</v>
      </c>
      <c r="C39" s="101">
        <v>9</v>
      </c>
      <c r="D39" s="102">
        <v>9</v>
      </c>
      <c r="E39" s="103"/>
      <c r="F39" s="104"/>
      <c r="G39" s="104"/>
      <c r="H39" s="105">
        <f>+(C39/D39)</f>
        <v>1</v>
      </c>
      <c r="I39" s="106">
        <v>1</v>
      </c>
      <c r="J39" s="59"/>
      <c r="K39" s="59"/>
      <c r="L39" s="59"/>
      <c r="M39" s="60"/>
      <c r="O39" s="8" t="s">
        <v>67</v>
      </c>
      <c r="AI39"/>
      <c r="AL39" s="1"/>
    </row>
    <row r="40" spans="1:16" ht="12.75">
      <c r="A40" s="2"/>
      <c r="B40" s="59"/>
      <c r="C40" s="59"/>
      <c r="D40" s="59"/>
      <c r="E40" s="59"/>
      <c r="F40" s="59"/>
      <c r="G40" s="59"/>
      <c r="H40" s="59"/>
      <c r="I40" s="59"/>
      <c r="J40" s="59"/>
      <c r="K40" s="59"/>
      <c r="L40" s="59"/>
      <c r="M40" s="45"/>
      <c r="N40" s="59"/>
      <c r="O40" s="8" t="s">
        <v>68</v>
      </c>
      <c r="P40" s="59"/>
    </row>
    <row r="41" spans="1:40" ht="12.75">
      <c r="A41" s="2"/>
      <c r="B41" s="59"/>
      <c r="C41" s="59"/>
      <c r="D41" s="59"/>
      <c r="E41" s="59"/>
      <c r="F41" s="59"/>
      <c r="G41" s="59"/>
      <c r="H41" s="59"/>
      <c r="I41" s="59"/>
      <c r="J41" s="59"/>
      <c r="K41" s="59"/>
      <c r="L41" s="59"/>
      <c r="M41" s="45"/>
      <c r="O41" s="8" t="s">
        <v>56</v>
      </c>
      <c r="AN41" s="1" t="e">
        <f>#REF!+1</f>
        <v>#REF!</v>
      </c>
    </row>
    <row r="42" spans="1:15" ht="12.75">
      <c r="A42" s="2"/>
      <c r="B42" s="59"/>
      <c r="C42" s="59"/>
      <c r="D42" s="59"/>
      <c r="E42" s="59"/>
      <c r="F42" s="59"/>
      <c r="G42" s="59"/>
      <c r="H42" s="59"/>
      <c r="I42" s="59"/>
      <c r="J42" s="59"/>
      <c r="K42" s="59"/>
      <c r="L42" s="59"/>
      <c r="M42" s="45"/>
      <c r="O42" s="8" t="s">
        <v>46</v>
      </c>
    </row>
    <row r="43" spans="1:15" ht="12.75">
      <c r="A43" s="2"/>
      <c r="B43" s="59"/>
      <c r="C43" s="59"/>
      <c r="D43" s="59"/>
      <c r="E43" s="59"/>
      <c r="F43" s="59"/>
      <c r="G43" s="59"/>
      <c r="H43" s="59"/>
      <c r="I43" s="59"/>
      <c r="J43" s="59"/>
      <c r="K43" s="59"/>
      <c r="L43" s="59"/>
      <c r="M43" s="45"/>
      <c r="O43" s="59" t="s">
        <v>47</v>
      </c>
    </row>
    <row r="44" spans="1:15" ht="12.75">
      <c r="A44" s="2"/>
      <c r="B44" s="59"/>
      <c r="C44" s="59"/>
      <c r="D44" s="59"/>
      <c r="E44" s="59"/>
      <c r="F44" s="59"/>
      <c r="G44" s="59"/>
      <c r="H44" s="59"/>
      <c r="I44" s="59"/>
      <c r="J44" s="59"/>
      <c r="K44" s="59"/>
      <c r="L44" s="59"/>
      <c r="M44" s="45"/>
      <c r="O44" s="59" t="s">
        <v>81</v>
      </c>
    </row>
    <row r="45" spans="1:15" ht="12.75">
      <c r="A45" s="2"/>
      <c r="B45" s="59"/>
      <c r="C45" s="59"/>
      <c r="D45" s="59"/>
      <c r="E45" s="59"/>
      <c r="F45" s="59"/>
      <c r="G45" s="59"/>
      <c r="H45" s="59"/>
      <c r="I45" s="59"/>
      <c r="J45" s="59"/>
      <c r="K45" s="59"/>
      <c r="L45" s="59"/>
      <c r="M45" s="45"/>
      <c r="O45" s="20" t="s">
        <v>84</v>
      </c>
    </row>
    <row r="46" spans="1:15" ht="12.75">
      <c r="A46" s="2"/>
      <c r="B46" s="59"/>
      <c r="C46" s="59"/>
      <c r="D46" s="59"/>
      <c r="E46" s="59"/>
      <c r="F46" s="59"/>
      <c r="G46" s="59"/>
      <c r="H46" s="59"/>
      <c r="I46" s="59"/>
      <c r="J46" s="59"/>
      <c r="K46" s="59"/>
      <c r="L46" s="59"/>
      <c r="M46" s="45"/>
      <c r="O46" s="59" t="s">
        <v>86</v>
      </c>
    </row>
    <row r="47" spans="1:15" ht="12.75">
      <c r="A47" s="2"/>
      <c r="B47" s="59"/>
      <c r="C47" s="59"/>
      <c r="D47" s="59"/>
      <c r="E47" s="59"/>
      <c r="F47" s="59"/>
      <c r="G47" s="59"/>
      <c r="H47" s="59"/>
      <c r="I47" s="59"/>
      <c r="J47" s="59"/>
      <c r="K47" s="59"/>
      <c r="L47" s="59"/>
      <c r="M47" s="45"/>
      <c r="O47" s="59" t="s">
        <v>95</v>
      </c>
    </row>
    <row r="48" spans="1:15" ht="12.75">
      <c r="A48" s="2"/>
      <c r="B48" s="59"/>
      <c r="C48" s="59"/>
      <c r="D48" s="59"/>
      <c r="E48" s="59"/>
      <c r="F48" s="59"/>
      <c r="G48" s="59"/>
      <c r="H48" s="59"/>
      <c r="I48" s="59"/>
      <c r="J48" s="59"/>
      <c r="K48" s="59"/>
      <c r="L48" s="59"/>
      <c r="M48" s="45"/>
      <c r="O48" s="59" t="s">
        <v>85</v>
      </c>
    </row>
    <row r="49" spans="1:15" ht="12.75">
      <c r="A49" s="2"/>
      <c r="B49" s="59"/>
      <c r="C49" s="59"/>
      <c r="D49" s="59"/>
      <c r="E49" s="59"/>
      <c r="F49" s="59"/>
      <c r="G49" s="59"/>
      <c r="H49" s="59"/>
      <c r="I49" s="59"/>
      <c r="J49" s="59"/>
      <c r="K49" s="59"/>
      <c r="L49" s="59"/>
      <c r="M49" s="45"/>
      <c r="O49" s="59" t="s">
        <v>97</v>
      </c>
    </row>
    <row r="50" spans="1:40" ht="28.5" customHeight="1">
      <c r="A50" s="2"/>
      <c r="B50" s="59"/>
      <c r="C50" s="59"/>
      <c r="D50" s="59"/>
      <c r="E50" s="59"/>
      <c r="F50" s="59"/>
      <c r="G50" s="59"/>
      <c r="H50" s="59"/>
      <c r="I50" s="59"/>
      <c r="J50" s="59"/>
      <c r="K50" s="59"/>
      <c r="L50" s="59"/>
      <c r="M50" s="45"/>
      <c r="O50" s="59" t="s">
        <v>98</v>
      </c>
      <c r="AN50" s="1" t="e">
        <f>AN41+1</f>
        <v>#REF!</v>
      </c>
    </row>
    <row r="51" spans="1:40" ht="19.5" customHeight="1">
      <c r="A51" s="2"/>
      <c r="B51" s="59"/>
      <c r="C51" s="59"/>
      <c r="D51" s="59"/>
      <c r="E51" s="59"/>
      <c r="F51" s="59"/>
      <c r="G51" s="59"/>
      <c r="H51" s="59"/>
      <c r="I51" s="59"/>
      <c r="J51" s="59"/>
      <c r="K51" s="59"/>
      <c r="L51" s="59"/>
      <c r="M51" s="45"/>
      <c r="O51" s="59" t="s">
        <v>99</v>
      </c>
      <c r="AN51" s="1" t="e">
        <f aca="true" t="shared" si="0" ref="AN51:AN68">AN50+1</f>
        <v>#REF!</v>
      </c>
    </row>
    <row r="52" spans="1:40" ht="12.75">
      <c r="A52" s="2"/>
      <c r="B52" s="59"/>
      <c r="C52" s="59"/>
      <c r="D52" s="59"/>
      <c r="E52" s="59"/>
      <c r="F52" s="59"/>
      <c r="G52" s="59"/>
      <c r="H52" s="59"/>
      <c r="I52" s="59"/>
      <c r="J52" s="59"/>
      <c r="K52" s="59"/>
      <c r="L52" s="59"/>
      <c r="M52" s="45"/>
      <c r="O52" s="59" t="s">
        <v>100</v>
      </c>
      <c r="AN52" s="1" t="e">
        <f t="shared" si="0"/>
        <v>#REF!</v>
      </c>
    </row>
    <row r="53" spans="1:40" ht="12.75">
      <c r="A53" s="2"/>
      <c r="B53" s="59"/>
      <c r="C53" s="59"/>
      <c r="D53" s="59"/>
      <c r="E53" s="59"/>
      <c r="F53" s="59"/>
      <c r="G53" s="59"/>
      <c r="H53" s="59"/>
      <c r="I53" s="59"/>
      <c r="J53" s="59"/>
      <c r="K53" s="59"/>
      <c r="L53" s="59"/>
      <c r="M53" s="45"/>
      <c r="O53" s="59" t="s">
        <v>166</v>
      </c>
      <c r="AN53" s="1" t="e">
        <f t="shared" si="0"/>
        <v>#REF!</v>
      </c>
    </row>
    <row r="54" spans="1:40" ht="12.75">
      <c r="A54" s="2"/>
      <c r="B54" s="59"/>
      <c r="C54" s="59"/>
      <c r="D54" s="59"/>
      <c r="E54" s="59"/>
      <c r="F54" s="59"/>
      <c r="G54" s="59"/>
      <c r="H54" s="59"/>
      <c r="I54" s="59"/>
      <c r="J54" s="59"/>
      <c r="K54" s="59"/>
      <c r="L54" s="59"/>
      <c r="M54" s="45"/>
      <c r="O54" s="59" t="s">
        <v>103</v>
      </c>
      <c r="AN54" s="1" t="e">
        <f t="shared" si="0"/>
        <v>#REF!</v>
      </c>
    </row>
    <row r="55" spans="1:40" ht="12.75">
      <c r="A55" s="2"/>
      <c r="B55" s="59"/>
      <c r="C55" s="59"/>
      <c r="D55" s="59"/>
      <c r="E55" s="59"/>
      <c r="F55" s="59"/>
      <c r="G55" s="59"/>
      <c r="H55" s="59"/>
      <c r="I55" s="59"/>
      <c r="J55" s="59"/>
      <c r="K55" s="59"/>
      <c r="L55" s="59"/>
      <c r="M55" s="45"/>
      <c r="O55" s="59" t="s">
        <v>102</v>
      </c>
      <c r="AN55" s="1" t="e">
        <f t="shared" si="0"/>
        <v>#REF!</v>
      </c>
    </row>
    <row r="56" spans="1:40" ht="16.5" customHeight="1" thickBot="1">
      <c r="A56" s="2"/>
      <c r="B56" s="59"/>
      <c r="C56" s="59"/>
      <c r="D56" s="59"/>
      <c r="E56" s="59"/>
      <c r="F56" s="59"/>
      <c r="G56" s="59"/>
      <c r="H56" s="59"/>
      <c r="I56" s="59"/>
      <c r="J56" s="59"/>
      <c r="K56" s="59"/>
      <c r="L56" s="59"/>
      <c r="M56" s="45"/>
      <c r="O56" s="20" t="s">
        <v>107</v>
      </c>
      <c r="AN56" s="1" t="e">
        <f t="shared" si="0"/>
        <v>#REF!</v>
      </c>
    </row>
    <row r="57" spans="1:40" ht="13.5" customHeight="1" thickBot="1">
      <c r="A57" s="181" t="s">
        <v>37</v>
      </c>
      <c r="B57" s="182"/>
      <c r="C57" s="182"/>
      <c r="D57" s="182"/>
      <c r="E57" s="182"/>
      <c r="F57" s="182"/>
      <c r="G57" s="182"/>
      <c r="H57" s="182"/>
      <c r="I57" s="182"/>
      <c r="J57" s="182"/>
      <c r="K57" s="182"/>
      <c r="L57" s="182"/>
      <c r="M57" s="183"/>
      <c r="O57" s="1" t="s">
        <v>172</v>
      </c>
      <c r="AN57" s="1" t="e">
        <f>#REF!+1</f>
        <v>#REF!</v>
      </c>
    </row>
    <row r="58" spans="1:40" ht="39" thickBot="1">
      <c r="A58" s="2"/>
      <c r="B58" s="59"/>
      <c r="C58" s="59"/>
      <c r="D58" s="59"/>
      <c r="E58" s="59"/>
      <c r="F58" s="59"/>
      <c r="G58" s="59"/>
      <c r="H58" s="59"/>
      <c r="I58" s="59"/>
      <c r="J58" s="59"/>
      <c r="K58" s="59"/>
      <c r="L58" s="59"/>
      <c r="M58" s="45"/>
      <c r="O58" s="1" t="s">
        <v>173</v>
      </c>
      <c r="AN58" s="1" t="e">
        <f t="shared" si="0"/>
        <v>#REF!</v>
      </c>
    </row>
    <row r="59" spans="1:40" ht="25.5" customHeight="1" thickBot="1">
      <c r="A59" s="184" t="s">
        <v>38</v>
      </c>
      <c r="B59" s="186" t="s">
        <v>39</v>
      </c>
      <c r="C59" s="187"/>
      <c r="D59" s="187"/>
      <c r="E59" s="188"/>
      <c r="F59" s="192" t="s">
        <v>90</v>
      </c>
      <c r="G59" s="193"/>
      <c r="H59" s="186" t="s">
        <v>40</v>
      </c>
      <c r="I59" s="187"/>
      <c r="J59" s="187"/>
      <c r="K59" s="187"/>
      <c r="L59" s="187"/>
      <c r="M59" s="188"/>
      <c r="O59" s="1" t="s">
        <v>111</v>
      </c>
      <c r="AN59" s="1" t="e">
        <f t="shared" si="0"/>
        <v>#REF!</v>
      </c>
    </row>
    <row r="60" spans="1:13" ht="25.5" customHeight="1" thickBot="1">
      <c r="A60" s="185"/>
      <c r="B60" s="189"/>
      <c r="C60" s="190"/>
      <c r="D60" s="190"/>
      <c r="E60" s="191"/>
      <c r="F60" s="5" t="s">
        <v>91</v>
      </c>
      <c r="G60" s="42" t="s">
        <v>92</v>
      </c>
      <c r="H60" s="189"/>
      <c r="I60" s="190"/>
      <c r="J60" s="190"/>
      <c r="K60" s="190"/>
      <c r="L60" s="190"/>
      <c r="M60" s="191"/>
    </row>
    <row r="61" spans="1:40" ht="138" customHeight="1" thickBot="1">
      <c r="A61" s="9" t="s">
        <v>33</v>
      </c>
      <c r="B61" s="176" t="s">
        <v>167</v>
      </c>
      <c r="C61" s="177"/>
      <c r="D61" s="177"/>
      <c r="E61" s="177"/>
      <c r="F61" s="31"/>
      <c r="G61" s="141" t="s">
        <v>164</v>
      </c>
      <c r="H61" s="178"/>
      <c r="I61" s="179"/>
      <c r="J61" s="179"/>
      <c r="K61" s="179"/>
      <c r="L61" s="179"/>
      <c r="M61" s="180"/>
      <c r="AN61" s="1" t="e">
        <f>AN59+1</f>
        <v>#REF!</v>
      </c>
    </row>
    <row r="62" spans="1:40" ht="175.5" customHeight="1" thickBot="1">
      <c r="A62" s="9" t="s">
        <v>34</v>
      </c>
      <c r="B62" s="176" t="s">
        <v>170</v>
      </c>
      <c r="C62" s="176"/>
      <c r="D62" s="176"/>
      <c r="E62" s="176"/>
      <c r="F62" s="31"/>
      <c r="G62" s="62" t="s">
        <v>164</v>
      </c>
      <c r="H62" s="178"/>
      <c r="I62" s="179"/>
      <c r="J62" s="179"/>
      <c r="K62" s="179"/>
      <c r="L62" s="179"/>
      <c r="M62" s="180"/>
      <c r="AN62" s="1" t="e">
        <f t="shared" si="0"/>
        <v>#REF!</v>
      </c>
    </row>
    <row r="63" spans="1:40" ht="168" customHeight="1" thickBot="1">
      <c r="A63" s="9" t="s">
        <v>41</v>
      </c>
      <c r="B63" s="176" t="s">
        <v>171</v>
      </c>
      <c r="C63" s="176"/>
      <c r="D63" s="176"/>
      <c r="E63" s="176"/>
      <c r="F63" s="31"/>
      <c r="G63" s="62" t="s">
        <v>164</v>
      </c>
      <c r="H63" s="178"/>
      <c r="I63" s="179"/>
      <c r="J63" s="179"/>
      <c r="K63" s="179"/>
      <c r="L63" s="179"/>
      <c r="M63" s="180"/>
      <c r="AN63" s="1" t="e">
        <f>#REF!+1</f>
        <v>#REF!</v>
      </c>
    </row>
    <row r="64" spans="1:40" ht="156" customHeight="1" thickBot="1">
      <c r="A64" s="9" t="s">
        <v>36</v>
      </c>
      <c r="B64" s="176" t="s">
        <v>182</v>
      </c>
      <c r="C64" s="176"/>
      <c r="D64" s="176"/>
      <c r="E64" s="176"/>
      <c r="F64" s="31"/>
      <c r="G64" s="31"/>
      <c r="H64" s="178"/>
      <c r="I64" s="179"/>
      <c r="J64" s="179"/>
      <c r="K64" s="179"/>
      <c r="L64" s="179"/>
      <c r="M64" s="180"/>
      <c r="AN64" s="1" t="e">
        <f t="shared" si="0"/>
        <v>#REF!</v>
      </c>
    </row>
    <row r="65" spans="1:40" ht="215.25" customHeight="1" thickBot="1">
      <c r="A65" s="9" t="s">
        <v>42</v>
      </c>
      <c r="B65" s="176" t="s">
        <v>183</v>
      </c>
      <c r="C65" s="176"/>
      <c r="D65" s="176"/>
      <c r="E65" s="176"/>
      <c r="F65" s="31"/>
      <c r="G65" s="31"/>
      <c r="H65" s="178"/>
      <c r="I65" s="179"/>
      <c r="J65" s="179"/>
      <c r="K65" s="179"/>
      <c r="L65" s="179"/>
      <c r="M65" s="180"/>
      <c r="AN65" s="1" t="e">
        <f>#REF!+1</f>
        <v>#REF!</v>
      </c>
    </row>
    <row r="66" spans="1:40" ht="24.75" customHeight="1">
      <c r="A66" s="59"/>
      <c r="B66" s="174"/>
      <c r="C66" s="174"/>
      <c r="D66" s="174"/>
      <c r="E66" s="174"/>
      <c r="F66" s="174"/>
      <c r="G66" s="174"/>
      <c r="H66" s="174"/>
      <c r="I66" s="174"/>
      <c r="J66" s="174"/>
      <c r="K66" s="174"/>
      <c r="L66" s="174"/>
      <c r="M66" s="174"/>
      <c r="AN66" s="1" t="e">
        <f t="shared" si="0"/>
        <v>#REF!</v>
      </c>
    </row>
    <row r="67" spans="1:40" ht="24.75" customHeight="1" hidden="1">
      <c r="A67" s="59"/>
      <c r="B67" s="174"/>
      <c r="C67" s="174"/>
      <c r="D67" s="174"/>
      <c r="E67" s="174"/>
      <c r="F67" s="174"/>
      <c r="G67" s="174"/>
      <c r="H67" s="174"/>
      <c r="I67" s="174"/>
      <c r="J67" s="174"/>
      <c r="K67" s="174"/>
      <c r="L67" s="174"/>
      <c r="M67" s="174"/>
      <c r="AN67" s="1" t="e">
        <f t="shared" si="0"/>
        <v>#REF!</v>
      </c>
    </row>
    <row r="68" spans="1:40" ht="24.75" customHeight="1" hidden="1">
      <c r="A68" s="59"/>
      <c r="B68" s="174"/>
      <c r="C68" s="174"/>
      <c r="D68" s="174"/>
      <c r="E68" s="174"/>
      <c r="F68" s="174"/>
      <c r="G68" s="174"/>
      <c r="H68" s="174"/>
      <c r="I68" s="174"/>
      <c r="J68" s="174"/>
      <c r="K68" s="174"/>
      <c r="L68" s="174"/>
      <c r="M68" s="174"/>
      <c r="AN68" s="1" t="e">
        <f t="shared" si="0"/>
        <v>#REF!</v>
      </c>
    </row>
    <row r="69" spans="1:13" ht="24.75" customHeight="1" hidden="1">
      <c r="A69" s="59"/>
      <c r="B69" s="174"/>
      <c r="C69" s="174"/>
      <c r="D69" s="174"/>
      <c r="E69" s="174"/>
      <c r="F69" s="174"/>
      <c r="G69" s="174"/>
      <c r="H69" s="174"/>
      <c r="I69" s="174"/>
      <c r="J69" s="174"/>
      <c r="K69" s="174"/>
      <c r="L69" s="174"/>
      <c r="M69" s="174"/>
    </row>
    <row r="70" spans="1:13" ht="24.75" customHeight="1" hidden="1">
      <c r="A70" s="59"/>
      <c r="B70" s="174"/>
      <c r="C70" s="174"/>
      <c r="D70" s="174"/>
      <c r="E70" s="174"/>
      <c r="F70" s="174"/>
      <c r="G70" s="174"/>
      <c r="H70" s="174"/>
      <c r="I70" s="174"/>
      <c r="J70" s="174"/>
      <c r="K70" s="174"/>
      <c r="L70" s="174"/>
      <c r="M70" s="174"/>
    </row>
    <row r="71" spans="1:13" ht="12.75" hidden="1">
      <c r="A71" s="59"/>
      <c r="B71" s="59"/>
      <c r="C71" s="59"/>
      <c r="D71" s="59"/>
      <c r="E71" s="59"/>
      <c r="F71" s="59"/>
      <c r="G71" s="59"/>
      <c r="H71" s="59"/>
      <c r="I71" s="59"/>
      <c r="J71" s="59"/>
      <c r="K71" s="59"/>
      <c r="L71" s="59"/>
      <c r="M71" s="59"/>
    </row>
    <row r="86" spans="2:11" ht="15" hidden="1">
      <c r="B86" s="59"/>
      <c r="C86" s="59"/>
      <c r="D86" s="59"/>
      <c r="E86" s="59"/>
      <c r="F86" s="175"/>
      <c r="G86" s="175"/>
      <c r="H86" s="175"/>
      <c r="I86" s="10" t="s">
        <v>43</v>
      </c>
      <c r="K86" s="11"/>
    </row>
    <row r="87" spans="2:11" ht="15" hidden="1">
      <c r="B87" s="59"/>
      <c r="C87" s="59"/>
      <c r="D87" s="59"/>
      <c r="E87" s="59"/>
      <c r="F87" s="175"/>
      <c r="G87" s="175"/>
      <c r="H87" s="175"/>
      <c r="I87" s="10" t="s">
        <v>44</v>
      </c>
      <c r="K87" s="11"/>
    </row>
    <row r="88" spans="2:11" ht="15" hidden="1">
      <c r="B88" s="59"/>
      <c r="C88" s="59"/>
      <c r="D88" s="59"/>
      <c r="E88" s="59"/>
      <c r="F88" s="175"/>
      <c r="G88" s="175"/>
      <c r="H88" s="175"/>
      <c r="I88" s="10" t="s">
        <v>45</v>
      </c>
      <c r="K88" s="11"/>
    </row>
    <row r="89" spans="2:11" ht="15" hidden="1">
      <c r="B89" s="59"/>
      <c r="C89" s="59"/>
      <c r="D89" s="59"/>
      <c r="E89" s="59"/>
      <c r="F89" s="175"/>
      <c r="G89" s="175"/>
      <c r="H89" s="175"/>
      <c r="K89" s="11"/>
    </row>
    <row r="90" spans="2:11" ht="15" hidden="1">
      <c r="B90" s="59"/>
      <c r="C90" s="59"/>
      <c r="D90" s="59"/>
      <c r="E90" s="59"/>
      <c r="F90" s="175"/>
      <c r="G90" s="175"/>
      <c r="H90" s="175"/>
      <c r="K90" s="11"/>
    </row>
    <row r="91" spans="2:11" ht="15" hidden="1">
      <c r="B91" s="59"/>
      <c r="C91" s="59"/>
      <c r="D91" s="59"/>
      <c r="E91" s="59"/>
      <c r="K91" s="11"/>
    </row>
    <row r="92" spans="2:11" ht="15" hidden="1">
      <c r="B92" s="59"/>
      <c r="C92" s="59"/>
      <c r="D92" s="59"/>
      <c r="E92" s="59"/>
      <c r="K92" s="11"/>
    </row>
    <row r="93" spans="2:11" ht="15" hidden="1">
      <c r="B93" s="59"/>
      <c r="C93" s="59"/>
      <c r="D93" s="59"/>
      <c r="E93" s="59"/>
      <c r="K93" s="11"/>
    </row>
    <row r="94" spans="2:11" ht="15" hidden="1">
      <c r="B94" s="59"/>
      <c r="C94" s="59"/>
      <c r="D94" s="59"/>
      <c r="E94" s="59"/>
      <c r="K94" s="11"/>
    </row>
    <row r="95" spans="2:11" ht="15" hidden="1">
      <c r="B95" s="59"/>
      <c r="C95" s="59"/>
      <c r="D95" s="59"/>
      <c r="E95" s="59"/>
      <c r="K95" s="11"/>
    </row>
    <row r="96" spans="2:11" ht="15" hidden="1">
      <c r="B96" s="59"/>
      <c r="C96" s="59"/>
      <c r="D96" s="59"/>
      <c r="E96" s="59"/>
      <c r="K96" s="11"/>
    </row>
    <row r="97" spans="2:11" ht="15" hidden="1">
      <c r="B97" s="59"/>
      <c r="C97" s="59"/>
      <c r="D97" s="59"/>
      <c r="E97" s="59"/>
      <c r="K97" s="11"/>
    </row>
    <row r="98" spans="2:11" ht="15" hidden="1">
      <c r="B98" s="59"/>
      <c r="C98" s="59"/>
      <c r="D98" s="59"/>
      <c r="E98" s="59"/>
      <c r="K98" s="11"/>
    </row>
    <row r="99" spans="2:11" ht="15" hidden="1">
      <c r="B99" s="59"/>
      <c r="C99" s="59"/>
      <c r="D99" s="59"/>
      <c r="E99" s="59"/>
      <c r="K99" s="11"/>
    </row>
    <row r="100" spans="2:11" ht="15" hidden="1">
      <c r="B100" s="59"/>
      <c r="C100" s="59"/>
      <c r="D100" s="59"/>
      <c r="E100" s="59"/>
      <c r="K100" s="11"/>
    </row>
    <row r="101" spans="2:11" ht="15" hidden="1">
      <c r="B101" s="59"/>
      <c r="C101" s="59"/>
      <c r="D101" s="59"/>
      <c r="E101" s="59"/>
      <c r="K101" s="11"/>
    </row>
    <row r="102" spans="2:11" ht="15" hidden="1">
      <c r="B102" s="59"/>
      <c r="C102" s="59"/>
      <c r="D102" s="59"/>
      <c r="E102" s="59"/>
      <c r="K102" s="11"/>
    </row>
    <row r="103" spans="2:11" ht="15" hidden="1">
      <c r="B103" s="59"/>
      <c r="C103" s="59"/>
      <c r="D103" s="59"/>
      <c r="E103" s="59"/>
      <c r="K103" s="11"/>
    </row>
    <row r="104" spans="2:11" ht="15" hidden="1">
      <c r="B104" s="59"/>
      <c r="C104" s="59"/>
      <c r="D104" s="59"/>
      <c r="E104" s="59"/>
      <c r="K104" s="11"/>
    </row>
    <row r="105" spans="2:11" ht="15" hidden="1">
      <c r="B105" s="59"/>
      <c r="C105" s="59"/>
      <c r="D105" s="59"/>
      <c r="E105" s="59"/>
      <c r="K105" s="11"/>
    </row>
    <row r="106" spans="2:11" ht="15" hidden="1">
      <c r="B106" s="59"/>
      <c r="C106" s="59"/>
      <c r="D106" s="59"/>
      <c r="E106" s="59"/>
      <c r="K106" s="11"/>
    </row>
    <row r="107" spans="2:11" ht="15" hidden="1">
      <c r="B107" s="59"/>
      <c r="C107" s="59"/>
      <c r="D107" s="59"/>
      <c r="E107" s="59"/>
      <c r="K107" s="11"/>
    </row>
    <row r="108" spans="2:11" ht="15" hidden="1">
      <c r="B108" s="59"/>
      <c r="C108" s="59"/>
      <c r="D108" s="59"/>
      <c r="E108" s="59"/>
      <c r="K108" s="11"/>
    </row>
    <row r="109" spans="2:11" ht="15" hidden="1">
      <c r="B109" s="59"/>
      <c r="C109" s="59"/>
      <c r="D109" s="59"/>
      <c r="E109" s="59"/>
      <c r="K109" s="11"/>
    </row>
    <row r="110" spans="2:11" ht="15" hidden="1">
      <c r="B110" s="59"/>
      <c r="C110" s="59"/>
      <c r="D110" s="59"/>
      <c r="E110" s="59"/>
      <c r="K110" s="11"/>
    </row>
    <row r="111" spans="2:11" ht="15" hidden="1">
      <c r="B111" s="59"/>
      <c r="C111" s="59"/>
      <c r="D111" s="59"/>
      <c r="E111" s="59"/>
      <c r="K111" s="11"/>
    </row>
    <row r="112" spans="2:11" ht="15" hidden="1">
      <c r="B112" s="59"/>
      <c r="C112" s="59"/>
      <c r="D112" s="59"/>
      <c r="E112" s="59"/>
      <c r="K112" s="11"/>
    </row>
    <row r="113" spans="2:11" ht="15" hidden="1">
      <c r="B113" s="59"/>
      <c r="C113" s="59"/>
      <c r="D113" s="59"/>
      <c r="E113" s="59"/>
      <c r="K113" s="11"/>
    </row>
    <row r="114" spans="2:11" ht="15" hidden="1">
      <c r="B114" s="59"/>
      <c r="C114" s="59"/>
      <c r="D114" s="59"/>
      <c r="E114" s="59"/>
      <c r="K114" s="11"/>
    </row>
    <row r="115" spans="2:11" ht="15" hidden="1">
      <c r="B115" s="59"/>
      <c r="C115" s="59"/>
      <c r="D115" s="59"/>
      <c r="E115" s="59"/>
      <c r="K115" s="11"/>
    </row>
    <row r="116" spans="2:11" ht="15" hidden="1">
      <c r="B116" s="59"/>
      <c r="C116" s="59"/>
      <c r="D116" s="59"/>
      <c r="E116" s="59"/>
      <c r="K116" s="11"/>
    </row>
    <row r="117" spans="2:11" ht="15" hidden="1">
      <c r="B117" s="59"/>
      <c r="C117" s="59"/>
      <c r="D117" s="59"/>
      <c r="E117" s="59"/>
      <c r="K117" s="11"/>
    </row>
    <row r="118" spans="2:11" ht="15" hidden="1">
      <c r="B118" s="59"/>
      <c r="C118" s="59"/>
      <c r="D118" s="59"/>
      <c r="E118" s="59"/>
      <c r="K118" s="11"/>
    </row>
    <row r="119" spans="2:11" ht="15" hidden="1">
      <c r="B119" s="59"/>
      <c r="C119" s="59"/>
      <c r="D119" s="59"/>
      <c r="E119" s="59"/>
      <c r="K119" s="11"/>
    </row>
    <row r="120" spans="2:11" ht="15" hidden="1">
      <c r="B120" s="59"/>
      <c r="C120" s="59"/>
      <c r="D120" s="59"/>
      <c r="E120" s="59"/>
      <c r="K120" s="11"/>
    </row>
    <row r="121" spans="2:11" ht="15" hidden="1">
      <c r="B121" s="59"/>
      <c r="C121" s="59"/>
      <c r="D121" s="59"/>
      <c r="E121" s="59"/>
      <c r="K121" s="11"/>
    </row>
    <row r="122" spans="2:11" ht="15" hidden="1">
      <c r="B122" s="59"/>
      <c r="C122" s="59"/>
      <c r="D122" s="59"/>
      <c r="E122" s="59"/>
      <c r="K122" s="11"/>
    </row>
    <row r="123" spans="2:11" ht="15" hidden="1">
      <c r="B123" s="59"/>
      <c r="C123" s="59"/>
      <c r="D123" s="59"/>
      <c r="E123" s="59"/>
      <c r="K123" s="11"/>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'GRF-01 Plan Mantenimiento'!#REF!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formula1>$O$11:$O$16</formula1>
    </dataValidation>
    <dataValidation type="list" allowBlank="1" showInputMessage="1" showErrorMessage="1" sqref="C7:H7">
      <formula1>$O$24:$O$37</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landscape" scale="58" r:id="rId2"/>
  <rowBreaks count="1" manualBreakCount="1">
    <brk id="31" max="12" man="1"/>
  </rowBreaks>
  <drawing r:id="rId1"/>
</worksheet>
</file>

<file path=xl/worksheets/sheet2.xml><?xml version="1.0" encoding="utf-8"?>
<worksheet xmlns="http://schemas.openxmlformats.org/spreadsheetml/2006/main" xmlns:r="http://schemas.openxmlformats.org/officeDocument/2006/relationships">
  <dimension ref="A1:AN147"/>
  <sheetViews>
    <sheetView showGridLines="0" view="pageBreakPreview" zoomScale="80" zoomScaleNormal="80" zoomScaleSheetLayoutView="80" zoomScalePageLayoutView="0" workbookViewId="0" topLeftCell="A61">
      <selection activeCell="B64" sqref="B64:I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45"/>
      <c r="B1" s="245"/>
      <c r="C1" s="246" t="s">
        <v>58</v>
      </c>
      <c r="D1" s="246"/>
      <c r="E1" s="246"/>
      <c r="F1" s="246"/>
      <c r="G1" s="246"/>
      <c r="H1" s="246"/>
      <c r="I1" s="246"/>
      <c r="J1" s="246"/>
      <c r="K1" s="247" t="s">
        <v>59</v>
      </c>
      <c r="L1" s="247"/>
      <c r="M1" s="247"/>
    </row>
    <row r="2" spans="1:15" ht="25.5" customHeight="1" thickBot="1">
      <c r="A2" s="245"/>
      <c r="B2" s="245"/>
      <c r="C2" s="246"/>
      <c r="D2" s="246"/>
      <c r="E2" s="246"/>
      <c r="F2" s="246"/>
      <c r="G2" s="246"/>
      <c r="H2" s="246"/>
      <c r="I2" s="246"/>
      <c r="J2" s="246"/>
      <c r="K2" s="248" t="s">
        <v>117</v>
      </c>
      <c r="L2" s="248"/>
      <c r="M2" s="248"/>
      <c r="O2" s="20" t="s">
        <v>71</v>
      </c>
    </row>
    <row r="3" spans="1:15" ht="25.5" customHeight="1" thickBot="1">
      <c r="A3" s="245"/>
      <c r="B3" s="245"/>
      <c r="C3" s="246"/>
      <c r="D3" s="246"/>
      <c r="E3" s="246"/>
      <c r="F3" s="246"/>
      <c r="G3" s="246"/>
      <c r="H3" s="246"/>
      <c r="I3" s="246"/>
      <c r="J3" s="246"/>
      <c r="K3" s="248" t="s">
        <v>118</v>
      </c>
      <c r="L3" s="248"/>
      <c r="M3" s="248"/>
      <c r="O3" s="142" t="s">
        <v>6</v>
      </c>
    </row>
    <row r="4" spans="1:15" ht="14.25" customHeight="1" thickBot="1">
      <c r="A4" s="12"/>
      <c r="B4" s="13"/>
      <c r="C4" s="14"/>
      <c r="D4" s="14"/>
      <c r="E4" s="14"/>
      <c r="F4" s="14"/>
      <c r="G4" s="14"/>
      <c r="H4" s="14"/>
      <c r="I4" s="14"/>
      <c r="J4" s="14"/>
      <c r="K4" s="15"/>
      <c r="L4" s="15"/>
      <c r="M4" s="16"/>
      <c r="O4" s="142" t="s">
        <v>8</v>
      </c>
    </row>
    <row r="5" spans="1:15" ht="13.5" thickBot="1">
      <c r="A5" s="181" t="s">
        <v>60</v>
      </c>
      <c r="B5" s="182"/>
      <c r="C5" s="182"/>
      <c r="D5" s="182"/>
      <c r="E5" s="182"/>
      <c r="F5" s="182"/>
      <c r="G5" s="182"/>
      <c r="H5" s="182"/>
      <c r="I5" s="182"/>
      <c r="J5" s="182"/>
      <c r="K5" s="182"/>
      <c r="L5" s="182"/>
      <c r="M5" s="183"/>
      <c r="O5" s="142" t="s">
        <v>10</v>
      </c>
    </row>
    <row r="6" spans="1:15" ht="13.5" thickBot="1">
      <c r="A6" s="43"/>
      <c r="B6" s="4"/>
      <c r="C6" s="4"/>
      <c r="D6" s="4"/>
      <c r="E6" s="4"/>
      <c r="F6" s="4"/>
      <c r="G6" s="4"/>
      <c r="H6" s="4"/>
      <c r="I6" s="4"/>
      <c r="J6" s="4"/>
      <c r="K6" s="4"/>
      <c r="L6" s="4"/>
      <c r="M6" s="44"/>
      <c r="O6" s="20" t="s">
        <v>72</v>
      </c>
    </row>
    <row r="7" spans="1:15" ht="30" customHeight="1" thickBot="1">
      <c r="A7" s="192" t="s">
        <v>1</v>
      </c>
      <c r="B7" s="193"/>
      <c r="C7" s="233" t="s">
        <v>122</v>
      </c>
      <c r="D7" s="234"/>
      <c r="E7" s="234"/>
      <c r="F7" s="234"/>
      <c r="G7" s="234"/>
      <c r="H7" s="235"/>
      <c r="I7" s="192" t="s">
        <v>2</v>
      </c>
      <c r="J7" s="223"/>
      <c r="K7" s="193"/>
      <c r="L7" s="243" t="s">
        <v>3</v>
      </c>
      <c r="M7" s="244"/>
      <c r="O7" s="142" t="s">
        <v>13</v>
      </c>
    </row>
    <row r="8" spans="1:15" ht="33" customHeight="1" thickBot="1">
      <c r="A8" s="192" t="s">
        <v>4</v>
      </c>
      <c r="B8" s="193"/>
      <c r="C8" s="270" t="s">
        <v>123</v>
      </c>
      <c r="D8" s="273"/>
      <c r="E8" s="273"/>
      <c r="F8" s="273"/>
      <c r="G8" s="273"/>
      <c r="H8" s="273"/>
      <c r="I8" s="273"/>
      <c r="J8" s="273"/>
      <c r="K8" s="273"/>
      <c r="L8" s="273"/>
      <c r="M8" s="274"/>
      <c r="O8" s="142" t="s">
        <v>18</v>
      </c>
    </row>
    <row r="9" spans="1:16" ht="30" customHeight="1" thickBot="1">
      <c r="A9" s="192" t="s">
        <v>5</v>
      </c>
      <c r="B9" s="193"/>
      <c r="C9" s="236" t="s">
        <v>68</v>
      </c>
      <c r="D9" s="237"/>
      <c r="E9" s="237"/>
      <c r="F9" s="237"/>
      <c r="G9" s="237"/>
      <c r="H9" s="237"/>
      <c r="I9" s="237"/>
      <c r="J9" s="237"/>
      <c r="K9" s="237"/>
      <c r="L9" s="237"/>
      <c r="M9" s="238"/>
      <c r="O9" s="142" t="s">
        <v>20</v>
      </c>
      <c r="P9" s="17"/>
    </row>
    <row r="10" spans="1:15" ht="13.5" thickBot="1">
      <c r="A10" s="2"/>
      <c r="B10" s="142"/>
      <c r="C10" s="142"/>
      <c r="D10" s="142"/>
      <c r="E10" s="142"/>
      <c r="F10" s="142"/>
      <c r="G10" s="142"/>
      <c r="H10" s="142"/>
      <c r="I10" s="142"/>
      <c r="J10" s="142"/>
      <c r="K10" s="142"/>
      <c r="L10" s="142"/>
      <c r="M10" s="45"/>
      <c r="O10" s="20" t="s">
        <v>74</v>
      </c>
    </row>
    <row r="11" spans="1:15" ht="30" customHeight="1" thickBot="1">
      <c r="A11" s="192" t="s">
        <v>7</v>
      </c>
      <c r="B11" s="193"/>
      <c r="C11" s="239" t="s">
        <v>124</v>
      </c>
      <c r="D11" s="240"/>
      <c r="E11" s="240"/>
      <c r="F11" s="240"/>
      <c r="G11" s="240"/>
      <c r="H11" s="240"/>
      <c r="I11" s="240"/>
      <c r="J11" s="240"/>
      <c r="K11" s="27" t="s">
        <v>82</v>
      </c>
      <c r="L11" s="241" t="s">
        <v>162</v>
      </c>
      <c r="M11" s="242"/>
      <c r="O11" s="142" t="s">
        <v>21</v>
      </c>
    </row>
    <row r="12" spans="1:15" ht="34.5" customHeight="1" thickBot="1">
      <c r="A12" s="192" t="s">
        <v>9</v>
      </c>
      <c r="B12" s="193"/>
      <c r="C12" s="270" t="s">
        <v>125</v>
      </c>
      <c r="D12" s="273"/>
      <c r="E12" s="273"/>
      <c r="F12" s="273"/>
      <c r="G12" s="273"/>
      <c r="H12" s="273"/>
      <c r="I12" s="273"/>
      <c r="J12" s="273"/>
      <c r="K12" s="273"/>
      <c r="L12" s="273"/>
      <c r="M12" s="274"/>
      <c r="O12" s="142" t="s">
        <v>0</v>
      </c>
    </row>
    <row r="13" spans="1:15" ht="30" customHeight="1" thickBot="1">
      <c r="A13" s="192" t="s">
        <v>96</v>
      </c>
      <c r="B13" s="193"/>
      <c r="C13" s="270" t="s">
        <v>126</v>
      </c>
      <c r="D13" s="271"/>
      <c r="E13" s="271"/>
      <c r="F13" s="271"/>
      <c r="G13" s="271"/>
      <c r="H13" s="271"/>
      <c r="I13" s="271"/>
      <c r="J13" s="271"/>
      <c r="K13" s="271"/>
      <c r="L13" s="271"/>
      <c r="M13" s="272"/>
      <c r="O13" s="1" t="s">
        <v>119</v>
      </c>
    </row>
    <row r="14" spans="1:15" ht="30" customHeight="1" thickBot="1">
      <c r="A14" s="192" t="s">
        <v>106</v>
      </c>
      <c r="B14" s="193"/>
      <c r="C14" s="233" t="s">
        <v>111</v>
      </c>
      <c r="D14" s="234"/>
      <c r="E14" s="234"/>
      <c r="F14" s="234"/>
      <c r="G14" s="234"/>
      <c r="H14" s="234"/>
      <c r="I14" s="234"/>
      <c r="J14" s="234"/>
      <c r="K14" s="234"/>
      <c r="L14" s="234"/>
      <c r="M14" s="235"/>
      <c r="O14" s="1" t="s">
        <v>120</v>
      </c>
    </row>
    <row r="15" spans="1:15" ht="30" customHeight="1" thickBot="1">
      <c r="A15" s="192" t="s">
        <v>112</v>
      </c>
      <c r="B15" s="193"/>
      <c r="C15" s="233" t="s">
        <v>127</v>
      </c>
      <c r="D15" s="234"/>
      <c r="E15" s="234"/>
      <c r="F15" s="234"/>
      <c r="G15" s="234"/>
      <c r="H15" s="234"/>
      <c r="I15" s="234"/>
      <c r="J15" s="234"/>
      <c r="K15" s="234"/>
      <c r="L15" s="234"/>
      <c r="M15" s="235"/>
      <c r="O15" s="142" t="s">
        <v>24</v>
      </c>
    </row>
    <row r="16" spans="1:15" ht="13.5" thickBot="1">
      <c r="A16" s="2"/>
      <c r="B16" s="142"/>
      <c r="C16" s="142"/>
      <c r="D16" s="142"/>
      <c r="E16" s="142"/>
      <c r="F16" s="142"/>
      <c r="G16" s="142"/>
      <c r="H16" s="142"/>
      <c r="I16" s="142"/>
      <c r="J16" s="142"/>
      <c r="K16" s="142"/>
      <c r="L16" s="142"/>
      <c r="M16" s="45"/>
      <c r="O16" s="142" t="s">
        <v>25</v>
      </c>
    </row>
    <row r="17" spans="1:15" ht="17.25" customHeight="1" thickBot="1">
      <c r="A17" s="186" t="s">
        <v>11</v>
      </c>
      <c r="B17" s="188"/>
      <c r="C17" s="186" t="s">
        <v>76</v>
      </c>
      <c r="D17" s="188"/>
      <c r="E17" s="186" t="s">
        <v>12</v>
      </c>
      <c r="F17" s="187"/>
      <c r="G17" s="187"/>
      <c r="H17" s="187"/>
      <c r="I17" s="187"/>
      <c r="J17" s="187"/>
      <c r="K17" s="187"/>
      <c r="L17" s="187"/>
      <c r="M17" s="188"/>
      <c r="O17" s="20" t="s">
        <v>83</v>
      </c>
    </row>
    <row r="18" spans="1:15" ht="53.25" customHeight="1" thickBot="1">
      <c r="A18" s="194"/>
      <c r="B18" s="196"/>
      <c r="C18" s="194"/>
      <c r="D18" s="196"/>
      <c r="E18" s="5" t="s">
        <v>14</v>
      </c>
      <c r="F18" s="192" t="s">
        <v>15</v>
      </c>
      <c r="G18" s="223"/>
      <c r="H18" s="193"/>
      <c r="I18" s="42" t="s">
        <v>16</v>
      </c>
      <c r="J18" s="192" t="s">
        <v>128</v>
      </c>
      <c r="K18" s="223"/>
      <c r="L18" s="193"/>
      <c r="M18" s="5" t="s">
        <v>17</v>
      </c>
      <c r="O18" s="142" t="s">
        <v>27</v>
      </c>
    </row>
    <row r="19" spans="1:15" ht="30" customHeight="1" thickBot="1">
      <c r="A19" s="267" t="s">
        <v>129</v>
      </c>
      <c r="B19" s="268"/>
      <c r="C19" s="267" t="s">
        <v>86</v>
      </c>
      <c r="D19" s="268"/>
      <c r="E19" s="6">
        <v>1</v>
      </c>
      <c r="F19" s="220" t="s">
        <v>130</v>
      </c>
      <c r="G19" s="221"/>
      <c r="H19" s="222"/>
      <c r="I19" s="150" t="s">
        <v>131</v>
      </c>
      <c r="J19" s="264" t="s">
        <v>132</v>
      </c>
      <c r="K19" s="265"/>
      <c r="L19" s="266"/>
      <c r="M19" s="6" t="s">
        <v>21</v>
      </c>
      <c r="O19" s="142" t="s">
        <v>28</v>
      </c>
    </row>
    <row r="20" spans="1:15" ht="30" customHeight="1" thickBot="1">
      <c r="A20" s="232"/>
      <c r="B20" s="205"/>
      <c r="C20" s="232"/>
      <c r="D20" s="269"/>
      <c r="E20" s="6">
        <v>2</v>
      </c>
      <c r="F20" s="220" t="s">
        <v>133</v>
      </c>
      <c r="G20" s="221"/>
      <c r="H20" s="222"/>
      <c r="I20" s="150" t="s">
        <v>95</v>
      </c>
      <c r="J20" s="264" t="s">
        <v>134</v>
      </c>
      <c r="K20" s="265"/>
      <c r="L20" s="266"/>
      <c r="M20" s="6" t="s">
        <v>21</v>
      </c>
      <c r="O20" s="142" t="s">
        <v>3</v>
      </c>
    </row>
    <row r="21" spans="1:40" ht="13.5" thickBot="1">
      <c r="A21" s="2"/>
      <c r="B21" s="142"/>
      <c r="C21" s="142"/>
      <c r="D21" s="142"/>
      <c r="E21" s="142"/>
      <c r="F21" s="142"/>
      <c r="G21" s="142"/>
      <c r="H21" s="142"/>
      <c r="I21" s="142"/>
      <c r="J21" s="142"/>
      <c r="K21" s="142"/>
      <c r="L21" s="142"/>
      <c r="M21" s="45"/>
      <c r="O21" s="20" t="s">
        <v>70</v>
      </c>
      <c r="AN21" s="1">
        <v>2002</v>
      </c>
    </row>
    <row r="22" spans="1:40" ht="45.75" customHeight="1" thickBot="1">
      <c r="A22" s="5" t="s">
        <v>22</v>
      </c>
      <c r="B22" s="149" t="s">
        <v>8</v>
      </c>
      <c r="C22" s="41" t="s">
        <v>73</v>
      </c>
      <c r="D22" s="149" t="s">
        <v>18</v>
      </c>
      <c r="E22" s="5" t="s">
        <v>23</v>
      </c>
      <c r="F22" s="65" t="s">
        <v>135</v>
      </c>
      <c r="G22" s="5" t="s">
        <v>136</v>
      </c>
      <c r="H22" s="46" t="s">
        <v>137</v>
      </c>
      <c r="I22" s="5" t="s">
        <v>104</v>
      </c>
      <c r="J22" s="66" t="s">
        <v>137</v>
      </c>
      <c r="K22" s="5" t="s">
        <v>105</v>
      </c>
      <c r="L22" s="217" t="s">
        <v>137</v>
      </c>
      <c r="M22" s="219"/>
      <c r="O22" s="63" t="s">
        <v>48</v>
      </c>
      <c r="AN22" s="1">
        <f>AN21+1</f>
        <v>2003</v>
      </c>
    </row>
    <row r="23" spans="1:15" ht="16.5" customHeight="1" thickBot="1">
      <c r="A23" s="184" t="s">
        <v>26</v>
      </c>
      <c r="B23" s="210" t="s">
        <v>119</v>
      </c>
      <c r="C23" s="184" t="s">
        <v>75</v>
      </c>
      <c r="D23" s="210" t="s">
        <v>119</v>
      </c>
      <c r="E23" s="184" t="s">
        <v>113</v>
      </c>
      <c r="F23" s="52" t="s">
        <v>116</v>
      </c>
      <c r="G23" s="49">
        <v>2016</v>
      </c>
      <c r="H23" s="49">
        <v>2017</v>
      </c>
      <c r="I23" s="49">
        <v>2018</v>
      </c>
      <c r="J23" s="49">
        <v>2019</v>
      </c>
      <c r="K23" s="49">
        <v>2020</v>
      </c>
      <c r="L23" s="213" t="s">
        <v>138</v>
      </c>
      <c r="M23" s="214"/>
      <c r="O23" s="63" t="s">
        <v>49</v>
      </c>
    </row>
    <row r="24" spans="1:15" ht="30" customHeight="1" thickBot="1">
      <c r="A24" s="185"/>
      <c r="B24" s="211"/>
      <c r="C24" s="185"/>
      <c r="D24" s="211"/>
      <c r="E24" s="212"/>
      <c r="F24" s="51" t="s">
        <v>114</v>
      </c>
      <c r="G24" s="67" t="s">
        <v>137</v>
      </c>
      <c r="H24" s="67" t="s">
        <v>137</v>
      </c>
      <c r="I24" s="67" t="s">
        <v>137</v>
      </c>
      <c r="J24" s="67" t="s">
        <v>137</v>
      </c>
      <c r="K24" s="67" t="s">
        <v>137</v>
      </c>
      <c r="L24" s="67" t="s">
        <v>137</v>
      </c>
      <c r="M24" s="67" t="s">
        <v>137</v>
      </c>
      <c r="O24" s="63" t="s">
        <v>61</v>
      </c>
    </row>
    <row r="25" spans="1:15" ht="30" customHeight="1" thickBot="1">
      <c r="A25" s="56"/>
      <c r="B25" s="54"/>
      <c r="C25" s="53"/>
      <c r="D25" s="53"/>
      <c r="E25" s="185"/>
      <c r="F25" s="55" t="s">
        <v>115</v>
      </c>
      <c r="G25" s="67" t="s">
        <v>137</v>
      </c>
      <c r="H25" s="67" t="s">
        <v>137</v>
      </c>
      <c r="I25" s="67" t="s">
        <v>137</v>
      </c>
      <c r="J25" s="67" t="s">
        <v>137</v>
      </c>
      <c r="K25" s="67" t="s">
        <v>137</v>
      </c>
      <c r="L25" s="67" t="s">
        <v>137</v>
      </c>
      <c r="M25" s="67" t="s">
        <v>137</v>
      </c>
      <c r="O25" s="64" t="s">
        <v>62</v>
      </c>
    </row>
    <row r="26" spans="1:40" ht="13.5" thickBot="1">
      <c r="A26" s="2"/>
      <c r="B26" s="142"/>
      <c r="C26" s="142"/>
      <c r="D26" s="142"/>
      <c r="E26" s="142"/>
      <c r="F26" s="142"/>
      <c r="G26" s="142"/>
      <c r="H26" s="142"/>
      <c r="I26" s="142"/>
      <c r="J26" s="142"/>
      <c r="K26" s="142"/>
      <c r="L26" s="142"/>
      <c r="M26" s="45"/>
      <c r="O26" s="63" t="s">
        <v>50</v>
      </c>
      <c r="AN26" s="1" t="e">
        <f>#REF!+1</f>
        <v>#REF!</v>
      </c>
    </row>
    <row r="27" spans="1:40" ht="73.5" customHeight="1" thickBot="1">
      <c r="A27" s="186" t="s">
        <v>94</v>
      </c>
      <c r="B27" s="187"/>
      <c r="C27" s="188"/>
      <c r="D27" s="197" t="s">
        <v>77</v>
      </c>
      <c r="E27" s="198"/>
      <c r="F27" s="144">
        <v>60</v>
      </c>
      <c r="G27" s="28" t="s">
        <v>87</v>
      </c>
      <c r="H27" s="145">
        <v>78</v>
      </c>
      <c r="I27" s="252" t="s">
        <v>169</v>
      </c>
      <c r="J27" s="253"/>
      <c r="K27" s="253"/>
      <c r="L27" s="253"/>
      <c r="M27" s="254"/>
      <c r="O27" s="63" t="s">
        <v>51</v>
      </c>
      <c r="AN27" s="1" t="e">
        <f>AN26+1</f>
        <v>#REF!</v>
      </c>
    </row>
    <row r="28" spans="1:40" ht="73.5" customHeight="1" thickBot="1">
      <c r="A28" s="194"/>
      <c r="B28" s="195"/>
      <c r="C28" s="196"/>
      <c r="D28" s="206" t="s">
        <v>78</v>
      </c>
      <c r="E28" s="207"/>
      <c r="F28" s="147" t="s">
        <v>139</v>
      </c>
      <c r="G28" s="29" t="s">
        <v>87</v>
      </c>
      <c r="H28" s="148">
        <v>90</v>
      </c>
      <c r="I28" s="255"/>
      <c r="J28" s="256"/>
      <c r="K28" s="256"/>
      <c r="L28" s="256"/>
      <c r="M28" s="257"/>
      <c r="O28" s="63" t="s">
        <v>52</v>
      </c>
      <c r="AN28" s="1" t="e">
        <f>#REF!+1</f>
        <v>#REF!</v>
      </c>
    </row>
    <row r="29" spans="1:40" ht="73.5" customHeight="1" thickBot="1">
      <c r="A29" s="189"/>
      <c r="B29" s="190"/>
      <c r="C29" s="191"/>
      <c r="D29" s="208" t="s">
        <v>79</v>
      </c>
      <c r="E29" s="209"/>
      <c r="F29" s="261" t="s">
        <v>140</v>
      </c>
      <c r="G29" s="262"/>
      <c r="H29" s="263"/>
      <c r="I29" s="258"/>
      <c r="J29" s="259"/>
      <c r="K29" s="259"/>
      <c r="L29" s="259"/>
      <c r="M29" s="260"/>
      <c r="O29" s="68" t="s">
        <v>122</v>
      </c>
      <c r="AN29" s="1" t="e">
        <f>#REF!+1</f>
        <v>#REF!</v>
      </c>
    </row>
    <row r="30" spans="1:40" ht="13.5" thickBot="1">
      <c r="A30" s="2"/>
      <c r="B30" s="142"/>
      <c r="C30" s="142"/>
      <c r="D30" s="142"/>
      <c r="E30" s="142"/>
      <c r="F30" s="142"/>
      <c r="G30" s="142"/>
      <c r="H30" s="142"/>
      <c r="I30" s="142"/>
      <c r="J30" s="142"/>
      <c r="K30" s="142"/>
      <c r="L30" s="142"/>
      <c r="M30" s="45"/>
      <c r="O30" s="63" t="s">
        <v>64</v>
      </c>
      <c r="AN30" s="1" t="e">
        <f>#REF!+1</f>
        <v>#REF!</v>
      </c>
    </row>
    <row r="31" spans="1:40" ht="13.5" customHeight="1" thickBot="1">
      <c r="A31" s="181" t="s">
        <v>30</v>
      </c>
      <c r="B31" s="182"/>
      <c r="C31" s="182"/>
      <c r="D31" s="182"/>
      <c r="E31" s="182"/>
      <c r="F31" s="182"/>
      <c r="G31" s="182"/>
      <c r="H31" s="182"/>
      <c r="I31" s="182"/>
      <c r="J31" s="182"/>
      <c r="K31" s="182"/>
      <c r="L31" s="182"/>
      <c r="M31" s="183"/>
      <c r="O31" s="63" t="s">
        <v>54</v>
      </c>
      <c r="AN31" s="1" t="e">
        <f>AN30+1</f>
        <v>#REF!</v>
      </c>
    </row>
    <row r="32" spans="1:40" ht="13.5" thickBot="1">
      <c r="A32" s="2"/>
      <c r="B32" s="142"/>
      <c r="C32" s="142"/>
      <c r="D32" s="142"/>
      <c r="E32" s="142"/>
      <c r="F32" s="142"/>
      <c r="G32" s="142"/>
      <c r="H32" s="142"/>
      <c r="I32" s="142"/>
      <c r="J32" s="142"/>
      <c r="K32" s="142"/>
      <c r="L32" s="142"/>
      <c r="M32" s="45"/>
      <c r="O32" s="63" t="s">
        <v>55</v>
      </c>
      <c r="AN32" s="1" t="e">
        <f>AN31+1</f>
        <v>#REF!</v>
      </c>
    </row>
    <row r="33" spans="1:38" ht="71.25" customHeight="1" thickBot="1">
      <c r="A33" s="151"/>
      <c r="B33" s="35" t="s">
        <v>31</v>
      </c>
      <c r="C33" s="36" t="s">
        <v>32</v>
      </c>
      <c r="D33" s="36" t="str">
        <f>F19</f>
        <v>kW/h  consumidos en el periodo</v>
      </c>
      <c r="E33" s="36" t="str">
        <f>F20</f>
        <v>N° total de servidores públicos y contratistas en el periodo</v>
      </c>
      <c r="F33" s="38" t="s">
        <v>89</v>
      </c>
      <c r="G33" s="37" t="s">
        <v>93</v>
      </c>
      <c r="J33" s="142"/>
      <c r="K33" s="142"/>
      <c r="L33" s="142"/>
      <c r="M33" s="146"/>
      <c r="O33" s="63" t="s">
        <v>53</v>
      </c>
      <c r="AI33"/>
      <c r="AL33" s="1"/>
    </row>
    <row r="34" spans="1:38" ht="27" customHeight="1">
      <c r="A34" s="151"/>
      <c r="B34" s="39" t="s">
        <v>33</v>
      </c>
      <c r="C34" s="69">
        <v>78</v>
      </c>
      <c r="D34" s="40">
        <f>D42+D43+D44</f>
        <v>8398</v>
      </c>
      <c r="E34" s="40">
        <f>E42+E43+E44</f>
        <v>135</v>
      </c>
      <c r="F34" s="72">
        <f>D34/E34</f>
        <v>62.20740740740741</v>
      </c>
      <c r="G34" s="73">
        <f>F34</f>
        <v>62.20740740740741</v>
      </c>
      <c r="J34" s="142"/>
      <c r="K34" s="142"/>
      <c r="L34" s="142"/>
      <c r="M34" s="146"/>
      <c r="O34" s="63" t="s">
        <v>65</v>
      </c>
      <c r="AI34"/>
      <c r="AL34" s="1"/>
    </row>
    <row r="35" spans="1:38" ht="27" customHeight="1">
      <c r="A35" s="151"/>
      <c r="B35" s="32" t="s">
        <v>34</v>
      </c>
      <c r="C35" s="70">
        <v>78</v>
      </c>
      <c r="D35" s="48">
        <f>D45+D46+D47</f>
        <v>7253</v>
      </c>
      <c r="E35" s="7">
        <f>E45+E46+E47</f>
        <v>163</v>
      </c>
      <c r="F35" s="74">
        <f>D35/E35</f>
        <v>44.49693251533742</v>
      </c>
      <c r="G35" s="75">
        <f>(F34+F35)/2</f>
        <v>53.35216996137241</v>
      </c>
      <c r="J35" s="142"/>
      <c r="K35" s="142"/>
      <c r="L35" s="142"/>
      <c r="M35" s="146"/>
      <c r="O35" s="63" t="s">
        <v>66</v>
      </c>
      <c r="AI35"/>
      <c r="AL35" s="1"/>
    </row>
    <row r="36" spans="1:38" ht="27" customHeight="1">
      <c r="A36" s="151"/>
      <c r="B36" s="32" t="s">
        <v>35</v>
      </c>
      <c r="C36" s="70">
        <v>78</v>
      </c>
      <c r="D36" s="48">
        <f>D48+D49+D50</f>
        <v>8092</v>
      </c>
      <c r="E36" s="7">
        <f>E48+E49+E50</f>
        <v>178</v>
      </c>
      <c r="F36" s="74">
        <f>D36/E36</f>
        <v>45.46067415730337</v>
      </c>
      <c r="G36" s="75">
        <f>(F34+F35+F36)/3</f>
        <v>50.72167136001607</v>
      </c>
      <c r="J36" s="142"/>
      <c r="K36" s="142"/>
      <c r="L36" s="142"/>
      <c r="M36" s="146"/>
      <c r="O36" s="20" t="s">
        <v>69</v>
      </c>
      <c r="AI36"/>
      <c r="AL36" s="1"/>
    </row>
    <row r="37" spans="1:38" ht="27" customHeight="1" thickBot="1">
      <c r="A37" s="151"/>
      <c r="B37" s="33" t="s">
        <v>36</v>
      </c>
      <c r="C37" s="71">
        <v>78</v>
      </c>
      <c r="D37" s="34">
        <f>D51+D52+D53</f>
        <v>2617</v>
      </c>
      <c r="E37" s="34">
        <f>E51+E52+E53</f>
        <v>58</v>
      </c>
      <c r="F37" s="76">
        <f>D37/E37</f>
        <v>45.12068965517241</v>
      </c>
      <c r="G37" s="77">
        <f>(F34+F35+F36+F37)/4</f>
        <v>49.32142593380515</v>
      </c>
      <c r="J37" s="142"/>
      <c r="K37" s="142"/>
      <c r="L37" s="142"/>
      <c r="M37" s="146"/>
      <c r="O37" s="8" t="s">
        <v>67</v>
      </c>
      <c r="AI37"/>
      <c r="AL37" s="1"/>
    </row>
    <row r="38" spans="1:16" ht="12.75">
      <c r="A38" s="2"/>
      <c r="B38" s="142"/>
      <c r="C38" s="142"/>
      <c r="D38" s="142"/>
      <c r="E38" s="142"/>
      <c r="F38" s="142"/>
      <c r="G38" s="142"/>
      <c r="H38" s="142"/>
      <c r="I38" s="142"/>
      <c r="J38" s="142"/>
      <c r="K38" s="142"/>
      <c r="L38" s="142"/>
      <c r="M38" s="45"/>
      <c r="N38" s="142"/>
      <c r="O38" s="8" t="s">
        <v>68</v>
      </c>
      <c r="P38" s="142"/>
    </row>
    <row r="39" spans="1:40" ht="12.75">
      <c r="A39" s="2"/>
      <c r="B39" s="142"/>
      <c r="C39" s="142"/>
      <c r="D39" s="142"/>
      <c r="E39" s="142"/>
      <c r="F39" s="142"/>
      <c r="G39" s="142"/>
      <c r="H39" s="142"/>
      <c r="I39" s="142"/>
      <c r="J39" s="142"/>
      <c r="K39" s="142"/>
      <c r="L39" s="142"/>
      <c r="M39" s="45"/>
      <c r="O39" s="8" t="s">
        <v>56</v>
      </c>
      <c r="AN39" s="1" t="e">
        <f>#REF!+1</f>
        <v>#REF!</v>
      </c>
    </row>
    <row r="40" spans="1:15" ht="13.5" thickBot="1">
      <c r="A40" s="2"/>
      <c r="B40" s="142"/>
      <c r="C40" s="142"/>
      <c r="D40" s="142"/>
      <c r="E40" s="142"/>
      <c r="F40" s="142"/>
      <c r="G40" s="142"/>
      <c r="H40" s="142"/>
      <c r="I40" s="142"/>
      <c r="J40" s="142"/>
      <c r="K40" s="142"/>
      <c r="L40" s="142"/>
      <c r="M40" s="45"/>
      <c r="O40" s="8"/>
    </row>
    <row r="41" spans="1:15" ht="55.5" customHeight="1" thickBot="1">
      <c r="A41" s="2"/>
      <c r="B41" s="35" t="s">
        <v>31</v>
      </c>
      <c r="C41" s="36" t="s">
        <v>32</v>
      </c>
      <c r="D41" s="36" t="str">
        <f>+D33</f>
        <v>kW/h  consumidos en el periodo</v>
      </c>
      <c r="E41" s="36" t="str">
        <f>+E33</f>
        <v>N° total de servidores públicos y contratistas en el periodo</v>
      </c>
      <c r="F41" s="38" t="s">
        <v>89</v>
      </c>
      <c r="G41" s="37" t="s">
        <v>93</v>
      </c>
      <c r="H41" s="142"/>
      <c r="I41" s="142"/>
      <c r="J41" s="142"/>
      <c r="K41" s="142"/>
      <c r="L41" s="142"/>
      <c r="M41" s="45"/>
      <c r="O41" s="8"/>
    </row>
    <row r="42" spans="1:15" ht="15">
      <c r="A42" s="2"/>
      <c r="B42" s="39">
        <v>1</v>
      </c>
      <c r="C42" s="69">
        <v>78</v>
      </c>
      <c r="D42" s="40">
        <v>2867</v>
      </c>
      <c r="E42" s="40">
        <f>35+6</f>
        <v>41</v>
      </c>
      <c r="F42" s="159">
        <f aca="true" t="shared" si="0" ref="F42:F51">D42/E42</f>
        <v>69.92682926829268</v>
      </c>
      <c r="G42" s="166"/>
      <c r="H42" s="142"/>
      <c r="I42" s="142"/>
      <c r="J42" s="142"/>
      <c r="K42" s="142"/>
      <c r="L42" s="142"/>
      <c r="M42" s="45"/>
      <c r="O42" s="8"/>
    </row>
    <row r="43" spans="1:15" ht="15">
      <c r="A43" s="2"/>
      <c r="B43" s="32">
        <v>2</v>
      </c>
      <c r="C43" s="70">
        <v>78</v>
      </c>
      <c r="D43" s="157">
        <v>2597</v>
      </c>
      <c r="E43" s="157">
        <f>33+11</f>
        <v>44</v>
      </c>
      <c r="F43" s="74">
        <f t="shared" si="0"/>
        <v>59.02272727272727</v>
      </c>
      <c r="G43" s="75"/>
      <c r="H43" s="142"/>
      <c r="I43" s="142"/>
      <c r="J43" s="142"/>
      <c r="K43" s="142"/>
      <c r="L43" s="142"/>
      <c r="M43" s="45"/>
      <c r="O43" s="8"/>
    </row>
    <row r="44" spans="1:15" ht="15.75" thickBot="1">
      <c r="A44" s="2"/>
      <c r="B44" s="33">
        <v>3</v>
      </c>
      <c r="C44" s="71">
        <v>78</v>
      </c>
      <c r="D44" s="154">
        <v>2934</v>
      </c>
      <c r="E44" s="154">
        <v>50</v>
      </c>
      <c r="F44" s="167">
        <f t="shared" si="0"/>
        <v>58.68</v>
      </c>
      <c r="G44" s="152"/>
      <c r="H44" s="142"/>
      <c r="I44" s="142"/>
      <c r="J44" s="142"/>
      <c r="K44" s="142"/>
      <c r="L44" s="142"/>
      <c r="M44" s="45"/>
      <c r="O44" s="8"/>
    </row>
    <row r="45" spans="1:15" ht="15">
      <c r="A45" s="2"/>
      <c r="B45" s="39">
        <v>4</v>
      </c>
      <c r="C45" s="69">
        <v>78</v>
      </c>
      <c r="D45" s="40">
        <v>2261</v>
      </c>
      <c r="E45" s="40">
        <v>52</v>
      </c>
      <c r="F45" s="72">
        <f t="shared" si="0"/>
        <v>43.48076923076923</v>
      </c>
      <c r="G45" s="166"/>
      <c r="H45" s="142"/>
      <c r="I45" s="142"/>
      <c r="J45" s="142"/>
      <c r="K45" s="142"/>
      <c r="L45" s="142"/>
      <c r="M45" s="45"/>
      <c r="O45" s="8"/>
    </row>
    <row r="46" spans="1:15" ht="15">
      <c r="A46" s="2"/>
      <c r="B46" s="32">
        <v>5</v>
      </c>
      <c r="C46" s="70">
        <v>78</v>
      </c>
      <c r="D46" s="157">
        <v>2343</v>
      </c>
      <c r="E46" s="157">
        <v>53</v>
      </c>
      <c r="F46" s="74">
        <f t="shared" si="0"/>
        <v>44.20754716981132</v>
      </c>
      <c r="G46" s="155"/>
      <c r="H46" s="142"/>
      <c r="I46" s="142"/>
      <c r="J46" s="142"/>
      <c r="K46" s="142"/>
      <c r="L46" s="142"/>
      <c r="M46" s="45"/>
      <c r="O46" s="8"/>
    </row>
    <row r="47" spans="1:15" ht="15.75" thickBot="1">
      <c r="A47" s="2"/>
      <c r="B47" s="33">
        <v>6</v>
      </c>
      <c r="C47" s="71">
        <v>78</v>
      </c>
      <c r="D47" s="154">
        <v>2649</v>
      </c>
      <c r="E47" s="154">
        <v>58</v>
      </c>
      <c r="F47" s="167">
        <f t="shared" si="0"/>
        <v>45.672413793103445</v>
      </c>
      <c r="G47" s="152"/>
      <c r="H47" s="142"/>
      <c r="I47" s="142"/>
      <c r="J47" s="142"/>
      <c r="K47" s="142"/>
      <c r="L47" s="142"/>
      <c r="M47" s="45"/>
      <c r="O47" s="8"/>
    </row>
    <row r="48" spans="1:15" ht="15">
      <c r="A48" s="2"/>
      <c r="B48" s="162">
        <v>7</v>
      </c>
      <c r="C48" s="161">
        <v>78</v>
      </c>
      <c r="D48" s="160">
        <v>2546</v>
      </c>
      <c r="E48" s="160">
        <v>60</v>
      </c>
      <c r="F48" s="165">
        <f t="shared" si="0"/>
        <v>42.43333333333333</v>
      </c>
      <c r="G48" s="158"/>
      <c r="H48" s="142"/>
      <c r="I48" s="142"/>
      <c r="J48" s="142"/>
      <c r="K48" s="142"/>
      <c r="L48" s="142"/>
      <c r="M48" s="45"/>
      <c r="O48" s="8"/>
    </row>
    <row r="49" spans="1:15" ht="15">
      <c r="A49" s="2"/>
      <c r="B49" s="32">
        <v>8</v>
      </c>
      <c r="C49" s="70">
        <v>78</v>
      </c>
      <c r="D49" s="157">
        <v>2954</v>
      </c>
      <c r="E49" s="157">
        <v>60</v>
      </c>
      <c r="F49" s="74">
        <f t="shared" si="0"/>
        <v>49.233333333333334</v>
      </c>
      <c r="G49" s="155"/>
      <c r="H49" s="142"/>
      <c r="I49" s="142"/>
      <c r="J49" s="142"/>
      <c r="K49" s="142"/>
      <c r="L49" s="142"/>
      <c r="M49" s="45"/>
      <c r="O49" s="8"/>
    </row>
    <row r="50" spans="1:15" ht="15.75" thickBot="1">
      <c r="A50" s="2"/>
      <c r="B50" s="169">
        <v>9</v>
      </c>
      <c r="C50" s="170">
        <v>78</v>
      </c>
      <c r="D50" s="171">
        <v>2592</v>
      </c>
      <c r="E50" s="171">
        <v>58</v>
      </c>
      <c r="F50" s="172">
        <f t="shared" si="0"/>
        <v>44.689655172413794</v>
      </c>
      <c r="G50" s="173"/>
      <c r="H50" s="142"/>
      <c r="I50" s="142"/>
      <c r="J50" s="142"/>
      <c r="K50" s="142"/>
      <c r="L50" s="142"/>
      <c r="M50" s="45"/>
      <c r="O50" s="8" t="s">
        <v>46</v>
      </c>
    </row>
    <row r="51" spans="1:15" ht="15">
      <c r="A51" s="2"/>
      <c r="B51" s="39">
        <v>10</v>
      </c>
      <c r="C51" s="69">
        <v>78</v>
      </c>
      <c r="D51" s="40">
        <v>2617</v>
      </c>
      <c r="E51" s="40">
        <v>58</v>
      </c>
      <c r="F51" s="72">
        <f t="shared" si="0"/>
        <v>45.12068965517241</v>
      </c>
      <c r="G51" s="166"/>
      <c r="H51" s="142"/>
      <c r="I51" s="142"/>
      <c r="J51" s="142"/>
      <c r="K51" s="142"/>
      <c r="L51" s="142"/>
      <c r="M51" s="45"/>
      <c r="O51" s="142" t="s">
        <v>47</v>
      </c>
    </row>
    <row r="52" spans="1:15" ht="15">
      <c r="A52" s="2"/>
      <c r="B52" s="32">
        <v>11</v>
      </c>
      <c r="C52" s="70">
        <v>78</v>
      </c>
      <c r="D52" s="157"/>
      <c r="E52" s="157"/>
      <c r="F52" s="156"/>
      <c r="G52" s="155"/>
      <c r="H52" s="142"/>
      <c r="I52" s="142"/>
      <c r="J52" s="142"/>
      <c r="K52" s="142"/>
      <c r="L52" s="142"/>
      <c r="M52" s="45"/>
      <c r="O52" s="142" t="s">
        <v>81</v>
      </c>
    </row>
    <row r="53" spans="1:15" ht="15.75" thickBot="1">
      <c r="A53" s="2"/>
      <c r="B53" s="33">
        <v>12</v>
      </c>
      <c r="C53" s="71">
        <v>78</v>
      </c>
      <c r="D53" s="154"/>
      <c r="E53" s="154"/>
      <c r="F53" s="153"/>
      <c r="G53" s="152"/>
      <c r="H53" s="142"/>
      <c r="I53" s="142"/>
      <c r="J53" s="142"/>
      <c r="K53" s="142"/>
      <c r="L53" s="142"/>
      <c r="M53" s="45"/>
      <c r="O53" s="20" t="s">
        <v>84</v>
      </c>
    </row>
    <row r="54" spans="1:15" ht="13.5" thickBot="1">
      <c r="A54" s="2"/>
      <c r="B54" s="142"/>
      <c r="C54" s="142"/>
      <c r="D54" s="142"/>
      <c r="E54" s="142"/>
      <c r="F54" s="142"/>
      <c r="G54" s="142"/>
      <c r="H54" s="142"/>
      <c r="I54" s="142"/>
      <c r="J54" s="142"/>
      <c r="K54" s="142"/>
      <c r="L54" s="142"/>
      <c r="M54" s="45"/>
      <c r="O54" s="142" t="s">
        <v>95</v>
      </c>
    </row>
    <row r="55" spans="1:40" ht="13.5" customHeight="1" thickBot="1">
      <c r="A55" s="181" t="s">
        <v>37</v>
      </c>
      <c r="B55" s="182"/>
      <c r="C55" s="182"/>
      <c r="D55" s="182"/>
      <c r="E55" s="182"/>
      <c r="F55" s="182"/>
      <c r="G55" s="182"/>
      <c r="H55" s="182"/>
      <c r="I55" s="182"/>
      <c r="J55" s="182"/>
      <c r="K55" s="182"/>
      <c r="L55" s="182"/>
      <c r="M55" s="183"/>
      <c r="O55" s="142" t="s">
        <v>109</v>
      </c>
      <c r="AN55" s="1" t="e">
        <f>#REF!+1</f>
        <v>#REF!</v>
      </c>
    </row>
    <row r="56" spans="1:40" ht="13.5" thickBot="1">
      <c r="A56" s="2"/>
      <c r="B56" s="142"/>
      <c r="C56" s="142"/>
      <c r="D56" s="142"/>
      <c r="E56" s="142"/>
      <c r="F56" s="142"/>
      <c r="G56" s="142"/>
      <c r="H56" s="142"/>
      <c r="I56" s="142"/>
      <c r="J56" s="142"/>
      <c r="K56" s="142"/>
      <c r="L56" s="142"/>
      <c r="M56" s="45"/>
      <c r="O56" s="142" t="s">
        <v>110</v>
      </c>
      <c r="AN56" s="1" t="e">
        <f>AN55+1</f>
        <v>#REF!</v>
      </c>
    </row>
    <row r="57" spans="1:40" ht="25.5" customHeight="1" thickBot="1">
      <c r="A57" s="184" t="s">
        <v>38</v>
      </c>
      <c r="B57" s="186" t="s">
        <v>39</v>
      </c>
      <c r="C57" s="187"/>
      <c r="D57" s="187"/>
      <c r="E57" s="188"/>
      <c r="F57" s="192" t="s">
        <v>90</v>
      </c>
      <c r="G57" s="193"/>
      <c r="H57" s="186" t="s">
        <v>40</v>
      </c>
      <c r="I57" s="187"/>
      <c r="J57" s="187"/>
      <c r="K57" s="187"/>
      <c r="L57" s="187"/>
      <c r="M57" s="188"/>
      <c r="O57" s="1" t="s">
        <v>121</v>
      </c>
      <c r="AN57" s="1" t="e">
        <f>AN56+1</f>
        <v>#REF!</v>
      </c>
    </row>
    <row r="58" spans="1:15" ht="25.5" customHeight="1" thickBot="1">
      <c r="A58" s="185"/>
      <c r="B58" s="189"/>
      <c r="C58" s="190"/>
      <c r="D58" s="190"/>
      <c r="E58" s="191"/>
      <c r="F58" s="5" t="s">
        <v>91</v>
      </c>
      <c r="G58" s="42" t="s">
        <v>92</v>
      </c>
      <c r="H58" s="189"/>
      <c r="I58" s="190"/>
      <c r="J58" s="190"/>
      <c r="K58" s="190"/>
      <c r="L58" s="190"/>
      <c r="M58" s="191"/>
      <c r="O58" s="1" t="s">
        <v>111</v>
      </c>
    </row>
    <row r="59" spans="1:40" ht="122.25" customHeight="1" thickBot="1">
      <c r="A59" s="9" t="s">
        <v>33</v>
      </c>
      <c r="B59" s="249" t="s">
        <v>174</v>
      </c>
      <c r="C59" s="249"/>
      <c r="D59" s="249"/>
      <c r="E59" s="249"/>
      <c r="F59" s="31"/>
      <c r="G59" s="143" t="s">
        <v>164</v>
      </c>
      <c r="H59" s="178"/>
      <c r="I59" s="179"/>
      <c r="J59" s="179"/>
      <c r="K59" s="179"/>
      <c r="L59" s="179"/>
      <c r="M59" s="180"/>
      <c r="AN59" s="1" t="e">
        <f>AN57+1</f>
        <v>#REF!</v>
      </c>
    </row>
    <row r="60" spans="1:40" ht="125.25" customHeight="1" thickBot="1">
      <c r="A60" s="9" t="s">
        <v>34</v>
      </c>
      <c r="B60" s="249" t="s">
        <v>175</v>
      </c>
      <c r="C60" s="249"/>
      <c r="D60" s="249"/>
      <c r="E60" s="249"/>
      <c r="F60" s="31"/>
      <c r="G60" s="163" t="s">
        <v>164</v>
      </c>
      <c r="H60" s="178"/>
      <c r="I60" s="179"/>
      <c r="J60" s="179"/>
      <c r="K60" s="179"/>
      <c r="L60" s="179"/>
      <c r="M60" s="180"/>
      <c r="AN60" s="1" t="e">
        <f>AN59+1</f>
        <v>#REF!</v>
      </c>
    </row>
    <row r="61" spans="1:40" ht="105" customHeight="1" thickBot="1">
      <c r="A61" s="9" t="s">
        <v>41</v>
      </c>
      <c r="B61" s="251" t="s">
        <v>181</v>
      </c>
      <c r="C61" s="250"/>
      <c r="D61" s="250"/>
      <c r="E61" s="250"/>
      <c r="F61" s="31"/>
      <c r="G61" s="164" t="s">
        <v>164</v>
      </c>
      <c r="H61" s="178"/>
      <c r="I61" s="179"/>
      <c r="J61" s="179"/>
      <c r="K61" s="179"/>
      <c r="L61" s="179"/>
      <c r="M61" s="180"/>
      <c r="AN61" s="1" t="e">
        <f>#REF!+1</f>
        <v>#REF!</v>
      </c>
    </row>
    <row r="62" spans="1:40" ht="86.25" customHeight="1" thickBot="1">
      <c r="A62" s="9" t="s">
        <v>36</v>
      </c>
      <c r="B62" s="249" t="s">
        <v>176</v>
      </c>
      <c r="C62" s="249"/>
      <c r="D62" s="249"/>
      <c r="E62" s="249"/>
      <c r="F62" s="31"/>
      <c r="G62" s="168" t="s">
        <v>164</v>
      </c>
      <c r="H62" s="178"/>
      <c r="I62" s="179"/>
      <c r="J62" s="179"/>
      <c r="K62" s="179"/>
      <c r="L62" s="179"/>
      <c r="M62" s="180"/>
      <c r="AN62" s="1" t="e">
        <f>AN61+1</f>
        <v>#REF!</v>
      </c>
    </row>
    <row r="63" spans="1:40" ht="31.5" customHeight="1" thickBot="1">
      <c r="A63" s="9" t="s">
        <v>42</v>
      </c>
      <c r="B63" s="249"/>
      <c r="C63" s="250"/>
      <c r="D63" s="250"/>
      <c r="E63" s="250"/>
      <c r="F63" s="31"/>
      <c r="G63" s="31"/>
      <c r="H63" s="178"/>
      <c r="I63" s="179"/>
      <c r="J63" s="179"/>
      <c r="K63" s="179"/>
      <c r="L63" s="179"/>
      <c r="M63" s="180"/>
      <c r="AN63" s="1" t="e">
        <f>#REF!+1</f>
        <v>#REF!</v>
      </c>
    </row>
    <row r="64" spans="1:40" ht="24.75" customHeight="1">
      <c r="A64" s="142"/>
      <c r="B64" s="174"/>
      <c r="C64" s="174"/>
      <c r="D64" s="174"/>
      <c r="E64" s="174"/>
      <c r="F64" s="174"/>
      <c r="G64" s="174"/>
      <c r="H64" s="174"/>
      <c r="I64" s="174"/>
      <c r="J64" s="174"/>
      <c r="K64" s="174"/>
      <c r="L64" s="174"/>
      <c r="M64" s="174"/>
      <c r="AN64" s="1" t="e">
        <f>AN63+1</f>
        <v>#REF!</v>
      </c>
    </row>
    <row r="65" spans="1:40" ht="24.75" customHeight="1" hidden="1">
      <c r="A65" s="142"/>
      <c r="B65" s="174"/>
      <c r="C65" s="174"/>
      <c r="D65" s="174"/>
      <c r="E65" s="174"/>
      <c r="F65" s="174"/>
      <c r="G65" s="174"/>
      <c r="H65" s="174"/>
      <c r="I65" s="174"/>
      <c r="J65" s="174"/>
      <c r="K65" s="174"/>
      <c r="L65" s="174"/>
      <c r="M65" s="174"/>
      <c r="AN65" s="1" t="e">
        <f>AN64+1</f>
        <v>#REF!</v>
      </c>
    </row>
    <row r="66" spans="1:40" ht="24.75" customHeight="1" hidden="1">
      <c r="A66" s="142"/>
      <c r="B66" s="174"/>
      <c r="C66" s="174"/>
      <c r="D66" s="174"/>
      <c r="E66" s="174"/>
      <c r="F66" s="174"/>
      <c r="G66" s="174"/>
      <c r="H66" s="174"/>
      <c r="I66" s="174"/>
      <c r="J66" s="174"/>
      <c r="K66" s="174"/>
      <c r="L66" s="174"/>
      <c r="M66" s="174"/>
      <c r="AN66" s="1" t="e">
        <f>AN65+1</f>
        <v>#REF!</v>
      </c>
    </row>
    <row r="67" spans="1:13" ht="24.75" customHeight="1" hidden="1">
      <c r="A67" s="142"/>
      <c r="B67" s="174"/>
      <c r="C67" s="174"/>
      <c r="D67" s="174"/>
      <c r="E67" s="174"/>
      <c r="F67" s="174"/>
      <c r="G67" s="174"/>
      <c r="H67" s="174"/>
      <c r="I67" s="174"/>
      <c r="J67" s="174"/>
      <c r="K67" s="174"/>
      <c r="L67" s="174"/>
      <c r="M67" s="174"/>
    </row>
    <row r="68" spans="1:13" ht="24.75" customHeight="1" hidden="1">
      <c r="A68" s="142"/>
      <c r="B68" s="174"/>
      <c r="C68" s="174"/>
      <c r="D68" s="174"/>
      <c r="E68" s="174"/>
      <c r="F68" s="174"/>
      <c r="G68" s="174"/>
      <c r="H68" s="174"/>
      <c r="I68" s="174"/>
      <c r="J68" s="174"/>
      <c r="K68" s="174"/>
      <c r="L68" s="174"/>
      <c r="M68" s="174"/>
    </row>
    <row r="69" spans="1:13" ht="12.75" hidden="1">
      <c r="A69" s="142"/>
      <c r="B69" s="142"/>
      <c r="C69" s="142"/>
      <c r="D69" s="142"/>
      <c r="E69" s="142"/>
      <c r="F69" s="142"/>
      <c r="G69" s="142"/>
      <c r="H69" s="142"/>
      <c r="I69" s="142"/>
      <c r="J69" s="142"/>
      <c r="K69" s="142"/>
      <c r="L69" s="142"/>
      <c r="M69" s="142"/>
    </row>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spans="2:11" ht="15" hidden="1">
      <c r="B84" s="142"/>
      <c r="C84" s="142"/>
      <c r="D84" s="142"/>
      <c r="E84" s="142"/>
      <c r="F84" s="175"/>
      <c r="G84" s="175"/>
      <c r="H84" s="175"/>
      <c r="I84" s="10" t="s">
        <v>43</v>
      </c>
      <c r="K84" s="11"/>
    </row>
    <row r="85" spans="2:11" ht="15" hidden="1">
      <c r="B85" s="142"/>
      <c r="C85" s="142"/>
      <c r="D85" s="142"/>
      <c r="E85" s="142"/>
      <c r="F85" s="175"/>
      <c r="G85" s="175"/>
      <c r="H85" s="175"/>
      <c r="I85" s="10" t="s">
        <v>44</v>
      </c>
      <c r="K85" s="11"/>
    </row>
    <row r="86" spans="2:11" ht="15" hidden="1">
      <c r="B86" s="142"/>
      <c r="C86" s="142"/>
      <c r="D86" s="142"/>
      <c r="E86" s="142"/>
      <c r="F86" s="175"/>
      <c r="G86" s="175"/>
      <c r="H86" s="175"/>
      <c r="I86" s="10" t="s">
        <v>45</v>
      </c>
      <c r="K86" s="11"/>
    </row>
    <row r="87" spans="2:11" ht="15" hidden="1">
      <c r="B87" s="142"/>
      <c r="C87" s="142"/>
      <c r="D87" s="142"/>
      <c r="E87" s="142"/>
      <c r="F87" s="175"/>
      <c r="G87" s="175"/>
      <c r="H87" s="175"/>
      <c r="K87" s="11"/>
    </row>
    <row r="88" spans="2:11" ht="15" hidden="1">
      <c r="B88" s="142"/>
      <c r="C88" s="142"/>
      <c r="D88" s="142"/>
      <c r="E88" s="142"/>
      <c r="F88" s="175"/>
      <c r="G88" s="175"/>
      <c r="H88" s="175"/>
      <c r="K88" s="11"/>
    </row>
    <row r="89" spans="2:11" ht="15" hidden="1">
      <c r="B89" s="142"/>
      <c r="C89" s="142"/>
      <c r="D89" s="142"/>
      <c r="E89" s="142"/>
      <c r="K89" s="11"/>
    </row>
    <row r="90" spans="2:11" ht="15" hidden="1">
      <c r="B90" s="142"/>
      <c r="C90" s="142"/>
      <c r="D90" s="142"/>
      <c r="E90" s="142"/>
      <c r="K90" s="11"/>
    </row>
    <row r="91" spans="2:11" ht="15" hidden="1">
      <c r="B91" s="142"/>
      <c r="C91" s="142"/>
      <c r="D91" s="142"/>
      <c r="E91" s="142"/>
      <c r="K91" s="11"/>
    </row>
    <row r="92" spans="2:11" ht="15" hidden="1">
      <c r="B92" s="142"/>
      <c r="C92" s="142"/>
      <c r="D92" s="142"/>
      <c r="E92" s="142"/>
      <c r="K92" s="11"/>
    </row>
    <row r="93" spans="2:11" ht="15" hidden="1">
      <c r="B93" s="142"/>
      <c r="C93" s="142"/>
      <c r="D93" s="142"/>
      <c r="E93" s="142"/>
      <c r="K93" s="11"/>
    </row>
    <row r="94" spans="2:11" ht="15" hidden="1">
      <c r="B94" s="142"/>
      <c r="C94" s="142"/>
      <c r="D94" s="142"/>
      <c r="E94" s="142"/>
      <c r="K94" s="11"/>
    </row>
    <row r="95" spans="2:11" ht="15" hidden="1">
      <c r="B95" s="142"/>
      <c r="C95" s="142"/>
      <c r="D95" s="142"/>
      <c r="E95" s="142"/>
      <c r="K95" s="11"/>
    </row>
    <row r="96" spans="2:11" ht="15" hidden="1">
      <c r="B96" s="142"/>
      <c r="C96" s="142"/>
      <c r="D96" s="142"/>
      <c r="E96" s="142"/>
      <c r="K96" s="11"/>
    </row>
    <row r="97" spans="2:11" ht="15" hidden="1">
      <c r="B97" s="142"/>
      <c r="C97" s="142"/>
      <c r="D97" s="142"/>
      <c r="E97" s="142"/>
      <c r="K97" s="11"/>
    </row>
    <row r="98" spans="2:11" ht="15" hidden="1">
      <c r="B98" s="142"/>
      <c r="C98" s="142"/>
      <c r="D98" s="142"/>
      <c r="E98" s="142"/>
      <c r="K98" s="11"/>
    </row>
    <row r="99" spans="2:11" ht="15" hidden="1">
      <c r="B99" s="142"/>
      <c r="C99" s="142"/>
      <c r="D99" s="142"/>
      <c r="E99" s="142"/>
      <c r="K99" s="11"/>
    </row>
    <row r="100" spans="2:11" ht="15" hidden="1">
      <c r="B100" s="142"/>
      <c r="C100" s="142"/>
      <c r="D100" s="142"/>
      <c r="E100" s="142"/>
      <c r="K100" s="11"/>
    </row>
    <row r="101" spans="2:11" ht="15" hidden="1">
      <c r="B101" s="142"/>
      <c r="C101" s="142"/>
      <c r="D101" s="142"/>
      <c r="E101" s="142"/>
      <c r="K101" s="11"/>
    </row>
    <row r="102" spans="2:11" ht="15" hidden="1">
      <c r="B102" s="142"/>
      <c r="C102" s="142"/>
      <c r="D102" s="142"/>
      <c r="E102" s="142"/>
      <c r="K102" s="11"/>
    </row>
    <row r="103" spans="2:11" ht="15" hidden="1">
      <c r="B103" s="142"/>
      <c r="C103" s="142"/>
      <c r="D103" s="142"/>
      <c r="E103" s="142"/>
      <c r="K103" s="11"/>
    </row>
    <row r="104" spans="2:11" ht="15" hidden="1">
      <c r="B104" s="142"/>
      <c r="C104" s="142"/>
      <c r="D104" s="142"/>
      <c r="E104" s="142"/>
      <c r="K104" s="11"/>
    </row>
    <row r="105" spans="2:11" ht="15" hidden="1">
      <c r="B105" s="142"/>
      <c r="C105" s="142"/>
      <c r="D105" s="142"/>
      <c r="E105" s="142"/>
      <c r="K105" s="11"/>
    </row>
    <row r="106" spans="2:11" ht="15" hidden="1">
      <c r="B106" s="142"/>
      <c r="C106" s="142"/>
      <c r="D106" s="142"/>
      <c r="E106" s="142"/>
      <c r="K106" s="11"/>
    </row>
    <row r="107" spans="2:11" ht="15" hidden="1">
      <c r="B107" s="142"/>
      <c r="C107" s="142"/>
      <c r="D107" s="142"/>
      <c r="E107" s="142"/>
      <c r="K107" s="11"/>
    </row>
    <row r="108" spans="2:11" ht="15" hidden="1">
      <c r="B108" s="142"/>
      <c r="C108" s="142"/>
      <c r="D108" s="142"/>
      <c r="E108" s="142"/>
      <c r="K108" s="11"/>
    </row>
    <row r="109" spans="2:11" ht="15" hidden="1">
      <c r="B109" s="142"/>
      <c r="C109" s="142"/>
      <c r="D109" s="142"/>
      <c r="E109" s="142"/>
      <c r="K109" s="11"/>
    </row>
    <row r="110" spans="2:11" ht="15" hidden="1">
      <c r="B110" s="142"/>
      <c r="C110" s="142"/>
      <c r="D110" s="142"/>
      <c r="E110" s="142"/>
      <c r="K110" s="11"/>
    </row>
    <row r="111" spans="2:11" ht="15" hidden="1">
      <c r="B111" s="142"/>
      <c r="C111" s="142"/>
      <c r="D111" s="142"/>
      <c r="E111" s="142"/>
      <c r="K111" s="11"/>
    </row>
    <row r="112" spans="2:11" ht="15" hidden="1">
      <c r="B112" s="142"/>
      <c r="C112" s="142"/>
      <c r="D112" s="142"/>
      <c r="E112" s="142"/>
      <c r="K112" s="11"/>
    </row>
    <row r="113" spans="2:11" ht="15" hidden="1">
      <c r="B113" s="142"/>
      <c r="C113" s="142"/>
      <c r="D113" s="142"/>
      <c r="E113" s="142"/>
      <c r="K113" s="11"/>
    </row>
    <row r="114" spans="2:11" ht="15" hidden="1">
      <c r="B114" s="142"/>
      <c r="C114" s="142"/>
      <c r="D114" s="142"/>
      <c r="E114" s="142"/>
      <c r="K114" s="11"/>
    </row>
    <row r="115" spans="2:11" ht="15" hidden="1">
      <c r="B115" s="142"/>
      <c r="C115" s="142"/>
      <c r="D115" s="142"/>
      <c r="E115" s="142"/>
      <c r="K115" s="11"/>
    </row>
    <row r="116" spans="2:11" ht="15" hidden="1">
      <c r="B116" s="142"/>
      <c r="C116" s="142"/>
      <c r="D116" s="142"/>
      <c r="E116" s="142"/>
      <c r="K116" s="11"/>
    </row>
    <row r="117" spans="2:11" ht="15" hidden="1">
      <c r="B117" s="142"/>
      <c r="C117" s="142"/>
      <c r="D117" s="142"/>
      <c r="E117" s="142"/>
      <c r="K117" s="11"/>
    </row>
    <row r="118" spans="2:11" ht="15" hidden="1">
      <c r="B118" s="142"/>
      <c r="C118" s="142"/>
      <c r="D118" s="142"/>
      <c r="E118" s="142"/>
      <c r="K118" s="11"/>
    </row>
    <row r="119" spans="2:11" ht="15" hidden="1">
      <c r="B119" s="142"/>
      <c r="C119" s="142"/>
      <c r="D119" s="142"/>
      <c r="E119" s="142"/>
      <c r="K119" s="11"/>
    </row>
    <row r="120" spans="2:11" ht="15" hidden="1">
      <c r="B120" s="142"/>
      <c r="C120" s="142"/>
      <c r="D120" s="142"/>
      <c r="E120" s="142"/>
      <c r="K120" s="11"/>
    </row>
    <row r="121" spans="2:11" ht="15" hidden="1">
      <c r="B121" s="142"/>
      <c r="C121" s="142"/>
      <c r="D121" s="142"/>
      <c r="E121" s="142"/>
      <c r="K121" s="11"/>
    </row>
    <row r="122" spans="2:5" ht="12.75" hidden="1">
      <c r="B122" s="142"/>
      <c r="C122" s="142"/>
      <c r="D122" s="142"/>
      <c r="E122" s="142"/>
    </row>
    <row r="123" spans="2:5" ht="12.75" hidden="1">
      <c r="B123" s="142"/>
      <c r="C123" s="142"/>
      <c r="D123" s="142"/>
      <c r="E123" s="142"/>
    </row>
    <row r="124" spans="2:5" ht="12.75" hidden="1">
      <c r="B124" s="142"/>
      <c r="C124" s="142"/>
      <c r="D124" s="142"/>
      <c r="E124" s="142"/>
    </row>
    <row r="125" spans="2:5" ht="12.75" hidden="1">
      <c r="B125" s="142"/>
      <c r="C125" s="142"/>
      <c r="D125" s="142"/>
      <c r="E125" s="142"/>
    </row>
    <row r="126" spans="2:5" ht="12.75" hidden="1">
      <c r="B126" s="142"/>
      <c r="C126" s="142"/>
      <c r="D126" s="142"/>
      <c r="E126" s="142"/>
    </row>
    <row r="127" spans="2:5" ht="12.75" hidden="1">
      <c r="B127" s="142"/>
      <c r="C127" s="142"/>
      <c r="D127" s="142"/>
      <c r="E127" s="142"/>
    </row>
    <row r="128" spans="2:5" ht="12.75" hidden="1">
      <c r="B128" s="142"/>
      <c r="C128" s="142"/>
      <c r="D128" s="142"/>
      <c r="E128" s="142"/>
    </row>
    <row r="129" spans="2:5" ht="12.75" hidden="1">
      <c r="B129" s="142"/>
      <c r="C129" s="142"/>
      <c r="D129" s="142"/>
      <c r="E129" s="142"/>
    </row>
    <row r="130" spans="2:5" ht="12.75" hidden="1">
      <c r="B130" s="142"/>
      <c r="C130" s="142"/>
      <c r="D130" s="142"/>
      <c r="E130" s="142"/>
    </row>
    <row r="131" spans="2:5" ht="12.75" hidden="1">
      <c r="B131" s="142"/>
      <c r="C131" s="142"/>
      <c r="D131" s="142"/>
      <c r="E131" s="142"/>
    </row>
    <row r="132" spans="2:5" ht="12.75" hidden="1">
      <c r="B132" s="142"/>
      <c r="C132" s="142"/>
      <c r="D132" s="142"/>
      <c r="E132" s="142"/>
    </row>
    <row r="133" spans="2:5" ht="12.75" hidden="1">
      <c r="B133" s="142"/>
      <c r="C133" s="142"/>
      <c r="D133" s="142"/>
      <c r="E133" s="142"/>
    </row>
    <row r="134" spans="2:5" ht="12.75" hidden="1">
      <c r="B134" s="142"/>
      <c r="C134" s="142"/>
      <c r="D134" s="142"/>
      <c r="E134" s="142"/>
    </row>
    <row r="135" spans="2:5" ht="12.75" hidden="1">
      <c r="B135" s="142"/>
      <c r="C135" s="142"/>
      <c r="D135" s="142"/>
      <c r="E135" s="142"/>
    </row>
    <row r="136" spans="2:5" ht="12.75" hidden="1">
      <c r="B136" s="142"/>
      <c r="C136" s="142"/>
      <c r="D136" s="142"/>
      <c r="E136" s="142"/>
    </row>
    <row r="137" spans="2:5" ht="12.75" hidden="1">
      <c r="B137" s="142"/>
      <c r="C137" s="142"/>
      <c r="D137" s="142"/>
      <c r="E137" s="142"/>
    </row>
    <row r="138" spans="2:5" ht="12.75" hidden="1">
      <c r="B138" s="142"/>
      <c r="C138" s="142"/>
      <c r="D138" s="142"/>
      <c r="E138" s="142"/>
    </row>
    <row r="139" spans="2:5" ht="12.75" hidden="1">
      <c r="B139" s="142"/>
      <c r="C139" s="142"/>
      <c r="D139" s="142"/>
      <c r="E139" s="142"/>
    </row>
    <row r="140" spans="2:5" ht="12.75" hidden="1">
      <c r="B140" s="142"/>
      <c r="C140" s="142"/>
      <c r="D140" s="142"/>
      <c r="E140" s="142"/>
    </row>
    <row r="141" spans="2:5" ht="12.75" hidden="1">
      <c r="B141" s="142"/>
      <c r="C141" s="142"/>
      <c r="D141" s="142"/>
      <c r="E141" s="142"/>
    </row>
    <row r="142" spans="2:5" ht="12.75" hidden="1">
      <c r="B142" s="142"/>
      <c r="C142" s="142"/>
      <c r="D142" s="142"/>
      <c r="E142" s="142"/>
    </row>
    <row r="143" spans="2:5" ht="12.75" hidden="1">
      <c r="B143" s="142"/>
      <c r="C143" s="142"/>
      <c r="D143" s="142"/>
      <c r="E143" s="142"/>
    </row>
    <row r="144" spans="2:5" ht="12.75" hidden="1">
      <c r="B144" s="142"/>
      <c r="C144" s="142"/>
      <c r="D144" s="142"/>
      <c r="E144" s="142"/>
    </row>
    <row r="145" spans="2:5" ht="12.75" hidden="1">
      <c r="B145" s="142"/>
      <c r="C145" s="142"/>
      <c r="D145" s="142"/>
      <c r="E145" s="142"/>
    </row>
    <row r="146" spans="2:5" ht="12.75" hidden="1">
      <c r="B146" s="142"/>
      <c r="C146" s="142"/>
      <c r="D146" s="142"/>
      <c r="E146" s="142"/>
    </row>
    <row r="147" spans="2:5" ht="12.75" hidden="1">
      <c r="B147" s="142"/>
      <c r="C147" s="142"/>
      <c r="D147" s="142"/>
      <c r="E147" s="142"/>
    </row>
    <row r="148" ht="12.75"/>
    <row r="149" ht="12.75"/>
    <row r="150" ht="12.75"/>
    <row r="151" ht="12.75"/>
    <row r="152" ht="12.75"/>
    <row r="153" ht="12.75"/>
    <row r="154" ht="12.75"/>
    <row r="155" ht="12.75"/>
    <row r="156" ht="12.75"/>
    <row r="157" ht="12.75"/>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sheetData>
  <sheetProtection/>
  <mergeCells count="78">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I27:M29"/>
    <mergeCell ref="D28:E28"/>
    <mergeCell ref="D29:E29"/>
    <mergeCell ref="F29:H29"/>
    <mergeCell ref="A31:M31"/>
    <mergeCell ref="A55:M55"/>
    <mergeCell ref="A57:A58"/>
    <mergeCell ref="B57:E58"/>
    <mergeCell ref="F57:G57"/>
    <mergeCell ref="H57:M58"/>
    <mergeCell ref="B59:E59"/>
    <mergeCell ref="H59:M59"/>
    <mergeCell ref="B60:E60"/>
    <mergeCell ref="H60:M60"/>
    <mergeCell ref="B61:E61"/>
    <mergeCell ref="H61:M61"/>
    <mergeCell ref="J67:M67"/>
    <mergeCell ref="B62:E62"/>
    <mergeCell ref="H62:M62"/>
    <mergeCell ref="B63:E63"/>
    <mergeCell ref="H63:M63"/>
    <mergeCell ref="B64:I64"/>
    <mergeCell ref="J64:M64"/>
    <mergeCell ref="B68:I68"/>
    <mergeCell ref="J68:M68"/>
    <mergeCell ref="F84:H85"/>
    <mergeCell ref="F86:H86"/>
    <mergeCell ref="F87:H88"/>
    <mergeCell ref="B65:I65"/>
    <mergeCell ref="J65:M65"/>
    <mergeCell ref="B66:I66"/>
    <mergeCell ref="J66:M66"/>
    <mergeCell ref="B67:I67"/>
  </mergeCells>
  <conditionalFormatting sqref="F34:G37">
    <cfRule type="cellIs" priority="7" dxfId="2" operator="between">
      <formula>$L$29</formula>
      <formula>$M$29</formula>
    </cfRule>
    <cfRule type="cellIs" priority="8" dxfId="1" operator="between">
      <formula>$L$28</formula>
      <formula>$M$28</formula>
    </cfRule>
    <cfRule type="cellIs" priority="9" dxfId="0" operator="between">
      <formula>'GRF-04 Per cápita Energía'!#REF!</formula>
      <formula>$M$27</formula>
    </cfRule>
  </conditionalFormatting>
  <conditionalFormatting sqref="F42:F51">
    <cfRule type="cellIs" priority="4" dxfId="2" operator="between">
      <formula>$L$29</formula>
      <formula>$M$29</formula>
    </cfRule>
    <cfRule type="cellIs" priority="5" dxfId="1" operator="between">
      <formula>$L$28</formula>
      <formula>$M$28</formula>
    </cfRule>
    <cfRule type="cellIs" priority="6" dxfId="0" operator="between">
      <formula>'GRF-04 Per cápita Energía'!#REF!</formula>
      <formula>$M$27</formula>
    </cfRule>
  </conditionalFormatting>
  <conditionalFormatting sqref="G43">
    <cfRule type="cellIs" priority="1" dxfId="2" operator="between">
      <formula>$L$29</formula>
      <formula>$M$29</formula>
    </cfRule>
    <cfRule type="cellIs" priority="2" dxfId="1" operator="between">
      <formula>$L$28</formula>
      <formula>$M$28</formula>
    </cfRule>
    <cfRule type="cellIs" priority="3" dxfId="0" operator="between">
      <formula>'GRF-04 Per cápita Energía'!#REF!</formula>
      <formula>$M$27</formula>
    </cfRule>
  </conditionalFormatting>
  <dataValidations count="8">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B25 B23">
      <formula1>$O$11:$O$16</formula1>
    </dataValidation>
    <dataValidation type="list" allowBlank="1" showInputMessage="1" showErrorMessage="1" sqref="C7:H7">
      <formula1>$O$22:$O$35</formula1>
    </dataValidation>
    <dataValidation type="list" allowBlank="1" showInputMessage="1" showErrorMessage="1" sqref="C14:M14">
      <formula1>$O$55:$O$58</formula1>
    </dataValidation>
    <dataValidation type="list" allowBlank="1" showInputMessage="1" showErrorMessage="1" sqref="C9:M9">
      <formula1>$O$37:$O$50</formula1>
    </dataValidation>
    <dataValidation type="list" allowBlank="1" showInputMessage="1" showErrorMessage="1" sqref="L7:M7">
      <formula1>$O$18:$O$20</formula1>
    </dataValidation>
    <dataValidation type="list" allowBlank="1" showInputMessage="1" showErrorMessage="1" sqref="C19:D20">
      <formula1>'GRF-04 Per cápita Energía'!#REF!</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rowBreaks count="1" manualBreakCount="1">
    <brk id="54" max="12" man="1"/>
  </rowBreaks>
  <drawing r:id="rId1"/>
</worksheet>
</file>

<file path=xl/worksheets/sheet3.xml><?xml version="1.0" encoding="utf-8"?>
<worksheet xmlns="http://schemas.openxmlformats.org/spreadsheetml/2006/main" xmlns:r="http://schemas.openxmlformats.org/officeDocument/2006/relationships">
  <dimension ref="A1:AN124"/>
  <sheetViews>
    <sheetView showGridLines="0" view="pageBreakPreview" zoomScale="80" zoomScaleNormal="80" zoomScaleSheetLayoutView="80" zoomScalePageLayoutView="0" workbookViewId="0" topLeftCell="A32">
      <selection activeCell="F38" sqref="F38"/>
    </sheetView>
  </sheetViews>
  <sheetFormatPr defaultColWidth="11.421875" defaultRowHeight="12.75" customHeight="1" zeroHeight="1"/>
  <cols>
    <col min="1" max="1" width="17.421875" style="1" customWidth="1"/>
    <col min="2" max="2" width="20.28125" style="1" customWidth="1"/>
    <col min="3" max="3" width="16.28125" style="1" customWidth="1"/>
    <col min="4" max="4" width="16.57421875" style="1" customWidth="1"/>
    <col min="5" max="5" width="17.7109375" style="1" customWidth="1"/>
    <col min="6" max="6" width="17.57421875" style="1" customWidth="1"/>
    <col min="7" max="8" width="16.140625" style="1" customWidth="1"/>
    <col min="9" max="9" width="17.7109375" style="1" customWidth="1"/>
    <col min="10" max="10" width="16.7109375" style="1" customWidth="1"/>
    <col min="11" max="11" width="15.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ht="25.5" customHeight="1" thickBot="1">
      <c r="A1" s="245"/>
      <c r="B1" s="245"/>
      <c r="C1" s="246" t="s">
        <v>58</v>
      </c>
      <c r="D1" s="246"/>
      <c r="E1" s="246"/>
      <c r="F1" s="246"/>
      <c r="G1" s="246"/>
      <c r="H1" s="246"/>
      <c r="I1" s="246"/>
      <c r="J1" s="246"/>
      <c r="K1" s="302" t="s">
        <v>59</v>
      </c>
      <c r="L1" s="302"/>
      <c r="M1" s="302"/>
    </row>
    <row r="2" spans="1:15" ht="25.5" customHeight="1" thickBot="1">
      <c r="A2" s="245"/>
      <c r="B2" s="245"/>
      <c r="C2" s="246"/>
      <c r="D2" s="246"/>
      <c r="E2" s="246"/>
      <c r="F2" s="246"/>
      <c r="G2" s="246"/>
      <c r="H2" s="246"/>
      <c r="I2" s="246"/>
      <c r="J2" s="246"/>
      <c r="K2" s="303" t="s">
        <v>117</v>
      </c>
      <c r="L2" s="303"/>
      <c r="M2" s="303"/>
      <c r="O2" s="20" t="s">
        <v>71</v>
      </c>
    </row>
    <row r="3" spans="1:15" ht="25.5" customHeight="1" thickBot="1">
      <c r="A3" s="245"/>
      <c r="B3" s="245"/>
      <c r="C3" s="246"/>
      <c r="D3" s="246"/>
      <c r="E3" s="246"/>
      <c r="F3" s="246"/>
      <c r="G3" s="246"/>
      <c r="H3" s="246"/>
      <c r="I3" s="246"/>
      <c r="J3" s="246"/>
      <c r="K3" s="303" t="s">
        <v>118</v>
      </c>
      <c r="L3" s="303"/>
      <c r="M3" s="303"/>
      <c r="O3" s="107" t="s">
        <v>6</v>
      </c>
    </row>
    <row r="4" spans="1:15" ht="14.25" customHeight="1" thickBot="1">
      <c r="A4" s="12"/>
      <c r="B4" s="13"/>
      <c r="C4" s="14"/>
      <c r="D4" s="14"/>
      <c r="E4" s="14"/>
      <c r="F4" s="14"/>
      <c r="G4" s="14"/>
      <c r="H4" s="14"/>
      <c r="I4" s="14"/>
      <c r="J4" s="14"/>
      <c r="K4" s="15"/>
      <c r="L4" s="15"/>
      <c r="M4" s="16"/>
      <c r="O4" s="107" t="s">
        <v>8</v>
      </c>
    </row>
    <row r="5" spans="1:15" ht="13.5" thickBot="1">
      <c r="A5" s="181" t="s">
        <v>60</v>
      </c>
      <c r="B5" s="182"/>
      <c r="C5" s="182"/>
      <c r="D5" s="182"/>
      <c r="E5" s="182"/>
      <c r="F5" s="182"/>
      <c r="G5" s="182"/>
      <c r="H5" s="182"/>
      <c r="I5" s="182"/>
      <c r="J5" s="182"/>
      <c r="K5" s="182"/>
      <c r="L5" s="182"/>
      <c r="M5" s="183"/>
      <c r="O5" s="107" t="s">
        <v>10</v>
      </c>
    </row>
    <row r="6" spans="1:15" ht="13.5" thickBot="1">
      <c r="A6" s="43"/>
      <c r="B6" s="4"/>
      <c r="C6" s="4"/>
      <c r="D6" s="4"/>
      <c r="E6" s="4"/>
      <c r="F6" s="4"/>
      <c r="G6" s="4"/>
      <c r="H6" s="4"/>
      <c r="I6" s="4"/>
      <c r="J6" s="4"/>
      <c r="K6" s="4"/>
      <c r="L6" s="4"/>
      <c r="M6" s="44"/>
      <c r="O6" s="20" t="s">
        <v>72</v>
      </c>
    </row>
    <row r="7" spans="1:15" ht="30" customHeight="1" thickBot="1">
      <c r="A7" s="192" t="s">
        <v>1</v>
      </c>
      <c r="B7" s="193"/>
      <c r="C7" s="233" t="s">
        <v>122</v>
      </c>
      <c r="D7" s="234"/>
      <c r="E7" s="234"/>
      <c r="F7" s="234"/>
      <c r="G7" s="234"/>
      <c r="H7" s="235"/>
      <c r="I7" s="192" t="s">
        <v>2</v>
      </c>
      <c r="J7" s="223"/>
      <c r="K7" s="193"/>
      <c r="L7" s="243" t="s">
        <v>3</v>
      </c>
      <c r="M7" s="244"/>
      <c r="O7" s="107" t="s">
        <v>13</v>
      </c>
    </row>
    <row r="8" spans="1:15" ht="40.5" customHeight="1" thickBot="1">
      <c r="A8" s="192" t="s">
        <v>4</v>
      </c>
      <c r="B8" s="193"/>
      <c r="C8" s="233" t="s">
        <v>123</v>
      </c>
      <c r="D8" s="234"/>
      <c r="E8" s="234"/>
      <c r="F8" s="234"/>
      <c r="G8" s="234"/>
      <c r="H8" s="234"/>
      <c r="I8" s="234"/>
      <c r="J8" s="234"/>
      <c r="K8" s="234"/>
      <c r="L8" s="234"/>
      <c r="M8" s="235"/>
      <c r="O8" s="107" t="s">
        <v>18</v>
      </c>
    </row>
    <row r="9" spans="1:16" ht="30" customHeight="1" thickBot="1">
      <c r="A9" s="192" t="s">
        <v>5</v>
      </c>
      <c r="B9" s="193"/>
      <c r="C9" s="236" t="s">
        <v>68</v>
      </c>
      <c r="D9" s="237"/>
      <c r="E9" s="237"/>
      <c r="F9" s="237"/>
      <c r="G9" s="237"/>
      <c r="H9" s="237"/>
      <c r="I9" s="237"/>
      <c r="J9" s="237"/>
      <c r="K9" s="237"/>
      <c r="L9" s="237"/>
      <c r="M9" s="238"/>
      <c r="O9" s="107" t="s">
        <v>20</v>
      </c>
      <c r="P9" s="17"/>
    </row>
    <row r="10" spans="1:15" ht="13.5" thickBot="1">
      <c r="A10" s="2"/>
      <c r="B10" s="107"/>
      <c r="C10" s="107"/>
      <c r="D10" s="107"/>
      <c r="E10" s="107"/>
      <c r="F10" s="107"/>
      <c r="G10" s="107"/>
      <c r="H10" s="107"/>
      <c r="I10" s="107"/>
      <c r="J10" s="107"/>
      <c r="K10" s="107"/>
      <c r="L10" s="107"/>
      <c r="M10" s="45"/>
      <c r="O10" s="20" t="s">
        <v>74</v>
      </c>
    </row>
    <row r="11" spans="1:15" ht="30" customHeight="1" thickBot="1">
      <c r="A11" s="192" t="s">
        <v>7</v>
      </c>
      <c r="B11" s="193"/>
      <c r="C11" s="239" t="s">
        <v>147</v>
      </c>
      <c r="D11" s="240"/>
      <c r="E11" s="240"/>
      <c r="F11" s="240"/>
      <c r="G11" s="240"/>
      <c r="H11" s="240"/>
      <c r="I11" s="240"/>
      <c r="J11" s="240"/>
      <c r="K11" s="27" t="s">
        <v>82</v>
      </c>
      <c r="L11" s="241" t="s">
        <v>163</v>
      </c>
      <c r="M11" s="242"/>
      <c r="O11" s="107" t="s">
        <v>21</v>
      </c>
    </row>
    <row r="12" spans="1:15" ht="34.5" customHeight="1" thickBot="1">
      <c r="A12" s="192" t="s">
        <v>9</v>
      </c>
      <c r="B12" s="193"/>
      <c r="C12" s="270" t="s">
        <v>148</v>
      </c>
      <c r="D12" s="273"/>
      <c r="E12" s="273"/>
      <c r="F12" s="273"/>
      <c r="G12" s="273"/>
      <c r="H12" s="273"/>
      <c r="I12" s="273"/>
      <c r="J12" s="273"/>
      <c r="K12" s="273"/>
      <c r="L12" s="273"/>
      <c r="M12" s="274"/>
      <c r="O12" s="107" t="s">
        <v>0</v>
      </c>
    </row>
    <row r="13" spans="1:15" ht="33" customHeight="1" thickBot="1">
      <c r="A13" s="192" t="s">
        <v>96</v>
      </c>
      <c r="B13" s="193"/>
      <c r="C13" s="270" t="s">
        <v>149</v>
      </c>
      <c r="D13" s="271"/>
      <c r="E13" s="271"/>
      <c r="F13" s="271"/>
      <c r="G13" s="271"/>
      <c r="H13" s="271"/>
      <c r="I13" s="271"/>
      <c r="J13" s="271"/>
      <c r="K13" s="271"/>
      <c r="L13" s="271"/>
      <c r="M13" s="272"/>
      <c r="O13" s="1" t="s">
        <v>119</v>
      </c>
    </row>
    <row r="14" spans="1:15" ht="30" customHeight="1" thickBot="1">
      <c r="A14" s="192" t="s">
        <v>106</v>
      </c>
      <c r="B14" s="193"/>
      <c r="C14" s="299" t="s">
        <v>111</v>
      </c>
      <c r="D14" s="300"/>
      <c r="E14" s="300"/>
      <c r="F14" s="300"/>
      <c r="G14" s="300"/>
      <c r="H14" s="300"/>
      <c r="I14" s="300"/>
      <c r="J14" s="300"/>
      <c r="K14" s="300"/>
      <c r="L14" s="300"/>
      <c r="M14" s="301"/>
      <c r="O14" s="1" t="s">
        <v>120</v>
      </c>
    </row>
    <row r="15" spans="1:15" ht="30" customHeight="1" thickBot="1">
      <c r="A15" s="192" t="s">
        <v>112</v>
      </c>
      <c r="B15" s="193"/>
      <c r="C15" s="233" t="s">
        <v>127</v>
      </c>
      <c r="D15" s="234"/>
      <c r="E15" s="234"/>
      <c r="F15" s="234"/>
      <c r="G15" s="234"/>
      <c r="H15" s="234"/>
      <c r="I15" s="234"/>
      <c r="J15" s="234"/>
      <c r="K15" s="234"/>
      <c r="L15" s="234"/>
      <c r="M15" s="235"/>
      <c r="O15" s="107" t="s">
        <v>24</v>
      </c>
    </row>
    <row r="16" spans="1:15" ht="13.5" thickBot="1">
      <c r="A16" s="2"/>
      <c r="B16" s="107"/>
      <c r="C16" s="107"/>
      <c r="D16" s="107"/>
      <c r="E16" s="107"/>
      <c r="F16" s="107"/>
      <c r="G16" s="107"/>
      <c r="H16" s="107"/>
      <c r="I16" s="107"/>
      <c r="J16" s="107"/>
      <c r="K16" s="107"/>
      <c r="L16" s="107"/>
      <c r="M16" s="45"/>
      <c r="O16" s="107" t="s">
        <v>25</v>
      </c>
    </row>
    <row r="17" spans="1:15" ht="17.25" customHeight="1" thickBot="1">
      <c r="A17" s="186" t="s">
        <v>11</v>
      </c>
      <c r="B17" s="188"/>
      <c r="C17" s="186" t="s">
        <v>76</v>
      </c>
      <c r="D17" s="188"/>
      <c r="E17" s="186" t="s">
        <v>12</v>
      </c>
      <c r="F17" s="187"/>
      <c r="G17" s="187"/>
      <c r="H17" s="187"/>
      <c r="I17" s="187"/>
      <c r="J17" s="187"/>
      <c r="K17" s="187"/>
      <c r="L17" s="187"/>
      <c r="M17" s="188"/>
      <c r="O17" s="20" t="s">
        <v>83</v>
      </c>
    </row>
    <row r="18" spans="1:15" ht="53.25" customHeight="1" thickBot="1">
      <c r="A18" s="189"/>
      <c r="B18" s="191"/>
      <c r="C18" s="194"/>
      <c r="D18" s="196"/>
      <c r="E18" s="5" t="s">
        <v>14</v>
      </c>
      <c r="F18" s="192" t="s">
        <v>15</v>
      </c>
      <c r="G18" s="223"/>
      <c r="H18" s="193"/>
      <c r="I18" s="42" t="s">
        <v>16</v>
      </c>
      <c r="J18" s="192" t="s">
        <v>128</v>
      </c>
      <c r="K18" s="223"/>
      <c r="L18" s="193"/>
      <c r="M18" s="5" t="s">
        <v>17</v>
      </c>
      <c r="O18" s="107" t="s">
        <v>27</v>
      </c>
    </row>
    <row r="19" spans="1:15" ht="48" customHeight="1" thickBot="1">
      <c r="A19" s="224" t="s">
        <v>150</v>
      </c>
      <c r="B19" s="293"/>
      <c r="C19" s="230" t="s">
        <v>85</v>
      </c>
      <c r="D19" s="296"/>
      <c r="E19" s="111">
        <v>1</v>
      </c>
      <c r="F19" s="217" t="s">
        <v>151</v>
      </c>
      <c r="G19" s="218"/>
      <c r="H19" s="219"/>
      <c r="I19" s="111" t="s">
        <v>152</v>
      </c>
      <c r="J19" s="290" t="s">
        <v>153</v>
      </c>
      <c r="K19" s="291"/>
      <c r="L19" s="292"/>
      <c r="M19" s="6" t="s">
        <v>21</v>
      </c>
      <c r="O19" s="107"/>
    </row>
    <row r="20" spans="1:15" ht="48" customHeight="1" thickBot="1">
      <c r="A20" s="294"/>
      <c r="B20" s="295"/>
      <c r="C20" s="232"/>
      <c r="D20" s="269"/>
      <c r="E20" s="111">
        <v>2</v>
      </c>
      <c r="F20" s="220" t="s">
        <v>154</v>
      </c>
      <c r="G20" s="297"/>
      <c r="H20" s="298"/>
      <c r="I20" s="111" t="s">
        <v>152</v>
      </c>
      <c r="J20" s="290" t="s">
        <v>155</v>
      </c>
      <c r="K20" s="291"/>
      <c r="L20" s="292"/>
      <c r="M20" s="6" t="s">
        <v>21</v>
      </c>
      <c r="O20" s="107"/>
    </row>
    <row r="21" spans="1:40" ht="13.5" thickBot="1">
      <c r="A21" s="2"/>
      <c r="B21" s="107"/>
      <c r="C21" s="107"/>
      <c r="D21" s="107"/>
      <c r="E21" s="107"/>
      <c r="F21" s="107"/>
      <c r="G21" s="107"/>
      <c r="H21" s="107"/>
      <c r="I21" s="107"/>
      <c r="J21" s="107"/>
      <c r="K21" s="107"/>
      <c r="L21" s="107"/>
      <c r="M21" s="45"/>
      <c r="O21" s="20" t="s">
        <v>70</v>
      </c>
      <c r="AN21" s="1">
        <v>2002</v>
      </c>
    </row>
    <row r="22" spans="1:40" ht="45.75" customHeight="1" thickBot="1">
      <c r="A22" s="5" t="s">
        <v>22</v>
      </c>
      <c r="B22" s="110" t="s">
        <v>6</v>
      </c>
      <c r="C22" s="41" t="s">
        <v>73</v>
      </c>
      <c r="D22" s="110" t="s">
        <v>20</v>
      </c>
      <c r="E22" s="5" t="s">
        <v>23</v>
      </c>
      <c r="F22" s="113">
        <v>0.42</v>
      </c>
      <c r="G22" s="5" t="s">
        <v>136</v>
      </c>
      <c r="H22" s="46" t="s">
        <v>137</v>
      </c>
      <c r="I22" s="5" t="s">
        <v>104</v>
      </c>
      <c r="J22" s="66" t="s">
        <v>137</v>
      </c>
      <c r="K22" s="5" t="s">
        <v>105</v>
      </c>
      <c r="L22" s="217" t="s">
        <v>137</v>
      </c>
      <c r="M22" s="219"/>
      <c r="O22" s="19" t="s">
        <v>48</v>
      </c>
      <c r="AN22" s="1">
        <f>AN21+1</f>
        <v>2003</v>
      </c>
    </row>
    <row r="23" spans="1:15" ht="16.5" customHeight="1" thickBot="1">
      <c r="A23" s="184" t="s">
        <v>26</v>
      </c>
      <c r="B23" s="210" t="s">
        <v>119</v>
      </c>
      <c r="C23" s="184" t="s">
        <v>75</v>
      </c>
      <c r="D23" s="210" t="s">
        <v>119</v>
      </c>
      <c r="E23" s="184" t="s">
        <v>113</v>
      </c>
      <c r="F23" s="52" t="s">
        <v>116</v>
      </c>
      <c r="G23" s="49">
        <v>2016</v>
      </c>
      <c r="H23" s="49">
        <v>2017</v>
      </c>
      <c r="I23" s="49">
        <v>2018</v>
      </c>
      <c r="J23" s="49">
        <v>2019</v>
      </c>
      <c r="K23" s="49">
        <v>2020</v>
      </c>
      <c r="L23" s="213" t="s">
        <v>138</v>
      </c>
      <c r="M23" s="214"/>
      <c r="O23" s="19" t="s">
        <v>49</v>
      </c>
    </row>
    <row r="24" spans="1:15" ht="30" customHeight="1" thickBot="1">
      <c r="A24" s="185"/>
      <c r="B24" s="211"/>
      <c r="C24" s="185"/>
      <c r="D24" s="211"/>
      <c r="E24" s="212"/>
      <c r="F24" s="51" t="s">
        <v>114</v>
      </c>
      <c r="G24" s="67" t="s">
        <v>137</v>
      </c>
      <c r="H24" s="67" t="s">
        <v>137</v>
      </c>
      <c r="I24" s="67" t="s">
        <v>137</v>
      </c>
      <c r="J24" s="67" t="s">
        <v>137</v>
      </c>
      <c r="K24" s="67" t="s">
        <v>137</v>
      </c>
      <c r="L24" s="67" t="s">
        <v>137</v>
      </c>
      <c r="M24" s="67" t="s">
        <v>137</v>
      </c>
      <c r="O24" s="19" t="s">
        <v>61</v>
      </c>
    </row>
    <row r="25" spans="1:15" ht="30" customHeight="1" thickBot="1">
      <c r="A25" s="56"/>
      <c r="B25" s="54"/>
      <c r="C25" s="53"/>
      <c r="D25" s="53"/>
      <c r="E25" s="185"/>
      <c r="F25" s="55" t="s">
        <v>115</v>
      </c>
      <c r="G25" s="67" t="s">
        <v>137</v>
      </c>
      <c r="H25" s="67" t="s">
        <v>137</v>
      </c>
      <c r="I25" s="67" t="s">
        <v>137</v>
      </c>
      <c r="J25" s="67" t="s">
        <v>137</v>
      </c>
      <c r="K25" s="67" t="s">
        <v>137</v>
      </c>
      <c r="L25" s="67" t="s">
        <v>137</v>
      </c>
      <c r="M25" s="67" t="s">
        <v>137</v>
      </c>
      <c r="O25" s="19"/>
    </row>
    <row r="26" spans="1:40" ht="13.5" thickBot="1">
      <c r="A26" s="2"/>
      <c r="B26" s="107"/>
      <c r="C26" s="107"/>
      <c r="D26" s="114"/>
      <c r="E26" s="107"/>
      <c r="F26" s="107"/>
      <c r="G26" s="107"/>
      <c r="H26" s="107"/>
      <c r="I26" s="107"/>
      <c r="J26" s="107"/>
      <c r="K26" s="107"/>
      <c r="L26" s="107"/>
      <c r="M26" s="45"/>
      <c r="O26" s="19"/>
      <c r="AN26" s="1" t="e">
        <f>#REF!+1</f>
        <v>#REF!</v>
      </c>
    </row>
    <row r="27" spans="1:40" ht="30.75" customHeight="1" thickBot="1">
      <c r="A27" s="186" t="s">
        <v>94</v>
      </c>
      <c r="B27" s="187"/>
      <c r="C27" s="188"/>
      <c r="D27" s="197" t="s">
        <v>77</v>
      </c>
      <c r="E27" s="198"/>
      <c r="F27" s="278" t="s">
        <v>156</v>
      </c>
      <c r="G27" s="279"/>
      <c r="H27" s="280"/>
      <c r="I27" s="252" t="s">
        <v>157</v>
      </c>
      <c r="J27" s="253"/>
      <c r="K27" s="253"/>
      <c r="L27" s="253"/>
      <c r="M27" s="254"/>
      <c r="O27" s="19" t="s">
        <v>62</v>
      </c>
      <c r="AN27" s="1" t="e">
        <f>AN26+1</f>
        <v>#REF!</v>
      </c>
    </row>
    <row r="28" spans="1:40" ht="30.75" customHeight="1" thickBot="1">
      <c r="A28" s="194"/>
      <c r="B28" s="195"/>
      <c r="C28" s="196"/>
      <c r="D28" s="206" t="s">
        <v>78</v>
      </c>
      <c r="E28" s="281"/>
      <c r="F28" s="115">
        <v>0.3</v>
      </c>
      <c r="G28" s="116" t="s">
        <v>87</v>
      </c>
      <c r="H28" s="117" t="s">
        <v>158</v>
      </c>
      <c r="I28" s="282" t="s">
        <v>159</v>
      </c>
      <c r="J28" s="282"/>
      <c r="K28" s="282"/>
      <c r="L28" s="282"/>
      <c r="M28" s="283"/>
      <c r="O28" s="19" t="s">
        <v>51</v>
      </c>
      <c r="AN28" s="1" t="e">
        <f>#REF!+1</f>
        <v>#REF!</v>
      </c>
    </row>
    <row r="29" spans="1:40" ht="30.75" customHeight="1" thickBot="1">
      <c r="A29" s="189"/>
      <c r="B29" s="190"/>
      <c r="C29" s="191"/>
      <c r="D29" s="208" t="s">
        <v>79</v>
      </c>
      <c r="E29" s="209"/>
      <c r="F29" s="287" t="s">
        <v>160</v>
      </c>
      <c r="G29" s="288"/>
      <c r="H29" s="289"/>
      <c r="I29" s="284"/>
      <c r="J29" s="285"/>
      <c r="K29" s="285"/>
      <c r="L29" s="285"/>
      <c r="M29" s="286"/>
      <c r="O29" s="19" t="s">
        <v>52</v>
      </c>
      <c r="AN29" s="1" t="e">
        <f>#REF!+1</f>
        <v>#REF!</v>
      </c>
    </row>
    <row r="30" spans="1:40" ht="12.75">
      <c r="A30" s="2"/>
      <c r="B30" s="107"/>
      <c r="C30" s="107"/>
      <c r="D30" s="107"/>
      <c r="E30" s="107"/>
      <c r="F30" s="107"/>
      <c r="G30" s="107"/>
      <c r="H30" s="107"/>
      <c r="I30" s="107"/>
      <c r="J30" s="107"/>
      <c r="K30" s="107"/>
      <c r="L30" s="107"/>
      <c r="M30" s="45"/>
      <c r="O30" s="19" t="s">
        <v>122</v>
      </c>
      <c r="AN30" s="1" t="e">
        <f>#REF!+1</f>
        <v>#REF!</v>
      </c>
    </row>
    <row r="31" spans="15:40" ht="13.5" customHeight="1" thickBot="1">
      <c r="O31" s="19" t="s">
        <v>64</v>
      </c>
      <c r="AN31" s="1" t="e">
        <f>AN30+1</f>
        <v>#REF!</v>
      </c>
    </row>
    <row r="32" spans="1:40" ht="13.5" thickBot="1">
      <c r="A32" s="181" t="s">
        <v>30</v>
      </c>
      <c r="B32" s="182"/>
      <c r="C32" s="182"/>
      <c r="D32" s="182"/>
      <c r="E32" s="182"/>
      <c r="F32" s="182"/>
      <c r="G32" s="182"/>
      <c r="H32" s="182"/>
      <c r="I32" s="182"/>
      <c r="J32" s="182"/>
      <c r="K32" s="182"/>
      <c r="L32" s="182"/>
      <c r="M32" s="183"/>
      <c r="O32" s="19" t="s">
        <v>54</v>
      </c>
      <c r="AN32" s="1" t="e">
        <f>AN31+1</f>
        <v>#REF!</v>
      </c>
    </row>
    <row r="33" spans="1:15" ht="50.25" customHeight="1" thickBot="1">
      <c r="A33" s="112"/>
      <c r="B33" s="118"/>
      <c r="C33" s="118"/>
      <c r="D33" s="119"/>
      <c r="E33" s="119"/>
      <c r="F33" s="118"/>
      <c r="G33" s="119"/>
      <c r="H33" s="120"/>
      <c r="I33" s="120"/>
      <c r="J33" s="120"/>
      <c r="K33" s="120"/>
      <c r="L33" s="120"/>
      <c r="M33" s="121"/>
      <c r="O33" s="19"/>
    </row>
    <row r="34" spans="1:38" ht="50.25" customHeight="1" thickBot="1">
      <c r="A34" s="112"/>
      <c r="B34" s="122" t="s">
        <v>31</v>
      </c>
      <c r="C34" s="123" t="s">
        <v>32</v>
      </c>
      <c r="D34" s="124" t="str">
        <f>F20</f>
        <v>Kg de residuos ordinarios</v>
      </c>
      <c r="E34" s="138" t="str">
        <f>F19</f>
        <v>Kg de residuos reciclables</v>
      </c>
      <c r="F34" s="140" t="s">
        <v>89</v>
      </c>
      <c r="G34" s="139" t="s">
        <v>93</v>
      </c>
      <c r="J34" s="107"/>
      <c r="K34" s="107"/>
      <c r="L34" s="107"/>
      <c r="M34" s="109"/>
      <c r="O34" s="19" t="s">
        <v>55</v>
      </c>
      <c r="AI34"/>
      <c r="AL34" s="1"/>
    </row>
    <row r="35" spans="1:38" ht="21.75" customHeight="1">
      <c r="A35" s="112"/>
      <c r="B35" s="39" t="s">
        <v>33</v>
      </c>
      <c r="C35" s="125">
        <v>0.42</v>
      </c>
      <c r="D35" s="126">
        <v>123.91</v>
      </c>
      <c r="E35" s="126">
        <v>144.16</v>
      </c>
      <c r="F35" s="129">
        <f>((E35)/(D35+E35))</f>
        <v>0.5377699854515612</v>
      </c>
      <c r="G35" s="135">
        <f>(F35/C35)</f>
        <v>1.2804047272656218</v>
      </c>
      <c r="J35" s="107"/>
      <c r="K35" s="107"/>
      <c r="L35" s="107"/>
      <c r="M35" s="109"/>
      <c r="O35" s="19" t="s">
        <v>53</v>
      </c>
      <c r="AI35"/>
      <c r="AL35" s="1"/>
    </row>
    <row r="36" spans="1:38" ht="21.75" customHeight="1">
      <c r="A36" s="112"/>
      <c r="B36" s="32" t="s">
        <v>34</v>
      </c>
      <c r="C36" s="127">
        <v>0.42</v>
      </c>
      <c r="D36" s="128">
        <v>1.85</v>
      </c>
      <c r="E36" s="128">
        <v>2.46</v>
      </c>
      <c r="F36" s="134">
        <f>((E36)/(D36+E36))</f>
        <v>0.5707656612529002</v>
      </c>
      <c r="G36" s="136">
        <f>(F36/C36)</f>
        <v>1.3589658601259529</v>
      </c>
      <c r="J36" s="107"/>
      <c r="K36" s="107"/>
      <c r="L36" s="107"/>
      <c r="M36" s="109"/>
      <c r="O36" s="19"/>
      <c r="AI36"/>
      <c r="AL36" s="1"/>
    </row>
    <row r="37" spans="1:38" ht="21.75" customHeight="1">
      <c r="A37" s="112"/>
      <c r="B37" s="32" t="s">
        <v>35</v>
      </c>
      <c r="C37" s="127">
        <v>0.42</v>
      </c>
      <c r="D37" s="128">
        <v>3.42</v>
      </c>
      <c r="E37" s="128">
        <v>6.36</v>
      </c>
      <c r="F37" s="134">
        <f>((E37)/(D37+E37))</f>
        <v>0.6503067484662576</v>
      </c>
      <c r="G37" s="136">
        <f>(F37/C37)</f>
        <v>1.548349401110137</v>
      </c>
      <c r="J37" s="107"/>
      <c r="K37" s="107"/>
      <c r="L37" s="107"/>
      <c r="M37" s="109"/>
      <c r="O37" s="19"/>
      <c r="AI37"/>
      <c r="AL37" s="1"/>
    </row>
    <row r="38" spans="1:16" ht="21.75" customHeight="1" thickBot="1">
      <c r="A38" s="2"/>
      <c r="B38" s="33" t="s">
        <v>36</v>
      </c>
      <c r="C38" s="132">
        <v>0.42</v>
      </c>
      <c r="D38" s="133">
        <v>8.33</v>
      </c>
      <c r="E38" s="133">
        <v>9.45</v>
      </c>
      <c r="F38" s="130">
        <f>((E38)/(D38+E38))</f>
        <v>0.5314960629921259</v>
      </c>
      <c r="G38" s="137">
        <f>(F38/C38)</f>
        <v>1.2654668166479188</v>
      </c>
      <c r="I38" s="107"/>
      <c r="J38" s="107"/>
      <c r="K38" s="107"/>
      <c r="L38" s="107"/>
      <c r="M38" s="45"/>
      <c r="N38" s="107"/>
      <c r="O38" s="8" t="s">
        <v>68</v>
      </c>
      <c r="P38" s="107"/>
    </row>
    <row r="39" spans="1:15" ht="50.25" customHeight="1" thickBot="1">
      <c r="A39" s="2"/>
      <c r="B39" s="107"/>
      <c r="C39" s="107"/>
      <c r="D39" s="107"/>
      <c r="E39" s="107"/>
      <c r="F39" s="131"/>
      <c r="G39" s="107"/>
      <c r="H39" s="107"/>
      <c r="I39" s="107"/>
      <c r="J39" s="107"/>
      <c r="K39" s="107"/>
      <c r="L39" s="107"/>
      <c r="M39" s="45"/>
      <c r="O39" s="8" t="s">
        <v>46</v>
      </c>
    </row>
    <row r="40" spans="1:40" ht="13.5" customHeight="1" thickBot="1">
      <c r="A40" s="181" t="s">
        <v>37</v>
      </c>
      <c r="B40" s="182"/>
      <c r="C40" s="182"/>
      <c r="D40" s="182"/>
      <c r="E40" s="182"/>
      <c r="F40" s="277"/>
      <c r="G40" s="182"/>
      <c r="H40" s="182"/>
      <c r="I40" s="182"/>
      <c r="J40" s="182"/>
      <c r="K40" s="182"/>
      <c r="L40" s="182"/>
      <c r="M40" s="183"/>
      <c r="O40" s="107" t="s">
        <v>109</v>
      </c>
      <c r="AN40" s="1" t="e">
        <f>#REF!+1</f>
        <v>#REF!</v>
      </c>
    </row>
    <row r="41" spans="1:40" ht="13.5" thickBot="1">
      <c r="A41" s="2"/>
      <c r="B41" s="107"/>
      <c r="C41" s="107"/>
      <c r="D41" s="107"/>
      <c r="E41" s="107"/>
      <c r="F41" s="107"/>
      <c r="G41" s="107"/>
      <c r="H41" s="107"/>
      <c r="I41" s="107"/>
      <c r="J41" s="107"/>
      <c r="K41" s="107"/>
      <c r="L41" s="107"/>
      <c r="M41" s="45"/>
      <c r="O41" s="107" t="s">
        <v>110</v>
      </c>
      <c r="AN41" s="1" t="e">
        <f>AN40+1</f>
        <v>#REF!</v>
      </c>
    </row>
    <row r="42" spans="1:40" ht="25.5" customHeight="1" thickBot="1">
      <c r="A42" s="184" t="s">
        <v>38</v>
      </c>
      <c r="B42" s="186" t="s">
        <v>39</v>
      </c>
      <c r="C42" s="187"/>
      <c r="D42" s="187"/>
      <c r="E42" s="188"/>
      <c r="F42" s="192" t="s">
        <v>90</v>
      </c>
      <c r="G42" s="193"/>
      <c r="H42" s="186" t="s">
        <v>40</v>
      </c>
      <c r="I42" s="187"/>
      <c r="J42" s="187"/>
      <c r="K42" s="187"/>
      <c r="L42" s="187"/>
      <c r="M42" s="188"/>
      <c r="O42" s="1" t="s">
        <v>121</v>
      </c>
      <c r="AN42" s="1" t="e">
        <f>AN41+1</f>
        <v>#REF!</v>
      </c>
    </row>
    <row r="43" spans="1:15" ht="25.5" customHeight="1" thickBot="1">
      <c r="A43" s="185"/>
      <c r="B43" s="189"/>
      <c r="C43" s="190"/>
      <c r="D43" s="190"/>
      <c r="E43" s="191"/>
      <c r="F43" s="5" t="s">
        <v>91</v>
      </c>
      <c r="G43" s="42" t="s">
        <v>92</v>
      </c>
      <c r="H43" s="189"/>
      <c r="I43" s="190"/>
      <c r="J43" s="190"/>
      <c r="K43" s="190"/>
      <c r="L43" s="190"/>
      <c r="M43" s="191"/>
      <c r="O43" s="1" t="s">
        <v>111</v>
      </c>
    </row>
    <row r="44" spans="1:13" ht="204" customHeight="1" thickBot="1">
      <c r="A44" s="9" t="s">
        <v>33</v>
      </c>
      <c r="B44" s="275" t="s">
        <v>168</v>
      </c>
      <c r="C44" s="276"/>
      <c r="D44" s="276"/>
      <c r="E44" s="276"/>
      <c r="F44" s="31"/>
      <c r="G44" s="141" t="s">
        <v>164</v>
      </c>
      <c r="H44" s="178"/>
      <c r="I44" s="179"/>
      <c r="J44" s="179"/>
      <c r="K44" s="179"/>
      <c r="L44" s="179"/>
      <c r="M44" s="180"/>
    </row>
    <row r="45" spans="1:13" ht="122.25" customHeight="1" thickBot="1">
      <c r="A45" s="9" t="s">
        <v>34</v>
      </c>
      <c r="B45" s="275" t="s">
        <v>180</v>
      </c>
      <c r="C45" s="275"/>
      <c r="D45" s="275"/>
      <c r="E45" s="275"/>
      <c r="F45" s="31"/>
      <c r="G45" s="108" t="s">
        <v>164</v>
      </c>
      <c r="H45" s="178"/>
      <c r="I45" s="179"/>
      <c r="J45" s="179"/>
      <c r="K45" s="179"/>
      <c r="L45" s="179"/>
      <c r="M45" s="180"/>
    </row>
    <row r="46" spans="1:13" ht="107.25" customHeight="1" thickBot="1">
      <c r="A46" s="9" t="s">
        <v>41</v>
      </c>
      <c r="B46" s="275" t="s">
        <v>179</v>
      </c>
      <c r="C46" s="275"/>
      <c r="D46" s="275"/>
      <c r="E46" s="275"/>
      <c r="F46" s="31"/>
      <c r="G46" s="108" t="s">
        <v>164</v>
      </c>
      <c r="H46" s="178"/>
      <c r="I46" s="179"/>
      <c r="J46" s="179"/>
      <c r="K46" s="179"/>
      <c r="L46" s="179"/>
      <c r="M46" s="180"/>
    </row>
    <row r="47" spans="1:13" ht="104.25" customHeight="1" thickBot="1">
      <c r="A47" s="9" t="s">
        <v>36</v>
      </c>
      <c r="B47" s="275" t="s">
        <v>178</v>
      </c>
      <c r="C47" s="275"/>
      <c r="D47" s="275"/>
      <c r="E47" s="275"/>
      <c r="F47" s="31"/>
      <c r="G47" s="108" t="s">
        <v>164</v>
      </c>
      <c r="H47" s="178"/>
      <c r="I47" s="179"/>
      <c r="J47" s="179"/>
      <c r="K47" s="179"/>
      <c r="L47" s="179"/>
      <c r="M47" s="180"/>
    </row>
    <row r="48" spans="1:40" ht="70.5" customHeight="1" thickBot="1">
      <c r="A48" s="9" t="s">
        <v>42</v>
      </c>
      <c r="B48" s="275" t="s">
        <v>177</v>
      </c>
      <c r="C48" s="275"/>
      <c r="D48" s="275"/>
      <c r="E48" s="275"/>
      <c r="F48" s="31"/>
      <c r="G48" s="108" t="s">
        <v>164</v>
      </c>
      <c r="H48" s="178"/>
      <c r="I48" s="179"/>
      <c r="J48" s="179"/>
      <c r="K48" s="179"/>
      <c r="L48" s="179"/>
      <c r="M48" s="180"/>
      <c r="AN48" s="1" t="e">
        <f>#REF!+1</f>
        <v>#REF!</v>
      </c>
    </row>
    <row r="49" ht="12.75"/>
    <row r="50" ht="12.75"/>
    <row r="51" ht="12.75"/>
    <row r="52" ht="12.75"/>
    <row r="53" ht="12.75"/>
    <row r="54" ht="12.75"/>
    <row r="55" ht="12.75"/>
    <row r="56" ht="12.75"/>
    <row r="57" ht="12.75"/>
    <row r="58" ht="12.75"/>
    <row r="59" ht="12.75"/>
    <row r="60" ht="12.75"/>
    <row r="61" spans="2:11" ht="15">
      <c r="B61" s="107"/>
      <c r="C61" s="107"/>
      <c r="D61" s="107"/>
      <c r="E61" s="107"/>
      <c r="F61" s="175"/>
      <c r="G61" s="175"/>
      <c r="H61" s="175"/>
      <c r="I61" s="10" t="s">
        <v>43</v>
      </c>
      <c r="K61" s="11"/>
    </row>
    <row r="62" spans="2:11" ht="15">
      <c r="B62" s="107"/>
      <c r="C62" s="107"/>
      <c r="D62" s="107"/>
      <c r="E62" s="107"/>
      <c r="F62" s="175"/>
      <c r="G62" s="175"/>
      <c r="H62" s="175"/>
      <c r="I62" s="10" t="s">
        <v>44</v>
      </c>
      <c r="K62" s="11"/>
    </row>
    <row r="63" spans="2:11" ht="15">
      <c r="B63" s="107"/>
      <c r="C63" s="107"/>
      <c r="D63" s="107"/>
      <c r="E63" s="107"/>
      <c r="F63" s="175"/>
      <c r="G63" s="175"/>
      <c r="H63" s="175"/>
      <c r="I63" s="10" t="s">
        <v>45</v>
      </c>
      <c r="K63" s="11"/>
    </row>
    <row r="64" spans="2:11" ht="15">
      <c r="B64" s="107"/>
      <c r="C64" s="107"/>
      <c r="D64" s="107"/>
      <c r="E64" s="107"/>
      <c r="F64" s="175"/>
      <c r="G64" s="175"/>
      <c r="H64" s="175"/>
      <c r="K64" s="11"/>
    </row>
    <row r="65" spans="2:11" ht="15">
      <c r="B65" s="107"/>
      <c r="C65" s="107"/>
      <c r="D65" s="107"/>
      <c r="E65" s="107"/>
      <c r="F65" s="175"/>
      <c r="G65" s="175"/>
      <c r="H65" s="175"/>
      <c r="K65" s="11"/>
    </row>
    <row r="66" spans="2:11" ht="15">
      <c r="B66" s="107"/>
      <c r="C66" s="107"/>
      <c r="D66" s="107"/>
      <c r="E66" s="107"/>
      <c r="K66" s="11"/>
    </row>
    <row r="67" spans="2:11" ht="15">
      <c r="B67" s="107"/>
      <c r="C67" s="107"/>
      <c r="D67" s="107"/>
      <c r="E67" s="107"/>
      <c r="K67" s="11"/>
    </row>
    <row r="68" spans="2:11" ht="15">
      <c r="B68" s="107"/>
      <c r="C68" s="107"/>
      <c r="D68" s="107"/>
      <c r="E68" s="107"/>
      <c r="K68" s="11"/>
    </row>
    <row r="69" spans="2:11" ht="15">
      <c r="B69" s="107"/>
      <c r="C69" s="107"/>
      <c r="D69" s="107"/>
      <c r="E69" s="107"/>
      <c r="K69" s="11"/>
    </row>
    <row r="70" spans="2:11" ht="15">
      <c r="B70" s="107"/>
      <c r="C70" s="107"/>
      <c r="D70" s="107"/>
      <c r="E70" s="107"/>
      <c r="K70" s="11"/>
    </row>
    <row r="71" spans="2:11" ht="15">
      <c r="B71" s="107"/>
      <c r="C71" s="107"/>
      <c r="D71" s="107"/>
      <c r="E71" s="107"/>
      <c r="K71" s="11"/>
    </row>
    <row r="72" spans="2:11" ht="15">
      <c r="B72" s="107"/>
      <c r="C72" s="107"/>
      <c r="D72" s="107"/>
      <c r="E72" s="107"/>
      <c r="K72" s="11"/>
    </row>
    <row r="73" spans="2:11" ht="15">
      <c r="B73" s="107"/>
      <c r="C73" s="107"/>
      <c r="D73" s="107"/>
      <c r="E73" s="107"/>
      <c r="K73" s="11"/>
    </row>
    <row r="74" spans="2:11" ht="15">
      <c r="B74" s="107"/>
      <c r="C74" s="107"/>
      <c r="D74" s="107"/>
      <c r="E74" s="107"/>
      <c r="K74" s="11"/>
    </row>
    <row r="75" spans="2:11" ht="15">
      <c r="B75" s="107"/>
      <c r="C75" s="107"/>
      <c r="D75" s="107"/>
      <c r="E75" s="107"/>
      <c r="K75" s="11"/>
    </row>
    <row r="76" spans="2:11" ht="15">
      <c r="B76" s="107"/>
      <c r="C76" s="107"/>
      <c r="D76" s="107"/>
      <c r="E76" s="107"/>
      <c r="K76" s="11"/>
    </row>
    <row r="77" spans="2:11" ht="15">
      <c r="B77" s="107"/>
      <c r="C77" s="107"/>
      <c r="D77" s="107"/>
      <c r="E77" s="107"/>
      <c r="K77" s="11"/>
    </row>
    <row r="78" spans="2:11" ht="15">
      <c r="B78" s="107"/>
      <c r="C78" s="107"/>
      <c r="D78" s="107"/>
      <c r="E78" s="107"/>
      <c r="K78" s="11"/>
    </row>
    <row r="79" spans="2:11" ht="15">
      <c r="B79" s="107"/>
      <c r="C79" s="107"/>
      <c r="D79" s="107"/>
      <c r="E79" s="107"/>
      <c r="K79" s="11"/>
    </row>
    <row r="80" spans="2:11" ht="15">
      <c r="B80" s="107"/>
      <c r="C80" s="107"/>
      <c r="D80" s="107"/>
      <c r="E80" s="107"/>
      <c r="K80" s="11"/>
    </row>
    <row r="81" spans="2:11" ht="15">
      <c r="B81" s="107"/>
      <c r="C81" s="107"/>
      <c r="D81" s="107"/>
      <c r="E81" s="107"/>
      <c r="K81" s="11"/>
    </row>
    <row r="82" spans="2:11" ht="15">
      <c r="B82" s="107"/>
      <c r="C82" s="107"/>
      <c r="D82" s="107"/>
      <c r="E82" s="107"/>
      <c r="K82" s="11"/>
    </row>
    <row r="83" spans="2:11" ht="15">
      <c r="B83" s="107"/>
      <c r="C83" s="107"/>
      <c r="D83" s="107"/>
      <c r="E83" s="107"/>
      <c r="K83" s="11"/>
    </row>
    <row r="84" spans="2:11" ht="15">
      <c r="B84" s="107"/>
      <c r="C84" s="107"/>
      <c r="D84" s="107"/>
      <c r="E84" s="107"/>
      <c r="K84" s="11"/>
    </row>
    <row r="85" spans="2:11" ht="15">
      <c r="B85" s="107"/>
      <c r="C85" s="107"/>
      <c r="D85" s="107"/>
      <c r="E85" s="107"/>
      <c r="K85" s="11"/>
    </row>
    <row r="86" spans="2:11" ht="15">
      <c r="B86" s="107"/>
      <c r="C86" s="107"/>
      <c r="D86" s="107"/>
      <c r="E86" s="107"/>
      <c r="K86" s="11"/>
    </row>
    <row r="87" spans="2:11" ht="15">
      <c r="B87" s="107"/>
      <c r="C87" s="107"/>
      <c r="D87" s="107"/>
      <c r="E87" s="107"/>
      <c r="K87" s="11"/>
    </row>
    <row r="88" spans="2:11" ht="15">
      <c r="B88" s="107"/>
      <c r="C88" s="107"/>
      <c r="D88" s="107"/>
      <c r="E88" s="107"/>
      <c r="K88" s="11"/>
    </row>
    <row r="89" spans="2:11" ht="15">
      <c r="B89" s="107"/>
      <c r="C89" s="107"/>
      <c r="D89" s="107"/>
      <c r="E89" s="107"/>
      <c r="K89" s="11"/>
    </row>
    <row r="90" spans="2:11" ht="15">
      <c r="B90" s="107"/>
      <c r="C90" s="107"/>
      <c r="D90" s="107"/>
      <c r="E90" s="107"/>
      <c r="K90" s="11"/>
    </row>
    <row r="91" spans="2:11" ht="15">
      <c r="B91" s="107"/>
      <c r="C91" s="107"/>
      <c r="D91" s="107"/>
      <c r="E91" s="107"/>
      <c r="K91" s="11"/>
    </row>
    <row r="92" spans="2:11" ht="15">
      <c r="B92" s="107"/>
      <c r="C92" s="107"/>
      <c r="D92" s="107"/>
      <c r="E92" s="107"/>
      <c r="K92" s="11"/>
    </row>
    <row r="93" spans="2:11" ht="15">
      <c r="B93" s="107"/>
      <c r="C93" s="107"/>
      <c r="D93" s="107"/>
      <c r="E93" s="107"/>
      <c r="K93" s="11"/>
    </row>
    <row r="94" spans="2:11" ht="15">
      <c r="B94" s="107"/>
      <c r="C94" s="107"/>
      <c r="D94" s="107"/>
      <c r="E94" s="107"/>
      <c r="K94" s="11"/>
    </row>
    <row r="95" spans="2:11" ht="15">
      <c r="B95" s="107"/>
      <c r="C95" s="107"/>
      <c r="D95" s="107"/>
      <c r="E95" s="107"/>
      <c r="K95" s="11"/>
    </row>
    <row r="96" spans="2:11" ht="15">
      <c r="B96" s="107"/>
      <c r="C96" s="107"/>
      <c r="D96" s="107"/>
      <c r="E96" s="107"/>
      <c r="K96" s="11"/>
    </row>
    <row r="97" spans="2:11" ht="15">
      <c r="B97" s="107"/>
      <c r="C97" s="107"/>
      <c r="D97" s="107"/>
      <c r="E97" s="107"/>
      <c r="K97" s="11"/>
    </row>
    <row r="98" spans="2:11" ht="15">
      <c r="B98" s="107"/>
      <c r="C98" s="107"/>
      <c r="D98" s="107"/>
      <c r="E98" s="107"/>
      <c r="K98" s="11"/>
    </row>
    <row r="99" spans="2:5" ht="12.75">
      <c r="B99" s="107"/>
      <c r="C99" s="107"/>
      <c r="D99" s="107"/>
      <c r="E99" s="107"/>
    </row>
    <row r="100" spans="2:5" ht="12.75">
      <c r="B100" s="107"/>
      <c r="C100" s="107"/>
      <c r="D100" s="107"/>
      <c r="E100" s="107"/>
    </row>
    <row r="101" spans="2:5" ht="12.75">
      <c r="B101" s="107"/>
      <c r="C101" s="107"/>
      <c r="D101" s="107"/>
      <c r="E101" s="107"/>
    </row>
    <row r="102" spans="2:5" ht="12.75">
      <c r="B102" s="107"/>
      <c r="C102" s="107"/>
      <c r="D102" s="107"/>
      <c r="E102" s="107"/>
    </row>
    <row r="103" spans="2:5" ht="12.75">
      <c r="B103" s="107"/>
      <c r="C103" s="107"/>
      <c r="D103" s="107"/>
      <c r="E103" s="107"/>
    </row>
    <row r="104" spans="2:5" ht="12.75">
      <c r="B104" s="107"/>
      <c r="C104" s="107"/>
      <c r="D104" s="107"/>
      <c r="E104" s="107"/>
    </row>
    <row r="105" spans="2:5" ht="12.75">
      <c r="B105" s="107"/>
      <c r="C105" s="107"/>
      <c r="D105" s="107"/>
      <c r="E105" s="107"/>
    </row>
    <row r="106" spans="2:5" ht="12.75">
      <c r="B106" s="107"/>
      <c r="C106" s="107"/>
      <c r="D106" s="107"/>
      <c r="E106" s="107"/>
    </row>
    <row r="107" spans="2:5" ht="12.75">
      <c r="B107" s="107"/>
      <c r="C107" s="107"/>
      <c r="D107" s="107"/>
      <c r="E107" s="107"/>
    </row>
    <row r="108" spans="2:5" ht="12.75">
      <c r="B108" s="107"/>
      <c r="C108" s="107"/>
      <c r="D108" s="107"/>
      <c r="E108" s="107"/>
    </row>
    <row r="109" spans="2:5" ht="12.75">
      <c r="B109" s="107"/>
      <c r="C109" s="107"/>
      <c r="D109" s="107"/>
      <c r="E109" s="107"/>
    </row>
    <row r="110" spans="2:5" ht="12.75">
      <c r="B110" s="107"/>
      <c r="C110" s="107"/>
      <c r="D110" s="107"/>
      <c r="E110" s="107"/>
    </row>
    <row r="111" spans="2:5" ht="12.75">
      <c r="B111" s="107"/>
      <c r="C111" s="107"/>
      <c r="D111" s="107"/>
      <c r="E111" s="107"/>
    </row>
    <row r="112" spans="2:5" ht="12.75">
      <c r="B112" s="107"/>
      <c r="C112" s="107"/>
      <c r="D112" s="107"/>
      <c r="E112" s="107"/>
    </row>
    <row r="113" spans="2:5" ht="12.75">
      <c r="B113" s="107"/>
      <c r="C113" s="107"/>
      <c r="D113" s="107"/>
      <c r="E113" s="107"/>
    </row>
    <row r="114" spans="2:5" ht="12.75">
      <c r="B114" s="107"/>
      <c r="C114" s="107"/>
      <c r="D114" s="107"/>
      <c r="E114" s="107"/>
    </row>
    <row r="115" spans="2:5" ht="12.75">
      <c r="B115" s="107"/>
      <c r="C115" s="107"/>
      <c r="D115" s="107"/>
      <c r="E115" s="107"/>
    </row>
    <row r="116" spans="2:5" ht="12.75">
      <c r="B116" s="107"/>
      <c r="C116" s="107"/>
      <c r="D116" s="107"/>
      <c r="E116" s="107"/>
    </row>
    <row r="117" spans="2:5" ht="12.75">
      <c r="B117" s="107"/>
      <c r="C117" s="107"/>
      <c r="D117" s="107"/>
      <c r="E117" s="107"/>
    </row>
    <row r="118" spans="2:5" ht="12.75">
      <c r="B118" s="107"/>
      <c r="C118" s="107"/>
      <c r="D118" s="107"/>
      <c r="E118" s="107"/>
    </row>
    <row r="119" spans="2:5" ht="12.75">
      <c r="B119" s="107"/>
      <c r="C119" s="107"/>
      <c r="D119" s="107"/>
      <c r="E119" s="107"/>
    </row>
    <row r="120" spans="2:5" ht="12.75">
      <c r="B120" s="107"/>
      <c r="C120" s="107"/>
      <c r="D120" s="107"/>
      <c r="E120" s="107"/>
    </row>
    <row r="121" spans="2:5" ht="12.75">
      <c r="B121" s="107"/>
      <c r="C121" s="107"/>
      <c r="D121" s="107"/>
      <c r="E121" s="107"/>
    </row>
    <row r="122" spans="2:5" ht="12.75">
      <c r="B122" s="107"/>
      <c r="C122" s="107"/>
      <c r="D122" s="107"/>
      <c r="E122" s="107"/>
    </row>
    <row r="123" spans="2:5" ht="12.75">
      <c r="B123" s="107"/>
      <c r="C123" s="107"/>
      <c r="D123" s="107"/>
      <c r="E123" s="107"/>
    </row>
    <row r="124" spans="2:5" ht="12.75">
      <c r="B124" s="107"/>
      <c r="C124" s="107"/>
      <c r="D124" s="107"/>
      <c r="E124" s="107"/>
    </row>
    <row r="125" ht="12.75"/>
    <row r="126" ht="12.75"/>
    <row r="127" ht="12.75"/>
    <row r="128" ht="12.75"/>
    <row r="129" ht="12.75"/>
    <row r="130" ht="12.75"/>
    <row r="131" ht="12.75"/>
    <row r="132" ht="12.75"/>
    <row r="133" ht="12.75"/>
    <row r="134" ht="12.75"/>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sheetData>
  <sheetProtection/>
  <mergeCells count="7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0"/>
    <mergeCell ref="C19:D20"/>
    <mergeCell ref="F19:H19"/>
    <mergeCell ref="J19:L19"/>
    <mergeCell ref="F20:H20"/>
    <mergeCell ref="J20:L20"/>
    <mergeCell ref="L22:M22"/>
    <mergeCell ref="A23:A24"/>
    <mergeCell ref="B23:B24"/>
    <mergeCell ref="C23:C24"/>
    <mergeCell ref="D23:D24"/>
    <mergeCell ref="E23:E25"/>
    <mergeCell ref="L23:M23"/>
    <mergeCell ref="A27:C29"/>
    <mergeCell ref="D27:E27"/>
    <mergeCell ref="F27:H27"/>
    <mergeCell ref="I27:M27"/>
    <mergeCell ref="D28:E28"/>
    <mergeCell ref="I28:M29"/>
    <mergeCell ref="D29:E29"/>
    <mergeCell ref="F29:H29"/>
    <mergeCell ref="A32:M32"/>
    <mergeCell ref="A40:M40"/>
    <mergeCell ref="A42:A43"/>
    <mergeCell ref="B42:E43"/>
    <mergeCell ref="F42:G42"/>
    <mergeCell ref="H42:M43"/>
    <mergeCell ref="B44:E44"/>
    <mergeCell ref="H44:M44"/>
    <mergeCell ref="B45:E45"/>
    <mergeCell ref="H45:M45"/>
    <mergeCell ref="B46:E46"/>
    <mergeCell ref="H46:M46"/>
    <mergeCell ref="F64:H65"/>
    <mergeCell ref="B47:E47"/>
    <mergeCell ref="H47:M47"/>
    <mergeCell ref="B48:E48"/>
    <mergeCell ref="H48:M48"/>
    <mergeCell ref="F61:H62"/>
    <mergeCell ref="F63:H63"/>
  </mergeCells>
  <conditionalFormatting sqref="F38:F39 F35:G38">
    <cfRule type="cellIs" priority="1" dxfId="2" operator="between">
      <formula>$L$29</formula>
      <formula>$M$29</formula>
    </cfRule>
    <cfRule type="cellIs" priority="2" dxfId="1" operator="between">
      <formula>$L$28</formula>
      <formula>$M$28</formula>
    </cfRule>
    <cfRule type="cellIs" priority="3" dxfId="0" operator="between">
      <formula>'GRF-05 Residuos'!#REF!</formula>
      <formula>$M$27</formula>
    </cfRule>
  </conditionalFormatting>
  <dataValidations count="8">
    <dataValidation type="list" allowBlank="1" showInputMessage="1" showErrorMessage="1" sqref="B23 M19:M20 D23 B25">
      <formula1>$O$11:$O$16</formula1>
    </dataValidation>
    <dataValidation type="list" allowBlank="1" showInputMessage="1" showErrorMessage="1" sqref="B22">
      <formula1>$O$3:$O$5</formula1>
    </dataValidation>
    <dataValidation type="list" allowBlank="1" showInputMessage="1" showErrorMessage="1" sqref="D22">
      <formula1>$O$7:$O$9</formula1>
    </dataValidation>
    <dataValidation type="list" allowBlank="1" showInputMessage="1" showErrorMessage="1" sqref="L7:M7">
      <formula1>$O$18:$O$19</formula1>
    </dataValidation>
    <dataValidation type="list" allowBlank="1" showInputMessage="1" showErrorMessage="1" sqref="C19:C20">
      <formula1>'GRF-05 Residuos'!#REF!</formula1>
    </dataValidation>
    <dataValidation type="list" allowBlank="1" showInputMessage="1" showErrorMessage="1" sqref="C7:H7">
      <formula1>$O$22:$O$35</formula1>
    </dataValidation>
    <dataValidation type="list" allowBlank="1" showInputMessage="1" showErrorMessage="1" sqref="C14:M14">
      <formula1>$O$40:$O$43</formula1>
    </dataValidation>
    <dataValidation type="list" allowBlank="1" showInputMessage="1" showErrorMessage="1" sqref="C9:M9">
      <formula1>$O$38:$O$39</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1"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0" t="s">
        <v>71</v>
      </c>
    </row>
    <row r="2" ht="15" customHeight="1">
      <c r="A2" s="18" t="s">
        <v>6</v>
      </c>
    </row>
    <row r="3" ht="15" customHeight="1">
      <c r="A3" s="3" t="s">
        <v>8</v>
      </c>
    </row>
    <row r="4" ht="15" customHeight="1">
      <c r="A4" s="3" t="s">
        <v>10</v>
      </c>
    </row>
    <row r="5" ht="15" customHeight="1">
      <c r="A5" s="20" t="s">
        <v>72</v>
      </c>
    </row>
    <row r="6" ht="15" customHeight="1">
      <c r="A6" s="3" t="s">
        <v>13</v>
      </c>
    </row>
    <row r="7" ht="15" customHeight="1">
      <c r="A7" s="3" t="s">
        <v>18</v>
      </c>
    </row>
    <row r="8" ht="15" customHeight="1">
      <c r="A8" s="3" t="s">
        <v>20</v>
      </c>
    </row>
    <row r="9" ht="15" customHeight="1">
      <c r="A9" s="20"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0"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0" t="s">
        <v>70</v>
      </c>
    </row>
    <row r="22" ht="15" customHeight="1">
      <c r="A22" s="19" t="s">
        <v>48</v>
      </c>
    </row>
    <row r="23" ht="15" customHeight="1">
      <c r="A23" s="19" t="s">
        <v>49</v>
      </c>
    </row>
    <row r="24" ht="15" customHeight="1">
      <c r="A24" s="19" t="s">
        <v>61</v>
      </c>
    </row>
    <row r="25" ht="15" customHeight="1">
      <c r="A25" s="19" t="s">
        <v>62</v>
      </c>
    </row>
    <row r="26" ht="15" customHeight="1">
      <c r="A26" s="19" t="s">
        <v>50</v>
      </c>
    </row>
    <row r="27" ht="15" customHeight="1">
      <c r="A27" s="19" t="s">
        <v>51</v>
      </c>
    </row>
    <row r="28" ht="15" customHeight="1">
      <c r="A28" s="19" t="s">
        <v>52</v>
      </c>
    </row>
    <row r="29" ht="15" customHeight="1">
      <c r="A29" s="19" t="s">
        <v>63</v>
      </c>
    </row>
    <row r="30" ht="15" customHeight="1">
      <c r="A30" s="19" t="s">
        <v>64</v>
      </c>
    </row>
    <row r="31" ht="15" customHeight="1">
      <c r="A31" s="19" t="s">
        <v>54</v>
      </c>
    </row>
    <row r="32" ht="15" customHeight="1">
      <c r="A32" s="19" t="s">
        <v>55</v>
      </c>
    </row>
    <row r="33" ht="15" customHeight="1">
      <c r="A33" s="19" t="s">
        <v>53</v>
      </c>
    </row>
    <row r="34" ht="15" customHeight="1">
      <c r="A34" s="19" t="s">
        <v>65</v>
      </c>
    </row>
    <row r="35" ht="15" customHeight="1">
      <c r="A35" s="19" t="s">
        <v>66</v>
      </c>
    </row>
    <row r="36" ht="15" customHeight="1">
      <c r="A36" s="20"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1" t="s">
        <v>80</v>
      </c>
    </row>
    <row r="43" ht="12.75">
      <c r="A43" s="3" t="s">
        <v>47</v>
      </c>
    </row>
    <row r="44" ht="12.75">
      <c r="A44" s="3" t="s">
        <v>81</v>
      </c>
    </row>
    <row r="45" ht="12.75">
      <c r="A45" s="20" t="s">
        <v>84</v>
      </c>
    </row>
    <row r="46" ht="12.75">
      <c r="A46" s="3" t="s">
        <v>86</v>
      </c>
    </row>
    <row r="47" ht="12.75">
      <c r="A47" s="18"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0"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2020-12-19T02:08:25Z</dcterms:modified>
  <cp:category/>
  <cp:version/>
  <cp:contentType/>
  <cp:contentStatus/>
</cp:coreProperties>
</file>