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F:\15 IDEP MAYO 19 DE 2022\7 IDEP 2023\120_28_15_PEDI_plan_estrategico_2023\02 SEGUIMIENTO PEDI JUNIO 2023\"/>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2019'!$A$1:$BM$24</definedName>
  </definedNames>
  <calcPr calcId="162913"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X22" i="2" l="1"/>
  <c r="V15" i="2" l="1"/>
  <c r="U16" i="2" l="1"/>
  <c r="U15" i="2"/>
  <c r="U17" i="2"/>
  <c r="U18" i="2"/>
  <c r="U19" i="2"/>
  <c r="U20" i="2"/>
  <c r="U21" i="2"/>
  <c r="N19" i="2" l="1"/>
  <c r="N17" i="2"/>
  <c r="N18" i="2"/>
  <c r="N20" i="2"/>
  <c r="N21" i="2"/>
  <c r="AO15" i="2" l="1"/>
  <c r="BC16" i="2" l="1"/>
  <c r="BC17" i="2"/>
  <c r="BC18" i="2"/>
  <c r="BC19" i="2"/>
  <c r="BC20" i="2"/>
  <c r="BC21" i="2"/>
  <c r="BC15" i="2"/>
  <c r="AS22" i="2"/>
  <c r="AS23" i="2" s="1"/>
  <c r="AT22" i="2"/>
  <c r="AU22" i="2"/>
  <c r="AU23" i="2" s="1"/>
  <c r="AV22" i="2"/>
  <c r="AW22" i="2"/>
  <c r="AY22" i="2"/>
  <c r="AZ22" i="2"/>
  <c r="BA22" i="2"/>
  <c r="AR22" i="2"/>
  <c r="BB21" i="2"/>
  <c r="BB18" i="2"/>
  <c r="BB19" i="2"/>
  <c r="BB20" i="2"/>
  <c r="BB17" i="2"/>
  <c r="BB16" i="2"/>
  <c r="AO16" i="2"/>
  <c r="AO17" i="2"/>
  <c r="AO18" i="2"/>
  <c r="AO19" i="2"/>
  <c r="AO20" i="2"/>
  <c r="AO21" i="2"/>
  <c r="AN15" i="2"/>
  <c r="AN16" i="2"/>
  <c r="AN17" i="2"/>
  <c r="AN18" i="2"/>
  <c r="AN19" i="2"/>
  <c r="AN20" i="2"/>
  <c r="AN21" i="2"/>
  <c r="AB18" i="2"/>
  <c r="AB19" i="2"/>
  <c r="AB20" i="2"/>
  <c r="AB21" i="2"/>
  <c r="AB16" i="2"/>
  <c r="AB17" i="2"/>
  <c r="V16" i="2"/>
  <c r="V17" i="2"/>
  <c r="V18" i="2"/>
  <c r="V19" i="2"/>
  <c r="V20" i="2"/>
  <c r="V21" i="2"/>
  <c r="AP20" i="2" l="1"/>
  <c r="AQ20" i="2" s="1"/>
  <c r="AW23" i="2"/>
  <c r="AP21" i="2"/>
  <c r="AQ21" i="2" s="1"/>
  <c r="BC22" i="2"/>
  <c r="AP19" i="2"/>
  <c r="AQ19" i="2" s="1"/>
  <c r="AP17" i="2"/>
  <c r="AQ17" i="2" s="1"/>
  <c r="AP18" i="2"/>
  <c r="AQ18" i="2" s="1"/>
  <c r="N15" i="2"/>
  <c r="N16" i="2"/>
  <c r="AP16" i="2" s="1"/>
  <c r="AQ16" i="2" s="1"/>
  <c r="BB15" i="2"/>
  <c r="BB22" i="2" s="1"/>
  <c r="AB15" i="2" l="1"/>
  <c r="AP15" i="2" s="1"/>
  <c r="AQ15"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<sst xmlns="http://schemas.openxmlformats.org/spreadsheetml/2006/main" count="214" uniqueCount="143">
  <si>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</si>
  <si>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</si>
  <si>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</si>
  <si>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</si>
  <si>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</si>
  <si>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</si>
  <si>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</si>
  <si>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</si>
  <si>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</si>
  <si>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</si>
  <si>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</si>
  <si>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</si>
  <si>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</si>
  <si>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</si>
  <si>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</si>
  <si>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</si>
  <si>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</si>
  <si>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</si>
  <si>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</si>
  <si>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</si>
  <si>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</si>
  <si>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</si>
  <si>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</si>
  <si>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</si>
  <si>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</si>
  <si>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</si>
  <si>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</si>
  <si>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</si>
  <si>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</si>
  <si>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</si>
  <si>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</si>
  <si>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</si>
  <si>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</si>
  <si>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</si>
  <si>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</si>
  <si>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</si>
  <si>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</si>
  <si>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</si>
  <si>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</si>
  <si>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</si>
  <si>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</si>
  <si>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</si>
  <si>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</si>
  <si>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</si>
  <si>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</si>
  <si>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</si>
  <si>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</si>
  <si>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</si>
  <si>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</si>
  <si>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</si>
  <si>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</si>
  <si>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</si>
  <si>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</si>
  <si>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</si>
  <si>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</si>
  <si>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</si>
  <si>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</si>
  <si>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</si>
  <si>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</si>
  <si>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</si>
  <si>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</si>
  <si>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</si>
  <si>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</si>
  <si>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</si>
  <si>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</si>
  <si>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</si>
  <si>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</si>
  <si>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</si>
  <si>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</si>
  <si>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</si>
  <si>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</si>
  <si>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</si>
  <si>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</si>
  <si>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</si>
  <si>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</si>
  <si>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</si>
  <si>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</si>
  <si>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</si>
  <si>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</si>
  <si>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</si>
  <si>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</si>
  <si>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</si>
  <si>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</si>
  <si>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</si>
  <si>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</si>
  <si>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</si>
  <si>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</si>
  <si>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</si>
  <si>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</si>
  <si>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</si>
  <si>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</si>
  <si>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</si>
  <si>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</si>
  <si>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</si>
  <si>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</si>
  <si>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</si>
  <si>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</si>
  <si>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</si>
  <si>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</si>
  <si>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</si>
  <si>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</si>
  <si>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</si>
  <si>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</si>
  <si>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</si>
  <si>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</si>
  <si>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</si>
  <si>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</si>
  <si>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</si>
  <si>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</si>
  <si>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</si>
  <si>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</si>
  <si>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</si>
  <si>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</si>
  <si>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</si>
  <si>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</si>
  <si>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</si>
  <si>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</si>
  <si>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</si>
  <si>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</si>
  <si>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</si>
  <si>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</si>
  <si>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</si>
  <si>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</si>
  <si>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</si>
  <si>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</si>
  <si>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</si>
  <si>
    <r>
      <t xml:space="preserve">Producir </t>
    </r>
    <r>
      <rPr>
        <sz val="10"/>
        <color theme="1"/>
        <rFont val="Arial"/>
        <family val="2"/>
      </rPr>
      <t xml:space="preserve">20 investigaciones socioeducativas para contribuir al cumplimiento de las metas sectoriales de cierre de brechas y de transformación pedagógica en el marco del ODS 4 </t>
    </r>
  </si>
  <si>
    <t>1. Investigación Gestión educativa y territorio: Transformaciones Pedagógicas para el cierre de brechas 2022. En la que se identificó los factores clave del otorgamiento de los estímulos a los colegios distritales en la calidad educativa (fortalecimiento de la gestión escolar, de las prácticas pedagógicas y en el desarrollo integral de los estudiantes) como base para la propuesta de recomendaciones que contribuyan a la construcción de una política de entrega de estímulos a colegios distritales y actores educativos de las comunidades educativas (Reporte Acumulado (1.00)). 
2. Investigación influencia de las técnicas somáticas en las prácticas pedagógicas y bienestar emocional en contextos escolares 2022, en la que se realizó el análisis de los cambios a corto y mediano plazo en la calidad de vida de un grupo de 140 docentes de colegios distritales de la ciudad de Bogotá incluidos en un programa de educación socioemocional basado en técnicas somáticas (Reporte Acumulado (1.00)).
3. Investigación Educación media y jóvenes: experiencias significativas en Bogotá 2022, que permitió reconstruir prácticas, experiencias, saberes, interacciones y sentidos que tienen 12 comunidades educativas con respecto a la educación media en sus instituciones educativas (Reporte Acumulado (1.00)).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(Reporte Acumulado (1.00))
5. Investigación Arte, educación y género 2022. En la que se develó las trayectorias de subjetivación del género de 56 maestros y maestras a través de IBA, como una manera de desnaturalización de las prácticas y relaciones sociales desiguales que definen lo que cada individuo debe y puede hacer, de acuerdo con el lugar asignado social y culturalmente a su sexo (Reporte Acumulado (1.00))</t>
  </si>
  <si>
    <t>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(Reporte Acumulado (1.00))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(Reporte Acumulado (1.00))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(Reporte Acumulado (1.00))</t>
  </si>
  <si>
    <t>Para la estrategia de transferencia de conocimiento, se cuenta con dos componentes:  
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matriz información alianzas realizadas y revisión bibliográfica para identificar los avances en formación en investigación. Se cuenta con la matriz benchmarking de experiencias formativas a docentes realizadas por el IDEP. Se cuenta con el diseño de la ruta semiestructura y estructurada de los procesos de formación, de los criterios metodológicos para el diseño de programas y el diseño del campus virtual, en el que ya se encuentran 17 vídeos. Se realizó la convocatoria para la participación de docentes en procesos de formación de la EMMI y la base de datos de posibles aliados que desarrollan innovación pedagógica.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realizó el registro y actualización de información en plataforma ScienTI y se hicieron 14 visitas in situ a grupos de investigación. Se entregaron las incentivas. Se elaboraron 6 documentos para la entidad: Recomendaciones para creación de procesos de ética; Revisión procesos misionales; Revisión procesos editoriales; Proyección de los grupos de investigación; instructivo de certificaciones para los avales de productos académicos; y proyección del Comité de Ciencia, tecnología e innovación del IDEP. (Reporte Acumulado (1.00))</t>
  </si>
  <si>
    <t>SEGUIMIENTO CORTE DICIEMBRE 2022</t>
  </si>
  <si>
    <t xml:space="preserve">De conformidad con las políticas que integran el MIPG, se  hace el seguimiento a cada una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de gestión tecnológica,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</si>
  <si>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Para la implementación de una estrategia de desarrollo pedagógico permanente y situada, para la investigación, la innovación y la sistematización de las prácticas con enfoque territorial, se desarrolló el Programa Maestros y Maestras que Inspiran que buscó desarrollar competencias investigativas, de innovación y reflexión entre pares docentes, por medio de acciones de visibilización, socialización y reconocimiento de prácticas educativas. Dicho programa se desplegó a través de cuatro componentes: mentoría, formación, acompañamiento a la sistematización y conexión. A su vez, las acciones que se pusieron en marcha desde los cuatro componentes estuvieron orientadas al fortalecimiento de dieciocho (18) capacidades de los maestros, maestras y directivos inspiradores que estuvieron enmarcadas en las dimensiones de innovación, inspiración e investigación. El programa benefició a 1585 docentes del Distrito: 128 docentes Programa Maestros y Maestras que Inspiran 2022: 10 maestros mentores y 109 maestros inspiradores; 9 directivos docentes; 361 docentes participaron en comunidades de formación; 151 docentes participaron en el marco de Seminario Internacional y 945 docentes participantes Talleres, seminarios, eventos académicos y/o de cualificación para docentes investigadores o innovadores. (Reporte Acumulado (1.00))</t>
  </si>
  <si>
    <t>Para la estrategia 6 de comunicación, socialización y gestión del conocimiento, encaminada a promover y circular la producción del IDEP y sus acciones misionales, se alimentó la parrilla semanal de redes, se realizaron 33 boletines de prensa, 19 boletines externos y 14 internos. Se apoyó la transmisión y registro audiovisual de: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  la serie de libros Digital Incentiva Maestros y Maestras 10, el magazín Aula Urbana No. 125 “Cierre de brechas y transformación pedagógica”; el No. 126 “Cambios en la educación: Restos y perspectivas”; el  No. 127 “Género y diversidad sexual en la escuela”; el  No. 128 “Logros que transforman vidas: investigación, innovación y desarrollo pedagógico" y 11 Libros.</t>
  </si>
  <si>
    <t>Para la estrategia articulada de promoción y apoyo a colectivos, redes, y docentes investigadores e innovadores se realizó:
 En el programa de apoyo a eventos académicos a redes, colectivos y semilleros escolares de investigación, se realizó el diseño y entrega de una plataforma virtual que contiene la implementación del Sistema de Información a las Redes y Colectivos de maestros, y Semilleros Escolares de Investigación. Se llevó a cabo el IV Encuentro Distrital de Semilleros de Investigación y el V En Rededando (0.25). En el programa de Profes en Acción, se realizó la actualización de las misiones del aplicativo de Profes en acción dentro de la ruta de formación y se cuenta con 120 videos (0.22).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(0.12). En el programa de la Serie incentiva digital maestras y maestros 10 se realizó el proceso de edición y diagramación de los 12 libros de la serie (0.18).  En el Premio a la investigación e innovación educativa en la edición 2022, se definieron los 5 ganadores por modalidad y se realizó la gala de reconocimiento (0.14). En el Programa Incentiva se entregó la de movilidad internacional a los docentes del programa Maestras y Maestros que Inspiran viajaron a Lima – Perú y se entregaron los kits del programa de Profes en Acción (0.08). A la fecha se han beneficiado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en el Premio a la investigación e innovación educativa y en el Programa Incentiva.
En el Programa Incentiva se realizó la convocatoria, se seleccionaron los docentes y se realizó la compra de las Incentivas escogidas por los maestros. Sin embargo, debido a la finalización del año escolar y las vacaciones de los maetsros no fue posible realizar la entrega de la totalidad de Incentivas.</t>
  </si>
  <si>
    <t>SEGUIMIENTO CORTE MARZO 2023</t>
  </si>
  <si>
    <t xml:space="preserve">1. Investigación Emociones, enseñanza y aprendizaje en el aula 2023, Se realizó la identificación de grupos de investigación de categorías A y A1 según Ranking de Minciencias y se seleccionó el grupo con quien se realizará. Se legalizó el convenio interadministrativo con la entidad cooperante (0.29). 
2. Investigación Caracterización curricular: qué piensan y qué hacen las maestras y los maestros en el aula hoy 2023. Se realizó la identificación de grupos de investigación de categorías A y A1 según Ranking de Minciencias y se seleccionó el grupo con quien se realizará. Se legalizó el convenio interadministrativo con la entidad cooperante (0.29).
3. Investigación Lenguajes y mediaciones en la educación del siglo XXI: prácticas pedagógicas innovadoras 2023. Se realizó la identificación de grupos de investigación de categorías A y A1 según Ranking de Minciencias y se seleccionó el grupo con quien se realizará. Se legalizó el proceso con la entidad aliada (0.29).
4. Investigación Ciudadanías participativas: experiencias alternativas en la escuela con niñas, niños y jóvenes 2023. Se realizó la identificación de grupos de investigación de categorías A y A1 según Ranking de Minciencias. Para este periodo se legalizó el proceso con la entidad aliada (0.29).
5. Investigación Memoria Educativa: el ideario educativo de Abel Rodríguez Céspedes 2023. Se presentó informe de avances teórico-metodológicos y trabajo de campo respecto a los campos de pensamiento, la organización curricular por ciclos, la caracterización de los perfiles académicos del profesorado y el estado de la cuestión. (0.41).
</t>
  </si>
  <si>
    <t xml:space="preserve">1. Investigación Sistematización de experiencias 2023, se cuenta con la caja de herramientas y se avanzó en dos módulos (publicación impresa) y se realizó el segundo y último evento programado. Para este periodo, se realizó la construcción, revisión y elaboración de contenidos previos a la edición del documento de experiencia exitosas, desarrollo inicial de edición y publicación del documento de experiencias exitosas.  (Reporte periodo (0.10), Reporte Acumulado (0.90).
2. Investigación Caracterización de iniciativas STEM en maestros, niñas, niños y jóvenes 2023. Se realizó la identificación de grupos de investigación de categorías A y A1 según Ranking de Minciencias y se seleccionó el grupo con quien se realizará.  Se elaboró y ajustó la propuesta con la institución aliada (0.15).
</t>
  </si>
  <si>
    <t xml:space="preserve">Para la estrategia hacia el reconocimiento del IDEP en el campo y el sector, se cuenta con el plan de trabajo y cronograma de actividades y un documento que contiene el proceso a desarrollar para el acompañamiento de los grupos de investigación internos y de docentes del Distrito relacionando las acciones, resultados, proyecciones y recomendaciones (0.04).
Para el componente de la Escuela de Maestros y Maestras que Investigan e Innovan EMMI, se diseñó una tercera estación autogestionada; y las piezas gráficas para la convocatoria e instrucción virtual para la interacción en el campus. Se iniciaron seis estaciones de la ruta semiestructurada de la EMMI, estos son Inteligencia artificial, gamificación, big data y educación: una inmersión práctica, Habilidades comunicativas para la educación: TEDEd, Laboratorio de escrituras académicas y creativas, Creación de videos educativos con el teléfono celular, Sistematización de experiencias pedagógicas: un viaje por el ser, el sentir y el hacer de los maestros y maestras, Curso práctico para el registro de docentes que investigan e innovan en el Sistema Nacional de Ciencia. (0.39). 
</t>
  </si>
  <si>
    <t xml:space="preserve">Se avanza en la fase de implementación con el acompañamiento y apoyo logístico para la realización de eventos de redes y semilleros, así como en la actualización del sistema SIRSE, también se avanza en el apoyo y acompañamiento a redes y colectivos de maestros (RCM) y a semilleros escolares de investigación (SEI). Se actualiza base de datos de portafolio de eventos 2023 y del documento de orientación para la participación en eventos académicos y culturales. Se continúa con el registro de entidades que cuentan con estrategias de movilidad académica, con oferta hacia Semilleros Escolares de Investigación y Redes de Maestros. Se actualiza base de datos de portafolio de eventos 2023 y del documento de orientación para la participación en eventos académicos y culturales.
En la implementación de la estrategia se han registrado 341 docentes; así: 16: Lanzamiento libro premio a la Investigación e Innovación Educativa; 26: Segunda sesión Sistematización de experiencias exitosas; 121 docentes que asistieron a los cursos EMMI; 48: Taller premio a la investigación e innovación educativa; 31 docentes ideario pedagógico Abel Rodríguez Céspedes; 99 en eventos de apoyo de redes, colectivos y semilleros.
</t>
  </si>
  <si>
    <t xml:space="preserve">Se cuenta con la estructuración y definición del Programa Directivos Docentes, Maestras y Maestros que Inspiran. Se realizó la convocatoria en la página web del Instituto, donde seleccionaron 72 proyectos educativos y 6 docentes mentores para las seis líneas de trabajo.  Se han realizado 33 visita in situ, 72 asesorías para la Sistematización de Experiencias y 8 espacios de mentoría. Es importante señalar que el 100% de los maestros y maestras del programa DMMI se vincularon también a la estrategia de formación de la EMMI en los seis cursos ofertados en la primera cohorte de 2023. 
Se han beneficiado 316 docentes así: 237 maestros y maestras del Programa Directivos, maestras y maestros que Inspiran 2023; 15 Asistentes al conversatorio del lanzamiento de los libros de la serie "Maestro y Maestras que Inspiran 2022" en el marco de la FiLBo 2023; 27 Asistentes al lanzamiento de tres libros de la serie “Maestros y Maestras que Inspiran 2022”; 1 Asistente a la primera Conversación Inspiradora; 36 Asistentes al lanzamiento de dos libros de la serie “Maestros y Maestras que Inspiran 2022”
</t>
  </si>
  <si>
    <t xml:space="preserve">En la fase de procesos comunicativos: Se alimentó la parrilla semanal de redes durante el mes, se realizó el envío de 2 boletines de prensa y 3 boletines externos “Hola Profe” y la gestión de publicaciones en medios, así como el envío de 6 boletines internos. Se realizó la redacción de 7 contenidos periodísticos, cubrimiento y registro audiovisual del Taller para la postulación al Premio a la Investigación e Innovación Educativa 2023 y el Lanzamiento de 2 libros de la colección Saber Pedagógico; Los registros derivados de estas actividades se encuentran publicados en las redes sociales y el sitio web del IDEP. Se actualizó semanalmente los contenidos de la cartelera digital en el punto de atención a la ciudadanía. 
Se realizaron 12 publicaciones: 
9 libros: “Saber pedagógico en Comunicación y polialfabetismos”, “Saber pedagógico en Corporeidad, bienestar y socioemocionalidad”, “Saber pedagógico en Educación inclusiva “, “Saber pedagógico en Educación ambiental”, “Saber pedagógico en educación artística y estética”, “Saber pedagógico en educación rural”, “Saber pedagógico en pensamiento lógico y matemático”, “Saber pedagógico en género en diversidad sexual” y “Saber pedagógico en liderazgo, emprendimiento y autogestión”. Revista Educación y Ciudad No. 44 “Educación remota no presencial en los escenarios educativos y sus efectos”. Magazín Aula Urbana No. 129 “Educación para la paz y pedagogías para la memoria”. Libro “Premio a la investigación e innovación educativa” 2022.
</t>
  </si>
  <si>
    <t xml:space="preserve">Se avanzó en la ejecución de las acciones en el marco del Plan de Acción Institucional - MIPG que contiene las actividades de los planes del Decreto 612/2018 y de las actividades de las Políticas MIPG, que incluyen: Reporte de la información de Talento Humano al SIDEAP, avance en actividades internas de capacitación, bienestar y seguridad y salud en el trabajo, participación en actividades de capacitación convocadas por entidades externas, modificaciones de la planta de personal en cuanto a vinculaciones y desvinculación, desarrollo de actividades de promoción y prevención de seguridad y salud, sesiones de los comités de contratación, conciliación e institucional de gestión y desempeño, seguimiento al plan anual de caja, seguimiento al plan de sostenibilidad contable, actividades de gestión ambiental, ejecución de los planes de gestión tecnológica, ejecución del plan de participación ciudadana, participación de maestros y maestras en la implementación del proyecto de inversión 7553, ejecución del plan de auditoria de la vigencia, entre otras.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</si>
</sst>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4">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3" fillId="3" borderId="2" xfId="0" applyFont="1" applyFill="1" applyBorder="1" applyAlignment="1">
      <alignment vertical="center" wrapText="1"/>
    </xf>
    <xf numFmtId="0" fontId="9" fillId="9"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3" fillId="0" borderId="24" xfId="0" applyFont="1" applyBorder="1" applyAlignment="1">
      <alignment horizontal="left" vertical="center" wrapText="1" readingOrder="1"/>
    </xf>
    <xf numFmtId="0" fontId="16"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1" fillId="0" borderId="1" xfId="0" applyFont="1" applyBorder="1" applyAlignment="1">
      <alignment vertical="center" wrapText="1"/>
    </xf>
    <xf numFmtId="0" fontId="13"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2" fillId="2" borderId="1" xfId="0" applyFont="1" applyFill="1" applyBorder="1" applyAlignment="1">
      <alignment horizontal="center" vertical="center"/>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969"/>
  <sheetViews>
    <sheetView tabSelected="1" view="pageBreakPreview" topLeftCell="AT18" zoomScale="80" zoomScaleNormal="60" zoomScaleSheetLayoutView="80" workbookViewId="0">
      <selection activeCell="BC21" sqref="BC21"/>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15" width="9.42578125" style="3" customWidth="1"/>
    <col min="16" max="19" width="9.42578125" style="3" hidden="1" customWidth="1"/>
    <col min="20" max="20" width="9.42578125" style="3" customWidth="1"/>
    <col min="21" max="21" width="15.140625" style="3" customWidth="1"/>
    <col min="22" max="22" width="14.5703125" style="3" customWidth="1"/>
    <col min="23" max="23" width="9.42578125" style="3" customWidth="1"/>
    <col min="24" max="27" width="9.42578125" style="3" hidden="1" customWidth="1"/>
    <col min="28" max="28" width="16.85546875" style="3" customWidth="1"/>
    <col min="29" max="29" width="9.42578125" style="3" customWidth="1"/>
    <col min="30" max="33" width="9.42578125" style="3" hidden="1" customWidth="1"/>
    <col min="34" max="34" width="14.85546875" style="3" customWidth="1"/>
    <col min="35" max="35" width="9.42578125" style="3" customWidth="1"/>
    <col min="36" max="39" width="9.42578125" style="3" hidden="1"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customWidth="1"/>
    <col min="52" max="52" width="17" style="7" customWidth="1"/>
    <col min="53" max="53" width="20.42578125" style="7" hidden="1"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18.42578125" style="3" hidden="1" customWidth="1"/>
    <col min="63" max="64" width="65.140625" style="3" hidden="1" customWidth="1"/>
    <col min="65" max="65" width="65.140625" style="3" customWidth="1"/>
    <col min="66" max="16384" width="10.85546875" style="3"/>
  </cols>
  <sheetData>
    <row r="1" spans="1:65" ht="11.25" customHeight="1" x14ac:dyDescent="0.25">
      <c r="A1" s="75"/>
      <c r="B1" s="75"/>
      <c r="C1" s="86" t="s">
        <v>54</v>
      </c>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8"/>
      <c r="BC1" s="95" t="s">
        <v>4</v>
      </c>
      <c r="BD1" s="86"/>
      <c r="BE1" s="88"/>
    </row>
    <row r="2" spans="1:65" ht="11.25" customHeight="1" x14ac:dyDescent="0.25">
      <c r="A2" s="75"/>
      <c r="B2" s="75"/>
      <c r="C2" s="89"/>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1"/>
      <c r="BC2" s="96"/>
      <c r="BD2" s="89"/>
      <c r="BE2" s="91"/>
    </row>
    <row r="3" spans="1:65" ht="15" customHeight="1" x14ac:dyDescent="0.25">
      <c r="A3" s="75"/>
      <c r="B3" s="75"/>
      <c r="C3" s="89"/>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1"/>
      <c r="BC3" s="97"/>
      <c r="BD3" s="89"/>
      <c r="BE3" s="91"/>
      <c r="BF3" s="101"/>
    </row>
    <row r="4" spans="1:65" ht="15" customHeight="1" x14ac:dyDescent="0.25">
      <c r="A4" s="75"/>
      <c r="B4" s="75"/>
      <c r="C4" s="89"/>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1"/>
      <c r="BC4" s="95" t="s">
        <v>64</v>
      </c>
      <c r="BD4" s="89"/>
      <c r="BE4" s="91"/>
      <c r="BF4" s="101"/>
    </row>
    <row r="5" spans="1:65" ht="15" customHeight="1" x14ac:dyDescent="0.25">
      <c r="A5" s="75"/>
      <c r="B5" s="75"/>
      <c r="C5" s="89"/>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1"/>
      <c r="BC5" s="97"/>
      <c r="BD5" s="89"/>
      <c r="BE5" s="91"/>
      <c r="BF5" s="102"/>
    </row>
    <row r="6" spans="1:65" ht="22.5" customHeight="1" x14ac:dyDescent="0.25">
      <c r="A6" s="75"/>
      <c r="B6" s="75"/>
      <c r="C6" s="89"/>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1"/>
      <c r="BC6" s="98" t="s">
        <v>65</v>
      </c>
      <c r="BD6" s="89"/>
      <c r="BE6" s="91"/>
      <c r="BF6" s="102"/>
    </row>
    <row r="7" spans="1:65" ht="14.25" customHeight="1" x14ac:dyDescent="0.25">
      <c r="A7" s="75"/>
      <c r="B7" s="75"/>
      <c r="C7" s="89"/>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1"/>
      <c r="BC7" s="99"/>
      <c r="BD7" s="89"/>
      <c r="BE7" s="91"/>
      <c r="BF7" s="102"/>
    </row>
    <row r="8" spans="1:65" ht="18" customHeight="1" x14ac:dyDescent="0.25">
      <c r="A8" s="75"/>
      <c r="B8" s="75"/>
      <c r="C8" s="92"/>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4"/>
      <c r="BC8" s="100"/>
      <c r="BD8" s="92"/>
      <c r="BE8" s="94"/>
      <c r="BF8" s="102"/>
    </row>
    <row r="9" spans="1:65" ht="30" customHeight="1" x14ac:dyDescent="0.25">
      <c r="A9" s="82" t="s">
        <v>92</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row>
    <row r="10" spans="1:65" ht="20.100000000000001" customHeight="1" x14ac:dyDescent="0.25">
      <c r="A10" s="82" t="s">
        <v>93</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row>
    <row r="11" spans="1:65" ht="32.1" customHeight="1" x14ac:dyDescent="0.25">
      <c r="A11" s="74" t="s">
        <v>56</v>
      </c>
      <c r="B11" s="74" t="s">
        <v>6</v>
      </c>
      <c r="C11" s="76" t="s">
        <v>26</v>
      </c>
      <c r="D11" s="74" t="s">
        <v>20</v>
      </c>
      <c r="E11" s="74" t="s">
        <v>0</v>
      </c>
      <c r="F11" s="74"/>
      <c r="G11" s="74"/>
      <c r="H11" s="74"/>
      <c r="I11" s="79" t="s">
        <v>55</v>
      </c>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1"/>
      <c r="AR11" s="85" t="s">
        <v>15</v>
      </c>
      <c r="AS11" s="85"/>
      <c r="AT11" s="85"/>
      <c r="AU11" s="85"/>
      <c r="AV11" s="85"/>
      <c r="AW11" s="85"/>
      <c r="AX11" s="85"/>
      <c r="AY11" s="85"/>
      <c r="AZ11" s="85"/>
      <c r="BA11" s="85"/>
      <c r="BB11" s="85"/>
      <c r="BC11" s="85"/>
      <c r="BD11" s="103" t="s">
        <v>10</v>
      </c>
      <c r="BE11" s="103"/>
      <c r="BF11" s="61" t="s">
        <v>10</v>
      </c>
      <c r="BG11" s="62" t="s">
        <v>10</v>
      </c>
    </row>
    <row r="12" spans="1:65" ht="76.5" customHeight="1" x14ac:dyDescent="0.25">
      <c r="A12" s="74"/>
      <c r="B12" s="74"/>
      <c r="C12" s="77"/>
      <c r="D12" s="74"/>
      <c r="E12" s="74" t="s">
        <v>18</v>
      </c>
      <c r="F12" s="76" t="s">
        <v>17</v>
      </c>
      <c r="G12" s="76" t="s">
        <v>27</v>
      </c>
      <c r="H12" s="76" t="s">
        <v>19</v>
      </c>
      <c r="I12" s="78">
        <v>2020</v>
      </c>
      <c r="J12" s="78"/>
      <c r="K12" s="78"/>
      <c r="L12" s="78"/>
      <c r="M12" s="78"/>
      <c r="N12" s="78"/>
      <c r="O12" s="78">
        <v>2021</v>
      </c>
      <c r="P12" s="78"/>
      <c r="Q12" s="78"/>
      <c r="R12" s="78"/>
      <c r="S12" s="78"/>
      <c r="T12" s="78"/>
      <c r="U12" s="78"/>
      <c r="V12" s="78"/>
      <c r="W12" s="78">
        <v>2022</v>
      </c>
      <c r="X12" s="78"/>
      <c r="Y12" s="78"/>
      <c r="Z12" s="78"/>
      <c r="AA12" s="78"/>
      <c r="AB12" s="78"/>
      <c r="AC12" s="78">
        <v>2023</v>
      </c>
      <c r="AD12" s="78"/>
      <c r="AE12" s="78"/>
      <c r="AF12" s="78"/>
      <c r="AG12" s="78"/>
      <c r="AH12" s="78"/>
      <c r="AI12" s="78">
        <v>2024</v>
      </c>
      <c r="AJ12" s="78"/>
      <c r="AK12" s="78"/>
      <c r="AL12" s="78"/>
      <c r="AM12" s="78"/>
      <c r="AN12" s="78"/>
      <c r="AO12" s="78" t="s">
        <v>21</v>
      </c>
      <c r="AP12" s="78"/>
      <c r="AQ12" s="78"/>
      <c r="AR12" s="85">
        <v>2020</v>
      </c>
      <c r="AS12" s="85"/>
      <c r="AT12" s="85">
        <v>2021</v>
      </c>
      <c r="AU12" s="85"/>
      <c r="AV12" s="85">
        <v>2022</v>
      </c>
      <c r="AW12" s="85"/>
      <c r="AX12" s="85">
        <v>2023</v>
      </c>
      <c r="AY12" s="85"/>
      <c r="AZ12" s="85">
        <v>2024</v>
      </c>
      <c r="BA12" s="85"/>
      <c r="BB12" s="85" t="s">
        <v>21</v>
      </c>
      <c r="BC12" s="85"/>
      <c r="BD12" s="74" t="s">
        <v>51</v>
      </c>
      <c r="BE12" s="74" t="s">
        <v>52</v>
      </c>
      <c r="BF12" s="74" t="s">
        <v>73</v>
      </c>
      <c r="BG12" s="74" t="s">
        <v>87</v>
      </c>
      <c r="BH12" s="74" t="s">
        <v>94</v>
      </c>
      <c r="BI12" s="74" t="s">
        <v>102</v>
      </c>
      <c r="BJ12" s="74" t="s">
        <v>117</v>
      </c>
      <c r="BK12" s="74" t="s">
        <v>118</v>
      </c>
      <c r="BL12" s="74" t="s">
        <v>130</v>
      </c>
      <c r="BM12" s="74" t="s">
        <v>135</v>
      </c>
    </row>
    <row r="13" spans="1:65" ht="24" customHeight="1" x14ac:dyDescent="0.25">
      <c r="A13" s="74"/>
      <c r="B13" s="74"/>
      <c r="C13" s="77"/>
      <c r="D13" s="74"/>
      <c r="E13" s="74"/>
      <c r="F13" s="77"/>
      <c r="G13" s="77"/>
      <c r="H13" s="77"/>
      <c r="I13" s="78" t="s">
        <v>7</v>
      </c>
      <c r="J13" s="78" t="s">
        <v>5</v>
      </c>
      <c r="K13" s="78"/>
      <c r="L13" s="78"/>
      <c r="M13" s="78"/>
      <c r="N13" s="78"/>
      <c r="O13" s="78" t="s">
        <v>7</v>
      </c>
      <c r="P13" s="78" t="s">
        <v>5</v>
      </c>
      <c r="Q13" s="78"/>
      <c r="R13" s="78"/>
      <c r="S13" s="78"/>
      <c r="T13" s="78"/>
      <c r="U13" s="78"/>
      <c r="V13" s="78"/>
      <c r="W13" s="78" t="s">
        <v>7</v>
      </c>
      <c r="X13" s="78" t="s">
        <v>5</v>
      </c>
      <c r="Y13" s="78"/>
      <c r="Z13" s="78"/>
      <c r="AA13" s="78"/>
      <c r="AB13" s="78"/>
      <c r="AC13" s="78" t="s">
        <v>7</v>
      </c>
      <c r="AD13" s="78" t="s">
        <v>5</v>
      </c>
      <c r="AE13" s="78"/>
      <c r="AF13" s="78"/>
      <c r="AG13" s="78"/>
      <c r="AH13" s="78"/>
      <c r="AI13" s="78" t="s">
        <v>7</v>
      </c>
      <c r="AJ13" s="78" t="s">
        <v>5</v>
      </c>
      <c r="AK13" s="78"/>
      <c r="AL13" s="78"/>
      <c r="AM13" s="78"/>
      <c r="AN13" s="78"/>
      <c r="AO13" s="78" t="s">
        <v>7</v>
      </c>
      <c r="AP13" s="78" t="s">
        <v>5</v>
      </c>
      <c r="AQ13" s="78" t="s">
        <v>16</v>
      </c>
      <c r="AR13" s="85" t="s">
        <v>9</v>
      </c>
      <c r="AS13" s="85" t="s">
        <v>8</v>
      </c>
      <c r="AT13" s="85" t="s">
        <v>9</v>
      </c>
      <c r="AU13" s="85" t="s">
        <v>8</v>
      </c>
      <c r="AV13" s="85" t="s">
        <v>9</v>
      </c>
      <c r="AW13" s="85" t="s">
        <v>8</v>
      </c>
      <c r="AX13" s="85" t="s">
        <v>9</v>
      </c>
      <c r="AY13" s="85" t="s">
        <v>8</v>
      </c>
      <c r="AZ13" s="85" t="s">
        <v>9</v>
      </c>
      <c r="BA13" s="85" t="s">
        <v>8</v>
      </c>
      <c r="BB13" s="85" t="s">
        <v>9</v>
      </c>
      <c r="BC13" s="85" t="s">
        <v>8</v>
      </c>
      <c r="BD13" s="74"/>
      <c r="BE13" s="74"/>
      <c r="BF13" s="74"/>
      <c r="BG13" s="74"/>
      <c r="BH13" s="74"/>
      <c r="BI13" s="74"/>
      <c r="BJ13" s="74"/>
      <c r="BK13" s="74"/>
      <c r="BL13" s="74"/>
      <c r="BM13" s="74"/>
    </row>
    <row r="14" spans="1:65" ht="51.75" customHeight="1" x14ac:dyDescent="0.25">
      <c r="A14" s="74"/>
      <c r="B14" s="74"/>
      <c r="C14" s="84"/>
      <c r="D14" s="74"/>
      <c r="E14" s="74"/>
      <c r="F14" s="77"/>
      <c r="G14" s="77"/>
      <c r="H14" s="77"/>
      <c r="I14" s="78"/>
      <c r="J14" s="37" t="s">
        <v>11</v>
      </c>
      <c r="K14" s="37" t="s">
        <v>12</v>
      </c>
      <c r="L14" s="37" t="s">
        <v>13</v>
      </c>
      <c r="M14" s="37" t="s">
        <v>14</v>
      </c>
      <c r="N14" s="37" t="s">
        <v>22</v>
      </c>
      <c r="O14" s="78"/>
      <c r="P14" s="37" t="s">
        <v>11</v>
      </c>
      <c r="Q14" s="37" t="s">
        <v>12</v>
      </c>
      <c r="R14" s="37" t="s">
        <v>13</v>
      </c>
      <c r="S14" s="37" t="s">
        <v>14</v>
      </c>
      <c r="T14" s="64" t="s">
        <v>89</v>
      </c>
      <c r="U14" s="64" t="s">
        <v>90</v>
      </c>
      <c r="V14" s="37" t="s">
        <v>91</v>
      </c>
      <c r="W14" s="78"/>
      <c r="X14" s="37" t="s">
        <v>11</v>
      </c>
      <c r="Y14" s="37" t="s">
        <v>12</v>
      </c>
      <c r="Z14" s="37" t="s">
        <v>13</v>
      </c>
      <c r="AA14" s="37" t="s">
        <v>14</v>
      </c>
      <c r="AB14" s="37" t="s">
        <v>22</v>
      </c>
      <c r="AC14" s="78"/>
      <c r="AD14" s="37" t="s">
        <v>11</v>
      </c>
      <c r="AE14" s="37" t="s">
        <v>12</v>
      </c>
      <c r="AF14" s="37" t="s">
        <v>13</v>
      </c>
      <c r="AG14" s="37" t="s">
        <v>14</v>
      </c>
      <c r="AH14" s="37" t="s">
        <v>22</v>
      </c>
      <c r="AI14" s="78"/>
      <c r="AJ14" s="37" t="s">
        <v>11</v>
      </c>
      <c r="AK14" s="37" t="s">
        <v>12</v>
      </c>
      <c r="AL14" s="37" t="s">
        <v>13</v>
      </c>
      <c r="AM14" s="37" t="s">
        <v>14</v>
      </c>
      <c r="AN14" s="37" t="s">
        <v>22</v>
      </c>
      <c r="AO14" s="78"/>
      <c r="AP14" s="78"/>
      <c r="AQ14" s="78"/>
      <c r="AR14" s="85"/>
      <c r="AS14" s="85"/>
      <c r="AT14" s="85"/>
      <c r="AU14" s="85"/>
      <c r="AV14" s="85"/>
      <c r="AW14" s="85"/>
      <c r="AX14" s="85"/>
      <c r="AY14" s="85"/>
      <c r="AZ14" s="85"/>
      <c r="BA14" s="85"/>
      <c r="BB14" s="85"/>
      <c r="BC14" s="85"/>
      <c r="BD14" s="74"/>
      <c r="BE14" s="74"/>
      <c r="BF14" s="74"/>
      <c r="BG14" s="74"/>
      <c r="BH14" s="74"/>
      <c r="BI14" s="74"/>
      <c r="BJ14" s="74"/>
      <c r="BK14" s="74"/>
      <c r="BL14" s="74"/>
      <c r="BM14" s="74"/>
    </row>
    <row r="15" spans="1:65" s="4" customFormat="1" ht="116.25" customHeight="1" x14ac:dyDescent="0.25">
      <c r="A15" s="23" t="s">
        <v>28</v>
      </c>
      <c r="B15" s="24" t="s">
        <v>30</v>
      </c>
      <c r="C15" s="24" t="s">
        <v>31</v>
      </c>
      <c r="D15" s="24" t="s">
        <v>126</v>
      </c>
      <c r="E15" s="24" t="s">
        <v>44</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v>1.19</v>
      </c>
      <c r="AB15" s="36">
        <f>SUM(X15:AA15)</f>
        <v>5</v>
      </c>
      <c r="AC15" s="34">
        <v>5</v>
      </c>
      <c r="AD15" s="31"/>
      <c r="AE15" s="31"/>
      <c r="AF15" s="31"/>
      <c r="AG15" s="31"/>
      <c r="AH15" s="31">
        <v>1.57</v>
      </c>
      <c r="AI15" s="34">
        <v>1</v>
      </c>
      <c r="AJ15" s="31"/>
      <c r="AK15" s="31"/>
      <c r="AL15" s="31"/>
      <c r="AM15" s="31"/>
      <c r="AN15" s="36">
        <f>SUM(AJ15:AM15)</f>
        <v>0</v>
      </c>
      <c r="AO15" s="31">
        <f>I15+O15+W15+AC15+AI15</f>
        <v>20</v>
      </c>
      <c r="AP15" s="36">
        <f>N15+V15+AB15+AH15+AN15</f>
        <v>15.57</v>
      </c>
      <c r="AQ15" s="65">
        <f>AP15/AO15</f>
        <v>0.77849999999999997</v>
      </c>
      <c r="AR15" s="58">
        <v>934</v>
      </c>
      <c r="AS15" s="58">
        <v>934</v>
      </c>
      <c r="AT15" s="51">
        <v>579</v>
      </c>
      <c r="AU15" s="40">
        <v>576</v>
      </c>
      <c r="AV15" s="39">
        <v>730</v>
      </c>
      <c r="AW15" s="40">
        <v>730</v>
      </c>
      <c r="AX15" s="39">
        <v>584</v>
      </c>
      <c r="AY15" s="40">
        <v>584</v>
      </c>
      <c r="AZ15" s="41">
        <v>300</v>
      </c>
      <c r="BA15" s="40"/>
      <c r="BB15" s="42">
        <f>AR15+AT15+AV15+AX15+AZ15</f>
        <v>3127</v>
      </c>
      <c r="BC15" s="43">
        <f>AS15+AU15+AW15+AY15+BA15</f>
        <v>2824</v>
      </c>
      <c r="BD15" s="54" t="s">
        <v>57</v>
      </c>
      <c r="BE15" s="2" t="s">
        <v>66</v>
      </c>
      <c r="BF15" s="2" t="s">
        <v>74</v>
      </c>
      <c r="BG15" s="2" t="s">
        <v>81</v>
      </c>
      <c r="BH15" s="2" t="s">
        <v>95</v>
      </c>
      <c r="BI15" s="2" t="s">
        <v>103</v>
      </c>
      <c r="BJ15" s="2" t="s">
        <v>110</v>
      </c>
      <c r="BK15" s="2" t="s">
        <v>119</v>
      </c>
      <c r="BL15" s="70" t="s">
        <v>127</v>
      </c>
      <c r="BM15" s="70" t="s">
        <v>136</v>
      </c>
    </row>
    <row r="16" spans="1:65" s="4" customFormat="1" ht="102" customHeight="1" x14ac:dyDescent="0.25">
      <c r="A16" s="27" t="s">
        <v>28</v>
      </c>
      <c r="B16" s="24" t="s">
        <v>30</v>
      </c>
      <c r="C16" s="24" t="s">
        <v>32</v>
      </c>
      <c r="D16" s="28" t="s">
        <v>38</v>
      </c>
      <c r="E16" s="28" t="s">
        <v>45</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v>0.49</v>
      </c>
      <c r="AB16" s="36">
        <f>SUM(X16:AA16)</f>
        <v>3</v>
      </c>
      <c r="AC16" s="34">
        <v>2</v>
      </c>
      <c r="AD16" s="31"/>
      <c r="AE16" s="31"/>
      <c r="AF16" s="31"/>
      <c r="AG16" s="31"/>
      <c r="AH16" s="31">
        <v>1.05</v>
      </c>
      <c r="AI16" s="34">
        <v>1</v>
      </c>
      <c r="AJ16" s="31"/>
      <c r="AK16" s="31"/>
      <c r="AL16" s="31"/>
      <c r="AM16" s="31"/>
      <c r="AN16" s="36">
        <f t="shared" ref="AN16:AN21" si="1">SUM(AJ16:AM16)</f>
        <v>0</v>
      </c>
      <c r="AO16" s="31">
        <f t="shared" ref="AO16:AO21" si="2">I16+O16+W16+AC16+AI16</f>
        <v>10</v>
      </c>
      <c r="AP16" s="20">
        <f t="shared" ref="AP16:AP21" si="3">N16+V16+AB16+AH16+AN16</f>
        <v>8.0500000000000007</v>
      </c>
      <c r="AQ16" s="38">
        <f t="shared" ref="AQ16:AQ21" si="4">AP16/AO16</f>
        <v>0.80500000000000005</v>
      </c>
      <c r="AR16" s="58">
        <v>458</v>
      </c>
      <c r="AS16" s="58">
        <v>458</v>
      </c>
      <c r="AT16" s="51">
        <v>661</v>
      </c>
      <c r="AU16" s="40">
        <v>661</v>
      </c>
      <c r="AV16" s="39">
        <v>442</v>
      </c>
      <c r="AW16" s="40">
        <v>442</v>
      </c>
      <c r="AX16" s="39">
        <v>357</v>
      </c>
      <c r="AY16" s="40">
        <v>257</v>
      </c>
      <c r="AZ16" s="41">
        <v>228</v>
      </c>
      <c r="BA16" s="40"/>
      <c r="BB16" s="42">
        <f>AR16+AT16+AV16+AX16+AZ16</f>
        <v>2146</v>
      </c>
      <c r="BC16" s="43">
        <f t="shared" ref="BC16:BC21" si="5">AS16+AU16+AW16+AY16+BA16</f>
        <v>1818</v>
      </c>
      <c r="BD16" s="55" t="s">
        <v>58</v>
      </c>
      <c r="BE16" s="2" t="s">
        <v>67</v>
      </c>
      <c r="BF16" s="2" t="s">
        <v>75</v>
      </c>
      <c r="BG16" s="2" t="s">
        <v>82</v>
      </c>
      <c r="BH16" s="2" t="s">
        <v>96</v>
      </c>
      <c r="BI16" s="2" t="s">
        <v>104</v>
      </c>
      <c r="BJ16" s="2" t="s">
        <v>111</v>
      </c>
      <c r="BK16" s="2" t="s">
        <v>125</v>
      </c>
      <c r="BL16" s="70" t="s">
        <v>128</v>
      </c>
      <c r="BM16" s="70" t="s">
        <v>137</v>
      </c>
    </row>
    <row r="17" spans="1:65" s="4" customFormat="1" ht="99" customHeight="1" x14ac:dyDescent="0.2">
      <c r="A17" s="27" t="s">
        <v>28</v>
      </c>
      <c r="B17" s="24" t="s">
        <v>30</v>
      </c>
      <c r="C17" s="24" t="s">
        <v>33</v>
      </c>
      <c r="D17" s="29" t="s">
        <v>39</v>
      </c>
      <c r="E17" s="29" t="s">
        <v>46</v>
      </c>
      <c r="F17" s="21" t="s">
        <v>2</v>
      </c>
      <c r="G17" s="26" t="s">
        <v>1</v>
      </c>
      <c r="H17" s="19" t="s">
        <v>2</v>
      </c>
      <c r="I17" s="32">
        <v>1</v>
      </c>
      <c r="J17" s="31"/>
      <c r="K17" s="31"/>
      <c r="L17" s="31">
        <v>0.45</v>
      </c>
      <c r="M17" s="31">
        <v>0.55000000000000004</v>
      </c>
      <c r="N17" s="36">
        <f t="shared" ref="N17:N21" si="6">SUM(J17:M17)</f>
        <v>1</v>
      </c>
      <c r="O17" s="32">
        <v>1</v>
      </c>
      <c r="P17" s="31">
        <v>0.15</v>
      </c>
      <c r="Q17" s="31">
        <v>0.3</v>
      </c>
      <c r="R17" s="31">
        <v>0.3</v>
      </c>
      <c r="S17" s="31">
        <v>0.25</v>
      </c>
      <c r="T17" s="31"/>
      <c r="U17" s="31">
        <f t="shared" ref="U17:U21" si="7">SUM(P17:S17)</f>
        <v>1</v>
      </c>
      <c r="V17" s="36">
        <f t="shared" si="0"/>
        <v>1</v>
      </c>
      <c r="W17" s="32">
        <v>1</v>
      </c>
      <c r="X17" s="31">
        <v>0.15</v>
      </c>
      <c r="Y17" s="31">
        <v>0.3</v>
      </c>
      <c r="Z17" s="31">
        <v>0.3</v>
      </c>
      <c r="AA17" s="31">
        <v>0.25</v>
      </c>
      <c r="AB17" s="36">
        <f>SUM(X17:AA17)</f>
        <v>1</v>
      </c>
      <c r="AC17" s="32">
        <v>1</v>
      </c>
      <c r="AD17" s="31"/>
      <c r="AE17" s="31"/>
      <c r="AF17" s="31"/>
      <c r="AG17" s="31"/>
      <c r="AH17" s="31">
        <v>0.43</v>
      </c>
      <c r="AI17" s="32">
        <v>1</v>
      </c>
      <c r="AJ17" s="31"/>
      <c r="AK17" s="31"/>
      <c r="AL17" s="31"/>
      <c r="AM17" s="31"/>
      <c r="AN17" s="36">
        <f t="shared" si="1"/>
        <v>0</v>
      </c>
      <c r="AO17" s="31">
        <f t="shared" si="2"/>
        <v>5</v>
      </c>
      <c r="AP17" s="20">
        <f t="shared" si="3"/>
        <v>3.43</v>
      </c>
      <c r="AQ17" s="38">
        <f t="shared" si="4"/>
        <v>0.68600000000000005</v>
      </c>
      <c r="AR17" s="59">
        <v>166</v>
      </c>
      <c r="AS17" s="59">
        <v>166</v>
      </c>
      <c r="AT17" s="52">
        <v>286</v>
      </c>
      <c r="AU17" s="40">
        <v>286</v>
      </c>
      <c r="AV17" s="44">
        <v>422</v>
      </c>
      <c r="AW17" s="40">
        <v>422</v>
      </c>
      <c r="AX17" s="44">
        <v>896</v>
      </c>
      <c r="AY17" s="40">
        <v>896</v>
      </c>
      <c r="AZ17" s="45">
        <v>80</v>
      </c>
      <c r="BA17" s="40"/>
      <c r="BB17" s="42">
        <f>AR17+AT17+AV17+AX17+AZ17</f>
        <v>1850</v>
      </c>
      <c r="BC17" s="43">
        <f t="shared" si="5"/>
        <v>1770</v>
      </c>
      <c r="BD17" s="56" t="s">
        <v>59</v>
      </c>
      <c r="BE17" s="8" t="s">
        <v>68</v>
      </c>
      <c r="BF17" s="2" t="s">
        <v>76</v>
      </c>
      <c r="BG17" s="2" t="s">
        <v>83</v>
      </c>
      <c r="BH17" s="2" t="s">
        <v>97</v>
      </c>
      <c r="BI17" s="2" t="s">
        <v>105</v>
      </c>
      <c r="BJ17" s="2" t="s">
        <v>112</v>
      </c>
      <c r="BK17" s="2" t="s">
        <v>120</v>
      </c>
      <c r="BL17" s="70" t="s">
        <v>129</v>
      </c>
      <c r="BM17" s="70" t="s">
        <v>138</v>
      </c>
    </row>
    <row r="18" spans="1:65" s="4" customFormat="1" ht="102.75" customHeight="1" x14ac:dyDescent="0.25">
      <c r="A18" s="27" t="s">
        <v>29</v>
      </c>
      <c r="B18" s="24" t="s">
        <v>30</v>
      </c>
      <c r="C18" s="24" t="s">
        <v>34</v>
      </c>
      <c r="D18" s="28" t="s">
        <v>40</v>
      </c>
      <c r="E18" s="28" t="s">
        <v>47</v>
      </c>
      <c r="F18" s="21" t="s">
        <v>2</v>
      </c>
      <c r="G18" s="26" t="s">
        <v>1</v>
      </c>
      <c r="H18" s="25" t="s">
        <v>2</v>
      </c>
      <c r="I18" s="32">
        <v>1</v>
      </c>
      <c r="J18" s="31"/>
      <c r="K18" s="31"/>
      <c r="L18" s="31">
        <v>0.4</v>
      </c>
      <c r="M18" s="31">
        <v>0.6</v>
      </c>
      <c r="N18" s="36">
        <f t="shared" si="6"/>
        <v>1</v>
      </c>
      <c r="O18" s="32">
        <v>1</v>
      </c>
      <c r="P18" s="31">
        <v>0.15</v>
      </c>
      <c r="Q18" s="31">
        <v>0.3</v>
      </c>
      <c r="R18" s="31">
        <v>0.3</v>
      </c>
      <c r="S18" s="31">
        <v>0.24</v>
      </c>
      <c r="T18" s="31"/>
      <c r="U18" s="31">
        <f t="shared" si="7"/>
        <v>0.99</v>
      </c>
      <c r="V18" s="36">
        <f t="shared" si="0"/>
        <v>0.99</v>
      </c>
      <c r="W18" s="32">
        <v>1</v>
      </c>
      <c r="X18" s="31">
        <v>0.2</v>
      </c>
      <c r="Y18" s="31">
        <v>0.28000000000000003</v>
      </c>
      <c r="Z18" s="31">
        <v>0.28000000000000003</v>
      </c>
      <c r="AA18" s="31">
        <v>0.23</v>
      </c>
      <c r="AB18" s="36">
        <f t="shared" ref="AB18:AB21" si="8">SUM(X18:AA18)</f>
        <v>0.99</v>
      </c>
      <c r="AC18" s="32">
        <v>1</v>
      </c>
      <c r="AD18" s="31"/>
      <c r="AE18" s="31"/>
      <c r="AF18" s="31"/>
      <c r="AG18" s="31"/>
      <c r="AH18" s="31">
        <v>0.43</v>
      </c>
      <c r="AI18" s="32">
        <v>1</v>
      </c>
      <c r="AJ18" s="31"/>
      <c r="AK18" s="31"/>
      <c r="AL18" s="31"/>
      <c r="AM18" s="31"/>
      <c r="AN18" s="36">
        <f t="shared" si="1"/>
        <v>0</v>
      </c>
      <c r="AO18" s="31">
        <f t="shared" si="2"/>
        <v>5</v>
      </c>
      <c r="AP18" s="20">
        <f t="shared" si="3"/>
        <v>3.41</v>
      </c>
      <c r="AQ18" s="69">
        <f t="shared" si="4"/>
        <v>0.68200000000000005</v>
      </c>
      <c r="AR18" s="59">
        <v>860</v>
      </c>
      <c r="AS18" s="59">
        <v>860</v>
      </c>
      <c r="AT18" s="52">
        <v>1663</v>
      </c>
      <c r="AU18" s="40">
        <v>1663</v>
      </c>
      <c r="AV18" s="44">
        <v>1553</v>
      </c>
      <c r="AW18" s="40">
        <v>1539</v>
      </c>
      <c r="AX18" s="44">
        <v>1782</v>
      </c>
      <c r="AY18" s="40">
        <v>1599</v>
      </c>
      <c r="AZ18" s="45">
        <v>300</v>
      </c>
      <c r="BA18" s="40"/>
      <c r="BB18" s="42">
        <f t="shared" ref="BB18:BB20" si="9">AR18+AT18+AV18+AX18+AZ18</f>
        <v>6158</v>
      </c>
      <c r="BC18" s="43">
        <f t="shared" si="5"/>
        <v>5661</v>
      </c>
      <c r="BD18" s="57" t="s">
        <v>60</v>
      </c>
      <c r="BE18" s="8" t="s">
        <v>69</v>
      </c>
      <c r="BF18" s="2" t="s">
        <v>77</v>
      </c>
      <c r="BG18" s="2" t="s">
        <v>84</v>
      </c>
      <c r="BH18" s="2" t="s">
        <v>98</v>
      </c>
      <c r="BI18" s="2" t="s">
        <v>106</v>
      </c>
      <c r="BJ18" s="2" t="s">
        <v>113</v>
      </c>
      <c r="BK18" s="2" t="s">
        <v>121</v>
      </c>
      <c r="BL18" s="71" t="s">
        <v>134</v>
      </c>
      <c r="BM18" s="71" t="s">
        <v>139</v>
      </c>
    </row>
    <row r="19" spans="1:65" s="4" customFormat="1" ht="102.75" customHeight="1" x14ac:dyDescent="0.25">
      <c r="A19" s="27" t="s">
        <v>29</v>
      </c>
      <c r="B19" s="24" t="s">
        <v>30</v>
      </c>
      <c r="C19" s="24" t="s">
        <v>35</v>
      </c>
      <c r="D19" s="28" t="s">
        <v>41</v>
      </c>
      <c r="E19" s="28" t="s">
        <v>48</v>
      </c>
      <c r="F19" s="21" t="s">
        <v>2</v>
      </c>
      <c r="G19" s="26" t="s">
        <v>1</v>
      </c>
      <c r="H19" s="25" t="s">
        <v>2</v>
      </c>
      <c r="I19" s="32">
        <v>1</v>
      </c>
      <c r="J19" s="31"/>
      <c r="K19" s="31"/>
      <c r="L19" s="31">
        <v>0.35000000000000003</v>
      </c>
      <c r="M19" s="31">
        <v>0.6399999999999999</v>
      </c>
      <c r="N19" s="36">
        <f t="shared" si="6"/>
        <v>0.99</v>
      </c>
      <c r="O19" s="32">
        <v>1</v>
      </c>
      <c r="P19" s="31">
        <v>0.15</v>
      </c>
      <c r="Q19" s="31">
        <v>0.3</v>
      </c>
      <c r="R19" s="31">
        <v>0.3</v>
      </c>
      <c r="S19" s="31">
        <v>0.25</v>
      </c>
      <c r="T19" s="31"/>
      <c r="U19" s="31">
        <f t="shared" si="7"/>
        <v>1</v>
      </c>
      <c r="V19" s="36">
        <f t="shared" si="0"/>
        <v>1</v>
      </c>
      <c r="W19" s="32">
        <v>1</v>
      </c>
      <c r="X19" s="31">
        <v>0.34</v>
      </c>
      <c r="Y19" s="31">
        <v>0.25</v>
      </c>
      <c r="Z19" s="31">
        <v>0.26</v>
      </c>
      <c r="AA19" s="31">
        <v>0.15</v>
      </c>
      <c r="AB19" s="36">
        <f t="shared" si="8"/>
        <v>1</v>
      </c>
      <c r="AC19" s="32">
        <v>1</v>
      </c>
      <c r="AD19" s="31"/>
      <c r="AE19" s="31"/>
      <c r="AF19" s="31"/>
      <c r="AG19" s="31"/>
      <c r="AH19" s="31">
        <v>0.51</v>
      </c>
      <c r="AI19" s="32">
        <v>1</v>
      </c>
      <c r="AJ19" s="31"/>
      <c r="AK19" s="31"/>
      <c r="AL19" s="31"/>
      <c r="AM19" s="31"/>
      <c r="AN19" s="36">
        <f t="shared" si="1"/>
        <v>0</v>
      </c>
      <c r="AO19" s="31">
        <f t="shared" si="2"/>
        <v>5</v>
      </c>
      <c r="AP19" s="20">
        <f t="shared" si="3"/>
        <v>3.5</v>
      </c>
      <c r="AQ19" s="69">
        <f t="shared" si="4"/>
        <v>0.7</v>
      </c>
      <c r="AR19" s="59">
        <v>813</v>
      </c>
      <c r="AS19" s="59">
        <v>813</v>
      </c>
      <c r="AT19" s="52">
        <v>640</v>
      </c>
      <c r="AU19" s="40">
        <v>640</v>
      </c>
      <c r="AV19" s="44">
        <v>1148</v>
      </c>
      <c r="AW19" s="40">
        <v>1148</v>
      </c>
      <c r="AX19" s="44">
        <v>439</v>
      </c>
      <c r="AY19" s="40">
        <v>439</v>
      </c>
      <c r="AZ19" s="45">
        <v>530</v>
      </c>
      <c r="BA19" s="40"/>
      <c r="BB19" s="42">
        <f t="shared" si="9"/>
        <v>3570</v>
      </c>
      <c r="BC19" s="43">
        <f t="shared" si="5"/>
        <v>3040</v>
      </c>
      <c r="BD19" s="57" t="s">
        <v>61</v>
      </c>
      <c r="BE19" s="8" t="s">
        <v>70</v>
      </c>
      <c r="BF19" s="2" t="s">
        <v>78</v>
      </c>
      <c r="BG19" s="2" t="s">
        <v>85</v>
      </c>
      <c r="BH19" s="2" t="s">
        <v>99</v>
      </c>
      <c r="BI19" s="2" t="s">
        <v>107</v>
      </c>
      <c r="BJ19" s="2" t="s">
        <v>114</v>
      </c>
      <c r="BK19" s="2" t="s">
        <v>122</v>
      </c>
      <c r="BL19" s="72" t="s">
        <v>132</v>
      </c>
      <c r="BM19" s="72" t="s">
        <v>140</v>
      </c>
    </row>
    <row r="20" spans="1:65" s="4" customFormat="1" ht="118.5" customHeight="1" x14ac:dyDescent="0.25">
      <c r="A20" s="27" t="s">
        <v>29</v>
      </c>
      <c r="B20" s="24" t="s">
        <v>30</v>
      </c>
      <c r="C20" s="24" t="s">
        <v>36</v>
      </c>
      <c r="D20" s="28" t="s">
        <v>42</v>
      </c>
      <c r="E20" s="28" t="s">
        <v>49</v>
      </c>
      <c r="F20" s="21" t="s">
        <v>2</v>
      </c>
      <c r="G20" s="26" t="s">
        <v>1</v>
      </c>
      <c r="H20" s="25" t="s">
        <v>2</v>
      </c>
      <c r="I20" s="32">
        <v>1</v>
      </c>
      <c r="J20" s="31"/>
      <c r="K20" s="31"/>
      <c r="L20" s="31">
        <v>0.6</v>
      </c>
      <c r="M20" s="31">
        <v>0.4</v>
      </c>
      <c r="N20" s="36">
        <f t="shared" si="6"/>
        <v>1</v>
      </c>
      <c r="O20" s="32">
        <v>1</v>
      </c>
      <c r="P20" s="31">
        <v>0.15</v>
      </c>
      <c r="Q20" s="31">
        <v>0.3</v>
      </c>
      <c r="R20" s="31">
        <v>0.3</v>
      </c>
      <c r="S20" s="31">
        <v>0.25</v>
      </c>
      <c r="T20" s="31"/>
      <c r="U20" s="31">
        <f t="shared" si="7"/>
        <v>1</v>
      </c>
      <c r="V20" s="36">
        <f t="shared" si="0"/>
        <v>1</v>
      </c>
      <c r="W20" s="32">
        <v>1</v>
      </c>
      <c r="X20" s="31">
        <v>0.2</v>
      </c>
      <c r="Y20" s="31">
        <v>0.28000000000000003</v>
      </c>
      <c r="Z20" s="31">
        <v>0.28000000000000003</v>
      </c>
      <c r="AA20" s="31">
        <v>0.24</v>
      </c>
      <c r="AB20" s="36">
        <f t="shared" si="8"/>
        <v>1</v>
      </c>
      <c r="AC20" s="32">
        <v>1</v>
      </c>
      <c r="AD20" s="31"/>
      <c r="AE20" s="31"/>
      <c r="AF20" s="31"/>
      <c r="AG20" s="31"/>
      <c r="AH20" s="31">
        <v>0.45</v>
      </c>
      <c r="AI20" s="32">
        <v>1</v>
      </c>
      <c r="AJ20" s="31"/>
      <c r="AK20" s="31"/>
      <c r="AL20" s="31"/>
      <c r="AM20" s="31"/>
      <c r="AN20" s="36">
        <f t="shared" si="1"/>
        <v>0</v>
      </c>
      <c r="AO20" s="31">
        <f t="shared" si="2"/>
        <v>5</v>
      </c>
      <c r="AP20" s="20">
        <f t="shared" si="3"/>
        <v>3.45</v>
      </c>
      <c r="AQ20" s="38">
        <f t="shared" si="4"/>
        <v>0.69000000000000006</v>
      </c>
      <c r="AR20" s="59">
        <v>328</v>
      </c>
      <c r="AS20" s="59">
        <v>328</v>
      </c>
      <c r="AT20" s="52">
        <v>721</v>
      </c>
      <c r="AU20" s="40">
        <v>721</v>
      </c>
      <c r="AV20" s="44">
        <v>751</v>
      </c>
      <c r="AW20" s="40">
        <v>742</v>
      </c>
      <c r="AX20" s="44">
        <v>425</v>
      </c>
      <c r="AY20" s="40">
        <v>420</v>
      </c>
      <c r="AZ20" s="45">
        <v>400</v>
      </c>
      <c r="BA20" s="40"/>
      <c r="BB20" s="42">
        <f t="shared" si="9"/>
        <v>2625</v>
      </c>
      <c r="BC20" s="43">
        <f t="shared" si="5"/>
        <v>2211</v>
      </c>
      <c r="BD20" s="55" t="s">
        <v>62</v>
      </c>
      <c r="BE20" s="8" t="s">
        <v>71</v>
      </c>
      <c r="BF20" s="2" t="s">
        <v>79</v>
      </c>
      <c r="BG20" s="2" t="s">
        <v>86</v>
      </c>
      <c r="BH20" s="2" t="s">
        <v>100</v>
      </c>
      <c r="BI20" s="2" t="s">
        <v>108</v>
      </c>
      <c r="BJ20" s="2" t="s">
        <v>115</v>
      </c>
      <c r="BK20" s="2" t="s">
        <v>123</v>
      </c>
      <c r="BL20" s="72" t="s">
        <v>133</v>
      </c>
      <c r="BM20" s="72" t="s">
        <v>141</v>
      </c>
    </row>
    <row r="21" spans="1:65" s="4" customFormat="1" ht="89.25" customHeight="1" thickBot="1" x14ac:dyDescent="0.3">
      <c r="A21" s="27" t="s">
        <v>29</v>
      </c>
      <c r="B21" s="24" t="s">
        <v>30</v>
      </c>
      <c r="C21" s="24" t="s">
        <v>37</v>
      </c>
      <c r="D21" s="30" t="s">
        <v>43</v>
      </c>
      <c r="E21" s="30" t="s">
        <v>50</v>
      </c>
      <c r="F21" s="21" t="s">
        <v>3</v>
      </c>
      <c r="G21" s="26" t="s">
        <v>1</v>
      </c>
      <c r="H21" s="21" t="s">
        <v>3</v>
      </c>
      <c r="I21" s="33">
        <v>1</v>
      </c>
      <c r="J21" s="31"/>
      <c r="K21" s="31"/>
      <c r="L21" s="31">
        <v>0.5</v>
      </c>
      <c r="M21" s="31">
        <v>0.5</v>
      </c>
      <c r="N21" s="36">
        <f t="shared" si="6"/>
        <v>1</v>
      </c>
      <c r="O21" s="33">
        <v>1</v>
      </c>
      <c r="P21" s="31">
        <v>0.18</v>
      </c>
      <c r="Q21" s="31">
        <v>0.31</v>
      </c>
      <c r="R21" s="31">
        <v>0.28000000000000003</v>
      </c>
      <c r="S21" s="31">
        <v>0.23</v>
      </c>
      <c r="T21" s="31"/>
      <c r="U21" s="31">
        <f t="shared" si="7"/>
        <v>1</v>
      </c>
      <c r="V21" s="36">
        <f t="shared" si="0"/>
        <v>1</v>
      </c>
      <c r="W21" s="33">
        <v>1</v>
      </c>
      <c r="X21" s="31">
        <v>0.27</v>
      </c>
      <c r="Y21" s="31">
        <v>0.26</v>
      </c>
      <c r="Z21" s="31">
        <v>0.28999999999999998</v>
      </c>
      <c r="AA21" s="31">
        <v>0.18</v>
      </c>
      <c r="AB21" s="36">
        <f t="shared" si="8"/>
        <v>1</v>
      </c>
      <c r="AC21" s="33">
        <v>1</v>
      </c>
      <c r="AD21" s="31"/>
      <c r="AE21" s="31"/>
      <c r="AF21" s="31"/>
      <c r="AG21" s="31"/>
      <c r="AH21" s="31">
        <v>0.46</v>
      </c>
      <c r="AI21" s="33">
        <v>1</v>
      </c>
      <c r="AJ21" s="31"/>
      <c r="AK21" s="31"/>
      <c r="AL21" s="31"/>
      <c r="AM21" s="31"/>
      <c r="AN21" s="36">
        <f t="shared" si="1"/>
        <v>0</v>
      </c>
      <c r="AO21" s="31">
        <f t="shared" si="2"/>
        <v>5</v>
      </c>
      <c r="AP21" s="20">
        <f t="shared" si="3"/>
        <v>3.46</v>
      </c>
      <c r="AQ21" s="38">
        <f t="shared" si="4"/>
        <v>0.69199999999999995</v>
      </c>
      <c r="AR21" s="60">
        <v>472</v>
      </c>
      <c r="AS21" s="60">
        <v>472</v>
      </c>
      <c r="AT21" s="53">
        <v>937</v>
      </c>
      <c r="AU21" s="40">
        <v>937</v>
      </c>
      <c r="AV21" s="46">
        <v>1009</v>
      </c>
      <c r="AW21" s="40">
        <v>950</v>
      </c>
      <c r="AX21" s="46">
        <v>1197</v>
      </c>
      <c r="AY21" s="40">
        <v>787</v>
      </c>
      <c r="AZ21" s="47">
        <v>279</v>
      </c>
      <c r="BA21" s="40"/>
      <c r="BB21" s="42">
        <f>AR21+AT21+AV21+AX21+AZ21</f>
        <v>3894</v>
      </c>
      <c r="BC21" s="43">
        <f t="shared" si="5"/>
        <v>3146</v>
      </c>
      <c r="BD21" s="55" t="s">
        <v>63</v>
      </c>
      <c r="BE21" s="2" t="s">
        <v>72</v>
      </c>
      <c r="BF21" s="2" t="s">
        <v>80</v>
      </c>
      <c r="BG21" s="63" t="s">
        <v>88</v>
      </c>
      <c r="BH21" s="66" t="s">
        <v>101</v>
      </c>
      <c r="BI21" s="2" t="s">
        <v>109</v>
      </c>
      <c r="BJ21" s="2" t="s">
        <v>116</v>
      </c>
      <c r="BK21" s="2" t="s">
        <v>124</v>
      </c>
      <c r="BL21" s="73" t="s">
        <v>131</v>
      </c>
      <c r="BM21" s="73" t="s">
        <v>142</v>
      </c>
    </row>
    <row r="22" spans="1:65" s="12" customFormat="1" ht="29.1" customHeight="1" x14ac:dyDescent="0.25">
      <c r="A22" s="83" t="s">
        <v>53</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9"/>
      <c r="AR22" s="6">
        <f>SUM(AR15:AR21)</f>
        <v>4031</v>
      </c>
      <c r="AS22" s="6">
        <f t="shared" ref="AS22:BB22" si="10">SUM(AS15:AS21)</f>
        <v>4031</v>
      </c>
      <c r="AT22" s="6">
        <f t="shared" si="10"/>
        <v>5487</v>
      </c>
      <c r="AU22" s="6">
        <f t="shared" si="10"/>
        <v>5484</v>
      </c>
      <c r="AV22" s="6">
        <f t="shared" si="10"/>
        <v>6055</v>
      </c>
      <c r="AW22" s="6">
        <f t="shared" si="10"/>
        <v>5973</v>
      </c>
      <c r="AX22" s="6">
        <f>SUM(AX15:AX21)</f>
        <v>5680</v>
      </c>
      <c r="AY22" s="6">
        <f t="shared" si="10"/>
        <v>4982</v>
      </c>
      <c r="AZ22" s="6">
        <f t="shared" si="10"/>
        <v>2117</v>
      </c>
      <c r="BA22" s="6">
        <f t="shared" si="10"/>
        <v>0</v>
      </c>
      <c r="BB22" s="6">
        <f t="shared" si="10"/>
        <v>23370</v>
      </c>
      <c r="BC22" s="6">
        <f>SUM(BC15:BC21)</f>
        <v>20470</v>
      </c>
      <c r="BD22" s="18"/>
      <c r="BE22" s="18"/>
    </row>
    <row r="23" spans="1:65" s="11" customFormat="1" ht="22.15" customHeight="1" x14ac:dyDescent="0.25">
      <c r="C23" s="13"/>
      <c r="E23" s="14"/>
      <c r="F23" s="14"/>
      <c r="G23" s="13"/>
      <c r="AR23" s="14"/>
      <c r="AS23" s="67">
        <f>AS22/AR22</f>
        <v>1</v>
      </c>
      <c r="AT23" s="14"/>
      <c r="AU23" s="68">
        <f>AU22/AT22</f>
        <v>0.99945325314379441</v>
      </c>
      <c r="AV23" s="14"/>
      <c r="AW23" s="68">
        <f>AW22/AV22</f>
        <v>0.98645747316267551</v>
      </c>
      <c r="AX23" s="14"/>
      <c r="AY23" s="14"/>
      <c r="AZ23" s="14"/>
      <c r="BA23" s="14"/>
      <c r="BB23" s="15"/>
      <c r="BC23" s="15"/>
    </row>
    <row r="24" spans="1:65" s="11" customFormat="1" x14ac:dyDescent="0.25">
      <c r="C24" s="13"/>
      <c r="E24" s="14"/>
      <c r="F24" s="14"/>
      <c r="G24" s="13"/>
      <c r="AR24" s="14"/>
      <c r="AS24" s="14"/>
      <c r="AT24" s="14"/>
      <c r="AU24" s="14"/>
      <c r="AV24" s="14"/>
      <c r="AW24" s="14"/>
      <c r="AX24" s="14"/>
      <c r="AY24" s="14"/>
      <c r="AZ24" s="14"/>
      <c r="BA24" s="14"/>
      <c r="BB24" s="15"/>
      <c r="BC24" s="15"/>
    </row>
    <row r="25" spans="1:65" s="11" customFormat="1" x14ac:dyDescent="0.25">
      <c r="C25" s="13"/>
      <c r="E25" s="14"/>
      <c r="F25" s="14"/>
      <c r="G25" s="13"/>
      <c r="AR25" s="14"/>
      <c r="AS25" s="14"/>
      <c r="AT25" s="14"/>
      <c r="AU25" s="14"/>
      <c r="AV25" s="14"/>
      <c r="AW25" s="14"/>
      <c r="AX25" s="14"/>
      <c r="AY25" s="14"/>
      <c r="AZ25" s="14"/>
      <c r="BA25" s="14"/>
      <c r="BB25" s="15"/>
      <c r="BC25" s="15"/>
    </row>
    <row r="26" spans="1:65" s="11" customFormat="1" x14ac:dyDescent="0.25">
      <c r="C26" s="13"/>
      <c r="E26" s="14"/>
      <c r="F26" s="14"/>
      <c r="G26" s="13"/>
      <c r="AR26" s="14"/>
      <c r="AS26" s="14"/>
      <c r="AT26" s="14"/>
      <c r="AU26" s="14"/>
      <c r="AV26" s="14"/>
      <c r="AW26" s="14"/>
      <c r="AX26" s="14"/>
      <c r="AY26" s="14"/>
      <c r="AZ26" s="14"/>
      <c r="BA26" s="14"/>
      <c r="BB26" s="15"/>
      <c r="BC26" s="15"/>
    </row>
    <row r="27" spans="1:65" s="11" customFormat="1" x14ac:dyDescent="0.25">
      <c r="C27" s="13"/>
      <c r="E27" s="14"/>
      <c r="F27" s="14"/>
      <c r="AR27" s="14"/>
      <c r="AS27" s="14"/>
      <c r="AT27" s="14"/>
      <c r="AU27" s="14"/>
      <c r="AV27" s="14"/>
      <c r="AW27" s="14"/>
      <c r="AX27" s="14"/>
      <c r="AY27" s="14"/>
      <c r="AZ27" s="14"/>
      <c r="BA27" s="14"/>
      <c r="BB27" s="15"/>
      <c r="BC27" s="15"/>
    </row>
    <row r="28" spans="1:65" s="11" customFormat="1" x14ac:dyDescent="0.25">
      <c r="E28" s="14"/>
      <c r="F28" s="14"/>
      <c r="AR28" s="14"/>
      <c r="AS28" s="14"/>
      <c r="AT28" s="14"/>
      <c r="AU28" s="14"/>
      <c r="AV28" s="14"/>
      <c r="AW28" s="14"/>
      <c r="AX28" s="14"/>
      <c r="AY28" s="14"/>
      <c r="AZ28" s="14"/>
      <c r="BA28" s="14"/>
      <c r="BB28" s="15"/>
      <c r="BC28" s="15"/>
    </row>
    <row r="29" spans="1:65" s="11" customFormat="1" x14ac:dyDescent="0.25">
      <c r="E29" s="14"/>
      <c r="F29" s="14"/>
      <c r="AR29" s="14"/>
      <c r="AS29" s="14"/>
      <c r="AT29" s="14"/>
      <c r="AU29" s="14"/>
      <c r="AV29" s="14"/>
      <c r="AW29" s="14"/>
      <c r="AX29" s="14"/>
      <c r="AY29" s="14"/>
      <c r="AZ29" s="14"/>
      <c r="BA29" s="14"/>
      <c r="BB29" s="15"/>
      <c r="BC29" s="15"/>
    </row>
    <row r="30" spans="1:65" s="11" customFormat="1" x14ac:dyDescent="0.25">
      <c r="E30" s="14"/>
      <c r="F30" s="14"/>
      <c r="AR30" s="14"/>
      <c r="AS30" s="14"/>
      <c r="AT30" s="14"/>
      <c r="AU30" s="14"/>
      <c r="AV30" s="14"/>
      <c r="AW30" s="14"/>
      <c r="AX30" s="14"/>
      <c r="AY30" s="14"/>
      <c r="AZ30" s="14"/>
      <c r="BA30" s="14"/>
      <c r="BB30" s="15"/>
      <c r="BC30" s="15"/>
    </row>
    <row r="31" spans="1:65" s="11" customFormat="1" x14ac:dyDescent="0.25">
      <c r="E31" s="14"/>
      <c r="F31" s="14"/>
      <c r="AR31" s="14"/>
      <c r="AS31" s="14"/>
      <c r="AT31" s="14"/>
      <c r="AU31" s="14"/>
      <c r="AV31" s="14"/>
      <c r="AW31" s="14"/>
      <c r="AX31" s="14"/>
      <c r="AY31" s="14"/>
      <c r="AZ31" s="14"/>
      <c r="BA31" s="14"/>
      <c r="BB31" s="15"/>
      <c r="BC31" s="15"/>
    </row>
    <row r="32" spans="1:65"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71">
    <mergeCell ref="BD1:BE8"/>
    <mergeCell ref="BK12:BK14"/>
    <mergeCell ref="BI12:BI14"/>
    <mergeCell ref="BF3:BF4"/>
    <mergeCell ref="BF5:BF6"/>
    <mergeCell ref="BF7:BF8"/>
    <mergeCell ref="BJ12:BJ14"/>
    <mergeCell ref="BH12:BH14"/>
    <mergeCell ref="BG12:BG14"/>
    <mergeCell ref="BF12:BF14"/>
    <mergeCell ref="BD11:BE11"/>
    <mergeCell ref="BD12:BD14"/>
    <mergeCell ref="BE12:BE14"/>
    <mergeCell ref="AR11:BC11"/>
    <mergeCell ref="AR12:AS12"/>
    <mergeCell ref="AZ12:BA12"/>
    <mergeCell ref="C1:BB8"/>
    <mergeCell ref="BC1:BC3"/>
    <mergeCell ref="BC4:BC5"/>
    <mergeCell ref="BC6:BC8"/>
    <mergeCell ref="AX12:AY12"/>
    <mergeCell ref="AI12:AN12"/>
    <mergeCell ref="H12:H14"/>
    <mergeCell ref="AW13:AW14"/>
    <mergeCell ref="AV13:AV14"/>
    <mergeCell ref="AC12:AH12"/>
    <mergeCell ref="AR13:AR14"/>
    <mergeCell ref="AT13:AT14"/>
    <mergeCell ref="AT12:AU12"/>
    <mergeCell ref="AV12:AW12"/>
    <mergeCell ref="AS13:AS14"/>
    <mergeCell ref="BA13:BA14"/>
    <mergeCell ref="BB13:BB14"/>
    <mergeCell ref="BB12:BC12"/>
    <mergeCell ref="BC13:BC14"/>
    <mergeCell ref="AX13:AX14"/>
    <mergeCell ref="AY13:AY14"/>
    <mergeCell ref="AZ13:AZ14"/>
    <mergeCell ref="AU13:AU14"/>
    <mergeCell ref="A10:BE10"/>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G12:G14"/>
    <mergeCell ref="W12:AB12"/>
    <mergeCell ref="BM12:BM14"/>
    <mergeCell ref="BL12:BL14"/>
    <mergeCell ref="A1:B8"/>
    <mergeCell ref="E11:H11"/>
    <mergeCell ref="E12:E14"/>
    <mergeCell ref="F12:F14"/>
    <mergeCell ref="AC13:AC14"/>
    <mergeCell ref="I12:N12"/>
    <mergeCell ref="I13:I14"/>
    <mergeCell ref="J13:N13"/>
    <mergeCell ref="I11:AQ11"/>
    <mergeCell ref="O13:O14"/>
    <mergeCell ref="P13:V13"/>
    <mergeCell ref="O12:V12"/>
    <mergeCell ref="AO12:AQ12"/>
    <mergeCell ref="A9:BE9"/>
  </mergeCells>
  <printOptions horizontalCentered="1"/>
  <pageMargins left="0" right="0" top="0.74803149606299213" bottom="0.74803149606299213" header="0.31496062992125984" footer="0.31496062992125984"/>
  <pageSetup paperSize="41" scale="3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2023-02-13T21:06:24Z</cp:lastPrinted>
  <dcterms:created xsi:type="dcterms:W3CDTF">2017-07-18T17:26:55Z</dcterms:created>
  <dcterms:modified xsi:type="dcterms:W3CDTF">2023-07-17T13:40:53Z</dcterms:modified>
</cp:coreProperties>
</file>