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Usuario\Documents\IDEP_planeación\Pago_3\Pago_10\Productos\Indicadores\"/>
    </mc:Choice>
  </mc:AlternateContent>
  <xr:revisionPtr revIDLastSave="0" documentId="13_ncr:1_{F121F2BA-DCE7-428E-84DA-044BA7B5A06A}" xr6:coauthVersionLast="47" xr6:coauthVersionMax="47" xr10:uidLastSave="{00000000-0000-0000-0000-000000000000}"/>
  <bookViews>
    <workbookView xWindow="-120" yWindow="-120" windowWidth="20730" windowHeight="11160" tabRatio="887" activeTab="3" xr2:uid="{00000000-000D-0000-FFFF-FFFF00000000}"/>
  </bookViews>
  <sheets>
    <sheet name="IDP 01" sheetId="8" r:id="rId1"/>
    <sheet name="IDP 02" sheetId="9" r:id="rId2"/>
    <sheet name="IDP 03" sheetId="10" r:id="rId3"/>
    <sheet name="IDP 04 " sheetId="11" r:id="rId4"/>
    <sheet name="IDP 05 " sheetId="12" r:id="rId5"/>
    <sheet name="IDP 06 " sheetId="13" r:id="rId6"/>
    <sheet name="Listas" sheetId="2" state="hidden" r:id="rId7"/>
  </sheets>
  <definedNames>
    <definedName name="_xlnm.Print_Area" localSheetId="0">'IDP 01'!$A$1:$M$65</definedName>
    <definedName name="_xlnm.Print_Area" localSheetId="1">'IDP 02'!$A$1:$M$65</definedName>
    <definedName name="_xlnm.Print_Area" localSheetId="2">'IDP 03'!$A$1:$M$61</definedName>
    <definedName name="_xlnm.Print_Area" localSheetId="3">'IDP 04 '!$A$1:$M$65</definedName>
    <definedName name="_xlnm.Print_Area" localSheetId="4">'IDP 05 '!$A$1:$M$65</definedName>
    <definedName name="_xlnm.Print_Area" localSheetId="5">'IDP 06 '!$A$1:$M$65</definedName>
    <definedName name="Frecuencia" localSheetId="0">#REF!</definedName>
    <definedName name="Frecuencia" localSheetId="1">#REF!</definedName>
    <definedName name="Frecuencia" localSheetId="2">#REF!</definedName>
    <definedName name="Frecuencia" localSheetId="3">#REF!</definedName>
    <definedName name="Frecuencia" localSheetId="4">#REF!</definedName>
    <definedName name="Frecuencia" localSheetId="5">#REF!</definedName>
    <definedName name="Frecuencia">#REF!</definedName>
    <definedName name="h">#REF!</definedName>
    <definedName name="Herramienta" localSheetId="0">#REF!</definedName>
    <definedName name="Herramienta" localSheetId="1">#REF!</definedName>
    <definedName name="Herramienta" localSheetId="2">#REF!</definedName>
    <definedName name="Herramienta" localSheetId="3">#REF!</definedName>
    <definedName name="Herramienta" localSheetId="4">#REF!</definedName>
    <definedName name="Herramienta" localSheetId="5">#REF!</definedName>
    <definedName name="Herramienta">#REF!</definedName>
    <definedName name="Meses" localSheetId="0">#REF!</definedName>
    <definedName name="Meses" localSheetId="1">#REF!</definedName>
    <definedName name="Meses" localSheetId="2">#REF!</definedName>
    <definedName name="Meses" localSheetId="3">#REF!</definedName>
    <definedName name="Meses" localSheetId="4">#REF!</definedName>
    <definedName name="Meses" localSheetId="5">#REF!</definedName>
    <definedName name="Meses">#REF!</definedName>
    <definedName name="Proce">#REF!</definedName>
    <definedName name="Procesos" localSheetId="0">#REF!</definedName>
    <definedName name="Procesos" localSheetId="1">#REF!</definedName>
    <definedName name="Procesos" localSheetId="2">#REF!</definedName>
    <definedName name="Procesos" localSheetId="3">#REF!</definedName>
    <definedName name="Procesos" localSheetId="4">#REF!</definedName>
    <definedName name="Procesos" localSheetId="5">#REF!</definedName>
    <definedName name="Procesos">#REF!</definedName>
    <definedName name="Rojo">#REF!</definedName>
    <definedName name="S">#REF!</definedName>
    <definedName name="Tendencia" localSheetId="0">#REF!</definedName>
    <definedName name="Tendencia" localSheetId="1">#REF!</definedName>
    <definedName name="Tendencia" localSheetId="2">#REF!</definedName>
    <definedName name="Tendencia" localSheetId="3">#REF!</definedName>
    <definedName name="Tendencia" localSheetId="4">#REF!</definedName>
    <definedName name="Tendencia" localSheetId="5">#REF!</definedName>
    <definedName name="Tendencia">#REF!</definedName>
    <definedName name="Tipo" localSheetId="0">#REF!</definedName>
    <definedName name="Tipo" localSheetId="1">#REF!</definedName>
    <definedName name="Tipo" localSheetId="2">#REF!</definedName>
    <definedName name="Tipo" localSheetId="3">#REF!</definedName>
    <definedName name="Tipo" localSheetId="4">#REF!</definedName>
    <definedName name="Tipo" localSheetId="5">#REF!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11" l="1"/>
  <c r="I36" i="9" l="1"/>
  <c r="I39" i="9"/>
  <c r="H39" i="9"/>
  <c r="I39" i="8"/>
  <c r="H39" i="8"/>
  <c r="I39" i="12" l="1"/>
  <c r="H39" i="12"/>
  <c r="I38" i="12"/>
  <c r="H38" i="12"/>
  <c r="I37" i="12"/>
  <c r="H37" i="12"/>
  <c r="I36" i="12"/>
  <c r="H36" i="12"/>
  <c r="H38" i="11"/>
  <c r="H37" i="11"/>
  <c r="H36" i="11"/>
  <c r="I38" i="11"/>
  <c r="I37" i="11"/>
  <c r="I36" i="11"/>
  <c r="I38" i="10"/>
  <c r="I37" i="10"/>
  <c r="I36" i="10"/>
  <c r="I38" i="9" l="1"/>
  <c r="H38" i="9"/>
  <c r="H37" i="13" l="1"/>
  <c r="I37" i="9"/>
  <c r="H37" i="9"/>
  <c r="I36" i="8"/>
  <c r="I37" i="8"/>
  <c r="H37" i="8"/>
  <c r="L26" i="13" l="1"/>
  <c r="H36" i="10"/>
  <c r="H36" i="8"/>
  <c r="H36" i="9"/>
  <c r="H37" i="10" l="1"/>
  <c r="H38" i="10"/>
  <c r="H39" i="10"/>
  <c r="I39" i="10"/>
  <c r="H38" i="8"/>
  <c r="I38" i="8"/>
  <c r="H39" i="13"/>
  <c r="H38" i="13"/>
  <c r="AN65" i="13"/>
  <c r="AN66" i="13" s="1"/>
  <c r="AN67" i="13" s="1"/>
  <c r="AN68" i="13" s="1"/>
  <c r="AN63" i="13"/>
  <c r="AN64" i="13" s="1"/>
  <c r="AN57" i="13"/>
  <c r="AN58" i="13"/>
  <c r="AN59" i="13" s="1"/>
  <c r="AN61" i="13" s="1"/>
  <c r="AN62" i="13" s="1"/>
  <c r="AN41" i="13"/>
  <c r="AN50" i="13" s="1"/>
  <c r="AN51" i="13" s="1"/>
  <c r="AN52" i="13" s="1"/>
  <c r="AN53" i="13" s="1"/>
  <c r="AN54" i="13" s="1"/>
  <c r="AN55" i="13" s="1"/>
  <c r="AN56" i="13" s="1"/>
  <c r="H36" i="13"/>
  <c r="I36" i="13" s="1"/>
  <c r="G35" i="13"/>
  <c r="F35" i="13"/>
  <c r="E35" i="13"/>
  <c r="D35" i="13"/>
  <c r="AN32" i="13"/>
  <c r="AN33" i="13"/>
  <c r="AN34" i="13"/>
  <c r="AN31" i="13"/>
  <c r="AN30" i="13"/>
  <c r="AN28" i="13"/>
  <c r="AN29" i="13" s="1"/>
  <c r="L27" i="13"/>
  <c r="AN24" i="13"/>
  <c r="AN65" i="12"/>
  <c r="AN66" i="12" s="1"/>
  <c r="AN67" i="12" s="1"/>
  <c r="AN68" i="12" s="1"/>
  <c r="AN63" i="12"/>
  <c r="AN64" i="12" s="1"/>
  <c r="AN57" i="12"/>
  <c r="AN58" i="12" s="1"/>
  <c r="AN59" i="12" s="1"/>
  <c r="AN61" i="12" s="1"/>
  <c r="AN62" i="12" s="1"/>
  <c r="AN50" i="12"/>
  <c r="AN51" i="12" s="1"/>
  <c r="AN52" i="12" s="1"/>
  <c r="AN53" i="12" s="1"/>
  <c r="AN54" i="12" s="1"/>
  <c r="AN55" i="12" s="1"/>
  <c r="AN56" i="12" s="1"/>
  <c r="AN41" i="12"/>
  <c r="G35" i="12"/>
  <c r="F35" i="12"/>
  <c r="E35" i="12"/>
  <c r="D35" i="12"/>
  <c r="AN32" i="12"/>
  <c r="AN33" i="12" s="1"/>
  <c r="AN34" i="12" s="1"/>
  <c r="AN31" i="12"/>
  <c r="AN30" i="12"/>
  <c r="AN28" i="12"/>
  <c r="AN29" i="12"/>
  <c r="L27" i="12"/>
  <c r="AN24" i="12"/>
  <c r="AN24" i="11"/>
  <c r="L27" i="11"/>
  <c r="AN28" i="11"/>
  <c r="AN29" i="11" s="1"/>
  <c r="AN30" i="11"/>
  <c r="AN31" i="11"/>
  <c r="AN32" i="11"/>
  <c r="AN33" i="11" s="1"/>
  <c r="AN34" i="11" s="1"/>
  <c r="D35" i="11"/>
  <c r="E35" i="11"/>
  <c r="F35" i="11"/>
  <c r="G35" i="11"/>
  <c r="AN41" i="11"/>
  <c r="AN50" i="11" s="1"/>
  <c r="AN51" i="11" s="1"/>
  <c r="AN52" i="11" s="1"/>
  <c r="AN53" i="11" s="1"/>
  <c r="AN54" i="11" s="1"/>
  <c r="AN55" i="11" s="1"/>
  <c r="AN56" i="11" s="1"/>
  <c r="AN57" i="11"/>
  <c r="AN58" i="11" s="1"/>
  <c r="AN59" i="11" s="1"/>
  <c r="AN61" i="11" s="1"/>
  <c r="AN62" i="11" s="1"/>
  <c r="AN63" i="11"/>
  <c r="AN64" i="11"/>
  <c r="AN65" i="11"/>
  <c r="AN66" i="11" s="1"/>
  <c r="AN67" i="11" s="1"/>
  <c r="AN68" i="11" s="1"/>
  <c r="AN61" i="10"/>
  <c r="AN62" i="10" s="1"/>
  <c r="AN63" i="10" s="1"/>
  <c r="AN64" i="10" s="1"/>
  <c r="AN59" i="10"/>
  <c r="AN60" i="10" s="1"/>
  <c r="AN53" i="10"/>
  <c r="AN54" i="10"/>
  <c r="AN55" i="10" s="1"/>
  <c r="AN57" i="10" s="1"/>
  <c r="AN58" i="10" s="1"/>
  <c r="AN51" i="10"/>
  <c r="AN52" i="10" s="1"/>
  <c r="AN41" i="10"/>
  <c r="AN50" i="10" s="1"/>
  <c r="G35" i="10"/>
  <c r="D35" i="10"/>
  <c r="AN32" i="10"/>
  <c r="AN33" i="10" s="1"/>
  <c r="AN34" i="10" s="1"/>
  <c r="AN31" i="10"/>
  <c r="AN30" i="10"/>
  <c r="AN28" i="10"/>
  <c r="AN29" i="10" s="1"/>
  <c r="L27" i="10"/>
  <c r="AN24" i="10"/>
  <c r="AN65" i="9"/>
  <c r="AN66" i="9" s="1"/>
  <c r="AN67" i="9" s="1"/>
  <c r="AN68" i="9" s="1"/>
  <c r="AN63" i="9"/>
  <c r="AN64" i="9"/>
  <c r="AN57" i="9"/>
  <c r="AN58" i="9" s="1"/>
  <c r="AN59" i="9" s="1"/>
  <c r="AN61" i="9" s="1"/>
  <c r="AN62" i="9" s="1"/>
  <c r="AN41" i="9"/>
  <c r="AN50" i="9" s="1"/>
  <c r="AN51" i="9" s="1"/>
  <c r="AN52" i="9" s="1"/>
  <c r="AN53" i="9" s="1"/>
  <c r="AN54" i="9" s="1"/>
  <c r="AN55" i="9" s="1"/>
  <c r="AN56" i="9" s="1"/>
  <c r="G35" i="9"/>
  <c r="F35" i="9"/>
  <c r="E35" i="9"/>
  <c r="D35" i="9"/>
  <c r="AN32" i="9"/>
  <c r="AN33" i="9" s="1"/>
  <c r="AN34" i="9" s="1"/>
  <c r="AN31" i="9"/>
  <c r="AN30" i="9"/>
  <c r="AN28" i="9"/>
  <c r="AN29" i="9"/>
  <c r="L27" i="9"/>
  <c r="L26" i="9"/>
  <c r="AN24" i="9"/>
  <c r="AN66" i="8"/>
  <c r="AN67" i="8"/>
  <c r="AN68" i="8" s="1"/>
  <c r="AN65" i="8"/>
  <c r="AN63" i="8"/>
  <c r="AN64" i="8" s="1"/>
  <c r="AN57" i="8"/>
  <c r="AN58" i="8" s="1"/>
  <c r="AN59" i="8" s="1"/>
  <c r="AN61" i="8" s="1"/>
  <c r="AN62" i="8" s="1"/>
  <c r="AN41" i="8"/>
  <c r="AN50" i="8" s="1"/>
  <c r="AN51" i="8" s="1"/>
  <c r="AN52" i="8" s="1"/>
  <c r="AN53" i="8" s="1"/>
  <c r="AN54" i="8" s="1"/>
  <c r="AN55" i="8" s="1"/>
  <c r="AN56" i="8" s="1"/>
  <c r="G35" i="8"/>
  <c r="F35" i="8"/>
  <c r="E35" i="8"/>
  <c r="D35" i="8"/>
  <c r="AN32" i="8"/>
  <c r="AN33" i="8"/>
  <c r="AN34" i="8"/>
  <c r="AN31" i="8"/>
  <c r="AN30" i="8"/>
  <c r="AN28" i="8"/>
  <c r="AN29" i="8" s="1"/>
  <c r="L27" i="8"/>
  <c r="L26" i="8"/>
  <c r="AN24" i="8"/>
  <c r="I37" i="13" l="1"/>
  <c r="I38" i="13"/>
  <c r="I39" i="13" s="1"/>
</calcChain>
</file>

<file path=xl/sharedStrings.xml><?xml version="1.0" encoding="utf-8"?>
<sst xmlns="http://schemas.openxmlformats.org/spreadsheetml/2006/main" count="1023" uniqueCount="207">
  <si>
    <t>Bimestral</t>
  </si>
  <si>
    <t>Proceso asociado:</t>
  </si>
  <si>
    <t>Clase de proceso:</t>
  </si>
  <si>
    <t xml:space="preserve">Apoyo </t>
  </si>
  <si>
    <t xml:space="preserve">Objetivo del Proceso </t>
  </si>
  <si>
    <t xml:space="preserve">Líder del proceso: </t>
  </si>
  <si>
    <t xml:space="preserve">Ascendente </t>
  </si>
  <si>
    <t>Nombre del indicador:</t>
  </si>
  <si>
    <t xml:space="preserve">Descendente </t>
  </si>
  <si>
    <t>Objetivo del indicador:</t>
  </si>
  <si>
    <t>Constante</t>
  </si>
  <si>
    <t>Fórmula del indicador</t>
  </si>
  <si>
    <t>Definición de variables</t>
  </si>
  <si>
    <t xml:space="preserve">Eficacia </t>
  </si>
  <si>
    <t>No.</t>
  </si>
  <si>
    <t>Nombre de la variable</t>
  </si>
  <si>
    <t>Unidad de medida de la variable</t>
  </si>
  <si>
    <t xml:space="preserve">Periodicidad de recolección de la información </t>
  </si>
  <si>
    <t>Eficiencia</t>
  </si>
  <si>
    <t>Trimestral</t>
  </si>
  <si>
    <t>Efectividad</t>
  </si>
  <si>
    <t>Mensual</t>
  </si>
  <si>
    <t xml:space="preserve">Tendencia </t>
  </si>
  <si>
    <t xml:space="preserve">Meta anual </t>
  </si>
  <si>
    <t>Semestral</t>
  </si>
  <si>
    <t>Anual</t>
  </si>
  <si>
    <t xml:space="preserve">Periodicidad de la medición </t>
  </si>
  <si>
    <t>Estratégico</t>
  </si>
  <si>
    <t xml:space="preserve">Misional </t>
  </si>
  <si>
    <t xml:space="preserve">Evaluación </t>
  </si>
  <si>
    <t>II. RESULTADOS DE LA MEDICIÓN DEL INDICADOR</t>
  </si>
  <si>
    <t>PERÍODO DE MEDICIÓN</t>
  </si>
  <si>
    <t>META</t>
  </si>
  <si>
    <t>Primer Trimestre</t>
  </si>
  <si>
    <t>Segundo Trimestre</t>
  </si>
  <si>
    <t>Tercer Trimestre</t>
  </si>
  <si>
    <t>Cuarto Trimestre</t>
  </si>
  <si>
    <t xml:space="preserve">III. ANÁLISIS DE RESULTADOS </t>
  </si>
  <si>
    <t xml:space="preserve">Periodo </t>
  </si>
  <si>
    <t xml:space="preserve">Análisis de resultados </t>
  </si>
  <si>
    <t xml:space="preserve">Propuesta de mejoramiento </t>
  </si>
  <si>
    <t xml:space="preserve">Tercer Trimestre </t>
  </si>
  <si>
    <t xml:space="preserve">Total Año </t>
  </si>
  <si>
    <t>Máximo</t>
  </si>
  <si>
    <t>Aceptable</t>
  </si>
  <si>
    <t>Mínimo</t>
  </si>
  <si>
    <t>Jefe Oficina Asesora Jurídica</t>
  </si>
  <si>
    <t xml:space="preserve">Promedio </t>
  </si>
  <si>
    <t>Divulgación y Comunicación</t>
  </si>
  <si>
    <t>Dirección y Planeación</t>
  </si>
  <si>
    <t>Gestión Documental</t>
  </si>
  <si>
    <t>Gestión Contractual</t>
  </si>
  <si>
    <t>Gestión Jurídica</t>
  </si>
  <si>
    <t>Gestión Tecnológica</t>
  </si>
  <si>
    <t>Gestión Financiera</t>
  </si>
  <si>
    <t>Control Interno Disciplinario</t>
  </si>
  <si>
    <t>Jefe Oficina Asesora de Planeación</t>
  </si>
  <si>
    <t>Jefe Oficina Control Interno</t>
  </si>
  <si>
    <t>HOJA DE VIDA DEL INDICADOR</t>
  </si>
  <si>
    <t>Código:  FT- MIC-03-05</t>
  </si>
  <si>
    <t>I. IDENTIFICACIÓN DEL INDICADOR</t>
  </si>
  <si>
    <t>Atención al Ciudadano</t>
  </si>
  <si>
    <t>Investigación y Desarrollo Pedagógico</t>
  </si>
  <si>
    <t>Gestión de Recursos Fisicos y Ambiental</t>
  </si>
  <si>
    <t>Gestión de Talento Humano</t>
  </si>
  <si>
    <t>Evaluación y Control</t>
  </si>
  <si>
    <t>Mejoramiento Integral y Continuo</t>
  </si>
  <si>
    <t>Subdirector(a) Académico(a)</t>
  </si>
  <si>
    <t>Subdirector(a) Administrativo(a), Financiero(a) y de Control Disciplinario</t>
  </si>
  <si>
    <t>LIDER DEL PROCESO</t>
  </si>
  <si>
    <t>PROCESO</t>
  </si>
  <si>
    <t>TENDENCIA</t>
  </si>
  <si>
    <t>TIPO DE INDICADOR</t>
  </si>
  <si>
    <t>Tipo del indicador</t>
  </si>
  <si>
    <t>PERIODICIDAD</t>
  </si>
  <si>
    <t xml:space="preserve">Periodicidad de la análisis </t>
  </si>
  <si>
    <t>Unidad de medida del indicador</t>
  </si>
  <si>
    <t>DESEMPEÑO EXCELENTE</t>
  </si>
  <si>
    <t>DESEMPEÑO ACEPTABLE</t>
  </si>
  <si>
    <t>DESEMPEÑO DEFICIENTE</t>
  </si>
  <si>
    <t>ACUMULACIÓN DEL RESULTADO</t>
  </si>
  <si>
    <t>Suma</t>
  </si>
  <si>
    <t>Código</t>
  </si>
  <si>
    <t>TIPO DE PROCESO</t>
  </si>
  <si>
    <t>UNIDAD MEDIDA INDICADOR</t>
  </si>
  <si>
    <t>Porcentaje</t>
  </si>
  <si>
    <t>Cantidad</t>
  </si>
  <si>
    <t>A</t>
  </si>
  <si>
    <t>RESULTADO  GESTIÓN PERÍODO</t>
  </si>
  <si>
    <t>¿Requiere establecer propuesta de mejora?</t>
  </si>
  <si>
    <t>Si</t>
  </si>
  <si>
    <t>No</t>
  </si>
  <si>
    <t>RESULTADO  GESTIÓN  AÑO</t>
  </si>
  <si>
    <t>Rangos de gestión</t>
  </si>
  <si>
    <t>Número</t>
  </si>
  <si>
    <t>Metodología de la medición</t>
  </si>
  <si>
    <t>Docentes</t>
  </si>
  <si>
    <t>Programas</t>
  </si>
  <si>
    <t>Días</t>
  </si>
  <si>
    <t>Tasa</t>
  </si>
  <si>
    <t>Indice</t>
  </si>
  <si>
    <t>Estudios</t>
  </si>
  <si>
    <t>Estudiantes</t>
  </si>
  <si>
    <t>Fecha línea base</t>
  </si>
  <si>
    <t>Fuente línea base</t>
  </si>
  <si>
    <t xml:space="preserve">Meta del Plan de Desarrollo a la que aporta </t>
  </si>
  <si>
    <t>METAS PLAN DE DESARROLLO</t>
  </si>
  <si>
    <t>Meta 419 - Sostener el 100% de la implementación del Sistema Integrado de Gestión</t>
  </si>
  <si>
    <t>Meta 383 - Un sistema de seguimiento a la política educativa distrital en los contextos escolares ajustado e implementado.</t>
  </si>
  <si>
    <t>Meta 386 - 3 Centros de innovación que dinamizan las estrategias y procesos en la red de innovación del maestro</t>
  </si>
  <si>
    <t>No aplica</t>
  </si>
  <si>
    <t>Cargo del responsable de la medición:</t>
  </si>
  <si>
    <t>Metas de cuatrienio</t>
  </si>
  <si>
    <t>Programado</t>
  </si>
  <si>
    <t>Ejecutado</t>
  </si>
  <si>
    <t>Vigencia</t>
  </si>
  <si>
    <t>Versión: 6</t>
  </si>
  <si>
    <t>Fecha de Aprobación: 21/06/2018</t>
  </si>
  <si>
    <t xml:space="preserve">Trimestral </t>
  </si>
  <si>
    <t>Cuatrimestral</t>
  </si>
  <si>
    <t>Diseñar e implementar estrategias y/o proyectos para el fortalecimiento de comunidades de saber, la transformación de prácticas pedagógicas en contextos escolares y la producción de conocimiento e información para aportar tanto a la política educativa distrital como a las prácticas pedagógicas.</t>
  </si>
  <si>
    <t>SEGPLAN</t>
  </si>
  <si>
    <t>Meta de avance para la vigencia</t>
  </si>
  <si>
    <t>IDP-01</t>
  </si>
  <si>
    <t>IDP-02</t>
  </si>
  <si>
    <t xml:space="preserve">Fuente verificable de información </t>
  </si>
  <si>
    <t>Línea base</t>
  </si>
  <si>
    <t>Cuatrienio</t>
  </si>
  <si>
    <t>Gestión de Recursos Físicos y Ambiental</t>
  </si>
  <si>
    <t>Índice</t>
  </si>
  <si>
    <t>Numero</t>
  </si>
  <si>
    <t>Se realiza teniendo en cuenta el  avance de las actividades ejecutadas del estudio según la ficha del proyecto  por la meta de avance para el año en vigencia del estudio</t>
  </si>
  <si>
    <t xml:space="preserve">Ficha del proyecto </t>
  </si>
  <si>
    <t>Avance  de las actividades programadas  en el estudio durante el trimestre</t>
  </si>
  <si>
    <t>(Avance de las actividades ejecutadas en el estudio durante el trimestre * meta de avance para la vigencia)</t>
  </si>
  <si>
    <t xml:space="preserve">Avance en las  investigaciones socioeducativas  en el marco del ODS 4 </t>
  </si>
  <si>
    <t>IDP-05</t>
  </si>
  <si>
    <t xml:space="preserve">Medir el avance  de las  investigaciones socioeducativas para contribuir al cumplimiento de las metas sectoriales de cierre de brechas y de transformación pedagógica en el marco del ODS 4 </t>
  </si>
  <si>
    <t>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</si>
  <si>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</si>
  <si>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Avance en las investigaciones para optimizar la gestión de la información y el conocimiento de los procesos de seguimiento a la política sectorial</t>
  </si>
  <si>
    <t>IDP-06</t>
  </si>
  <si>
    <t>Medir el avance  de las investigaciones para optimizar la gestión de la información y el conocimiento producido a través de los procesos de seguimiento a la política sectorial para su uso y apropiación por parte de los grupos de interés</t>
  </si>
  <si>
    <t xml:space="preserve">Avance en la estrategia para aumentar el nivel de transferencia del conocimiento producido por el IDEP </t>
  </si>
  <si>
    <t>Se tiene en cuenta el avance en la ejecución de las actividades en el trimestre reportado en el PMR por los referentes versus el avance en el total de las actividades programadas en la vigencia para cumplir la meta programada</t>
  </si>
  <si>
    <t>(Avance en la ejecución de las actividades en el trimestre * Meta programada en la vigencia)</t>
  </si>
  <si>
    <t>Avance en la ejecución de las actividades en el trimestre</t>
  </si>
  <si>
    <t xml:space="preserve">PMR mensual reportado por los referentes técnicos de cada proyecto </t>
  </si>
  <si>
    <t>Meta programada en la vigencia</t>
  </si>
  <si>
    <t xml:space="preserve">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
</t>
  </si>
  <si>
    <t xml:space="preserve">Avance en la estrategia de promoción y apoyo a colectivos, redes, y docentes investigadores e innovadores de los colegios públicos de Bogotá
</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</si>
  <si>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</si>
  <si>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 xml:space="preserve">Cantidad de Docentes y agentes educativos  de  las  estrategias de desarrollo pedagógico permanente  y situada y la promoción y apoyo a colectivos, redes, y docentes investigadores e innovadores de los colegios públicos de Bogotá.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</si>
  <si>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</si>
  <si>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Se realiza teniendo en cuenta la cantidad de poblacion reportada en el indicador producto PMR acumulado de las estrategias de desarrollo pedagógico permanente  y situada y la promoción y apoyo a colectivos, redes, y docentes investigadores e innovadores de los colegios públicos de Bogotá</t>
  </si>
  <si>
    <t>Sumatoria  del numero de poblacion  beneficiada  en las  estrategias de desarrollo pedagógico permanente  y situada y la estrategia de  promoción y apoyo a colectivos, redes, y docentes investigadores e innovadores de los colegios públicos de Bogotá</t>
  </si>
  <si>
    <t>Numero  de poblacion  beneficiada  de las  estrategias de desarrollo pedagógico permanente  y situada</t>
  </si>
  <si>
    <t>Numero de poblacion beneficiada de la estrategia de  promoción y apoyo a colectivos, redes, y docentes investigadores e innovadores de los colegios públicos de Bogotá</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</si>
  <si>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</si>
  <si>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</si>
  <si>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 xml:space="preserve">Subdirector Académico </t>
  </si>
  <si>
    <t xml:space="preserve">OBSERVACIONES:
</t>
  </si>
  <si>
    <r>
      <t>OBSERVACIONES:</t>
    </r>
    <r>
      <rPr>
        <sz val="10"/>
        <rFont val="Arial Narrow"/>
        <family val="2"/>
      </rPr>
      <t xml:space="preserve">
</t>
    </r>
  </si>
  <si>
    <r>
      <t xml:space="preserve">OBSERVACIONES:
</t>
    </r>
    <r>
      <rPr>
        <sz val="10"/>
        <rFont val="Arial Narrow"/>
        <family val="2"/>
      </rPr>
      <t xml:space="preserve">. </t>
    </r>
  </si>
  <si>
    <t>2,4</t>
  </si>
  <si>
    <t>2,5</t>
  </si>
  <si>
    <t>3,9</t>
  </si>
  <si>
    <t>0,9</t>
  </si>
  <si>
    <t>0,8</t>
  </si>
  <si>
    <t>1,4</t>
  </si>
  <si>
    <t>1,5</t>
  </si>
  <si>
    <t>IDP-03</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</si>
  <si>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</si>
  <si>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IDP-04</t>
  </si>
  <si>
    <t>Avance en la estrategia de desarrollo pedagógico permanente y situada, para la investigación, la innovación y la sistematización de las prácticas con  enfoque territorial</t>
  </si>
  <si>
    <t>1. Para la Investigación Nuevas Tecnologías, enseñanza, aprendizajes: Profes en acción 2021. Se avanza en la elaboración de estudios previos  revisados en su primera versión por la Oficina Asesora Jurídica y en la gestión de la identificación de grupos de investigación A y A1 que trabajan el tema seleccionanado  el grupo Urbanitas de la Universida Catolica Luis Amigo especialista en el tema comunicación - educación
2. Para la Investigación Corporeidad, Técnicas somáticas y socioemocionalidad. Se conforma el equipo de trabajo y se avanza en la organización de plan de trabajo  y cronograma de actividades para cada uno de los investigadores.
3. Para la Investigación Modelos Flexibles 2021. Se  elaboran estudios previos que son aprobados por parte del la Oficina Juridica del IDEP y se encuentran en revisión por la Oficina Juridica del IDIPRON para su formalizacción y revisión final.
4.  Para los Recursos Convenio Centro de Memoria - CNMH 391 de 2020 "Avance en las actividades investigativas del meta-análisis de las experiencias pedagógicas relacionadas con pedagógicas de la memoria y conflicto armado interno en Bogotá, se realizo webinar el 26 de marzo de 2021, con la temática "Experiencias pedagógicas en Bogotá: memoria histórica, enseñanza de la historia reciente y conflicto armado" y  se realizó la construcción del documento preliminar del informe final 
5. Para la Investigación Educación, desarrollo integral y jóvenes 2021.  Se avanza en la elaboración de estudios previos  revisados en su primera versión por la Oficina Asesora Jurídica y en la gestión de la identificación de grupos de investigación A y A1 que trabajan el tema seleccionanado  el grupo  de Educación ciudadana, ética y política para La Paz. de la Universidad de la Salle especialista en el tema  de educación rural y educación media.</t>
  </si>
  <si>
    <t>x</t>
  </si>
  <si>
    <t>1. Para la Investigación Índice derecho a la educación 2021 se realizó la Fase I: Procesos precontractuales cumpliendo con la conformación y estructuración del equipo y se está estructurando el proceso contractual de la persona jurídica. Para la Fase II: Desarrollo de procesos investigativos, se avanzó en la elaboración de las de hojas de ruta y la tercera Nota de política pública "La importancia de los recursos educativos y la conectividad en la promoción de la calidad educativa".
2. Para la Investigación educación al derecho 2021 se culminó la Fase I: Procesos precontractuales cumpliendo con la conformación, estructuración del equipo y plan de trabajo. En la Fase II: Desarrollo de procesos investigativos se elaboró el cronograma en el equipo de investigación y se ha avanzado en la revisión documental y búsqueda bibliográfica de los productos, así mismo se elaboraron 22 infografías para el termómetro de la Educación.</t>
  </si>
  <si>
    <t>Para la estrategia para aumentar el nivel de transferencia del conocimiento producido por el IDEP. se avanzó en la Fase I: Procesos precontractuales, se conformó el equipo de profesionales, quienes a la fecha han entregado planes de trabajo  y cronograma de actividades. Se establece reuniones semanales para hacer seguimiento a las actividades programadas. Se avanza en la elaboración de estudios previos del convenio con PNUD y  con la Universidad de los Andes, así como en actividades con la Fundación el Arte Escucha.Para la segunda fase, elaboración de términos de referencia de la convocatoria para la organización académica de grupos de investigación escolares que pretendan reconocerse ante Minciencias y hoja de ruta del desarrollo de la convocatoria y del acompañamiento a los grupos de docentes, se avanzó en:  la realización de primera reunión del año del comite de ciencia, tecnologia e innovación del IDEP, acompañmiento a actualización de CVLAC de miembros de la Subdirección Académica,  planeación de actividades de la escuela de maestros y maestras investigadores y acompañamiento a grupo de investigación Serendipia en el ajuste de su plan estratégico y proyección de  modelo de predicción  de los dos grupos de investigación del Idep.</t>
  </si>
  <si>
    <t>Para la implementación de 1 estrategia de desarrollo pedagógico permanente  y situada, para la investigación, la innovación y la sistematización de las prácticas con  enfoque territorial, se inició la Fase I: etapa contractual con la conformación del equipo y recolección de la documentación contractual y la Fase II: Diseño y planeación de acciones de la estrategia iniciando con el diseño de hojas de ruta para su estructuración. Se realizó el plan maestro del programa de acompañamiento. En este plan se encuentra el detalle de las activiades por cada componente del programa. Se diseñaron y publicaron las dos convocatorias del programa: la primera para la selección de los 9 docentes mentores y la segunda para los 110 inspiradores, las cuales iniciaron el 17 y 19 de marzo respectivamente y finalizan el 26 de marzo y el 09 de abril, respectivamente.</t>
  </si>
  <si>
    <t>Para la estrategia articulada de promoción y apoyo a colectivos, redes, y docentes investigadores e innovadores los siguientes avances: Para el componente de Componente Fomento a Redes, Colectivos de Maestros y Semilleros de Investigación : Se realizó el avance en el documento de estrategia de actualización de información de redes y colectivos, se redactó el texto de invitación para redes, colectivos y semilleros a utilizar los servicios del IDEP para divulgación de eventos académicos y se creó el formulario para la solicitud de apoyo para los eventos.  Para el componente de Programa profes en acción 2021, e 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se realizaron cuatro videos promocionales. Así mismo, se realizó la revisión del estado del aplicativo de Profes en acción, encontrando que para su puesta en funcionamiento es necesario la carga de misiones en el juego y el desarrollo de una interfaz administrativa. Además, se encontraron algunos aspectos técnicos para solucionar por parte del IDEP.</t>
  </si>
  <si>
    <t xml:space="preserve">Para beneficiar los docentes que participan como apoyo al desarrollo de competencias pedagógicas e investigativas se inició con los procesos precontractuales cumpliendo con la conformación y estructuración del equipo y se encuentran en estructuración los procesos contractuales de las personas jurídicas. Se realizó el lanzamiento de la convocatoria Maestros y Maestras que Inspiran para participar como Mentores e Inspiradores y se avanzó en el diseño curricular por competencias. Adicionalmente, se realizó el avance en el documento de estrategia de actualización de información de redes y colectivos. Se redactó el texto de invitación para redes, colectivos y semilleros a utilizar los servicios del IDEP para divulgación de eventos académicos Y se creó el formulario para la solicitud de apoyo para los eventos de redes y colectivos de docentes. </t>
  </si>
  <si>
    <t>1. Para la Investigación Índice derecho a la educación 2021 se cumplió la Fase I: Procesos precontractuales con (0.05) la conformación y estructuración del equipo. Para la Fase II: Desarrollo de procesos investigativos (0.37) se elaboraron hojas de ruta, la Nota de política pública No.3"La importancia de los recursos educativos y la conectividad en la promoción de la calidad educativa" Nota de Política No.4 "Disponibilidad de recursos educativos y conectividad: las brechas pendientes en Bogotá" grupos focales para el desarrollo de la nota política No.5 "Formación integral en los colegios oficiales de Bogotá: Desafíos y perspectivas", 4 infografías con datos del IDE para el termómetro de la educación. Para la Fase IV: Desarrollo de sesiones y eventos de visibilización y circulación (0.03) se inició la definición del plan de implementación del IDE 2021 con el convenio de ciencia y tecnología.
2. Para la Investigación educación al derecho 2021 se cumplió la Fase I: Procesos precontractuales (0.05) con la conformación, estructuración del equipo y plan de trabajo. Fase II: Desarrollo de procesos investigativos (0.24) se elaboró el cronograma y revisión documental sobre la historia de la educación en Colombia, se realizó el análisis del marco normativo, jurisprudencial y legal del régimen salarial y prestacional de los docentes en Colombia, se elaboraron 19 infografías con datos sobre pérdidas de aprendizaje, desempeño en pruebas PISA, avances en el IDE, pensión de gracia, reapertura gradual y progresiva, formación docente y jornada única para el termómetro de la Educación y se realizó el diplomado "La Educación al Derecho". En la Fase III: Elaboración de documentos (0.14) se inició con la identificación de fuentes bibliográficas y análisis de la jurisprudencia Nacional sobre la educación inicial. La Fase IV: Entrega de documentos finales consolidados (0.02) Se adelanta la redacción de los capítulos del régimen salarial y el primer capítulo de régimen prestacional.</t>
  </si>
  <si>
    <t>Se avanzó en la Fase I de planeación de la estrategia mediante la elaboración de planes de trabajo y cronograma de actividades (0.05). En la Fase II (0.2), se realizó la elaboración de términos de referencia, el formulario de inscripción de la convocatoria para la organización académica de grupos de investigación de colegios públicos de Bogotá para reconocerse ante Minciencias. Se hizo la hoja de ruta para la escuela de maestras y maestros que investigan e innovan. En la fase III (0.1), se definió la hoja de ruta para orientar el grupo de investigación Serendipia del IDEP en el desarrollo de su plan estratégico para el 2021 y se avanza en la consolidación de la oferta para el curso de la EMMI con capacidad instalada. Se avanzó en los perfiles y redes académicas de 3 investigadores. Se realizaron los certificados correspondientes a cada producto que exige MINCIENCIAS en CvLac. En la fase IV (0.1) de planeación y desarrollo de actividades se reporta al IDEP como miembro activo de la Red ESTRADO (Red de Estudios sobe Trabajo Docente) y la Red Internacional Laboratorio de Historia Global y Ciberespacio (Red LAGHCIB). Se realizaron dos charlas una sobre el mapeo de revistas científicas especializadas y la cultura de la publicación y la segunda sobre las posibilidades de la investigación creación en la educación básica, media y escuelas normales. Se cuenta con una matriz con tips de la escuela en las páginas oficiales. Se realizaron dos convites “El lugar de la escuela, el maestro y la maestra en procesos de formación durante la crisis socio-política actual”. Se ha realizado acompañamiento en 4 talleres del proyecto global El Arte Escucha. Se avanza en el acompañamiento a docentes investigadores de preescolar, básica y media – PMB- para la publicación de artículos científicos producto de investigaciones en educación, en revistas indexadas y otras publicaciones reconocidas por Minciencias.</t>
  </si>
  <si>
    <t xml:space="preserve">Para la estrategia articulada de promoción y apoyo a colectivos, redes, y docentes investigadores e innovadores de los colegios públicos de Bogotá se inició la fase 1 de etapa contractual con la conformación del equipo (0.05). Para el Programa de apoyo a docentes investigadores e innovadores (0.16), se conformó y amplió el repositorio de acciones para RCM y SEI, en el que los nuevos colectivos pueden acceder al histórico de encuentros, acciones y publicaciones desarrolladas desde la SED y el IDEP. Para el Programa profes en acción 2021 (0.14)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Para el Premio a la Investigación e Innovación Educativa 2021 (0.04) se realizan videos promocionales del premio que ya se encuentran editados y aprobados para su publicación en medios de comunicación del IDEP. Se entrega propuesta final del premio 2021 a la Dirección de Formación Docente e innovaciones Pedagógicas de la SED y se cuenta con estudios pre aprobados para suscribir convenio SED – IDEP para la realización de la evaluación de las propuestas que se presenten. Para el programa INCENTIVA (0.06) se realizó la contratación con la Universidad EAFIT y la proyección de los programas, modalidades y cantidades a los cuales se van a entregar los reconocimientos e incentivas. Se llevó a cabo la convocatoria para la publicación de las 10 tesis como reconocimiento a los docentes del distrito, se recibieron 31 propuestas, a las cuales se les aplicó la rúbrica creada para la selección y se cuenta con las tesis escogidas, las cuales entran al proceso de edición, diagramación y posterior publicación. </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</si>
  <si>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y se están estructurando los estudios previos del Seminario Internacional y de la plataforma virtual para desarrollar un espacio web del programa. Se cumplió la Fase II: Diseño y planeación de acciones de la estrategia (0.04) se diseñaron las hojas de ruta y se hizo el lanzamiento de la convocatoria Maestros y Maestras que Inspiran para participar como Mentores e Inspiradores. Se cumplió la Fase III: Etapa de conceptualización (0.1) se estructuró el diseño curricular por competencias definiendo protocolos, se hicieron evaluaciones para la selección de Maestros Mentores y Maestros Inspiradores del programa 2021 y se seleccionaron 9 y 110 respectivamente. Fase IV: Etapa metodológica (0.23) Se inauguró el programa Maestros y Maestras que Inspiran 2021 y se realizó el taller de formación general - Introducción a la caracterización, , taller de formación específico de línea 1, taller 1 de comunidades y semilleros; Para la Fase VI: Desarrollo de sesiones y eventos de visibilización y circulación (seminarios académicos y congreso maestros y maestras que inspiran)(0.03) Se realizó el seminario de sistematización 1, seminario de comunidades y semilleros 1, seminario de portafolio pedagógico.</t>
  </si>
  <si>
    <t>A la fecha fueron seleccionados 9 maestros mentores y 110 maestros inspiradores del Programa Maestros y Maestras que Inspiran, divulgados en la página web del Instituto. Participando en encuentros de formación como la inauguración del programa y el taller de formación general 1 -  Introducción a la caracterización desarrollando un espacio de diálogo que permite a los inspiradores comprender las diferencias y alcance de los instrumentos de caracterización y de diagnostico, como parte del proceso de acompañamiento a mentorías. En junio se dio inicio a las comunidades de formación beneficiando a 39 docentes específicamente con la asistencia al taller del componente de conexión para construir una caracterización narrativa y dialogada que permita la conformación o formalización de Comunidades de Formación entre pares docentes y/o Semilleros Escolares de Investigación dentro de las IED. Para el servicio de educación informal se beneficieron 40 docentes  líderes de las Redes y Colectivos de Maestros y Maestras  participantes del balance 2020 con la asistencias y propuestas para la estrategia de fortalecimiento 2021. 8 docentes participantes del "Proyecto Pensamiento Digital" del colectivo Pensamiento Pedagógico Contemporáneo. 16  docentes participantes del lanzamiento de cuatro libros de autores pertenecientes a Redes y Colectivos de Maestros  y de Semilleros de Investigación y 13 docentes participantes de reuniones para la conformación semilleros Koinos, 43 docentes de la primer cohorte del programa profes en acción y se realizó  el apoyo de promoción de investigación e innovación a un evento del Semillero IDEO ambiental , con la participación de 10 docentes.</t>
  </si>
  <si>
    <t xml:space="preserve">1.Para la Investigación Nuevas Tecnologías, enseñanza, aprendizajes: Profes en acción 2021. Planeación de la investigación (0.05), se selección al grupo Urbanitas (0.1). Se organizó el equipo de trabajo y la formulación del anteproyecto (0.2). Se instaló comité técnico encargado de toma de decisiones estratégicas de ejecución, seguimiento y evaluación del convenio. Se inició construcción de estado del arte, desarrollo teórico conceptual y metodológico (0.1) 
2.Para la Investigación Corporeidad, Técnicas somáticas y socioemocionalidad. Planeación de la investigación (0.05), se estructuró el plan de trabajo y el cronograma. Se cuenta con la fundamentación conceptual y metodológica del laboratorio y el observatorio kinético corporal (0.1). Se definió el cronograma para el desarrollo de talleres y la construcción de los criterios para la convocatoria (0.2). Se avanza en la construcción del diseño de intervención de aplicación de técnicas somáticas (0.1).  
3.Para la Investigación Modelos Flexibles 2021. Planeación de la investigación (0.05). Se define el convenio IPRON (0.1). Se definieron los recursos necesarios y se conformó el equipo de trabajo. Se cuenta con el diseño metodológico, conceptual y mapeo sobre modelos pedagógicos flexibles con población de alto riesgo en contextos desescolarizados en Bogotá (0.3) 
4.Para los Recursos Convenio Centro de Memoria - CNMH 391 de 2020, se construyó el Metaanálisis documental sobre pedagogías de la memoria histórica del conflicto armado interno: tendencias y ejes de trabajo en las aulas de la educación inicial, básica y media en Bogotá 
5.Para la Investigación Educación, desarrollo integral y jóvenes 2021.  Planeación de la investigación (0.05). Se conformó equipo de trabajo, cronograma y plan de trabajo, se avanza en la construcción del marco conceptual y metodológico sobre el tema de educación media, objetivos, enfoque metodológico, técnicas e instrumentos de recolección de información y ruta analítica (0.4).  </t>
  </si>
  <si>
    <t>1.Investigación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2.Investigación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3.Investigación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4. Convenio Centro de Memoria - CNMH 391 de 2020 se construyó el Metaanálisis documental sobre pedagogías de la memoria histórica del conflicto armado interno: tendencias y ejes de trabajo en las aulas de la educación inicial, básica y media en Bogotá 
5.Investigación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</si>
  <si>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2. Para la Investigación Educación al Derecho 2021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</si>
  <si>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</si>
  <si>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t>
  </si>
  <si>
    <t>A la fecha han sido benefiados 9 maestros mentores del Programa Maestros y Maestras que Inspiran, 110 maestros inspiradores del Programa Maestros y Maestras que Inspiran, 213 docentes beneficiados con los Simposios realizados en el marco del Seminario Internacional, 96 docentes en Comunidades de Formación con la asistencia a los talleres del componente de conexión y el inicio de los Edulabs. 323 docentes en Talleres, seminarios, eventos académicos y/o de cualificación para docentes investigadores o innovadores: (44 con la asistencia del taller de formación general 3 - SNCTI y Redes Académicas, 205 docentes que participaron en el Diplomado de Educación al Derecho, 60 docentes participando en la escuela de maestros y maestras que investigan e innovan y 14 docentes participando en el Ciclo de charlas "afianzando una cultura de la investigación") y 18 docentes beneficiarios de Incentiva (10 Programa profes en acción y 8 Programa Maestros y Maestra que Inspiran), 3 docentes que publicaron sus tesis en la serie de libros Maestros y Maestras 10, 211 docentes en eventos, cursos y capacitaciones (43 primera cohorte del programa profes en acción, 60 segunda cohorte del programa profes en acción,  31 proyecto global “El arte Escucha” liderado por la red Red Chisua, 75 Festival Internacional de Educación para la Paz Con-sciencia y 2 Charlas con Profes en acción: Grupo de investigación BioPsiA), 127 docentes en eventos de promoción de investigación e innovación (40 balance y propuestas 2020-2021, 8 Conferencia en “Proyecto Pensamiento Digital", 16 lanzamiento de libros de autores pertenecientes RCM y SEI, 13 conformación semilleros Koinos, 10 reunión Semillero IDEO ambiental,2 docentes lanzamiento libro elaborado en el marco del programa Incentiva "El Recreo Narrativo: Historias de niños para niños. 1 docente tercera Feria Astronómica del Club de Astronomía Tierra y Vida –Semillero, 19 docentes en Semillero en salud - Taller herramientas para la innovación transformativa, 9 docentes lanzamiento del libro Sentidos de vida: Aproximaciones a una propuesta educativa, 9 Webinar por los derechos en salud sexual y reproductiva)
24 docentes  con adquisición  de la membresía de la Biblioteca Magisterio</t>
  </si>
  <si>
    <t>1. 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2.Investigación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3. Investigación Modelos Flexibles 2021.  Estudio de caso comparado que incluye los aportes al sistema escolar formal para su flexibilización en el trabajo con población de alto riesgo. Publicación virtual y evento virtual. 
4. Convenio Centro de Memoria - CNMH 391 de 2020 se construyó el Metaanálisis documental sobre pedagogías de la memoria histórica del conflicto armado interno: tendencias y ejes de trabajo en las aulas de la educación inicial, básica y media en Bogotá. 
5.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t>
  </si>
  <si>
    <t xml:space="preserve">1. Investigación Nuevas Tecnologías, enseñanza, aprendizajes: Profes en acción 2021. Planeación de la investigación (0.05) identificación de grupos de investigación (0.1) Plan de trabajo, cronograma y formulación del anteproyecto (0.2) Estado del arte, desarrollo teórico, conceptual y metodológico (0.1) Trabajo de campo y propuesta de difusión (0.4) Avance del objeto virtual (01) 
2. Investigación Corporeidad, Técnicas somáticas y socioemocionalidad. Planeación investigación (0.05), plan de trabajo, cronograma, fundamentación conceptual y metodológica del laboratorio y el observatorio (0.2) Diseño de intervención, acciones y actividades del Observatorio (8 talleres) (0.2) Aula virtual en MOODLE (0.1) toma de laboratorios (0.1) Caracterización y sistematización (0.1) Estructura de micrositio, ejercicio colectivo y seminario internacional (0.1) Análisis de la fase de intervención y avance del balance del observatorio (0.1) 
3. Investigación Modelos Flexibles 2021. Planeación investigación (0.05) Plan de trabajo, cronograma, definición de recursos y equipo de trabajo (0.2) Diseño metodológico, conceptual y mapeo sobre modelos pedagógicos (0.2) Selección del colegio Gerardo Paredes para el estudio de caso comparado con el modelo flexible de IDIPRON (0.1) Instrumentos para la recolección de la información, validación, trabajo de campo y sistematización (0.3) balance de la sistematización (0.1) 
4. Convenio Centro de Memoria - CNMH 391 de 2020 se construyó el Metaanálisis documental sobre pedagogías de la memoria histórica del conflicto armado interno: tendencias y ejes de trabajo en las aulas de la educación inicial, básica y media en Bogotá 
5. Investigación Educación, desarrollo integral y jóvenes 2021.  Planeación investigación (0.05) Identificación de los grupos de investigación, recursos y equipo de trabajo (0.2) Marco conceptual y metodológico (0.2) estado del arte de estudios e investigaciones sobre la educación media en el país (0.1) Criterios selección de dos IED y un normograma (0.1). Técnicas e Instrumentos para la recolección de la información y su validación (0.1) Trabajo de campo y balance (0.1) Avance del documento final (0.1) </t>
  </si>
  <si>
    <t xml:space="preserve">Se amplia la meta a 3, debido a la firma del convenio 2345 suscrito con la Secretaría de Educación y la Pontificia Universidad Javeriana para el desarrollo de la Investigación Caracterización y Diagnóstico Sector Educativo Privado de Bogotá 2021
1.Para la Investigación Índice derecho a la educación-IDE 2021 se cumplió la Fase I: Procesos precontractuales (0.05) Para la Fase II: Desarrollo de procesos investigativos (0.47) elaboración de notas de política pública No.3, 4 ,5, 6, 7, 8 y 9, y se estructuró la nota política No.10. Para la fase III: Elaboración y entrega de documentos finales (0.19). Se avanzó en la propuesta del documento final del IDE Públicos. Para la Fase IV: Desarrollo de eventos de visibilización y circulación (0.24) con el evento de cierre sobre avances en seguimiento a la política educativa y transformación pedagógica
2.Para la Investigación Educación al Derecho se cumplió la Fase I: Procesos precontractuales (0.05) Para la Fase II: Desarrollo de procesos investigativos (0.39) se identificaron las características de la carrera docente en Chile y Ecuador. Para la Fase III: Elaboración de documentos (0.39) se realizaron los documentos con las investigaciones sobre carrera docente. Para la Fase IV: Entrega de documentos finales consolidados (0.12) Se inició la revisión de los documentos finales 
3.Para la Investigación Caracterización y Diagnóstico Sector Educativo Privado de Bogotá 2021, se avanzó así: Para la Fase I: Procesos precontractuales (0.04) se contrató al 90% del equipo. Para la fase II: Desarrollo de procesos investigativos (0,36) para la caracterización de colegios privados se procesaron fuentes primarias y secundarias de información, se elaboró y aplicó la encuesta del IDE y se analizó la información. Para la fase III: Elaboración y entrega de documentos finales consolidados (0.25) se elaboró el diagnóstico de la información secundaria disponible. Para la fase IV: Desarrollo de sesiones y eventos de visibilización y circulación (0.10) se realizó el lanzamiento del proyecto, y se presentaron los avances a la fecha </t>
  </si>
  <si>
    <t xml:space="preserve">1.Para la Investigación Índice derecho a la educación-IDE 2021 se cumplió la Fase I: Procesos precontractuales (0.05). Se cumplió la Fase II: Desarrollo de procesos investigativos (0.50) elaboración de notas de política pública No.3, 4 ,5, 6, 7, 8, 9 y 10. Se cumplió la fase III: Elaboración y entrega de documentos finales (0.20). Con la elaboración del documento final del IDE Públicos. Se cumplió la Fase IV: Desarrollo de eventos de visibilización y circulación (0.25) con el evento de cierre sobre avances en seguimiento a la política educativa y transformación pedagógica 
2.Para la Investigación Educación al Derecho se cumplió la Fase I: Procesos precontractuales (0.05). Se cumplió la Fase II: Desarrollo de procesos investigativos (0.40) con la identificación de las características de la carrera docente en Chile y Ecuador. Se cumplió la Fase III: Elaboración de documentos (0.40) se realizaron y entregaron los documentos con las investigaciones sobre carrera docente. Se cumplió la Fase IV: Entrega de documentos finales consolidados (0.15) 
3.Para la Investigación Caracterización y Diagnóstico Sector Educativo Privado de Bogotá 2021, se cumplió la Fase I: Procesos precontractuales (0.05). Se cumplió la fase II: Desarrollo de procesos investigativos (0,45) se realizó la caracterización y construcción del IDE para los colegios privados de Bogotá. Se cumplió la fase III: Elaboración y entrega de documentos finales consolidados (0.40) se elaboró y entregó la caracterización, el instrumento de recolección de información, y el IDE para colegios privados. Se cumplió la fase IV: Desarrollo de sesiones y eventos de visibilización y circulación (0.10) </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</si>
  <si>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t>
  </si>
  <si>
    <t>Fase I (0.05) Planeación de la Estrategia y contenido página web del IDEP. Fase II (0.1) Hoja de ruta, 9 sesiones, caracterización y un informe final del acompañamiento a grupos de investigación inscritos en la convocatoria para el acompañamiento a grupos de docentes que investigan pretenden registrarse en SNCT y publicación en YouTube, aula virtual en Moodle Fase III (0.1) Hoja de ruta, certificaciones y actualización del grupo de investigación Serendipia y contenido para la página web del IDEP. Fase IV (0.5) Plan de acción 2021 de la EMMI: 2 charlas sobre cultura de la investigación. 2 convites pedagógicos sobre situaciones educativas de coyuntura, 5 encuentros “la investigación desde la escuela y el rol de maestros y maestras como investigadores”, caracterización y sistematización. Acompañamiento en 13 talleres, 2 webinar y clausura del proyecto global El Arte Escucha. Un taller sobre "Formación general SNCTI y Redes Académicas" para el programa Maestros que Inspiran. Acompañamiento a docentes investigadores de preescolar, básica y media para la publicación de artículos científicos en revistas indexadas y otras publicaciones reconocidas por Minciencias en convenio con la U. de los Andes. Divulgación de 6 tips sobre aspectos informativos de la investigación educativa, caracterización de convenios y campaña de expectativa de volver a la pedagogía en el podcast del IDEP. Documento de orientación de política del reconocimiento del estatuto del maestro investigador, documento de balance de escuelas de maestros en Colombia, introducción al manual de certificaciones, canal de Youtube de la escuela, primer podcast de volver a la pedagogía. Alianzas para transferencia del conocimiento con: i) La Red de Estudios sobre Trabajo Docente), ii) la Red Internacional Laboratorio de Historia Global y Ciberespacio y iii) convenio con PNUD. Fase V (0.2) Diseño del Fondo concursable de apoyo y fomento investigación, portafolio E3</t>
  </si>
  <si>
    <t>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(1) Portafolio de la Estrategia 3</t>
  </si>
  <si>
    <t xml:space="preserve">Para la estrategia articulada de promoción y apoyo a colectivos, redes, y docentes investigadores e innovadores de los colegios públicos de Bogotá se cumplió la etapa contractual (0.05). Para el Programa de apoyo a docentes investigadores e innovadores (0.25)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Para el Premio a la Investigación e Innovación Educativa 2021 (0.22), se realizó la premiación de los 10 ganadores de la XV versión, en sus dos modalidades.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t>
  </si>
  <si>
    <t>Para la implementación de 1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Para la Fase V: Etapa empírica y entrega de productos (0.27) se entregaron los textos de divulgación y se tiene un 98% de avance en la entrega de los textos de investigación. Para la Fase VI: Desarrollo de sesiones y eventos de visibilización y circulación (seminarios académicos y congreso MqI) (0.19), con la realización del Simposio-Investigación de maestros y maestras en el aula, el EduCamp, el Seminario Internacional de MqI y la jornada de Networking siendo beneficiados docentes del Distrito</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</si>
  <si>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</si>
  <si>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total de año se superó la meta beneficiando 1161 de la estrategia de desarrollo pedagógico permanente y situada y 1042 de la estrategia de  promoción y apoyo a colectivos, redes, y docentes investigadores e innovadores para un total de 2203 docentes del distrito beneficiados.</t>
  </si>
  <si>
    <t>Para la estrategia articulada de promoción y apoyo a colectivos, redes, y docentes investigadores e innovadores de los colegios públicos de Bogotá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Para el Premio a la Investigación e Innovación Educativa 2021 (0.22), se realizó la premiación de los 10 ganadores de la XV versión, en sus dos modalidades.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t>
  </si>
  <si>
    <t>Debido a que el convenio 2797407 de 2021 estaba programado para 6 meses y se ejecutó en 3 meses, por retrasos en su firma se pagaron menos honorarios cuyo remanentes la SED solicitó se utilizaran en atender más maestros en el 2022, correspondientes a la meta del 2021 y se realizó la convocatoria de saberes pedagógicos a la cual se postularon 30 maestros cuyos productos fueron aprobados, sin embargo por las restricciones de tiempo, la producción de los mismos se hará en 2022</t>
  </si>
  <si>
    <t>De la población  beneficiada  de la estrategia de desarrollo pedagógico permanente y situada se cuenta con: 9 maestros mentores del Programa Maestros y Maestras que Inspiran, 110 maestros inspiradores del Programa Maestros y Maestras que Inspiran, 293 docentes beneficiados en el Seminario Internacional Maestros y Maestras que inspiran, 183 docentes en Comunidades de Formación, 566 docentes en Talleres, seminarios, eventos académicos y/o de cualificación para docentes investigadores o innovadores.
Del a poblacion beneficiada de la estrategia de  promoción y apoyo a colectivos, redes, y docentes investigadores e innovadores de los colegios públicos de Bogotá se cuenta con:42 docentes beneficiarios de Incentiva, 6 docentes que publicaron sus tesis en la serie de libros Maestros y Maestras 10, 327 docentes en Eventos, cursos y capacitaciones, 10 docentes finalistas Premio a la innovación e investigación, 93 docentes asistentes III Encuentro Distrital de Semilleros , 247 en apoyo a eventos de promoción de investigación e innovación liderados por redes colectivos, y semilleros de investigacióne y 120 docentes con adquisición de la membresía de la Biblioteca Magisterio.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</si>
</sst>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6" x14ac:knownFonts="1">
    <font>
      <sz val="10"/>
      <name val="Arial"/>
      <family val="2"/>
    </font>
    <font>
      <sz val="10"/>
      <name val="Arial"/>
      <family val="2"/>
    </font>
    <font>
      <sz val="10"/>
      <name val="Arial Narrow"/>
      <family val="2"/>
    </font>
    <font>
      <b/>
      <sz val="10"/>
      <name val="Arial Narrow"/>
      <family val="2"/>
    </font>
    <font>
      <sz val="10"/>
      <color indexed="8"/>
      <name val="Arial Narrow"/>
      <family val="2"/>
    </font>
    <font>
      <sz val="9"/>
      <name val="Arial Narrow"/>
      <family val="2"/>
    </font>
    <font>
      <b/>
      <sz val="10"/>
      <name val="Arial"/>
      <family val="2"/>
    </font>
    <font>
      <b/>
      <sz val="12"/>
      <name val="Arial"/>
      <family val="2"/>
    </font>
    <font>
      <b/>
      <sz val="10"/>
      <color indexed="8"/>
      <name val="Arial Narrow"/>
      <family val="2"/>
    </font>
    <font>
      <sz val="12"/>
      <name val="Arial Narrow"/>
      <family val="2"/>
    </font>
    <font>
      <sz val="11"/>
      <color theme="1"/>
      <name val="Calibri"/>
      <family val="2"/>
      <scheme val="minor"/>
    </font>
    <font>
      <b/>
      <sz val="11"/>
      <color theme="1"/>
      <name val="Calibri"/>
      <family val="2"/>
      <scheme val="minor"/>
    </font>
    <font>
      <sz val="10"/>
      <color theme="0"/>
      <name val="Arial Narrow"/>
      <family val="2"/>
    </font>
    <font>
      <b/>
      <sz val="10"/>
      <color theme="1"/>
      <name val="Calibri"/>
      <family val="2"/>
      <scheme val="minor"/>
    </font>
    <font>
      <sz val="11"/>
      <color theme="0"/>
      <name val="Calibri"/>
      <family val="2"/>
    </font>
    <font>
      <b/>
      <sz val="10"/>
      <color theme="0"/>
      <name val="Arial Narrow"/>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1" tint="4.9989318521683403E-2"/>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xf numFmtId="0" fontId="10" fillId="4" borderId="0" applyNumberFormat="0" applyBorder="0" applyAlignment="0" applyProtection="0"/>
    <xf numFmtId="10" fontId="2" fillId="2" borderId="1">
      <alignment horizontal="center" vertical="center" wrapText="1"/>
    </xf>
    <xf numFmtId="16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Border="0" applyAlignment="0" applyProtection="0"/>
  </cellStyleXfs>
  <cellXfs count="215">
    <xf numFmtId="0" fontId="0" fillId="0" borderId="0" xfId="0"/>
    <xf numFmtId="0" fontId="2" fillId="5"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6" fillId="0" borderId="3" xfId="6" applyNumberFormat="1" applyFont="1" applyBorder="1" applyAlignment="1">
      <alignment horizontal="center" vertical="center"/>
    </xf>
    <xf numFmtId="0" fontId="6" fillId="0" borderId="4" xfId="6" applyNumberFormat="1" applyFont="1" applyBorder="1" applyAlignment="1">
      <alignment horizontal="center" vertical="center"/>
    </xf>
    <xf numFmtId="0" fontId="7" fillId="0" borderId="4" xfId="6" applyNumberFormat="1" applyFont="1" applyBorder="1" applyAlignment="1">
      <alignment horizontal="center" vertical="center"/>
    </xf>
    <xf numFmtId="0" fontId="0" fillId="0" borderId="4" xfId="6" applyNumberFormat="1" applyFont="1" applyBorder="1" applyAlignment="1">
      <alignment horizontal="center" vertical="center" wrapText="1"/>
    </xf>
    <xf numFmtId="0" fontId="0" fillId="0" borderId="5" xfId="6" applyNumberFormat="1" applyFont="1" applyBorder="1" applyAlignment="1">
      <alignment horizontal="center" vertical="center" wrapText="1"/>
    </xf>
    <xf numFmtId="0" fontId="2" fillId="5" borderId="0" xfId="0" applyFont="1" applyFill="1" applyBorder="1" applyAlignment="1">
      <alignment horizontal="center" vertical="center" wrapText="1"/>
    </xf>
    <xf numFmtId="0" fontId="2" fillId="0" borderId="0" xfId="4" applyFont="1" applyBorder="1" applyAlignment="1">
      <alignment horizontal="center" vertical="center" wrapText="1"/>
    </xf>
    <xf numFmtId="0" fontId="3" fillId="2" borderId="0" xfId="0" applyFont="1" applyFill="1" applyBorder="1" applyAlignment="1">
      <alignment horizontal="left" vertical="center" wrapText="1"/>
    </xf>
    <xf numFmtId="0" fontId="8" fillId="0" borderId="0" xfId="0" applyFont="1" applyFill="1" applyBorder="1" applyAlignment="1" applyProtection="1">
      <alignment horizontal="left" vertical="center" wrapText="1"/>
    </xf>
    <xf numFmtId="0" fontId="3" fillId="6" borderId="1" xfId="0" applyFont="1" applyFill="1" applyBorder="1" applyAlignment="1" applyProtection="1">
      <alignment horizontal="center" vertical="center" wrapText="1"/>
      <protection hidden="1"/>
    </xf>
    <xf numFmtId="0" fontId="10" fillId="4" borderId="6" xfId="1" applyBorder="1" applyAlignment="1">
      <alignment vertical="center" wrapText="1"/>
    </xf>
    <xf numFmtId="0" fontId="0" fillId="5" borderId="1" xfId="0" applyFill="1" applyBorder="1" applyAlignment="1">
      <alignment vertical="center" wrapText="1"/>
    </xf>
    <xf numFmtId="0" fontId="11" fillId="4" borderId="7" xfId="1" applyFont="1" applyBorder="1" applyAlignment="1">
      <alignment horizontal="center" vertical="center"/>
    </xf>
    <xf numFmtId="0" fontId="11" fillId="4" borderId="8" xfId="1" applyFont="1" applyBorder="1" applyAlignment="1">
      <alignment horizontal="center" vertical="center"/>
    </xf>
    <xf numFmtId="3" fontId="10" fillId="4" borderId="9" xfId="1" applyNumberFormat="1" applyBorder="1" applyAlignment="1">
      <alignment vertical="center" wrapText="1"/>
    </xf>
    <xf numFmtId="0" fontId="11" fillId="4" borderId="10" xfId="1" applyFont="1" applyBorder="1" applyAlignment="1">
      <alignment horizontal="center" vertical="center"/>
    </xf>
    <xf numFmtId="0" fontId="10" fillId="4" borderId="11" xfId="1" applyBorder="1" applyAlignment="1">
      <alignment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3" fillId="7" borderId="1" xfId="0" applyFont="1" applyFill="1" applyBorder="1" applyAlignment="1">
      <alignment horizontal="center" vertical="center" wrapText="1"/>
    </xf>
    <xf numFmtId="9" fontId="2" fillId="2" borderId="13" xfId="5" applyFont="1" applyFill="1" applyBorder="1" applyAlignment="1">
      <alignment horizontal="center" vertical="center" wrapText="1"/>
    </xf>
    <xf numFmtId="9" fontId="3" fillId="7" borderId="13" xfId="5" applyFont="1" applyFill="1" applyBorder="1" applyAlignment="1">
      <alignment horizontal="center" vertical="center" wrapText="1"/>
    </xf>
    <xf numFmtId="2" fontId="2" fillId="2" borderId="1" xfId="5" applyNumberFormat="1" applyFont="1" applyFill="1" applyBorder="1" applyAlignment="1">
      <alignment horizontal="center" vertical="center" wrapText="1"/>
    </xf>
    <xf numFmtId="2" fontId="10" fillId="4" borderId="15" xfId="5"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11" fillId="4" borderId="7" xfId="1" applyFont="1" applyBorder="1" applyAlignment="1">
      <alignment horizontal="center" vertical="center" wrapText="1"/>
    </xf>
    <xf numFmtId="0" fontId="13" fillId="8" borderId="16" xfId="1" applyFont="1" applyFill="1" applyBorder="1" applyAlignment="1">
      <alignment horizontal="center" vertical="center" wrapText="1"/>
    </xf>
    <xf numFmtId="0" fontId="13" fillId="8" borderId="17" xfId="1" applyFont="1" applyFill="1" applyBorder="1" applyAlignment="1">
      <alignment horizontal="center" vertical="center" wrapText="1"/>
    </xf>
    <xf numFmtId="9" fontId="13" fillId="8" borderId="16" xfId="1" applyNumberFormat="1" applyFont="1" applyFill="1" applyBorder="1" applyAlignment="1">
      <alignment horizontal="center" vertical="center" wrapText="1"/>
    </xf>
    <xf numFmtId="9" fontId="13" fillId="8" borderId="18" xfId="1" applyNumberFormat="1" applyFont="1" applyFill="1" applyBorder="1" applyAlignment="1">
      <alignment horizontal="center" vertical="center" wrapText="1"/>
    </xf>
    <xf numFmtId="2" fontId="10" fillId="4" borderId="19" xfId="1" applyNumberFormat="1" applyBorder="1" applyAlignment="1">
      <alignment horizontal="center" vertical="center"/>
    </xf>
    <xf numFmtId="2" fontId="2" fillId="9" borderId="23" xfId="5" applyNumberFormat="1" applyFont="1" applyFill="1" applyBorder="1" applyAlignment="1">
      <alignment horizontal="center" vertical="center" wrapText="1"/>
    </xf>
    <xf numFmtId="2" fontId="2" fillId="9" borderId="13" xfId="0" applyNumberFormat="1" applyFont="1" applyFill="1" applyBorder="1" applyAlignment="1" applyProtection="1">
      <alignment horizontal="center" vertical="center" wrapText="1"/>
      <protection hidden="1"/>
    </xf>
    <xf numFmtId="2" fontId="2" fillId="9" borderId="24" xfId="5" applyNumberFormat="1" applyFont="1" applyFill="1" applyBorder="1" applyAlignment="1">
      <alignment horizontal="center" vertical="center" wrapText="1"/>
    </xf>
    <xf numFmtId="2" fontId="2" fillId="10" borderId="23" xfId="5" applyNumberFormat="1" applyFont="1" applyFill="1" applyBorder="1" applyAlignment="1">
      <alignment horizontal="center" vertical="center" wrapText="1"/>
    </xf>
    <xf numFmtId="2" fontId="2" fillId="10" borderId="13" xfId="5" applyNumberFormat="1" applyFont="1" applyFill="1" applyBorder="1" applyAlignment="1" applyProtection="1">
      <alignment horizontal="center" vertical="center" wrapText="1"/>
      <protection hidden="1"/>
    </xf>
    <xf numFmtId="2" fontId="2" fillId="10" borderId="24" xfId="5" applyNumberFormat="1" applyFont="1" applyFill="1" applyBorder="1" applyAlignment="1">
      <alignment horizontal="center" vertical="center" wrapText="1"/>
    </xf>
    <xf numFmtId="2" fontId="2" fillId="11" borderId="3" xfId="5" applyNumberFormat="1" applyFont="1" applyFill="1" applyBorder="1" applyAlignment="1">
      <alignment horizontal="center" vertical="center" wrapText="1"/>
    </xf>
    <xf numFmtId="2" fontId="2" fillId="11" borderId="4" xfId="5" applyNumberFormat="1" applyFont="1" applyFill="1" applyBorder="1" applyAlignment="1" applyProtection="1">
      <alignment horizontal="center" vertical="center" wrapText="1"/>
      <protection hidden="1"/>
    </xf>
    <xf numFmtId="2" fontId="2" fillId="11" borderId="5" xfId="5" applyNumberFormat="1" applyFont="1" applyFill="1" applyBorder="1" applyAlignment="1">
      <alignment horizontal="center" vertical="center" wrapText="1"/>
    </xf>
    <xf numFmtId="2" fontId="2" fillId="5" borderId="0" xfId="0" applyNumberFormat="1" applyFont="1" applyFill="1" applyAlignment="1">
      <alignment horizontal="center" vertical="center" wrapText="1"/>
    </xf>
    <xf numFmtId="2" fontId="10" fillId="4" borderId="14" xfId="5" applyNumberFormat="1" applyFont="1" applyFill="1" applyBorder="1" applyAlignment="1">
      <alignment horizontal="center" vertical="center" wrapText="1"/>
    </xf>
    <xf numFmtId="2" fontId="10" fillId="4" borderId="15" xfId="1" applyNumberFormat="1" applyBorder="1" applyAlignment="1">
      <alignment horizontal="center" vertical="center"/>
    </xf>
    <xf numFmtId="2" fontId="10" fillId="4" borderId="19" xfId="5" applyNumberFormat="1" applyFont="1" applyFill="1" applyBorder="1" applyAlignment="1">
      <alignment horizontal="center" vertical="center" wrapText="1"/>
    </xf>
    <xf numFmtId="0" fontId="0" fillId="5" borderId="4" xfId="0"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5" borderId="0" xfId="0" applyFont="1" applyFill="1" applyAlignment="1">
      <alignment horizontal="center" vertical="center" wrapText="1"/>
    </xf>
    <xf numFmtId="1" fontId="3" fillId="0" borderId="3" xfId="0" applyNumberFormat="1" applyFont="1" applyBorder="1" applyAlignment="1">
      <alignment horizontal="center" vertical="center" wrapText="1"/>
    </xf>
    <xf numFmtId="0" fontId="1" fillId="0" borderId="0" xfId="4" applyAlignment="1">
      <alignment horizontal="center" vertical="center" wrapText="1"/>
    </xf>
    <xf numFmtId="2" fontId="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0" xfId="4" applyFont="1" applyAlignment="1">
      <alignment horizontal="center" vertical="center" wrapText="1"/>
    </xf>
    <xf numFmtId="2" fontId="10" fillId="4" borderId="25" xfId="1" applyNumberFormat="1" applyBorder="1" applyAlignment="1">
      <alignment horizontal="center" vertical="center"/>
    </xf>
    <xf numFmtId="2" fontId="10" fillId="4" borderId="26" xfId="1" applyNumberFormat="1" applyBorder="1" applyAlignment="1">
      <alignment horizontal="center" vertical="center"/>
    </xf>
    <xf numFmtId="0" fontId="4" fillId="0" borderId="0" xfId="0" applyFont="1" applyAlignment="1">
      <alignment horizontal="center" vertical="center" wrapText="1"/>
    </xf>
    <xf numFmtId="0" fontId="14" fillId="0" borderId="0" xfId="0" applyFont="1" applyAlignment="1">
      <alignment horizontal="center" vertical="center" wrapText="1"/>
    </xf>
    <xf numFmtId="1" fontId="3" fillId="5" borderId="3" xfId="0" applyNumberFormat="1" applyFont="1" applyFill="1" applyBorder="1" applyAlignment="1">
      <alignment horizontal="center" vertical="center" wrapText="1"/>
    </xf>
    <xf numFmtId="1" fontId="10" fillId="4" borderId="25" xfId="1" applyNumberFormat="1" applyBorder="1" applyAlignment="1">
      <alignment horizontal="center" vertical="center"/>
    </xf>
    <xf numFmtId="1" fontId="10" fillId="4" borderId="15" xfId="1" applyNumberFormat="1" applyBorder="1" applyAlignment="1">
      <alignment horizontal="center" vertical="center"/>
    </xf>
    <xf numFmtId="1" fontId="10" fillId="4" borderId="26" xfId="1" applyNumberFormat="1" applyBorder="1" applyAlignment="1">
      <alignment horizontal="center" vertical="center"/>
    </xf>
    <xf numFmtId="1" fontId="2" fillId="9" borderId="23" xfId="5" applyNumberFormat="1" applyFont="1" applyFill="1" applyBorder="1" applyAlignment="1">
      <alignment horizontal="center" vertical="center" wrapText="1"/>
    </xf>
    <xf numFmtId="1" fontId="2" fillId="9" borderId="13" xfId="0" applyNumberFormat="1" applyFont="1" applyFill="1" applyBorder="1" applyAlignment="1" applyProtection="1">
      <alignment horizontal="center" vertical="center" wrapText="1"/>
      <protection hidden="1"/>
    </xf>
    <xf numFmtId="1" fontId="2" fillId="9" borderId="24" xfId="5" applyNumberFormat="1" applyFont="1" applyFill="1" applyBorder="1" applyAlignment="1">
      <alignment horizontal="center" vertical="center" wrapText="1"/>
    </xf>
    <xf numFmtId="1" fontId="2" fillId="10" borderId="23" xfId="5" applyNumberFormat="1" applyFont="1" applyFill="1" applyBorder="1" applyAlignment="1">
      <alignment horizontal="center" vertical="center" wrapText="1"/>
    </xf>
    <xf numFmtId="1" fontId="2" fillId="10" borderId="13" xfId="5" applyNumberFormat="1" applyFont="1" applyFill="1" applyBorder="1" applyAlignment="1" applyProtection="1">
      <alignment horizontal="center" vertical="center" wrapText="1"/>
      <protection hidden="1"/>
    </xf>
    <xf numFmtId="1" fontId="2" fillId="10" borderId="24" xfId="5" applyNumberFormat="1" applyFont="1" applyFill="1" applyBorder="1" applyAlignment="1">
      <alignment horizontal="center" vertical="center" wrapText="1"/>
    </xf>
    <xf numFmtId="1" fontId="2" fillId="11" borderId="3" xfId="5" applyNumberFormat="1" applyFont="1" applyFill="1" applyBorder="1" applyAlignment="1">
      <alignment horizontal="center" vertical="center" wrapText="1"/>
    </xf>
    <xf numFmtId="1" fontId="2" fillId="11" borderId="4" xfId="5" applyNumberFormat="1" applyFont="1" applyFill="1" applyBorder="1" applyAlignment="1" applyProtection="1">
      <alignment horizontal="center" vertical="center" wrapText="1"/>
      <protection hidden="1"/>
    </xf>
    <xf numFmtId="1" fontId="2" fillId="11" borderId="5" xfId="5"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27" xfId="0" applyFont="1" applyBorder="1" applyAlignment="1">
      <alignment horizontal="center" vertical="center" wrapText="1"/>
    </xf>
    <xf numFmtId="2" fontId="3" fillId="0" borderId="27" xfId="0" applyNumberFormat="1" applyFont="1" applyBorder="1" applyAlignment="1">
      <alignment horizontal="center" vertical="center" wrapText="1"/>
    </xf>
    <xf numFmtId="1" fontId="2" fillId="2" borderId="1" xfId="5" applyNumberFormat="1" applyFont="1" applyFill="1" applyBorder="1" applyAlignment="1">
      <alignment horizontal="center" vertical="center" wrapText="1"/>
    </xf>
    <xf numFmtId="9" fontId="10" fillId="0" borderId="15" xfId="5" applyFont="1" applyFill="1" applyBorder="1" applyAlignment="1">
      <alignment horizontal="center" vertical="center" wrapText="1"/>
    </xf>
    <xf numFmtId="0" fontId="10" fillId="4" borderId="15" xfId="1" applyBorder="1" applyAlignment="1">
      <alignment vertical="center" wrapText="1"/>
    </xf>
    <xf numFmtId="0" fontId="11" fillId="4" borderId="33" xfId="1" applyFont="1" applyBorder="1" applyAlignment="1">
      <alignment horizontal="center" vertical="center"/>
    </xf>
    <xf numFmtId="2" fontId="10" fillId="4" borderId="25" xfId="5" applyNumberFormat="1" applyFont="1" applyFill="1" applyBorder="1" applyAlignment="1">
      <alignment horizontal="center" vertical="center" wrapText="1"/>
    </xf>
    <xf numFmtId="0" fontId="10" fillId="4" borderId="34" xfId="1" applyBorder="1" applyAlignment="1">
      <alignment vertical="center" wrapText="1"/>
    </xf>
    <xf numFmtId="9" fontId="10" fillId="0" borderId="25" xfId="5" applyFont="1" applyFill="1" applyBorder="1" applyAlignment="1">
      <alignment horizontal="center" vertical="center" wrapText="1"/>
    </xf>
    <xf numFmtId="0" fontId="13" fillId="8" borderId="35" xfId="1" applyFont="1" applyFill="1" applyBorder="1" applyAlignment="1">
      <alignment horizontal="center" vertical="center" wrapText="1"/>
    </xf>
    <xf numFmtId="0" fontId="13" fillId="8" borderId="36" xfId="1" applyFont="1" applyFill="1" applyBorder="1" applyAlignment="1">
      <alignment horizontal="center" vertical="center" wrapText="1"/>
    </xf>
    <xf numFmtId="9" fontId="13" fillId="8" borderId="36" xfId="1" applyNumberFormat="1" applyFont="1" applyFill="1" applyBorder="1" applyAlignment="1">
      <alignment horizontal="center" vertical="center" wrapText="1"/>
    </xf>
    <xf numFmtId="9" fontId="13" fillId="8" borderId="37" xfId="1" applyNumberFormat="1" applyFont="1" applyFill="1" applyBorder="1" applyAlignment="1">
      <alignment horizontal="center" vertical="center" wrapText="1"/>
    </xf>
    <xf numFmtId="9" fontId="10" fillId="0" borderId="38" xfId="5" applyFont="1" applyFill="1" applyBorder="1" applyAlignment="1">
      <alignment horizontal="center" vertical="center" wrapText="1"/>
    </xf>
    <xf numFmtId="9" fontId="10" fillId="0" borderId="39" xfId="5" applyFont="1" applyFill="1" applyBorder="1" applyAlignment="1">
      <alignment horizontal="center" vertical="center" wrapText="1"/>
    </xf>
    <xf numFmtId="9" fontId="10" fillId="0" borderId="19" xfId="5" applyFont="1" applyFill="1" applyBorder="1" applyAlignment="1">
      <alignment horizontal="center" vertical="center" wrapText="1"/>
    </xf>
    <xf numFmtId="9" fontId="10" fillId="0" borderId="40" xfId="5" applyFont="1" applyFill="1" applyBorder="1" applyAlignment="1">
      <alignment horizontal="center" vertical="center" wrapText="1"/>
    </xf>
    <xf numFmtId="3" fontId="10" fillId="4" borderId="19" xfId="1" applyNumberFormat="1" applyBorder="1" applyAlignment="1">
      <alignment vertical="center" wrapText="1"/>
    </xf>
    <xf numFmtId="0" fontId="10" fillId="4" borderId="25" xfId="1" applyBorder="1" applyAlignment="1">
      <alignment vertical="center" wrapText="1"/>
    </xf>
    <xf numFmtId="1" fontId="10" fillId="4" borderId="14" xfId="1" applyNumberFormat="1" applyBorder="1" applyAlignment="1">
      <alignment horizontal="center" vertical="center"/>
    </xf>
    <xf numFmtId="1" fontId="10" fillId="0" borderId="14" xfId="5" applyNumberFormat="1" applyFont="1" applyFill="1" applyBorder="1" applyAlignment="1">
      <alignment horizontal="center" vertical="center" wrapText="1"/>
    </xf>
    <xf numFmtId="1" fontId="10" fillId="0" borderId="20" xfId="5" applyNumberFormat="1" applyFont="1" applyFill="1" applyBorder="1" applyAlignment="1">
      <alignment horizontal="center" vertical="center" wrapText="1"/>
    </xf>
    <xf numFmtId="1" fontId="10" fillId="0" borderId="15" xfId="5" applyNumberFormat="1" applyFont="1" applyFill="1" applyBorder="1" applyAlignment="1">
      <alignment horizontal="center" vertical="center" wrapText="1"/>
    </xf>
    <xf numFmtId="1" fontId="10" fillId="0" borderId="21" xfId="5" applyNumberFormat="1" applyFont="1" applyFill="1" applyBorder="1" applyAlignment="1">
      <alignment horizontal="center" vertical="center" wrapText="1"/>
    </xf>
    <xf numFmtId="1" fontId="10" fillId="0" borderId="19" xfId="5" applyNumberFormat="1" applyFont="1" applyFill="1" applyBorder="1" applyAlignment="1">
      <alignment horizontal="center" vertical="center" wrapText="1"/>
    </xf>
    <xf numFmtId="1" fontId="10" fillId="0" borderId="22" xfId="5" applyNumberFormat="1" applyFont="1" applyFill="1" applyBorder="1" applyAlignment="1">
      <alignment horizontal="center" vertical="center" wrapText="1"/>
    </xf>
    <xf numFmtId="1" fontId="3" fillId="0" borderId="3" xfId="0" applyNumberFormat="1" applyFont="1" applyBorder="1" applyAlignment="1">
      <alignment horizontal="center" vertical="center" wrapText="1"/>
    </xf>
    <xf numFmtId="2" fontId="10" fillId="4" borderId="14" xfId="1" applyNumberFormat="1" applyBorder="1" applyAlignment="1">
      <alignment horizontal="center" vertical="center"/>
    </xf>
    <xf numFmtId="9" fontId="10" fillId="0" borderId="14" xfId="5" applyFont="1" applyFill="1" applyBorder="1" applyAlignment="1">
      <alignment horizontal="center" vertical="center" wrapText="1"/>
    </xf>
    <xf numFmtId="9" fontId="10" fillId="0" borderId="41" xfId="5" applyFont="1" applyFill="1" applyBorder="1" applyAlignment="1">
      <alignment horizontal="center" vertical="center" wrapText="1"/>
    </xf>
    <xf numFmtId="1" fontId="10" fillId="4" borderId="19" xfId="1" applyNumberFormat="1" applyBorder="1" applyAlignment="1">
      <alignment horizontal="center" vertical="center"/>
    </xf>
    <xf numFmtId="0" fontId="5" fillId="2" borderId="0" xfId="0" applyFont="1" applyFill="1" applyAlignment="1">
      <alignment horizontal="center" vertical="center" wrapText="1"/>
    </xf>
    <xf numFmtId="0" fontId="2" fillId="5" borderId="0" xfId="0" applyFont="1" applyFill="1" applyAlignment="1">
      <alignment horizontal="center" vertical="center" wrapText="1"/>
    </xf>
    <xf numFmtId="0" fontId="0" fillId="5" borderId="3" xfId="0" applyFill="1" applyBorder="1" applyAlignment="1">
      <alignment horizontal="justify" vertical="center" wrapText="1"/>
    </xf>
    <xf numFmtId="0" fontId="0" fillId="5" borderId="4" xfId="0" applyFill="1" applyBorder="1" applyAlignment="1">
      <alignment horizontal="justify" vertical="center" wrapText="1"/>
    </xf>
    <xf numFmtId="0" fontId="0" fillId="5" borderId="5" xfId="0" applyFill="1" applyBorder="1" applyAlignment="1">
      <alignment horizontal="justify"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15" fillId="12" borderId="3" xfId="0" applyFont="1" applyFill="1" applyBorder="1" applyAlignment="1">
      <alignment horizontal="center" vertical="center" wrapText="1"/>
    </xf>
    <xf numFmtId="0" fontId="15" fillId="12" borderId="4"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2" fontId="3" fillId="0" borderId="3"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2"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24" xfId="0" applyFont="1" applyFill="1" applyBorder="1" applyAlignment="1">
      <alignment horizontal="center" vertical="center" wrapText="1"/>
    </xf>
    <xf numFmtId="0" fontId="3" fillId="0" borderId="23" xfId="0" applyFont="1" applyBorder="1" applyAlignment="1">
      <alignment horizontal="left" vertical="top" wrapText="1"/>
    </xf>
    <xf numFmtId="0" fontId="3" fillId="0" borderId="13" xfId="0" applyFont="1" applyBorder="1" applyAlignment="1">
      <alignment horizontal="left" vertical="top" wrapText="1"/>
    </xf>
    <xf numFmtId="0" fontId="3" fillId="0" borderId="24"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28" xfId="0" applyFont="1" applyBorder="1" applyAlignment="1">
      <alignment horizontal="left" vertical="top" wrapText="1"/>
    </xf>
    <xf numFmtId="0" fontId="3" fillId="0" borderId="31" xfId="0" applyFont="1" applyBorder="1" applyAlignment="1">
      <alignment horizontal="left" vertical="top" wrapText="1"/>
    </xf>
    <xf numFmtId="0" fontId="3" fillId="0" borderId="29" xfId="0" applyFont="1" applyBorder="1" applyAlignment="1">
      <alignment horizontal="left" vertical="top" wrapText="1"/>
    </xf>
    <xf numFmtId="0" fontId="2" fillId="10" borderId="23"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3" fillId="3" borderId="3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3" xfId="0" applyFont="1" applyFill="1" applyBorder="1" applyAlignment="1" applyProtection="1">
      <alignment horizontal="left" vertical="center" wrapText="1"/>
      <protection hidden="1"/>
    </xf>
    <xf numFmtId="0" fontId="9" fillId="5" borderId="4" xfId="0" applyFont="1" applyFill="1" applyBorder="1" applyAlignment="1" applyProtection="1">
      <alignment horizontal="left" vertical="center" wrapText="1"/>
      <protection hidden="1"/>
    </xf>
    <xf numFmtId="0" fontId="9" fillId="5" borderId="3" xfId="0" applyFont="1" applyFill="1" applyBorder="1" applyAlignment="1" applyProtection="1">
      <alignment horizontal="center" vertical="center" wrapText="1"/>
      <protection hidden="1"/>
    </xf>
    <xf numFmtId="0" fontId="9" fillId="5" borderId="5" xfId="0" applyFont="1" applyFill="1" applyBorder="1" applyAlignment="1" applyProtection="1">
      <alignment horizontal="center" vertical="center" wrapText="1"/>
      <protection hidden="1"/>
    </xf>
    <xf numFmtId="0" fontId="9" fillId="5" borderId="3"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6" fillId="0" borderId="1" xfId="6" applyNumberFormat="1" applyFont="1" applyBorder="1" applyAlignment="1">
      <alignment horizontal="center" vertical="center"/>
    </xf>
    <xf numFmtId="0" fontId="7" fillId="0" borderId="1" xfId="6" applyNumberFormat="1" applyFont="1" applyBorder="1" applyAlignment="1">
      <alignment horizontal="center" vertical="center"/>
    </xf>
    <xf numFmtId="0" fontId="0" fillId="0" borderId="1" xfId="6" applyNumberFormat="1" applyFont="1" applyBorder="1" applyAlignment="1">
      <alignment horizontal="center" vertical="center" wrapText="1"/>
    </xf>
    <xf numFmtId="0" fontId="1" fillId="0" borderId="1" xfId="6" applyNumberFormat="1" applyBorder="1"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0" fillId="5" borderId="3" xfId="0" applyFont="1" applyFill="1" applyBorder="1" applyAlignment="1">
      <alignment horizontal="left" vertical="center" wrapText="1"/>
    </xf>
    <xf numFmtId="0" fontId="0" fillId="5" borderId="4" xfId="0" applyFont="1" applyFill="1" applyBorder="1" applyAlignment="1">
      <alignment horizontal="left" vertical="center" wrapText="1"/>
    </xf>
    <xf numFmtId="0" fontId="0" fillId="5" borderId="5" xfId="0" applyFont="1" applyFill="1" applyBorder="1" applyAlignment="1">
      <alignment horizontal="left" vertical="center" wrapText="1"/>
    </xf>
    <xf numFmtId="0" fontId="5" fillId="2" borderId="0" xfId="0" applyFont="1" applyFill="1" applyAlignment="1">
      <alignment horizontal="justify" vertical="center" wrapText="1"/>
    </xf>
    <xf numFmtId="1" fontId="3" fillId="0" borderId="3" xfId="0" applyNumberFormat="1" applyFont="1" applyBorder="1" applyAlignment="1">
      <alignment horizontal="center" vertical="center" wrapText="1"/>
    </xf>
    <xf numFmtId="1" fontId="3" fillId="0" borderId="5" xfId="0" applyNumberFormat="1" applyFont="1" applyBorder="1" applyAlignment="1">
      <alignment horizontal="center" vertical="center" wrapText="1"/>
    </xf>
  </cellXfs>
  <cellStyles count="7">
    <cellStyle name="20% - Énfasis5" xfId="1" builtinId="46"/>
    <cellStyle name="Estilo 1" xfId="2" xr:uid="{00000000-0005-0000-0000-000001000000}"/>
    <cellStyle name="Euro" xfId="3" xr:uid="{00000000-0005-0000-0000-000002000000}"/>
    <cellStyle name="Normal" xfId="0" builtinId="0"/>
    <cellStyle name="Normal 2" xfId="4" xr:uid="{00000000-0005-0000-0000-000004000000}"/>
    <cellStyle name="Porcentaje" xfId="5" builtinId="5"/>
    <cellStyle name="TableStyleLight1"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'IDP 01'!$C$35</c:f>
              <c:strCache>
                <c:ptCount val="1"/>
                <c:pt idx="0">
                  <c:v>META</c:v>
                </c:pt>
              </c:strCache>
            </c:strRef>
          </c:tx>
          <c:invertIfNegative val="0"/>
          <c:cat>
            <c:strRef>
              <c:f>'IDP 01'!$B$36:$B$39</c:f>
              <c:strCache>
                <c:ptCount val="4"/>
                <c:pt idx="0">
                  <c:v>Primer Trimestre</c:v>
                </c:pt>
                <c:pt idx="1">
                  <c:v>Segundo Trimestre</c:v>
                </c:pt>
                <c:pt idx="2">
                  <c:v>Tercer Trimestre</c:v>
                </c:pt>
                <c:pt idx="3">
                  <c:v>Cuarto Trimestre</c:v>
                </c:pt>
              </c:strCache>
            </c:strRef>
          </c:cat>
          <c:val>
            <c:numRef>
              <c:f>'IDP 01'!$C$36:$C$39</c:f>
              <c:numCache>
                <c:formatCode>0.00</c:formatCode>
                <c:ptCount val="4"/>
                <c:pt idx="0">
                  <c:v>1</c:v>
                </c:pt>
                <c:pt idx="1">
                  <c:v>1.8</c:v>
                </c:pt>
                <c:pt idx="2">
                  <c:v>1.2</c:v>
                </c:pt>
                <c:pt idx="3">
                  <c:v>1</c:v>
                </c:pt>
              </c:numCache>
            </c:numRef>
          </c:val>
          <c:extLst>
            <c:ext xmlns:c16="http://schemas.microsoft.com/office/drawing/2014/chart" uri="{C3380CC4-5D6E-409C-BE32-E72D297353CC}">
              <c16:uniqueId val="{00000000-483D-4296-BC17-24067BAC06AC}"/>
            </c:ext>
          </c:extLst>
        </c:ser>
        <c:ser>
          <c:idx val="0"/>
          <c:order val="1"/>
          <c:tx>
            <c:strRef>
              <c:f>'IDP 01'!$H$35</c:f>
              <c:strCache>
                <c:ptCount val="1"/>
                <c:pt idx="0">
                  <c:v>RESULTADO  GESTIÓN PERÍODO</c:v>
                </c:pt>
              </c:strCache>
            </c:strRef>
          </c:tx>
          <c:invertIfNegative val="0"/>
          <c:cat>
            <c:strRef>
              <c:f>'IDP 01'!$B$36:$B$39</c:f>
              <c:strCache>
                <c:ptCount val="4"/>
                <c:pt idx="0">
                  <c:v>Primer Trimestre</c:v>
                </c:pt>
                <c:pt idx="1">
                  <c:v>Segundo Trimestre</c:v>
                </c:pt>
                <c:pt idx="2">
                  <c:v>Tercer Trimestre</c:v>
                </c:pt>
                <c:pt idx="3">
                  <c:v>Cuarto Trimestre</c:v>
                </c:pt>
              </c:strCache>
            </c:strRef>
          </c:cat>
          <c:val>
            <c:numRef>
              <c:f>'IDP 01'!$H$36:$H$39</c:f>
              <c:numCache>
                <c:formatCode>0%</c:formatCode>
                <c:ptCount val="4"/>
                <c:pt idx="0">
                  <c:v>1</c:v>
                </c:pt>
                <c:pt idx="1">
                  <c:v>1</c:v>
                </c:pt>
                <c:pt idx="2">
                  <c:v>0.24</c:v>
                </c:pt>
                <c:pt idx="3">
                  <c:v>1</c:v>
                </c:pt>
              </c:numCache>
            </c:numRef>
          </c:val>
          <c:extLst>
            <c:ext xmlns:c16="http://schemas.microsoft.com/office/drawing/2014/chart" uri="{C3380CC4-5D6E-409C-BE32-E72D297353CC}">
              <c16:uniqueId val="{00000001-483D-4296-BC17-24067BAC06AC}"/>
            </c:ext>
          </c:extLst>
        </c:ser>
        <c:dLbls>
          <c:showLegendKey val="0"/>
          <c:showVal val="0"/>
          <c:showCatName val="0"/>
          <c:showSerName val="0"/>
          <c:showPercent val="0"/>
          <c:showBubbleSize val="0"/>
        </c:dLbls>
        <c:gapWidth val="150"/>
        <c:shape val="cylinder"/>
        <c:axId val="564982904"/>
        <c:axId val="1"/>
        <c:axId val="0"/>
      </c:bar3DChart>
      <c:catAx>
        <c:axId val="56498290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2"/>
        </c:scaling>
        <c:delete val="0"/>
        <c:axPos val="l"/>
        <c:majorGridlines/>
        <c:min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4982904"/>
        <c:crosses val="autoZero"/>
        <c:crossBetween val="between"/>
        <c:majorUnit val="1"/>
      </c:valAx>
      <c:spPr>
        <a:noFill/>
        <a:ln w="25400">
          <a:noFill/>
        </a:ln>
      </c:spPr>
    </c:plotArea>
    <c:legend>
      <c:legendPos val="r"/>
      <c:layout>
        <c:manualLayout>
          <c:xMode val="edge"/>
          <c:yMode val="edge"/>
          <c:x val="0.80000084918568415"/>
          <c:y val="0.43768996960486317"/>
          <c:w val="0.17763994011421244"/>
          <c:h val="0.11854103343465046"/>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'IDP 02'!$C$35</c:f>
              <c:strCache>
                <c:ptCount val="1"/>
                <c:pt idx="0">
                  <c:v>META</c:v>
                </c:pt>
              </c:strCache>
            </c:strRef>
          </c:tx>
          <c:invertIfNegative val="0"/>
          <c:cat>
            <c:strRef>
              <c:f>'IDP 02'!$B$36:$B$39</c:f>
              <c:strCache>
                <c:ptCount val="4"/>
                <c:pt idx="0">
                  <c:v>Primer Trimestre</c:v>
                </c:pt>
                <c:pt idx="1">
                  <c:v>Segundo Trimestre</c:v>
                </c:pt>
                <c:pt idx="2">
                  <c:v>Tercer Trimestre</c:v>
                </c:pt>
                <c:pt idx="3">
                  <c:v>Cuarto Trimestre</c:v>
                </c:pt>
              </c:strCache>
            </c:strRef>
          </c:cat>
          <c:val>
            <c:numRef>
              <c:f>'IDP 02'!$C$36:$C$39</c:f>
              <c:numCache>
                <c:formatCode>0.00</c:formatCode>
                <c:ptCount val="4"/>
                <c:pt idx="0">
                  <c:v>0.3</c:v>
                </c:pt>
                <c:pt idx="1">
                  <c:v>0.6</c:v>
                </c:pt>
                <c:pt idx="2">
                  <c:v>0.6</c:v>
                </c:pt>
                <c:pt idx="3">
                  <c:v>0.5</c:v>
                </c:pt>
              </c:numCache>
            </c:numRef>
          </c:val>
          <c:extLst>
            <c:ext xmlns:c16="http://schemas.microsoft.com/office/drawing/2014/chart" uri="{C3380CC4-5D6E-409C-BE32-E72D297353CC}">
              <c16:uniqueId val="{00000000-B570-4E83-8978-0FC78926B241}"/>
            </c:ext>
          </c:extLst>
        </c:ser>
        <c:ser>
          <c:idx val="0"/>
          <c:order val="1"/>
          <c:tx>
            <c:strRef>
              <c:f>'IDP 02'!$H$35</c:f>
              <c:strCache>
                <c:ptCount val="1"/>
                <c:pt idx="0">
                  <c:v>RESULTADO  GESTIÓN PERÍODO</c:v>
                </c:pt>
              </c:strCache>
            </c:strRef>
          </c:tx>
          <c:invertIfNegative val="0"/>
          <c:cat>
            <c:strRef>
              <c:f>'IDP 02'!$B$36:$B$39</c:f>
              <c:strCache>
                <c:ptCount val="4"/>
                <c:pt idx="0">
                  <c:v>Primer Trimestre</c:v>
                </c:pt>
                <c:pt idx="1">
                  <c:v>Segundo Trimestre</c:v>
                </c:pt>
                <c:pt idx="2">
                  <c:v>Tercer Trimestre</c:v>
                </c:pt>
                <c:pt idx="3">
                  <c:v>Cuarto Trimestre</c:v>
                </c:pt>
              </c:strCache>
            </c:strRef>
          </c:cat>
          <c:val>
            <c:numRef>
              <c:f>'IDP 02'!$H$36:$H$39</c:f>
              <c:numCache>
                <c:formatCode>0%</c:formatCode>
                <c:ptCount val="4"/>
                <c:pt idx="0">
                  <c:v>1</c:v>
                </c:pt>
                <c:pt idx="1">
                  <c:v>1</c:v>
                </c:pt>
                <c:pt idx="2">
                  <c:v>1</c:v>
                </c:pt>
                <c:pt idx="3">
                  <c:v>3</c:v>
                </c:pt>
              </c:numCache>
            </c:numRef>
          </c:val>
          <c:extLst>
            <c:ext xmlns:c16="http://schemas.microsoft.com/office/drawing/2014/chart" uri="{C3380CC4-5D6E-409C-BE32-E72D297353CC}">
              <c16:uniqueId val="{00000001-B570-4E83-8978-0FC78926B241}"/>
            </c:ext>
          </c:extLst>
        </c:ser>
        <c:dLbls>
          <c:showLegendKey val="0"/>
          <c:showVal val="0"/>
          <c:showCatName val="0"/>
          <c:showSerName val="0"/>
          <c:showPercent val="0"/>
          <c:showBubbleSize val="0"/>
        </c:dLbls>
        <c:gapWidth val="150"/>
        <c:shape val="cylinder"/>
        <c:axId val="567791624"/>
        <c:axId val="1"/>
        <c:axId val="0"/>
      </c:bar3DChart>
      <c:catAx>
        <c:axId val="5677916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0.60000000000000009"/>
        </c:scaling>
        <c:delete val="0"/>
        <c:axPos val="l"/>
        <c:majorGridlines/>
        <c:min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7791624"/>
        <c:crosses val="autoZero"/>
        <c:crossBetween val="between"/>
        <c:majorUnit val="0.1"/>
        <c:minorUnit val="0.1"/>
      </c:valAx>
      <c:spPr>
        <a:noFill/>
        <a:ln w="25400">
          <a:noFill/>
        </a:ln>
      </c:spPr>
    </c:plotArea>
    <c:legend>
      <c:legendPos val="r"/>
      <c:layout>
        <c:manualLayout>
          <c:xMode val="edge"/>
          <c:yMode val="edge"/>
          <c:x val="0.80000084918568415"/>
          <c:y val="0.43839694886110447"/>
          <c:w val="0.17763994011421244"/>
          <c:h val="0.11747892093663585"/>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'IDP 03'!$C$35</c:f>
              <c:strCache>
                <c:ptCount val="1"/>
                <c:pt idx="0">
                  <c:v>META</c:v>
                </c:pt>
              </c:strCache>
            </c:strRef>
          </c:tx>
          <c:invertIfNegative val="0"/>
          <c:cat>
            <c:strRef>
              <c:f>'IDP 03'!$B$36:$B$39</c:f>
              <c:strCache>
                <c:ptCount val="4"/>
                <c:pt idx="0">
                  <c:v>Primer Trimestre</c:v>
                </c:pt>
                <c:pt idx="1">
                  <c:v>Segundo Trimestre</c:v>
                </c:pt>
                <c:pt idx="2">
                  <c:v>Tercer Trimestre</c:v>
                </c:pt>
                <c:pt idx="3">
                  <c:v>Cuarto Trimestre</c:v>
                </c:pt>
              </c:strCache>
            </c:strRef>
          </c:cat>
          <c:val>
            <c:numRef>
              <c:f>'IDP 03'!$C$36:$C$39</c:f>
              <c:numCache>
                <c:formatCode>0.00</c:formatCode>
                <c:ptCount val="4"/>
                <c:pt idx="0">
                  <c:v>0.15</c:v>
                </c:pt>
                <c:pt idx="1">
                  <c:v>0.3</c:v>
                </c:pt>
                <c:pt idx="2">
                  <c:v>0.3</c:v>
                </c:pt>
                <c:pt idx="3">
                  <c:v>0.25</c:v>
                </c:pt>
              </c:numCache>
            </c:numRef>
          </c:val>
          <c:extLst>
            <c:ext xmlns:c16="http://schemas.microsoft.com/office/drawing/2014/chart" uri="{C3380CC4-5D6E-409C-BE32-E72D297353CC}">
              <c16:uniqueId val="{00000000-A0D1-460B-8ED1-6BFD5CDF8943}"/>
            </c:ext>
          </c:extLst>
        </c:ser>
        <c:ser>
          <c:idx val="0"/>
          <c:order val="1"/>
          <c:tx>
            <c:strRef>
              <c:f>'IDP 03'!$H$35</c:f>
              <c:strCache>
                <c:ptCount val="1"/>
                <c:pt idx="0">
                  <c:v>RESULTADO  GESTIÓN PERÍODO</c:v>
                </c:pt>
              </c:strCache>
            </c:strRef>
          </c:tx>
          <c:invertIfNegative val="0"/>
          <c:cat>
            <c:strRef>
              <c:f>'IDP 03'!$B$36:$B$39</c:f>
              <c:strCache>
                <c:ptCount val="4"/>
                <c:pt idx="0">
                  <c:v>Primer Trimestre</c:v>
                </c:pt>
                <c:pt idx="1">
                  <c:v>Segundo Trimestre</c:v>
                </c:pt>
                <c:pt idx="2">
                  <c:v>Tercer Trimestre</c:v>
                </c:pt>
                <c:pt idx="3">
                  <c:v>Cuarto Trimestre</c:v>
                </c:pt>
              </c:strCache>
            </c:strRef>
          </c:cat>
          <c:val>
            <c:numRef>
              <c:f>'IDP 03'!$H$36:$H$39</c:f>
              <c:numCache>
                <c:formatCode>0%</c:formatCode>
                <c:ptCount val="4"/>
                <c:pt idx="0">
                  <c:v>1</c:v>
                </c:pt>
                <c:pt idx="1">
                  <c:v>1</c:v>
                </c:pt>
                <c:pt idx="2">
                  <c:v>1</c:v>
                </c:pt>
                <c:pt idx="3">
                  <c:v>1</c:v>
                </c:pt>
              </c:numCache>
            </c:numRef>
          </c:val>
          <c:extLst>
            <c:ext xmlns:c16="http://schemas.microsoft.com/office/drawing/2014/chart" uri="{C3380CC4-5D6E-409C-BE32-E72D297353CC}">
              <c16:uniqueId val="{00000001-A0D1-460B-8ED1-6BFD5CDF8943}"/>
            </c:ext>
          </c:extLst>
        </c:ser>
        <c:dLbls>
          <c:showLegendKey val="0"/>
          <c:showVal val="0"/>
          <c:showCatName val="0"/>
          <c:showSerName val="0"/>
          <c:showPercent val="0"/>
          <c:showBubbleSize val="0"/>
        </c:dLbls>
        <c:gapWidth val="150"/>
        <c:shape val="cylinder"/>
        <c:axId val="769958408"/>
        <c:axId val="1"/>
        <c:axId val="0"/>
      </c:bar3DChart>
      <c:catAx>
        <c:axId val="7699584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0.30000000000000004"/>
          <c:min val="0"/>
        </c:scaling>
        <c:delete val="0"/>
        <c:axPos val="l"/>
        <c:majorGridlines/>
        <c:min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69958408"/>
        <c:crosses val="autoZero"/>
        <c:crossBetween val="between"/>
        <c:majorUnit val="0.1"/>
      </c:valAx>
      <c:spPr>
        <a:noFill/>
        <a:ln w="25400">
          <a:noFill/>
        </a:ln>
      </c:spPr>
    </c:plotArea>
    <c:legend>
      <c:legendPos val="r"/>
      <c:layout>
        <c:manualLayout>
          <c:xMode val="edge"/>
          <c:yMode val="edge"/>
          <c:x val="0.79975090895924128"/>
          <c:y val="0.46318343506837684"/>
          <c:w val="0.17897399058086308"/>
          <c:h val="8.0760188678588779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'IDP 04 '!$C$35</c:f>
              <c:strCache>
                <c:ptCount val="1"/>
                <c:pt idx="0">
                  <c:v>META</c:v>
                </c:pt>
              </c:strCache>
            </c:strRef>
          </c:tx>
          <c:invertIfNegative val="0"/>
          <c:cat>
            <c:strRef>
              <c:f>'IDP 04 '!$B$36:$B$39</c:f>
              <c:strCache>
                <c:ptCount val="4"/>
                <c:pt idx="0">
                  <c:v>Primer Trimestre</c:v>
                </c:pt>
                <c:pt idx="1">
                  <c:v>Segundo Trimestre</c:v>
                </c:pt>
                <c:pt idx="2">
                  <c:v>Tercer Trimestre</c:v>
                </c:pt>
                <c:pt idx="3">
                  <c:v>Cuarto Trimestre</c:v>
                </c:pt>
              </c:strCache>
            </c:strRef>
          </c:cat>
          <c:val>
            <c:numRef>
              <c:f>'IDP 04 '!$C$36:$C$39</c:f>
              <c:numCache>
                <c:formatCode>0.00</c:formatCode>
                <c:ptCount val="4"/>
                <c:pt idx="0">
                  <c:v>0.15</c:v>
                </c:pt>
                <c:pt idx="1">
                  <c:v>0.3</c:v>
                </c:pt>
                <c:pt idx="2">
                  <c:v>0.3</c:v>
                </c:pt>
                <c:pt idx="3">
                  <c:v>0.25</c:v>
                </c:pt>
              </c:numCache>
            </c:numRef>
          </c:val>
          <c:extLst>
            <c:ext xmlns:c16="http://schemas.microsoft.com/office/drawing/2014/chart" uri="{C3380CC4-5D6E-409C-BE32-E72D297353CC}">
              <c16:uniqueId val="{00000000-EC60-4361-8ADC-BE1CE1944183}"/>
            </c:ext>
          </c:extLst>
        </c:ser>
        <c:ser>
          <c:idx val="0"/>
          <c:order val="1"/>
          <c:tx>
            <c:strRef>
              <c:f>'IDP 04 '!$H$35</c:f>
              <c:strCache>
                <c:ptCount val="1"/>
                <c:pt idx="0">
                  <c:v>RESULTADO  GESTIÓN PERÍODO</c:v>
                </c:pt>
              </c:strCache>
            </c:strRef>
          </c:tx>
          <c:invertIfNegative val="0"/>
          <c:cat>
            <c:strRef>
              <c:f>'IDP 04 '!$B$36:$B$39</c:f>
              <c:strCache>
                <c:ptCount val="4"/>
                <c:pt idx="0">
                  <c:v>Primer Trimestre</c:v>
                </c:pt>
                <c:pt idx="1">
                  <c:v>Segundo Trimestre</c:v>
                </c:pt>
                <c:pt idx="2">
                  <c:v>Tercer Trimestre</c:v>
                </c:pt>
                <c:pt idx="3">
                  <c:v>Cuarto Trimestre</c:v>
                </c:pt>
              </c:strCache>
            </c:strRef>
          </c:cat>
          <c:val>
            <c:numRef>
              <c:f>'IDP 04 '!$H$36:$H$39</c:f>
              <c:numCache>
                <c:formatCode>0%</c:formatCode>
                <c:ptCount val="4"/>
                <c:pt idx="0">
                  <c:v>1</c:v>
                </c:pt>
                <c:pt idx="1">
                  <c:v>1</c:v>
                </c:pt>
                <c:pt idx="2">
                  <c:v>1</c:v>
                </c:pt>
                <c:pt idx="3">
                  <c:v>0.96</c:v>
                </c:pt>
              </c:numCache>
            </c:numRef>
          </c:val>
          <c:extLst>
            <c:ext xmlns:c16="http://schemas.microsoft.com/office/drawing/2014/chart" uri="{C3380CC4-5D6E-409C-BE32-E72D297353CC}">
              <c16:uniqueId val="{00000001-EC60-4361-8ADC-BE1CE1944183}"/>
            </c:ext>
          </c:extLst>
        </c:ser>
        <c:dLbls>
          <c:showLegendKey val="0"/>
          <c:showVal val="0"/>
          <c:showCatName val="0"/>
          <c:showSerName val="0"/>
          <c:showPercent val="0"/>
          <c:showBubbleSize val="0"/>
        </c:dLbls>
        <c:gapWidth val="150"/>
        <c:shape val="cylinder"/>
        <c:axId val="769960376"/>
        <c:axId val="1"/>
        <c:axId val="0"/>
      </c:bar3DChart>
      <c:catAx>
        <c:axId val="7699603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0.30000000000000004"/>
        </c:scaling>
        <c:delete val="0"/>
        <c:axPos val="l"/>
        <c:majorGridlines/>
        <c:min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69960376"/>
        <c:crosses val="autoZero"/>
        <c:crossBetween val="between"/>
        <c:majorUnit val="0.1"/>
      </c:valAx>
      <c:spPr>
        <a:noFill/>
        <a:ln w="25400">
          <a:noFill/>
        </a:ln>
      </c:spPr>
    </c:plotArea>
    <c:legend>
      <c:legendPos val="r"/>
      <c:layout>
        <c:manualLayout>
          <c:xMode val="edge"/>
          <c:yMode val="edge"/>
          <c:x val="0.80000084918568415"/>
          <c:y val="0.43768996960486317"/>
          <c:w val="0.17763994011421244"/>
          <c:h val="0.12462006079027356"/>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'IDP 05 '!$C$35</c:f>
              <c:strCache>
                <c:ptCount val="1"/>
                <c:pt idx="0">
                  <c:v>META</c:v>
                </c:pt>
              </c:strCache>
            </c:strRef>
          </c:tx>
          <c:invertIfNegative val="0"/>
          <c:cat>
            <c:strRef>
              <c:f>'IDP 05 '!$B$36:$B$39</c:f>
              <c:strCache>
                <c:ptCount val="4"/>
                <c:pt idx="0">
                  <c:v>Primer Trimestre</c:v>
                </c:pt>
                <c:pt idx="1">
                  <c:v>Segundo Trimestre</c:v>
                </c:pt>
                <c:pt idx="2">
                  <c:v>Tercer Trimestre</c:v>
                </c:pt>
                <c:pt idx="3">
                  <c:v>Cuarto Trimestre</c:v>
                </c:pt>
              </c:strCache>
            </c:strRef>
          </c:cat>
          <c:val>
            <c:numRef>
              <c:f>'IDP 05 '!$C$36:$C$39</c:f>
              <c:numCache>
                <c:formatCode>0.00</c:formatCode>
                <c:ptCount val="4"/>
                <c:pt idx="0">
                  <c:v>0.15</c:v>
                </c:pt>
                <c:pt idx="1">
                  <c:v>0.3</c:v>
                </c:pt>
                <c:pt idx="2">
                  <c:v>0.3</c:v>
                </c:pt>
                <c:pt idx="3">
                  <c:v>0.25</c:v>
                </c:pt>
              </c:numCache>
            </c:numRef>
          </c:val>
          <c:extLst>
            <c:ext xmlns:c16="http://schemas.microsoft.com/office/drawing/2014/chart" uri="{C3380CC4-5D6E-409C-BE32-E72D297353CC}">
              <c16:uniqueId val="{00000000-8F09-4723-8D99-B74F2BF87328}"/>
            </c:ext>
          </c:extLst>
        </c:ser>
        <c:ser>
          <c:idx val="0"/>
          <c:order val="1"/>
          <c:tx>
            <c:strRef>
              <c:f>'IDP 05 '!$H$35</c:f>
              <c:strCache>
                <c:ptCount val="1"/>
                <c:pt idx="0">
                  <c:v>RESULTADO  GESTIÓN PERÍODO</c:v>
                </c:pt>
              </c:strCache>
            </c:strRef>
          </c:tx>
          <c:invertIfNegative val="0"/>
          <c:cat>
            <c:strRef>
              <c:f>'IDP 05 '!$B$36:$B$39</c:f>
              <c:strCache>
                <c:ptCount val="4"/>
                <c:pt idx="0">
                  <c:v>Primer Trimestre</c:v>
                </c:pt>
                <c:pt idx="1">
                  <c:v>Segundo Trimestre</c:v>
                </c:pt>
                <c:pt idx="2">
                  <c:v>Tercer Trimestre</c:v>
                </c:pt>
                <c:pt idx="3">
                  <c:v>Cuarto Trimestre</c:v>
                </c:pt>
              </c:strCache>
            </c:strRef>
          </c:cat>
          <c:val>
            <c:numRef>
              <c:f>'IDP 05 '!$H$36:$H$39</c:f>
              <c:numCache>
                <c:formatCode>0%</c:formatCode>
                <c:ptCount val="4"/>
                <c:pt idx="0">
                  <c:v>1</c:v>
                </c:pt>
                <c:pt idx="1">
                  <c:v>1</c:v>
                </c:pt>
                <c:pt idx="2">
                  <c:v>1</c:v>
                </c:pt>
                <c:pt idx="3">
                  <c:v>1</c:v>
                </c:pt>
              </c:numCache>
            </c:numRef>
          </c:val>
          <c:extLst>
            <c:ext xmlns:c16="http://schemas.microsoft.com/office/drawing/2014/chart" uri="{C3380CC4-5D6E-409C-BE32-E72D297353CC}">
              <c16:uniqueId val="{00000001-8F09-4723-8D99-B74F2BF87328}"/>
            </c:ext>
          </c:extLst>
        </c:ser>
        <c:dLbls>
          <c:showLegendKey val="0"/>
          <c:showVal val="0"/>
          <c:showCatName val="0"/>
          <c:showSerName val="0"/>
          <c:showPercent val="0"/>
          <c:showBubbleSize val="0"/>
        </c:dLbls>
        <c:gapWidth val="150"/>
        <c:shape val="cylinder"/>
        <c:axId val="769962672"/>
        <c:axId val="1"/>
        <c:axId val="0"/>
      </c:bar3DChart>
      <c:catAx>
        <c:axId val="7699626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0.30000000000000004"/>
        </c:scaling>
        <c:delete val="0"/>
        <c:axPos val="l"/>
        <c:majorGridlines/>
        <c:min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69962672"/>
        <c:crosses val="autoZero"/>
        <c:crossBetween val="between"/>
        <c:majorUnit val="5.000000000000001E-2"/>
      </c:valAx>
      <c:spPr>
        <a:noFill/>
        <a:ln w="25400">
          <a:noFill/>
        </a:ln>
      </c:spPr>
    </c:plotArea>
    <c:legend>
      <c:legendPos val="r"/>
      <c:layout>
        <c:manualLayout>
          <c:xMode val="edge"/>
          <c:yMode val="edge"/>
          <c:x val="0.80124308652914"/>
          <c:y val="0.43161094224924013"/>
          <c:w val="0.17763994011421244"/>
          <c:h val="0.12462006079027356"/>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'IDP 06 '!$C$35</c:f>
              <c:strCache>
                <c:ptCount val="1"/>
                <c:pt idx="0">
                  <c:v>META</c:v>
                </c:pt>
              </c:strCache>
            </c:strRef>
          </c:tx>
          <c:invertIfNegative val="0"/>
          <c:cat>
            <c:strRef>
              <c:f>'IDP 06 '!$B$36:$B$39</c:f>
              <c:strCache>
                <c:ptCount val="4"/>
                <c:pt idx="0">
                  <c:v>Primer Trimestre</c:v>
                </c:pt>
                <c:pt idx="1">
                  <c:v>Segundo Trimestre</c:v>
                </c:pt>
                <c:pt idx="2">
                  <c:v>Tercer Trimestre</c:v>
                </c:pt>
                <c:pt idx="3">
                  <c:v>Cuarto Trimestre</c:v>
                </c:pt>
              </c:strCache>
            </c:strRef>
          </c:cat>
          <c:val>
            <c:numRef>
              <c:f>'IDP 06 '!$C$36:$C$39</c:f>
              <c:numCache>
                <c:formatCode>0</c:formatCode>
                <c:ptCount val="4"/>
                <c:pt idx="0">
                  <c:v>0</c:v>
                </c:pt>
                <c:pt idx="1">
                  <c:v>288</c:v>
                </c:pt>
                <c:pt idx="2">
                  <c:v>846</c:v>
                </c:pt>
                <c:pt idx="3">
                  <c:v>872</c:v>
                </c:pt>
              </c:numCache>
            </c:numRef>
          </c:val>
          <c:extLst>
            <c:ext xmlns:c16="http://schemas.microsoft.com/office/drawing/2014/chart" uri="{C3380CC4-5D6E-409C-BE32-E72D297353CC}">
              <c16:uniqueId val="{00000000-A356-4642-AB1A-E76CA9209242}"/>
            </c:ext>
          </c:extLst>
        </c:ser>
        <c:ser>
          <c:idx val="0"/>
          <c:order val="1"/>
          <c:tx>
            <c:strRef>
              <c:f>'IDP 06 '!$H$35</c:f>
              <c:strCache>
                <c:ptCount val="1"/>
                <c:pt idx="0">
                  <c:v>RESULTADO  GESTIÓN PERÍODO</c:v>
                </c:pt>
              </c:strCache>
            </c:strRef>
          </c:tx>
          <c:invertIfNegative val="0"/>
          <c:cat>
            <c:strRef>
              <c:f>'IDP 06 '!$B$36:$B$39</c:f>
              <c:strCache>
                <c:ptCount val="4"/>
                <c:pt idx="0">
                  <c:v>Primer Trimestre</c:v>
                </c:pt>
                <c:pt idx="1">
                  <c:v>Segundo Trimestre</c:v>
                </c:pt>
                <c:pt idx="2">
                  <c:v>Tercer Trimestre</c:v>
                </c:pt>
                <c:pt idx="3">
                  <c:v>Cuarto Trimestre</c:v>
                </c:pt>
              </c:strCache>
            </c:strRef>
          </c:cat>
          <c:val>
            <c:numRef>
              <c:f>'IDP 06 '!$H$36:$H$39</c:f>
              <c:numCache>
                <c:formatCode>0</c:formatCode>
                <c:ptCount val="4"/>
                <c:pt idx="0">
                  <c:v>0</c:v>
                </c:pt>
                <c:pt idx="1">
                  <c:v>288</c:v>
                </c:pt>
                <c:pt idx="2">
                  <c:v>846</c:v>
                </c:pt>
                <c:pt idx="3">
                  <c:v>872</c:v>
                </c:pt>
              </c:numCache>
            </c:numRef>
          </c:val>
          <c:extLst>
            <c:ext xmlns:c16="http://schemas.microsoft.com/office/drawing/2014/chart" uri="{C3380CC4-5D6E-409C-BE32-E72D297353CC}">
              <c16:uniqueId val="{00000001-A356-4642-AB1A-E76CA9209242}"/>
            </c:ext>
          </c:extLst>
        </c:ser>
        <c:dLbls>
          <c:showLegendKey val="0"/>
          <c:showVal val="0"/>
          <c:showCatName val="0"/>
          <c:showSerName val="0"/>
          <c:showPercent val="0"/>
          <c:showBubbleSize val="0"/>
        </c:dLbls>
        <c:gapWidth val="150"/>
        <c:shape val="cylinder"/>
        <c:axId val="567267560"/>
        <c:axId val="1"/>
        <c:axId val="0"/>
      </c:bar3DChart>
      <c:catAx>
        <c:axId val="56726756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2000"/>
        </c:scaling>
        <c:delete val="0"/>
        <c:axPos val="l"/>
        <c:majorGridlines/>
        <c:min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7267560"/>
        <c:crosses val="autoZero"/>
        <c:crossBetween val="between"/>
        <c:majorUnit val="400"/>
        <c:minorUnit val="100"/>
      </c:valAx>
      <c:spPr>
        <a:noFill/>
        <a:ln w="25400">
          <a:noFill/>
        </a:ln>
      </c:spPr>
    </c:plotArea>
    <c:legend>
      <c:legendPos val="r"/>
      <c:layout>
        <c:manualLayout>
          <c:xMode val="edge"/>
          <c:yMode val="edge"/>
          <c:x val="0.80124308652914"/>
          <c:y val="0.43161094224924013"/>
          <c:w val="0.17763994011421244"/>
          <c:h val="0.13069908814589665"/>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373380</xdr:colOff>
      <xdr:row>42</xdr:row>
      <xdr:rowOff>30480</xdr:rowOff>
    </xdr:from>
    <xdr:to>
      <xdr:col>7</xdr:col>
      <xdr:colOff>731520</xdr:colOff>
      <xdr:row>55</xdr:row>
      <xdr:rowOff>7620</xdr:rowOff>
    </xdr:to>
    <xdr:graphicFrame macro="">
      <xdr:nvGraphicFramePr>
        <xdr:cNvPr id="1033" name="3 Gráfico">
          <a:extLst>
            <a:ext uri="{FF2B5EF4-FFF2-40B4-BE49-F238E27FC236}">
              <a16:creationId xmlns:a16="http://schemas.microsoft.com/office/drawing/2014/main" id="{D68FD5D4-2B45-44FB-8B67-E435B8BD5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1034" name="3 Imagen" descr="Logo Alta Definición.jpg">
          <a:extLst>
            <a:ext uri="{FF2B5EF4-FFF2-40B4-BE49-F238E27FC236}">
              <a16:creationId xmlns:a16="http://schemas.microsoft.com/office/drawing/2014/main" id="{522410BE-A1B5-40CF-A342-C51A6BE8B9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297180</xdr:colOff>
      <xdr:row>40</xdr:row>
      <xdr:rowOff>22860</xdr:rowOff>
    </xdr:from>
    <xdr:to>
      <xdr:col>7</xdr:col>
      <xdr:colOff>655320</xdr:colOff>
      <xdr:row>50</xdr:row>
      <xdr:rowOff>220980</xdr:rowOff>
    </xdr:to>
    <xdr:graphicFrame macro="">
      <xdr:nvGraphicFramePr>
        <xdr:cNvPr id="2057" name="3 Gráfico">
          <a:extLst>
            <a:ext uri="{FF2B5EF4-FFF2-40B4-BE49-F238E27FC236}">
              <a16:creationId xmlns:a16="http://schemas.microsoft.com/office/drawing/2014/main" id="{8B13B384-5C29-4B61-BFB1-83288A10CE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2058" name="3 Imagen" descr="Logo Alta Definición.jpg">
          <a:extLst>
            <a:ext uri="{FF2B5EF4-FFF2-40B4-BE49-F238E27FC236}">
              <a16:creationId xmlns:a16="http://schemas.microsoft.com/office/drawing/2014/main" id="{846690E2-5BC2-4C23-958C-CDB5CAFF98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1607820</xdr:colOff>
      <xdr:row>40</xdr:row>
      <xdr:rowOff>53340</xdr:rowOff>
    </xdr:from>
    <xdr:to>
      <xdr:col>7</xdr:col>
      <xdr:colOff>304800</xdr:colOff>
      <xdr:row>48</xdr:row>
      <xdr:rowOff>106680</xdr:rowOff>
    </xdr:to>
    <xdr:graphicFrame macro="">
      <xdr:nvGraphicFramePr>
        <xdr:cNvPr id="3081" name="3 Gráfico">
          <a:extLst>
            <a:ext uri="{FF2B5EF4-FFF2-40B4-BE49-F238E27FC236}">
              <a16:creationId xmlns:a16="http://schemas.microsoft.com/office/drawing/2014/main" id="{2D7259C0-60E6-4D03-A1DF-9EBA352FE8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3082" name="3 Imagen" descr="Logo Alta Definición.jpg">
          <a:extLst>
            <a:ext uri="{FF2B5EF4-FFF2-40B4-BE49-F238E27FC236}">
              <a16:creationId xmlns:a16="http://schemas.microsoft.com/office/drawing/2014/main" id="{527841C1-3D24-4481-9A30-D881856ED8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373380</xdr:colOff>
      <xdr:row>42</xdr:row>
      <xdr:rowOff>30480</xdr:rowOff>
    </xdr:from>
    <xdr:to>
      <xdr:col>7</xdr:col>
      <xdr:colOff>731520</xdr:colOff>
      <xdr:row>55</xdr:row>
      <xdr:rowOff>7620</xdr:rowOff>
    </xdr:to>
    <xdr:graphicFrame macro="">
      <xdr:nvGraphicFramePr>
        <xdr:cNvPr id="4106" name="3 Gráfico">
          <a:extLst>
            <a:ext uri="{FF2B5EF4-FFF2-40B4-BE49-F238E27FC236}">
              <a16:creationId xmlns:a16="http://schemas.microsoft.com/office/drawing/2014/main" id="{B5C8C335-763E-4228-B599-63086667A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4107" name="3 Imagen" descr="Logo Alta Definición.jpg">
          <a:extLst>
            <a:ext uri="{FF2B5EF4-FFF2-40B4-BE49-F238E27FC236}">
              <a16:creationId xmlns:a16="http://schemas.microsoft.com/office/drawing/2014/main" id="{95FED5F4-757F-4570-B93D-2FC9140DEA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373380</xdr:colOff>
      <xdr:row>42</xdr:row>
      <xdr:rowOff>30480</xdr:rowOff>
    </xdr:from>
    <xdr:to>
      <xdr:col>7</xdr:col>
      <xdr:colOff>731520</xdr:colOff>
      <xdr:row>55</xdr:row>
      <xdr:rowOff>7620</xdr:rowOff>
    </xdr:to>
    <xdr:graphicFrame macro="">
      <xdr:nvGraphicFramePr>
        <xdr:cNvPr id="5129" name="3 Gráfico">
          <a:extLst>
            <a:ext uri="{FF2B5EF4-FFF2-40B4-BE49-F238E27FC236}">
              <a16:creationId xmlns:a16="http://schemas.microsoft.com/office/drawing/2014/main" id="{22ECE1CE-DB8A-44B7-9D64-E97B3FB116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5130" name="3 Imagen" descr="Logo Alta Definición.jpg">
          <a:extLst>
            <a:ext uri="{FF2B5EF4-FFF2-40B4-BE49-F238E27FC236}">
              <a16:creationId xmlns:a16="http://schemas.microsoft.com/office/drawing/2014/main" id="{32506190-5411-4514-A76E-C962BF4FF7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373380</xdr:colOff>
      <xdr:row>42</xdr:row>
      <xdr:rowOff>30480</xdr:rowOff>
    </xdr:from>
    <xdr:to>
      <xdr:col>7</xdr:col>
      <xdr:colOff>731520</xdr:colOff>
      <xdr:row>55</xdr:row>
      <xdr:rowOff>7620</xdr:rowOff>
    </xdr:to>
    <xdr:graphicFrame macro="">
      <xdr:nvGraphicFramePr>
        <xdr:cNvPr id="6154" name="3 Gráfico">
          <a:extLst>
            <a:ext uri="{FF2B5EF4-FFF2-40B4-BE49-F238E27FC236}">
              <a16:creationId xmlns:a16="http://schemas.microsoft.com/office/drawing/2014/main" id="{EA375FA7-A0DA-40CD-9AF5-9FD5C7ACD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6155" name="3 Imagen" descr="Logo Alta Definición.jpg">
          <a:extLst>
            <a:ext uri="{FF2B5EF4-FFF2-40B4-BE49-F238E27FC236}">
              <a16:creationId xmlns:a16="http://schemas.microsoft.com/office/drawing/2014/main" id="{812366CC-05AB-4E0E-9F8F-266BDAE250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67"/>
  <sheetViews>
    <sheetView showGridLines="0" view="pageBreakPreview" topLeftCell="A42" zoomScale="80" zoomScaleNormal="80" zoomScaleSheetLayoutView="80" workbookViewId="0">
      <selection activeCell="C14" sqref="C14:M14"/>
    </sheetView>
  </sheetViews>
  <sheetFormatPr baseColWidth="10" defaultColWidth="11.42578125"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1.5703125" customWidth="1"/>
    <col min="39" max="251" width="11.42578125" style="1" customWidth="1"/>
    <col min="252" max="16384" width="11.42578125" style="1"/>
  </cols>
  <sheetData>
    <row r="1" spans="1:16" ht="25.5" customHeight="1" thickBot="1" x14ac:dyDescent="0.25">
      <c r="A1" s="203"/>
      <c r="B1" s="203"/>
      <c r="C1" s="204" t="s">
        <v>58</v>
      </c>
      <c r="D1" s="204"/>
      <c r="E1" s="204"/>
      <c r="F1" s="204"/>
      <c r="G1" s="204"/>
      <c r="H1" s="204"/>
      <c r="I1" s="204"/>
      <c r="J1" s="204"/>
      <c r="K1" s="205" t="s">
        <v>59</v>
      </c>
      <c r="L1" s="205"/>
      <c r="M1" s="205"/>
    </row>
    <row r="2" spans="1:16" ht="25.5" customHeight="1" thickBot="1" x14ac:dyDescent="0.25">
      <c r="A2" s="203"/>
      <c r="B2" s="203"/>
      <c r="C2" s="204"/>
      <c r="D2" s="204"/>
      <c r="E2" s="204"/>
      <c r="F2" s="204"/>
      <c r="G2" s="204"/>
      <c r="H2" s="204"/>
      <c r="I2" s="204"/>
      <c r="J2" s="204"/>
      <c r="K2" s="206" t="s">
        <v>116</v>
      </c>
      <c r="L2" s="206"/>
      <c r="M2" s="206"/>
      <c r="O2" s="64" t="s">
        <v>71</v>
      </c>
    </row>
    <row r="3" spans="1:16" ht="25.5" customHeight="1" thickBot="1" x14ac:dyDescent="0.25">
      <c r="A3" s="203"/>
      <c r="B3" s="203"/>
      <c r="C3" s="204"/>
      <c r="D3" s="204"/>
      <c r="E3" s="204"/>
      <c r="F3" s="204"/>
      <c r="G3" s="204"/>
      <c r="H3" s="204"/>
      <c r="I3" s="204"/>
      <c r="J3" s="204"/>
      <c r="K3" s="206" t="s">
        <v>117</v>
      </c>
      <c r="L3" s="206"/>
      <c r="M3" s="206"/>
      <c r="O3" s="1" t="s">
        <v>6</v>
      </c>
    </row>
    <row r="4" spans="1:16" ht="14.25" customHeight="1" thickBot="1" x14ac:dyDescent="0.25">
      <c r="A4" s="10"/>
      <c r="B4" s="11"/>
      <c r="C4" s="12"/>
      <c r="D4" s="12"/>
      <c r="E4" s="12"/>
      <c r="F4" s="12"/>
      <c r="G4" s="12"/>
      <c r="H4" s="12"/>
      <c r="I4" s="12"/>
      <c r="J4" s="12"/>
      <c r="K4" s="13"/>
      <c r="L4" s="13"/>
      <c r="M4" s="14"/>
      <c r="O4" s="1" t="s">
        <v>8</v>
      </c>
    </row>
    <row r="5" spans="1:16" ht="13.5" thickBot="1" x14ac:dyDescent="0.25">
      <c r="A5" s="135" t="s">
        <v>60</v>
      </c>
      <c r="B5" s="136"/>
      <c r="C5" s="136"/>
      <c r="D5" s="136"/>
      <c r="E5" s="136"/>
      <c r="F5" s="136"/>
      <c r="G5" s="136"/>
      <c r="H5" s="136"/>
      <c r="I5" s="136"/>
      <c r="J5" s="136"/>
      <c r="K5" s="136"/>
      <c r="L5" s="136"/>
      <c r="M5" s="137"/>
      <c r="O5" s="1" t="s">
        <v>10</v>
      </c>
    </row>
    <row r="6" spans="1:16" ht="13.5" thickBot="1" x14ac:dyDescent="0.25">
      <c r="A6" s="29"/>
      <c r="B6" s="65"/>
      <c r="C6" s="65"/>
      <c r="D6" s="65"/>
      <c r="E6" s="65"/>
      <c r="F6" s="65"/>
      <c r="G6" s="65"/>
      <c r="H6" s="65"/>
      <c r="I6" s="65"/>
      <c r="J6" s="65"/>
      <c r="K6" s="65"/>
      <c r="L6" s="65"/>
      <c r="M6" s="30"/>
      <c r="O6" s="64" t="s">
        <v>72</v>
      </c>
    </row>
    <row r="7" spans="1:16" ht="30" customHeight="1" thickBot="1" x14ac:dyDescent="0.25">
      <c r="A7" s="146" t="s">
        <v>1</v>
      </c>
      <c r="B7" s="147"/>
      <c r="C7" s="193" t="s">
        <v>62</v>
      </c>
      <c r="D7" s="194"/>
      <c r="E7" s="194"/>
      <c r="F7" s="194"/>
      <c r="G7" s="194"/>
      <c r="H7" s="195"/>
      <c r="I7" s="146" t="s">
        <v>2</v>
      </c>
      <c r="J7" s="192"/>
      <c r="K7" s="147"/>
      <c r="L7" s="207" t="s">
        <v>28</v>
      </c>
      <c r="M7" s="208"/>
      <c r="O7" s="1" t="s">
        <v>13</v>
      </c>
    </row>
    <row r="8" spans="1:16" ht="38.25" customHeight="1" thickBot="1" x14ac:dyDescent="0.25">
      <c r="A8" s="146" t="s">
        <v>4</v>
      </c>
      <c r="B8" s="147"/>
      <c r="C8" s="193" t="s">
        <v>120</v>
      </c>
      <c r="D8" s="194"/>
      <c r="E8" s="194"/>
      <c r="F8" s="194"/>
      <c r="G8" s="194"/>
      <c r="H8" s="194"/>
      <c r="I8" s="194"/>
      <c r="J8" s="194"/>
      <c r="K8" s="194"/>
      <c r="L8" s="194"/>
      <c r="M8" s="195"/>
      <c r="O8" s="1" t="s">
        <v>18</v>
      </c>
    </row>
    <row r="9" spans="1:16" ht="30" customHeight="1" thickBot="1" x14ac:dyDescent="0.25">
      <c r="A9" s="146" t="s">
        <v>5</v>
      </c>
      <c r="B9" s="147"/>
      <c r="C9" s="200" t="s">
        <v>67</v>
      </c>
      <c r="D9" s="201"/>
      <c r="E9" s="201"/>
      <c r="F9" s="201"/>
      <c r="G9" s="201"/>
      <c r="H9" s="201"/>
      <c r="I9" s="201"/>
      <c r="J9" s="201"/>
      <c r="K9" s="201"/>
      <c r="L9" s="201"/>
      <c r="M9" s="202"/>
      <c r="O9" s="1" t="s">
        <v>20</v>
      </c>
      <c r="P9" s="66"/>
    </row>
    <row r="10" spans="1:16" ht="13.5" thickBot="1" x14ac:dyDescent="0.25">
      <c r="A10" s="2"/>
      <c r="M10" s="31"/>
      <c r="O10" s="64" t="s">
        <v>74</v>
      </c>
    </row>
    <row r="11" spans="1:16" ht="30" customHeight="1" thickBot="1" x14ac:dyDescent="0.25">
      <c r="A11" s="146" t="s">
        <v>7</v>
      </c>
      <c r="B11" s="147"/>
      <c r="C11" s="196" t="s">
        <v>135</v>
      </c>
      <c r="D11" s="197"/>
      <c r="E11" s="197"/>
      <c r="F11" s="197"/>
      <c r="G11" s="197"/>
      <c r="H11" s="197"/>
      <c r="I11" s="197"/>
      <c r="J11" s="197"/>
      <c r="K11" s="19" t="s">
        <v>82</v>
      </c>
      <c r="L11" s="198" t="s">
        <v>123</v>
      </c>
      <c r="M11" s="199"/>
      <c r="O11" s="1" t="s">
        <v>21</v>
      </c>
    </row>
    <row r="12" spans="1:16" ht="30" customHeight="1" thickBot="1" x14ac:dyDescent="0.25">
      <c r="A12" s="146" t="s">
        <v>9</v>
      </c>
      <c r="B12" s="147"/>
      <c r="C12" s="193" t="s">
        <v>137</v>
      </c>
      <c r="D12" s="194"/>
      <c r="E12" s="194"/>
      <c r="F12" s="194"/>
      <c r="G12" s="194"/>
      <c r="H12" s="194"/>
      <c r="I12" s="194"/>
      <c r="J12" s="194"/>
      <c r="K12" s="194"/>
      <c r="L12" s="194"/>
      <c r="M12" s="195"/>
      <c r="O12" s="1" t="s">
        <v>0</v>
      </c>
    </row>
    <row r="13" spans="1:16" ht="45.75" customHeight="1" thickBot="1" x14ac:dyDescent="0.25">
      <c r="A13" s="146" t="s">
        <v>95</v>
      </c>
      <c r="B13" s="147"/>
      <c r="C13" s="193" t="s">
        <v>131</v>
      </c>
      <c r="D13" s="194"/>
      <c r="E13" s="194"/>
      <c r="F13" s="194"/>
      <c r="G13" s="194"/>
      <c r="H13" s="194"/>
      <c r="I13" s="194"/>
      <c r="J13" s="194"/>
      <c r="K13" s="194"/>
      <c r="L13" s="194"/>
      <c r="M13" s="195"/>
      <c r="O13" s="1" t="s">
        <v>118</v>
      </c>
    </row>
    <row r="14" spans="1:16" ht="45.75" customHeight="1" thickBot="1" x14ac:dyDescent="0.25">
      <c r="A14" s="146" t="s">
        <v>105</v>
      </c>
      <c r="B14" s="147"/>
      <c r="C14" s="193" t="s">
        <v>158</v>
      </c>
      <c r="D14" s="194"/>
      <c r="E14" s="194"/>
      <c r="F14" s="194"/>
      <c r="G14" s="194"/>
      <c r="H14" s="194"/>
      <c r="I14" s="194"/>
      <c r="J14" s="194"/>
      <c r="K14" s="194"/>
      <c r="L14" s="194"/>
      <c r="M14" s="195"/>
      <c r="O14" s="1" t="s">
        <v>119</v>
      </c>
    </row>
    <row r="15" spans="1:16" ht="30" customHeight="1" thickBot="1" x14ac:dyDescent="0.25">
      <c r="A15" s="146" t="s">
        <v>111</v>
      </c>
      <c r="B15" s="147"/>
      <c r="C15" s="193" t="s">
        <v>160</v>
      </c>
      <c r="D15" s="194"/>
      <c r="E15" s="194"/>
      <c r="F15" s="194"/>
      <c r="G15" s="194"/>
      <c r="H15" s="194"/>
      <c r="I15" s="194"/>
      <c r="J15" s="194"/>
      <c r="K15" s="194"/>
      <c r="L15" s="194"/>
      <c r="M15" s="195"/>
      <c r="O15" s="1" t="s">
        <v>24</v>
      </c>
    </row>
    <row r="16" spans="1:16" ht="13.5" thickBot="1" x14ac:dyDescent="0.25">
      <c r="A16" s="2"/>
      <c r="M16" s="31"/>
      <c r="O16" s="1" t="s">
        <v>25</v>
      </c>
    </row>
    <row r="17" spans="1:40" ht="17.25" customHeight="1" thickBot="1" x14ac:dyDescent="0.25">
      <c r="A17" s="140" t="s">
        <v>11</v>
      </c>
      <c r="B17" s="142"/>
      <c r="C17" s="140" t="s">
        <v>76</v>
      </c>
      <c r="D17" s="142"/>
      <c r="E17" s="140" t="s">
        <v>12</v>
      </c>
      <c r="F17" s="141"/>
      <c r="G17" s="141"/>
      <c r="H17" s="141"/>
      <c r="I17" s="141"/>
      <c r="J17" s="141"/>
      <c r="K17" s="141"/>
      <c r="L17" s="141"/>
      <c r="M17" s="142"/>
      <c r="O17" s="64" t="s">
        <v>83</v>
      </c>
    </row>
    <row r="18" spans="1:40" ht="53.45" customHeight="1" thickBot="1" x14ac:dyDescent="0.25">
      <c r="A18" s="143"/>
      <c r="B18" s="145"/>
      <c r="C18" s="143"/>
      <c r="D18" s="145"/>
      <c r="E18" s="5" t="s">
        <v>14</v>
      </c>
      <c r="F18" s="146" t="s">
        <v>15</v>
      </c>
      <c r="G18" s="192"/>
      <c r="H18" s="147"/>
      <c r="I18" s="28" t="s">
        <v>16</v>
      </c>
      <c r="J18" s="146" t="s">
        <v>125</v>
      </c>
      <c r="K18" s="192"/>
      <c r="L18" s="147"/>
      <c r="M18" s="5" t="s">
        <v>17</v>
      </c>
      <c r="O18" s="1" t="s">
        <v>27</v>
      </c>
    </row>
    <row r="19" spans="1:40" ht="30" customHeight="1" thickBot="1" x14ac:dyDescent="0.25">
      <c r="A19" s="177" t="s">
        <v>134</v>
      </c>
      <c r="B19" s="178"/>
      <c r="C19" s="183" t="s">
        <v>86</v>
      </c>
      <c r="D19" s="184"/>
      <c r="E19" s="4">
        <v>1</v>
      </c>
      <c r="F19" s="172" t="s">
        <v>133</v>
      </c>
      <c r="G19" s="173"/>
      <c r="H19" s="174"/>
      <c r="I19" s="61" t="s">
        <v>130</v>
      </c>
      <c r="J19" s="169" t="s">
        <v>132</v>
      </c>
      <c r="K19" s="170"/>
      <c r="L19" s="171"/>
      <c r="M19" s="6" t="s">
        <v>118</v>
      </c>
      <c r="O19" s="1" t="s">
        <v>28</v>
      </c>
    </row>
    <row r="20" spans="1:40" ht="30" customHeight="1" thickBot="1" x14ac:dyDescent="0.25">
      <c r="A20" s="179"/>
      <c r="B20" s="180"/>
      <c r="C20" s="185"/>
      <c r="D20" s="186"/>
      <c r="E20" s="4">
        <v>2</v>
      </c>
      <c r="F20" s="172" t="s">
        <v>122</v>
      </c>
      <c r="G20" s="173"/>
      <c r="H20" s="174"/>
      <c r="I20" s="61" t="s">
        <v>130</v>
      </c>
      <c r="J20" s="169" t="s">
        <v>121</v>
      </c>
      <c r="K20" s="170"/>
      <c r="L20" s="171"/>
      <c r="M20" s="6" t="s">
        <v>118</v>
      </c>
      <c r="O20" s="1" t="s">
        <v>3</v>
      </c>
    </row>
    <row r="21" spans="1:40" ht="30" customHeight="1" thickBot="1" x14ac:dyDescent="0.25">
      <c r="A21" s="179"/>
      <c r="B21" s="180"/>
      <c r="C21" s="185"/>
      <c r="D21" s="186"/>
      <c r="E21" s="4">
        <v>3</v>
      </c>
      <c r="F21" s="172"/>
      <c r="G21" s="173"/>
      <c r="H21" s="174"/>
      <c r="I21" s="61"/>
      <c r="M21" s="6"/>
      <c r="O21" s="1" t="s">
        <v>29</v>
      </c>
    </row>
    <row r="22" spans="1:40" ht="30" customHeight="1" thickBot="1" x14ac:dyDescent="0.25">
      <c r="A22" s="181"/>
      <c r="B22" s="182"/>
      <c r="C22" s="187"/>
      <c r="D22" s="188"/>
      <c r="E22" s="4">
        <v>4</v>
      </c>
      <c r="F22" s="59"/>
      <c r="G22" s="60"/>
      <c r="H22" s="61"/>
      <c r="I22" s="61"/>
      <c r="J22" s="169"/>
      <c r="K22" s="170"/>
      <c r="L22" s="171"/>
      <c r="M22" s="6"/>
    </row>
    <row r="23" spans="1:40" ht="13.5" thickBot="1" x14ac:dyDescent="0.25">
      <c r="A23" s="2"/>
      <c r="M23" s="31"/>
      <c r="O23" s="64" t="s">
        <v>70</v>
      </c>
      <c r="AN23" s="1">
        <v>2002</v>
      </c>
    </row>
    <row r="24" spans="1:40" ht="45.95" customHeight="1" thickBot="1" x14ac:dyDescent="0.25">
      <c r="A24" s="5" t="s">
        <v>22</v>
      </c>
      <c r="B24" s="59" t="s">
        <v>6</v>
      </c>
      <c r="C24" s="27" t="s">
        <v>73</v>
      </c>
      <c r="D24" s="59" t="s">
        <v>13</v>
      </c>
      <c r="E24" s="5" t="s">
        <v>23</v>
      </c>
      <c r="F24" s="36">
        <v>5</v>
      </c>
      <c r="G24" s="5" t="s">
        <v>126</v>
      </c>
      <c r="H24" s="67">
        <v>4</v>
      </c>
      <c r="I24" s="5" t="s">
        <v>103</v>
      </c>
      <c r="J24" s="67">
        <v>2020</v>
      </c>
      <c r="K24" s="5" t="s">
        <v>104</v>
      </c>
      <c r="L24" s="168" t="s">
        <v>121</v>
      </c>
      <c r="M24" s="149"/>
      <c r="O24" s="68" t="s">
        <v>48</v>
      </c>
      <c r="AN24" s="1">
        <f>AN23+1</f>
        <v>2003</v>
      </c>
    </row>
    <row r="25" spans="1:40" ht="16.5" customHeight="1" thickBot="1" x14ac:dyDescent="0.25">
      <c r="A25" s="138" t="s">
        <v>26</v>
      </c>
      <c r="B25" s="189" t="s">
        <v>118</v>
      </c>
      <c r="C25" s="138" t="s">
        <v>75</v>
      </c>
      <c r="D25" s="189" t="s">
        <v>118</v>
      </c>
      <c r="E25" s="138" t="s">
        <v>112</v>
      </c>
      <c r="F25" s="35" t="s">
        <v>115</v>
      </c>
      <c r="G25" s="33">
        <v>2020</v>
      </c>
      <c r="H25" s="33">
        <v>2021</v>
      </c>
      <c r="I25" s="33">
        <v>2022</v>
      </c>
      <c r="J25" s="33">
        <v>2023</v>
      </c>
      <c r="K25" s="33">
        <v>2024</v>
      </c>
      <c r="L25" s="175" t="s">
        <v>127</v>
      </c>
      <c r="M25" s="176"/>
      <c r="O25" s="68" t="s">
        <v>49</v>
      </c>
    </row>
    <row r="26" spans="1:40" ht="30" customHeight="1" thickBot="1" x14ac:dyDescent="0.25">
      <c r="A26" s="139"/>
      <c r="B26" s="190"/>
      <c r="C26" s="139"/>
      <c r="D26" s="190"/>
      <c r="E26" s="191"/>
      <c r="F26" s="34" t="s">
        <v>113</v>
      </c>
      <c r="G26" s="92">
        <v>4</v>
      </c>
      <c r="H26" s="69">
        <v>5</v>
      </c>
      <c r="I26" s="69">
        <v>7</v>
      </c>
      <c r="J26" s="69">
        <v>8</v>
      </c>
      <c r="K26" s="69">
        <v>1</v>
      </c>
      <c r="L26" s="168">
        <f>SUM(G26:K26)</f>
        <v>25</v>
      </c>
      <c r="M26" s="149"/>
      <c r="O26" s="68" t="s">
        <v>61</v>
      </c>
    </row>
    <row r="27" spans="1:40" ht="30" customHeight="1" thickBot="1" x14ac:dyDescent="0.25">
      <c r="A27" s="70"/>
      <c r="B27" s="71"/>
      <c r="C27" s="72"/>
      <c r="D27" s="72"/>
      <c r="E27" s="139"/>
      <c r="F27" s="73" t="s">
        <v>114</v>
      </c>
      <c r="G27" s="94">
        <v>4</v>
      </c>
      <c r="H27" s="69"/>
      <c r="I27" s="69"/>
      <c r="J27" s="69"/>
      <c r="K27" s="69"/>
      <c r="L27" s="148">
        <f>+G27+H27+I27+J27</f>
        <v>4</v>
      </c>
      <c r="M27" s="149"/>
      <c r="O27" s="68" t="s">
        <v>62</v>
      </c>
    </row>
    <row r="28" spans="1:40" ht="13.5" thickBot="1" x14ac:dyDescent="0.25">
      <c r="A28" s="2"/>
      <c r="M28" s="31"/>
      <c r="O28" s="68" t="s">
        <v>50</v>
      </c>
      <c r="AN28" s="1" t="e">
        <f>#REF!+1</f>
        <v>#REF!</v>
      </c>
    </row>
    <row r="29" spans="1:40" ht="26.45" customHeight="1" thickBot="1" x14ac:dyDescent="0.25">
      <c r="A29" s="140" t="s">
        <v>93</v>
      </c>
      <c r="B29" s="141"/>
      <c r="C29" s="142"/>
      <c r="D29" s="153" t="s">
        <v>77</v>
      </c>
      <c r="E29" s="154"/>
      <c r="F29" s="45">
        <v>4</v>
      </c>
      <c r="G29" s="46" t="s">
        <v>87</v>
      </c>
      <c r="H29" s="47">
        <v>5</v>
      </c>
      <c r="I29" s="155" t="s">
        <v>161</v>
      </c>
      <c r="J29" s="156"/>
      <c r="K29" s="156"/>
      <c r="L29" s="156"/>
      <c r="M29" s="157"/>
      <c r="O29" s="68" t="s">
        <v>51</v>
      </c>
      <c r="AN29" s="1" t="e">
        <f>AN28+1</f>
        <v>#REF!</v>
      </c>
    </row>
    <row r="30" spans="1:40" ht="26.45" customHeight="1" thickBot="1" x14ac:dyDescent="0.25">
      <c r="A30" s="150"/>
      <c r="B30" s="151"/>
      <c r="C30" s="152"/>
      <c r="D30" s="164" t="s">
        <v>78</v>
      </c>
      <c r="E30" s="165"/>
      <c r="F30" s="48" t="s">
        <v>165</v>
      </c>
      <c r="G30" s="49" t="s">
        <v>87</v>
      </c>
      <c r="H30" s="50" t="s">
        <v>166</v>
      </c>
      <c r="I30" s="158"/>
      <c r="J30" s="159"/>
      <c r="K30" s="159"/>
      <c r="L30" s="159"/>
      <c r="M30" s="160"/>
      <c r="O30" s="68" t="s">
        <v>52</v>
      </c>
      <c r="AN30" s="1" t="e">
        <f>#REF!+1</f>
        <v>#REF!</v>
      </c>
    </row>
    <row r="31" spans="1:40" ht="26.45" customHeight="1" thickBot="1" x14ac:dyDescent="0.25">
      <c r="A31" s="143"/>
      <c r="B31" s="144"/>
      <c r="C31" s="145"/>
      <c r="D31" s="166" t="s">
        <v>79</v>
      </c>
      <c r="E31" s="167"/>
      <c r="F31" s="51">
        <v>0</v>
      </c>
      <c r="G31" s="52" t="s">
        <v>87</v>
      </c>
      <c r="H31" s="53" t="s">
        <v>164</v>
      </c>
      <c r="I31" s="161"/>
      <c r="J31" s="162"/>
      <c r="K31" s="162"/>
      <c r="L31" s="162"/>
      <c r="M31" s="163"/>
      <c r="O31" s="74" t="s">
        <v>128</v>
      </c>
      <c r="AN31" s="1" t="e">
        <f>#REF!+1</f>
        <v>#REF!</v>
      </c>
    </row>
    <row r="32" spans="1:40" ht="13.5" thickBot="1" x14ac:dyDescent="0.25">
      <c r="A32" s="2"/>
      <c r="M32" s="31"/>
      <c r="O32" s="68" t="s">
        <v>64</v>
      </c>
      <c r="AN32" s="1" t="e">
        <f>#REF!+1</f>
        <v>#REF!</v>
      </c>
    </row>
    <row r="33" spans="1:40" ht="13.5" customHeight="1" thickBot="1" x14ac:dyDescent="0.25">
      <c r="A33" s="135" t="s">
        <v>30</v>
      </c>
      <c r="B33" s="136"/>
      <c r="C33" s="136"/>
      <c r="D33" s="136"/>
      <c r="E33" s="136"/>
      <c r="F33" s="136"/>
      <c r="G33" s="136"/>
      <c r="H33" s="136"/>
      <c r="I33" s="136"/>
      <c r="J33" s="136"/>
      <c r="K33" s="136"/>
      <c r="L33" s="136"/>
      <c r="M33" s="137"/>
      <c r="O33" s="68" t="s">
        <v>54</v>
      </c>
      <c r="AN33" s="1" t="e">
        <f>AN32+1</f>
        <v>#REF!</v>
      </c>
    </row>
    <row r="34" spans="1:40" ht="13.5" thickBot="1" x14ac:dyDescent="0.25">
      <c r="A34" s="2"/>
      <c r="M34" s="31"/>
      <c r="O34" s="68" t="s">
        <v>55</v>
      </c>
      <c r="AN34" s="1" t="e">
        <f>AN33+1</f>
        <v>#REF!</v>
      </c>
    </row>
    <row r="35" spans="1:40" ht="93.75" customHeight="1" thickBot="1" x14ac:dyDescent="0.25">
      <c r="A35" s="62"/>
      <c r="B35" s="102" t="s">
        <v>31</v>
      </c>
      <c r="C35" s="103" t="s">
        <v>32</v>
      </c>
      <c r="D35" s="103" t="str">
        <f>F19</f>
        <v>Avance  de las actividades programadas  en el estudio durante el trimestre</v>
      </c>
      <c r="E35" s="103" t="str">
        <f>+F20</f>
        <v>Meta de avance para la vigencia</v>
      </c>
      <c r="F35" s="103">
        <f>+F21</f>
        <v>0</v>
      </c>
      <c r="G35" s="103">
        <f>+F21</f>
        <v>0</v>
      </c>
      <c r="H35" s="104" t="s">
        <v>88</v>
      </c>
      <c r="I35" s="105" t="s">
        <v>92</v>
      </c>
      <c r="K35" s="54"/>
      <c r="M35" s="63"/>
      <c r="O35" s="68" t="s">
        <v>53</v>
      </c>
      <c r="AI35"/>
      <c r="AL35" s="1"/>
    </row>
    <row r="36" spans="1:40" ht="36.75" customHeight="1" x14ac:dyDescent="0.2">
      <c r="A36" s="62"/>
      <c r="B36" s="98" t="s">
        <v>33</v>
      </c>
      <c r="C36" s="75">
        <v>1</v>
      </c>
      <c r="D36" s="75">
        <v>1</v>
      </c>
      <c r="E36" s="75">
        <v>5</v>
      </c>
      <c r="F36" s="99"/>
      <c r="G36" s="111"/>
      <c r="H36" s="101">
        <f>D36/C36</f>
        <v>1</v>
      </c>
      <c r="I36" s="107">
        <f>D36/E36</f>
        <v>0.2</v>
      </c>
      <c r="M36" s="63"/>
      <c r="O36" s="68" t="s">
        <v>65</v>
      </c>
      <c r="AI36"/>
      <c r="AL36" s="1"/>
    </row>
    <row r="37" spans="1:40" ht="36.75" customHeight="1" x14ac:dyDescent="0.2">
      <c r="A37" s="62"/>
      <c r="B37" s="39" t="s">
        <v>34</v>
      </c>
      <c r="C37" s="75">
        <v>1.8</v>
      </c>
      <c r="D37" s="75">
        <v>1.8</v>
      </c>
      <c r="E37" s="56">
        <v>5</v>
      </c>
      <c r="F37" s="37"/>
      <c r="G37" s="97"/>
      <c r="H37" s="101">
        <f>D37/C37</f>
        <v>1</v>
      </c>
      <c r="I37" s="107">
        <f>D37/E37</f>
        <v>0.36</v>
      </c>
      <c r="M37" s="63"/>
      <c r="O37" s="68" t="s">
        <v>66</v>
      </c>
      <c r="AI37"/>
      <c r="AL37" s="1"/>
    </row>
    <row r="38" spans="1:40" ht="36.75" customHeight="1" x14ac:dyDescent="0.2">
      <c r="A38" s="62"/>
      <c r="B38" s="22" t="s">
        <v>35</v>
      </c>
      <c r="C38" s="75">
        <v>1.2</v>
      </c>
      <c r="D38" s="56">
        <v>1.2</v>
      </c>
      <c r="E38" s="56">
        <v>5</v>
      </c>
      <c r="F38" s="37"/>
      <c r="G38" s="97"/>
      <c r="H38" s="96">
        <f>D38/E38</f>
        <v>0.24</v>
      </c>
      <c r="I38" s="107">
        <f>D38/(SUM(C38,C39,C40,C41))</f>
        <v>0.54545454545454541</v>
      </c>
      <c r="M38" s="63"/>
      <c r="O38" s="64" t="s">
        <v>69</v>
      </c>
      <c r="AI38"/>
      <c r="AL38" s="1"/>
    </row>
    <row r="39" spans="1:40" ht="36.75" customHeight="1" thickBot="1" x14ac:dyDescent="0.25">
      <c r="A39" s="62"/>
      <c r="B39" s="23" t="s">
        <v>36</v>
      </c>
      <c r="C39" s="76">
        <v>1</v>
      </c>
      <c r="D39" s="44">
        <v>1</v>
      </c>
      <c r="E39" s="44">
        <v>1</v>
      </c>
      <c r="F39" s="57"/>
      <c r="G39" s="110"/>
      <c r="H39" s="108">
        <f>D39/E39</f>
        <v>1</v>
      </c>
      <c r="I39" s="109">
        <f>D39/(SUM(C39,C40,C41,C42))</f>
        <v>1</v>
      </c>
      <c r="K39" s="54"/>
      <c r="M39" s="63"/>
      <c r="O39" s="77" t="s">
        <v>67</v>
      </c>
      <c r="AI39"/>
      <c r="AL39" s="1"/>
    </row>
    <row r="40" spans="1:40" x14ac:dyDescent="0.2">
      <c r="A40" s="2"/>
      <c r="C40" s="54"/>
      <c r="M40" s="31"/>
      <c r="O40" s="77" t="s">
        <v>68</v>
      </c>
    </row>
    <row r="41" spans="1:40" x14ac:dyDescent="0.2">
      <c r="A41" s="2"/>
      <c r="M41" s="31"/>
      <c r="O41" s="77" t="s">
        <v>56</v>
      </c>
      <c r="AN41" s="1" t="e">
        <f>#REF!+1</f>
        <v>#REF!</v>
      </c>
    </row>
    <row r="42" spans="1:40" x14ac:dyDescent="0.2">
      <c r="A42" s="2"/>
      <c r="M42" s="31"/>
      <c r="O42" s="77" t="s">
        <v>46</v>
      </c>
    </row>
    <row r="43" spans="1:40" x14ac:dyDescent="0.2">
      <c r="A43" s="2"/>
      <c r="M43" s="31"/>
      <c r="O43" s="1" t="s">
        <v>47</v>
      </c>
    </row>
    <row r="44" spans="1:40" x14ac:dyDescent="0.2">
      <c r="A44" s="2"/>
      <c r="M44" s="31"/>
      <c r="O44" s="1" t="s">
        <v>81</v>
      </c>
    </row>
    <row r="45" spans="1:40" x14ac:dyDescent="0.2">
      <c r="A45" s="2"/>
      <c r="M45" s="31"/>
      <c r="O45" s="64" t="s">
        <v>84</v>
      </c>
    </row>
    <row r="46" spans="1:40" x14ac:dyDescent="0.2">
      <c r="A46" s="2"/>
      <c r="M46" s="31"/>
      <c r="O46" s="1" t="s">
        <v>86</v>
      </c>
    </row>
    <row r="47" spans="1:40" x14ac:dyDescent="0.2">
      <c r="A47" s="2"/>
      <c r="M47" s="31"/>
      <c r="O47" s="1" t="s">
        <v>94</v>
      </c>
    </row>
    <row r="48" spans="1:40" x14ac:dyDescent="0.2">
      <c r="A48" s="2"/>
      <c r="M48" s="31"/>
      <c r="O48" s="1" t="s">
        <v>85</v>
      </c>
    </row>
    <row r="49" spans="1:40" x14ac:dyDescent="0.2">
      <c r="A49" s="2"/>
      <c r="M49" s="31"/>
      <c r="O49" s="1" t="s">
        <v>96</v>
      </c>
    </row>
    <row r="50" spans="1:40" ht="28.5" customHeight="1" x14ac:dyDescent="0.2">
      <c r="A50" s="2"/>
      <c r="M50" s="31"/>
      <c r="O50" s="1" t="s">
        <v>97</v>
      </c>
      <c r="AN50" s="1" t="e">
        <f>AN41+1</f>
        <v>#REF!</v>
      </c>
    </row>
    <row r="51" spans="1:40" ht="19.5" customHeight="1" x14ac:dyDescent="0.2">
      <c r="A51" s="2"/>
      <c r="M51" s="31"/>
      <c r="O51" s="1" t="s">
        <v>98</v>
      </c>
      <c r="AN51" s="1" t="e">
        <f t="shared" ref="AN51:AN68" si="0">AN50+1</f>
        <v>#REF!</v>
      </c>
    </row>
    <row r="52" spans="1:40" x14ac:dyDescent="0.2">
      <c r="A52" s="2"/>
      <c r="M52" s="31"/>
      <c r="O52" s="1" t="s">
        <v>99</v>
      </c>
      <c r="AN52" s="1" t="e">
        <f t="shared" si="0"/>
        <v>#REF!</v>
      </c>
    </row>
    <row r="53" spans="1:40" x14ac:dyDescent="0.2">
      <c r="A53" s="2"/>
      <c r="M53" s="31"/>
      <c r="O53" s="1" t="s">
        <v>129</v>
      </c>
      <c r="AN53" s="1" t="e">
        <f t="shared" si="0"/>
        <v>#REF!</v>
      </c>
    </row>
    <row r="54" spans="1:40" x14ac:dyDescent="0.2">
      <c r="A54" s="2"/>
      <c r="M54" s="31"/>
      <c r="O54" s="1" t="s">
        <v>102</v>
      </c>
      <c r="AN54" s="1" t="e">
        <f t="shared" si="0"/>
        <v>#REF!</v>
      </c>
    </row>
    <row r="55" spans="1:40" x14ac:dyDescent="0.2">
      <c r="A55" s="2"/>
      <c r="M55" s="31"/>
      <c r="O55" s="1" t="s">
        <v>101</v>
      </c>
      <c r="AN55" s="1" t="e">
        <f t="shared" si="0"/>
        <v>#REF!</v>
      </c>
    </row>
    <row r="56" spans="1:40" ht="16.5" customHeight="1" thickBot="1" x14ac:dyDescent="0.25">
      <c r="A56" s="2"/>
      <c r="M56" s="31"/>
      <c r="O56" s="64" t="s">
        <v>106</v>
      </c>
      <c r="AN56" s="1" t="e">
        <f t="shared" si="0"/>
        <v>#REF!</v>
      </c>
    </row>
    <row r="57" spans="1:40" ht="13.5" customHeight="1" thickBot="1" x14ac:dyDescent="0.25">
      <c r="A57" s="135" t="s">
        <v>37</v>
      </c>
      <c r="B57" s="136"/>
      <c r="C57" s="136"/>
      <c r="D57" s="136"/>
      <c r="E57" s="136"/>
      <c r="F57" s="136"/>
      <c r="G57" s="136"/>
      <c r="H57" s="136"/>
      <c r="I57" s="136"/>
      <c r="J57" s="136"/>
      <c r="K57" s="136"/>
      <c r="L57" s="136"/>
      <c r="M57" s="137"/>
      <c r="O57" s="1" t="s">
        <v>159</v>
      </c>
      <c r="AN57" s="1" t="e">
        <f>#REF!+1</f>
        <v>#REF!</v>
      </c>
    </row>
    <row r="58" spans="1:40" ht="39" thickBot="1" x14ac:dyDescent="0.25">
      <c r="A58" s="2"/>
      <c r="M58" s="31"/>
      <c r="O58" s="1" t="s">
        <v>158</v>
      </c>
      <c r="AN58" s="1" t="e">
        <f t="shared" si="0"/>
        <v>#REF!</v>
      </c>
    </row>
    <row r="59" spans="1:40" ht="25.5" customHeight="1" thickBot="1" x14ac:dyDescent="0.25">
      <c r="A59" s="138" t="s">
        <v>38</v>
      </c>
      <c r="B59" s="140" t="s">
        <v>39</v>
      </c>
      <c r="C59" s="141"/>
      <c r="D59" s="141"/>
      <c r="E59" s="141"/>
      <c r="F59" s="141"/>
      <c r="G59" s="142"/>
      <c r="H59" s="146" t="s">
        <v>89</v>
      </c>
      <c r="I59" s="147"/>
      <c r="J59" s="141" t="s">
        <v>40</v>
      </c>
      <c r="K59" s="141"/>
      <c r="L59" s="141"/>
      <c r="M59" s="142"/>
      <c r="O59" s="1" t="s">
        <v>110</v>
      </c>
      <c r="AN59" s="1" t="e">
        <f t="shared" si="0"/>
        <v>#REF!</v>
      </c>
    </row>
    <row r="60" spans="1:40" ht="25.5" customHeight="1" thickBot="1" x14ac:dyDescent="0.25">
      <c r="A60" s="139"/>
      <c r="B60" s="143"/>
      <c r="C60" s="144"/>
      <c r="D60" s="144"/>
      <c r="E60" s="144"/>
      <c r="F60" s="144"/>
      <c r="G60" s="145"/>
      <c r="H60" s="5" t="s">
        <v>90</v>
      </c>
      <c r="I60" s="28" t="s">
        <v>91</v>
      </c>
      <c r="J60" s="144"/>
      <c r="K60" s="144"/>
      <c r="L60" s="144"/>
      <c r="M60" s="145"/>
    </row>
    <row r="61" spans="1:40" ht="225" customHeight="1" thickBot="1" x14ac:dyDescent="0.25">
      <c r="A61" s="8" t="s">
        <v>33</v>
      </c>
      <c r="B61" s="132" t="s">
        <v>175</v>
      </c>
      <c r="C61" s="133"/>
      <c r="D61" s="133"/>
      <c r="E61" s="133"/>
      <c r="F61" s="133"/>
      <c r="G61" s="134"/>
      <c r="H61" s="21"/>
      <c r="I61" s="58" t="s">
        <v>176</v>
      </c>
      <c r="J61" s="129"/>
      <c r="K61" s="130"/>
      <c r="L61" s="130"/>
      <c r="M61" s="131"/>
      <c r="AN61" s="1" t="e">
        <f>AN59+1</f>
        <v>#REF!</v>
      </c>
    </row>
    <row r="62" spans="1:40" ht="244.9" customHeight="1" thickBot="1" x14ac:dyDescent="0.25">
      <c r="A62" s="8" t="s">
        <v>34</v>
      </c>
      <c r="B62" s="126" t="s">
        <v>187</v>
      </c>
      <c r="C62" s="127"/>
      <c r="D62" s="127"/>
      <c r="E62" s="127"/>
      <c r="F62" s="127"/>
      <c r="G62" s="128"/>
      <c r="H62" s="21"/>
      <c r="I62" s="58" t="s">
        <v>176</v>
      </c>
      <c r="J62" s="129"/>
      <c r="K62" s="130"/>
      <c r="L62" s="130"/>
      <c r="M62" s="131"/>
      <c r="AN62" s="1" t="e">
        <f t="shared" si="0"/>
        <v>#REF!</v>
      </c>
    </row>
    <row r="63" spans="1:40" ht="292.14999999999998" customHeight="1" thickBot="1" x14ac:dyDescent="0.25">
      <c r="A63" s="8" t="s">
        <v>41</v>
      </c>
      <c r="B63" s="126" t="s">
        <v>188</v>
      </c>
      <c r="C63" s="127"/>
      <c r="D63" s="127"/>
      <c r="E63" s="127"/>
      <c r="F63" s="127"/>
      <c r="G63" s="128"/>
      <c r="H63" s="21"/>
      <c r="I63" s="58" t="s">
        <v>176</v>
      </c>
      <c r="J63" s="129"/>
      <c r="K63" s="130"/>
      <c r="L63" s="130"/>
      <c r="M63" s="131"/>
      <c r="AN63" s="1" t="e">
        <f>#REF!+1</f>
        <v>#REF!</v>
      </c>
    </row>
    <row r="64" spans="1:40" ht="239.45" customHeight="1" thickBot="1" x14ac:dyDescent="0.25">
      <c r="A64" s="8" t="s">
        <v>36</v>
      </c>
      <c r="B64" s="126" t="s">
        <v>194</v>
      </c>
      <c r="C64" s="127"/>
      <c r="D64" s="127"/>
      <c r="E64" s="127"/>
      <c r="F64" s="127"/>
      <c r="G64" s="128"/>
      <c r="H64" s="21"/>
      <c r="I64" s="58" t="s">
        <v>176</v>
      </c>
      <c r="J64" s="129"/>
      <c r="K64" s="130"/>
      <c r="L64" s="130"/>
      <c r="M64" s="131"/>
      <c r="AN64" s="1" t="e">
        <f t="shared" si="0"/>
        <v>#REF!</v>
      </c>
    </row>
    <row r="65" spans="1:40" ht="264.60000000000002" customHeight="1" thickBot="1" x14ac:dyDescent="0.25">
      <c r="A65" s="8" t="s">
        <v>42</v>
      </c>
      <c r="B65" s="126" t="s">
        <v>193</v>
      </c>
      <c r="C65" s="127"/>
      <c r="D65" s="127"/>
      <c r="E65" s="127"/>
      <c r="F65" s="127"/>
      <c r="G65" s="128"/>
      <c r="H65" s="38"/>
      <c r="I65" s="58" t="s">
        <v>176</v>
      </c>
      <c r="J65" s="126"/>
      <c r="K65" s="127"/>
      <c r="L65" s="127"/>
      <c r="M65" s="128"/>
      <c r="AN65" s="1" t="e">
        <f>#REF!+1</f>
        <v>#REF!</v>
      </c>
    </row>
    <row r="66" spans="1:40" ht="24.95" customHeight="1" x14ac:dyDescent="0.2">
      <c r="B66" s="124"/>
      <c r="C66" s="124"/>
      <c r="D66" s="124"/>
      <c r="E66" s="124"/>
      <c r="F66" s="124"/>
      <c r="G66" s="124"/>
      <c r="H66" s="124"/>
      <c r="I66" s="124"/>
      <c r="J66" s="124"/>
      <c r="K66" s="124"/>
      <c r="L66" s="124"/>
      <c r="M66" s="124"/>
      <c r="AN66" s="1" t="e">
        <f t="shared" si="0"/>
        <v>#REF!</v>
      </c>
    </row>
    <row r="67" spans="1:40" ht="24.95" hidden="1" customHeight="1" x14ac:dyDescent="0.2">
      <c r="B67" s="124"/>
      <c r="C67" s="124"/>
      <c r="D67" s="124"/>
      <c r="E67" s="124"/>
      <c r="F67" s="124"/>
      <c r="G67" s="124"/>
      <c r="H67" s="124"/>
      <c r="I67" s="124"/>
      <c r="J67" s="124"/>
      <c r="K67" s="124"/>
      <c r="L67" s="124"/>
      <c r="M67" s="124"/>
      <c r="AN67" s="1" t="e">
        <f t="shared" si="0"/>
        <v>#REF!</v>
      </c>
    </row>
    <row r="68" spans="1:40" ht="24.95" hidden="1" customHeight="1" x14ac:dyDescent="0.2">
      <c r="B68" s="124"/>
      <c r="C68" s="124"/>
      <c r="D68" s="124"/>
      <c r="E68" s="124"/>
      <c r="F68" s="124"/>
      <c r="G68" s="124"/>
      <c r="H68" s="124"/>
      <c r="I68" s="124"/>
      <c r="J68" s="124"/>
      <c r="K68" s="124"/>
      <c r="L68" s="124"/>
      <c r="M68" s="124"/>
      <c r="AN68" s="1" t="e">
        <f t="shared" si="0"/>
        <v>#REF!</v>
      </c>
    </row>
    <row r="69" spans="1:40" ht="24.95" hidden="1" customHeight="1" x14ac:dyDescent="0.2">
      <c r="B69" s="124"/>
      <c r="C69" s="124"/>
      <c r="D69" s="124"/>
      <c r="E69" s="124"/>
      <c r="F69" s="124"/>
      <c r="G69" s="124"/>
      <c r="H69" s="124"/>
      <c r="I69" s="124"/>
      <c r="J69" s="124"/>
      <c r="K69" s="124"/>
      <c r="L69" s="124"/>
      <c r="M69" s="124"/>
    </row>
    <row r="70" spans="1:40" ht="24.95" hidden="1" customHeight="1" x14ac:dyDescent="0.2">
      <c r="B70" s="124"/>
      <c r="C70" s="124"/>
      <c r="D70" s="124"/>
      <c r="E70" s="124"/>
      <c r="F70" s="124"/>
      <c r="G70" s="124"/>
      <c r="H70" s="124"/>
      <c r="I70" s="124"/>
      <c r="J70" s="124"/>
      <c r="K70" s="124"/>
      <c r="L70" s="124"/>
      <c r="M70" s="124"/>
    </row>
    <row r="86" spans="6:11" ht="15" hidden="1" x14ac:dyDescent="0.2">
      <c r="F86" s="125"/>
      <c r="G86" s="125"/>
      <c r="H86" s="125"/>
      <c r="I86" s="9" t="s">
        <v>43</v>
      </c>
      <c r="K86" s="78"/>
    </row>
    <row r="87" spans="6:11" ht="15" hidden="1" x14ac:dyDescent="0.2">
      <c r="F87" s="125"/>
      <c r="G87" s="125"/>
      <c r="H87" s="125"/>
      <c r="I87" s="9" t="s">
        <v>44</v>
      </c>
      <c r="K87" s="78"/>
    </row>
    <row r="88" spans="6:11" ht="15" hidden="1" x14ac:dyDescent="0.2">
      <c r="F88" s="125"/>
      <c r="G88" s="125"/>
      <c r="H88" s="125"/>
      <c r="I88" s="9" t="s">
        <v>45</v>
      </c>
      <c r="K88" s="78"/>
    </row>
    <row r="89" spans="6:11" ht="15" hidden="1" x14ac:dyDescent="0.2">
      <c r="F89" s="125"/>
      <c r="G89" s="125"/>
      <c r="H89" s="125"/>
      <c r="K89" s="78"/>
    </row>
    <row r="90" spans="6:11" ht="15" hidden="1" x14ac:dyDescent="0.2">
      <c r="F90" s="125"/>
      <c r="G90" s="125"/>
      <c r="H90" s="125"/>
      <c r="K90" s="78"/>
    </row>
    <row r="91" spans="6:11" ht="15" hidden="1" x14ac:dyDescent="0.2">
      <c r="K91" s="78"/>
    </row>
    <row r="92" spans="6:11" ht="15" hidden="1" x14ac:dyDescent="0.2">
      <c r="K92" s="78"/>
    </row>
    <row r="93" spans="6:11" ht="15" hidden="1" x14ac:dyDescent="0.2">
      <c r="K93" s="78"/>
    </row>
    <row r="94" spans="6:11" ht="15" hidden="1" x14ac:dyDescent="0.2">
      <c r="K94" s="78"/>
    </row>
    <row r="95" spans="6:11" ht="15" hidden="1" x14ac:dyDescent="0.2">
      <c r="K95" s="78"/>
    </row>
    <row r="96" spans="6:11" ht="15" hidden="1" x14ac:dyDescent="0.2">
      <c r="K96" s="78"/>
    </row>
    <row r="97" spans="11:11" ht="15" hidden="1" x14ac:dyDescent="0.2">
      <c r="K97" s="78"/>
    </row>
    <row r="98" spans="11:11" ht="15" hidden="1" x14ac:dyDescent="0.2">
      <c r="K98" s="78"/>
    </row>
    <row r="99" spans="11:11" ht="15" hidden="1" x14ac:dyDescent="0.2">
      <c r="K99" s="78"/>
    </row>
    <row r="100" spans="11:11" ht="15" hidden="1" x14ac:dyDescent="0.2">
      <c r="K100" s="78"/>
    </row>
    <row r="101" spans="11:11" ht="15" hidden="1" x14ac:dyDescent="0.2">
      <c r="K101" s="78"/>
    </row>
    <row r="102" spans="11:11" ht="15" hidden="1" x14ac:dyDescent="0.2">
      <c r="K102" s="78"/>
    </row>
    <row r="103" spans="11:11" ht="15" hidden="1" x14ac:dyDescent="0.2">
      <c r="K103" s="78"/>
    </row>
    <row r="104" spans="11:11" ht="15" hidden="1" x14ac:dyDescent="0.2">
      <c r="K104" s="78"/>
    </row>
    <row r="105" spans="11:11" ht="15" hidden="1" x14ac:dyDescent="0.2">
      <c r="K105" s="78"/>
    </row>
    <row r="106" spans="11:11" ht="15" hidden="1" x14ac:dyDescent="0.2">
      <c r="K106" s="78"/>
    </row>
    <row r="107" spans="11:11" ht="15" hidden="1" x14ac:dyDescent="0.2">
      <c r="K107" s="78"/>
    </row>
    <row r="108" spans="11:11" ht="15" hidden="1" x14ac:dyDescent="0.2">
      <c r="K108" s="78"/>
    </row>
    <row r="109" spans="11:11" ht="15" hidden="1" x14ac:dyDescent="0.2">
      <c r="K109" s="78"/>
    </row>
    <row r="110" spans="11:11" ht="15" hidden="1" x14ac:dyDescent="0.2">
      <c r="K110" s="78"/>
    </row>
    <row r="111" spans="11:11" ht="15" hidden="1" x14ac:dyDescent="0.2">
      <c r="K111" s="78"/>
    </row>
    <row r="112" spans="11:11" ht="15" hidden="1" x14ac:dyDescent="0.2">
      <c r="K112" s="78"/>
    </row>
    <row r="113" spans="11:11" ht="15" hidden="1" x14ac:dyDescent="0.2">
      <c r="K113" s="78"/>
    </row>
    <row r="114" spans="11:11" ht="15" hidden="1" x14ac:dyDescent="0.2">
      <c r="K114" s="78"/>
    </row>
    <row r="115" spans="11:11" ht="15" hidden="1" x14ac:dyDescent="0.2">
      <c r="K115" s="78"/>
    </row>
    <row r="116" spans="11:11" ht="15" hidden="1" x14ac:dyDescent="0.2">
      <c r="K116" s="78"/>
    </row>
    <row r="117" spans="11:11" ht="15" hidden="1" x14ac:dyDescent="0.2">
      <c r="K117" s="78"/>
    </row>
    <row r="118" spans="11:11" ht="15" hidden="1" x14ac:dyDescent="0.2">
      <c r="K118" s="78"/>
    </row>
    <row r="119" spans="11:11" ht="15" hidden="1" x14ac:dyDescent="0.2">
      <c r="K119" s="78"/>
    </row>
    <row r="120" spans="11:11" ht="15" hidden="1" x14ac:dyDescent="0.2">
      <c r="K120" s="78"/>
    </row>
    <row r="121" spans="11:11" ht="15" hidden="1" x14ac:dyDescent="0.2">
      <c r="K121" s="78"/>
    </row>
    <row r="122" spans="11:11" ht="15" hidden="1" x14ac:dyDescent="0.2">
      <c r="K122" s="78"/>
    </row>
    <row r="123" spans="11:11" ht="15" hidden="1" x14ac:dyDescent="0.2">
      <c r="K123" s="78"/>
    </row>
    <row r="150" x14ac:dyDescent="0.2"/>
    <row r="151" x14ac:dyDescent="0.2"/>
    <row r="152" x14ac:dyDescent="0.2"/>
    <row r="153" x14ac:dyDescent="0.2"/>
    <row r="154" x14ac:dyDescent="0.2"/>
    <row r="155" x14ac:dyDescent="0.2"/>
    <row r="156" x14ac:dyDescent="0.2"/>
    <row r="157" x14ac:dyDescent="0.2"/>
    <row r="158" x14ac:dyDescent="0.2"/>
    <row r="159"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1">
    <mergeCell ref="A9:B9"/>
    <mergeCell ref="C9:M9"/>
    <mergeCell ref="A5:M5"/>
    <mergeCell ref="A1:B3"/>
    <mergeCell ref="C1:J3"/>
    <mergeCell ref="K1:M1"/>
    <mergeCell ref="K2:M2"/>
    <mergeCell ref="K3:M3"/>
    <mergeCell ref="A7:B7"/>
    <mergeCell ref="C7:H7"/>
    <mergeCell ref="I7:K7"/>
    <mergeCell ref="L7:M7"/>
    <mergeCell ref="A8:B8"/>
    <mergeCell ref="C8:M8"/>
    <mergeCell ref="A11:B11"/>
    <mergeCell ref="C11:J11"/>
    <mergeCell ref="L11:M11"/>
    <mergeCell ref="A13:B13"/>
    <mergeCell ref="C13:M13"/>
    <mergeCell ref="A14:B14"/>
    <mergeCell ref="C14:M14"/>
    <mergeCell ref="A12:B12"/>
    <mergeCell ref="C12:M12"/>
    <mergeCell ref="A15:B15"/>
    <mergeCell ref="C15:M15"/>
    <mergeCell ref="A17:B18"/>
    <mergeCell ref="C17:D18"/>
    <mergeCell ref="E17:M17"/>
    <mergeCell ref="F18:H18"/>
    <mergeCell ref="J18:L18"/>
    <mergeCell ref="A25:A26"/>
    <mergeCell ref="B25:B26"/>
    <mergeCell ref="C25:C26"/>
    <mergeCell ref="D25:D26"/>
    <mergeCell ref="E25:E27"/>
    <mergeCell ref="A19:B22"/>
    <mergeCell ref="C19:D22"/>
    <mergeCell ref="F19:H19"/>
    <mergeCell ref="J19:L19"/>
    <mergeCell ref="F20:H20"/>
    <mergeCell ref="L26:M26"/>
    <mergeCell ref="J20:L20"/>
    <mergeCell ref="F21:H21"/>
    <mergeCell ref="J22:L22"/>
    <mergeCell ref="L24:M24"/>
    <mergeCell ref="L25:M25"/>
    <mergeCell ref="L27:M27"/>
    <mergeCell ref="A29:C31"/>
    <mergeCell ref="D29:E29"/>
    <mergeCell ref="I29:M31"/>
    <mergeCell ref="D30:E30"/>
    <mergeCell ref="D31:E31"/>
    <mergeCell ref="A33:M33"/>
    <mergeCell ref="A57:M57"/>
    <mergeCell ref="A59:A60"/>
    <mergeCell ref="B59:G60"/>
    <mergeCell ref="H59:I59"/>
    <mergeCell ref="J59:M60"/>
    <mergeCell ref="B61:G61"/>
    <mergeCell ref="J61:M61"/>
    <mergeCell ref="B62:G62"/>
    <mergeCell ref="J62:M62"/>
    <mergeCell ref="B63:G63"/>
    <mergeCell ref="J63:M63"/>
    <mergeCell ref="J69:M69"/>
    <mergeCell ref="B64:G64"/>
    <mergeCell ref="J64:M64"/>
    <mergeCell ref="B65:G65"/>
    <mergeCell ref="J65:M65"/>
    <mergeCell ref="B66:I66"/>
    <mergeCell ref="J66:M66"/>
    <mergeCell ref="B67:I67"/>
    <mergeCell ref="J67:M67"/>
    <mergeCell ref="B68:I68"/>
    <mergeCell ref="J68:M68"/>
    <mergeCell ref="B69:I69"/>
    <mergeCell ref="B70:I70"/>
    <mergeCell ref="J70:M70"/>
    <mergeCell ref="F86:H87"/>
    <mergeCell ref="F88:H88"/>
    <mergeCell ref="F89:H90"/>
  </mergeCells>
  <dataValidations count="8">
    <dataValidation type="list" allowBlank="1" showInputMessage="1" showErrorMessage="1" sqref="C14:M14" xr:uid="{00000000-0002-0000-0000-000000000000}">
      <formula1>$O$57:$O$59</formula1>
    </dataValidation>
    <dataValidation type="list" allowBlank="1" showInputMessage="1" showErrorMessage="1" sqref="C9:M9" xr:uid="{00000000-0002-0000-0000-000001000000}">
      <formula1>$O$39:$O$42</formula1>
    </dataValidation>
    <dataValidation type="list" allowBlank="1" showInputMessage="1" showErrorMessage="1" sqref="C7:H7" xr:uid="{00000000-0002-0000-0000-000002000000}">
      <formula1>$O$24:$O$37</formula1>
    </dataValidation>
    <dataValidation type="list" allowBlank="1" showInputMessage="1" showErrorMessage="1" sqref="B25 D25 B27 M19:M22" xr:uid="{00000000-0002-0000-0000-000003000000}">
      <formula1>$O$11:$O$16</formula1>
    </dataValidation>
    <dataValidation type="list" allowBlank="1" showInputMessage="1" showErrorMessage="1" sqref="C19:D22" xr:uid="{00000000-0002-0000-0000-000004000000}">
      <formula1>$O$46:$O$55</formula1>
    </dataValidation>
    <dataValidation type="list" allowBlank="1" showInputMessage="1" showErrorMessage="1" sqref="L7:M7" xr:uid="{00000000-0002-0000-0000-000005000000}">
      <formula1>$O$18:$O$21</formula1>
    </dataValidation>
    <dataValidation type="list" allowBlank="1" showInputMessage="1" showErrorMessage="1" sqref="D24" xr:uid="{00000000-0002-0000-0000-000006000000}">
      <formula1>$O$7:$O$9</formula1>
    </dataValidation>
    <dataValidation type="list" allowBlank="1" showInputMessage="1" showErrorMessage="1" sqref="B24" xr:uid="{00000000-0002-0000-0000-000007000000}">
      <formula1>$O$3:$O$5</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67"/>
  <sheetViews>
    <sheetView showGridLines="0" view="pageBreakPreview" topLeftCell="B66" zoomScale="85" zoomScaleNormal="80" zoomScaleSheetLayoutView="85" workbookViewId="0">
      <selection activeCell="B64" sqref="B64:G64"/>
    </sheetView>
  </sheetViews>
  <sheetFormatPr baseColWidth="10" defaultColWidth="11.42578125"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19.28515625" style="1" hidden="1" customWidth="1"/>
    <col min="16" max="37" width="11.42578125" style="1" customWidth="1"/>
    <col min="38" max="38" width="11.5703125" customWidth="1"/>
    <col min="39" max="251" width="11.42578125" style="1" customWidth="1"/>
    <col min="252" max="16384" width="11.42578125" style="1"/>
  </cols>
  <sheetData>
    <row r="1" spans="1:16" ht="25.5" customHeight="1" thickBot="1" x14ac:dyDescent="0.25">
      <c r="A1" s="203"/>
      <c r="B1" s="203"/>
      <c r="C1" s="204" t="s">
        <v>58</v>
      </c>
      <c r="D1" s="204"/>
      <c r="E1" s="204"/>
      <c r="F1" s="204"/>
      <c r="G1" s="204"/>
      <c r="H1" s="204"/>
      <c r="I1" s="204"/>
      <c r="J1" s="204"/>
      <c r="K1" s="205" t="s">
        <v>59</v>
      </c>
      <c r="L1" s="205"/>
      <c r="M1" s="205"/>
    </row>
    <row r="2" spans="1:16" ht="25.5" customHeight="1" thickBot="1" x14ac:dyDescent="0.25">
      <c r="A2" s="203"/>
      <c r="B2" s="203"/>
      <c r="C2" s="204"/>
      <c r="D2" s="204"/>
      <c r="E2" s="204"/>
      <c r="F2" s="204"/>
      <c r="G2" s="204"/>
      <c r="H2" s="204"/>
      <c r="I2" s="204"/>
      <c r="J2" s="204"/>
      <c r="K2" s="206" t="s">
        <v>116</v>
      </c>
      <c r="L2" s="206"/>
      <c r="M2" s="206"/>
      <c r="O2" s="64" t="s">
        <v>71</v>
      </c>
    </row>
    <row r="3" spans="1:16" ht="25.5" customHeight="1" thickBot="1" x14ac:dyDescent="0.25">
      <c r="A3" s="203"/>
      <c r="B3" s="203"/>
      <c r="C3" s="204"/>
      <c r="D3" s="204"/>
      <c r="E3" s="204"/>
      <c r="F3" s="204"/>
      <c r="G3" s="204"/>
      <c r="H3" s="204"/>
      <c r="I3" s="204"/>
      <c r="J3" s="204"/>
      <c r="K3" s="206" t="s">
        <v>117</v>
      </c>
      <c r="L3" s="206"/>
      <c r="M3" s="206"/>
      <c r="O3" s="1" t="s">
        <v>6</v>
      </c>
    </row>
    <row r="4" spans="1:16" ht="14.25" customHeight="1" thickBot="1" x14ac:dyDescent="0.25">
      <c r="A4" s="10"/>
      <c r="B4" s="11"/>
      <c r="C4" s="12"/>
      <c r="D4" s="12"/>
      <c r="E4" s="12"/>
      <c r="F4" s="12"/>
      <c r="G4" s="12"/>
      <c r="H4" s="12"/>
      <c r="I4" s="12"/>
      <c r="J4" s="12"/>
      <c r="K4" s="13"/>
      <c r="L4" s="13"/>
      <c r="M4" s="14"/>
      <c r="O4" s="1" t="s">
        <v>8</v>
      </c>
    </row>
    <row r="5" spans="1:16" ht="13.5" thickBot="1" x14ac:dyDescent="0.25">
      <c r="A5" s="135" t="s">
        <v>60</v>
      </c>
      <c r="B5" s="136"/>
      <c r="C5" s="136"/>
      <c r="D5" s="136"/>
      <c r="E5" s="136"/>
      <c r="F5" s="136"/>
      <c r="G5" s="136"/>
      <c r="H5" s="136"/>
      <c r="I5" s="136"/>
      <c r="J5" s="136"/>
      <c r="K5" s="136"/>
      <c r="L5" s="136"/>
      <c r="M5" s="137"/>
      <c r="O5" s="1" t="s">
        <v>10</v>
      </c>
    </row>
    <row r="6" spans="1:16" ht="13.5" thickBot="1" x14ac:dyDescent="0.25">
      <c r="A6" s="29"/>
      <c r="B6" s="65"/>
      <c r="C6" s="65"/>
      <c r="D6" s="65"/>
      <c r="E6" s="65"/>
      <c r="F6" s="65"/>
      <c r="G6" s="65"/>
      <c r="H6" s="65"/>
      <c r="I6" s="65"/>
      <c r="J6" s="65"/>
      <c r="K6" s="65"/>
      <c r="L6" s="65"/>
      <c r="M6" s="30"/>
      <c r="O6" s="64" t="s">
        <v>72</v>
      </c>
    </row>
    <row r="7" spans="1:16" ht="30" customHeight="1" thickBot="1" x14ac:dyDescent="0.25">
      <c r="A7" s="146" t="s">
        <v>1</v>
      </c>
      <c r="B7" s="147"/>
      <c r="C7" s="193" t="s">
        <v>62</v>
      </c>
      <c r="D7" s="194"/>
      <c r="E7" s="194"/>
      <c r="F7" s="194"/>
      <c r="G7" s="194"/>
      <c r="H7" s="195"/>
      <c r="I7" s="146" t="s">
        <v>2</v>
      </c>
      <c r="J7" s="192"/>
      <c r="K7" s="147"/>
      <c r="L7" s="207" t="s">
        <v>28</v>
      </c>
      <c r="M7" s="208"/>
      <c r="O7" s="1" t="s">
        <v>13</v>
      </c>
    </row>
    <row r="8" spans="1:16" ht="38.25" customHeight="1" thickBot="1" x14ac:dyDescent="0.25">
      <c r="A8" s="146" t="s">
        <v>4</v>
      </c>
      <c r="B8" s="147"/>
      <c r="C8" s="193" t="s">
        <v>120</v>
      </c>
      <c r="D8" s="194"/>
      <c r="E8" s="194"/>
      <c r="F8" s="194"/>
      <c r="G8" s="194"/>
      <c r="H8" s="194"/>
      <c r="I8" s="194"/>
      <c r="J8" s="194"/>
      <c r="K8" s="194"/>
      <c r="L8" s="194"/>
      <c r="M8" s="195"/>
      <c r="O8" s="1" t="s">
        <v>18</v>
      </c>
    </row>
    <row r="9" spans="1:16" ht="30" customHeight="1" thickBot="1" x14ac:dyDescent="0.25">
      <c r="A9" s="146" t="s">
        <v>5</v>
      </c>
      <c r="B9" s="147"/>
      <c r="C9" s="200" t="s">
        <v>67</v>
      </c>
      <c r="D9" s="201"/>
      <c r="E9" s="201"/>
      <c r="F9" s="201"/>
      <c r="G9" s="201"/>
      <c r="H9" s="201"/>
      <c r="I9" s="201"/>
      <c r="J9" s="201"/>
      <c r="K9" s="201"/>
      <c r="L9" s="201"/>
      <c r="M9" s="202"/>
      <c r="O9" s="1" t="s">
        <v>20</v>
      </c>
      <c r="P9" s="66"/>
    </row>
    <row r="10" spans="1:16" ht="13.5" thickBot="1" x14ac:dyDescent="0.25">
      <c r="A10" s="2"/>
      <c r="M10" s="31"/>
      <c r="O10" s="64" t="s">
        <v>74</v>
      </c>
    </row>
    <row r="11" spans="1:16" ht="30" customHeight="1" thickBot="1" x14ac:dyDescent="0.25">
      <c r="A11" s="146" t="s">
        <v>7</v>
      </c>
      <c r="B11" s="147"/>
      <c r="C11" s="196" t="s">
        <v>140</v>
      </c>
      <c r="D11" s="197"/>
      <c r="E11" s="197"/>
      <c r="F11" s="197"/>
      <c r="G11" s="197"/>
      <c r="H11" s="197"/>
      <c r="I11" s="197"/>
      <c r="J11" s="197"/>
      <c r="K11" s="19" t="s">
        <v>82</v>
      </c>
      <c r="L11" s="198" t="s">
        <v>124</v>
      </c>
      <c r="M11" s="199"/>
      <c r="O11" s="1" t="s">
        <v>21</v>
      </c>
    </row>
    <row r="12" spans="1:16" ht="47.25" customHeight="1" thickBot="1" x14ac:dyDescent="0.25">
      <c r="A12" s="146" t="s">
        <v>9</v>
      </c>
      <c r="B12" s="147"/>
      <c r="C12" s="193" t="s">
        <v>142</v>
      </c>
      <c r="D12" s="194"/>
      <c r="E12" s="194"/>
      <c r="F12" s="194"/>
      <c r="G12" s="194"/>
      <c r="H12" s="194"/>
      <c r="I12" s="194"/>
      <c r="J12" s="194"/>
      <c r="K12" s="194"/>
      <c r="L12" s="194"/>
      <c r="M12" s="195"/>
      <c r="O12" s="1" t="s">
        <v>0</v>
      </c>
    </row>
    <row r="13" spans="1:16" ht="45.75" customHeight="1" thickBot="1" x14ac:dyDescent="0.25">
      <c r="A13" s="146" t="s">
        <v>95</v>
      </c>
      <c r="B13" s="147"/>
      <c r="C13" s="193" t="s">
        <v>131</v>
      </c>
      <c r="D13" s="194"/>
      <c r="E13" s="194"/>
      <c r="F13" s="194"/>
      <c r="G13" s="194"/>
      <c r="H13" s="194"/>
      <c r="I13" s="194"/>
      <c r="J13" s="194"/>
      <c r="K13" s="194"/>
      <c r="L13" s="194"/>
      <c r="M13" s="195"/>
      <c r="O13" s="1" t="s">
        <v>118</v>
      </c>
    </row>
    <row r="14" spans="1:16" ht="45.75" customHeight="1" thickBot="1" x14ac:dyDescent="0.25">
      <c r="A14" s="146" t="s">
        <v>105</v>
      </c>
      <c r="B14" s="147"/>
      <c r="C14" s="193" t="s">
        <v>158</v>
      </c>
      <c r="D14" s="194"/>
      <c r="E14" s="194"/>
      <c r="F14" s="194"/>
      <c r="G14" s="194"/>
      <c r="H14" s="194"/>
      <c r="I14" s="194"/>
      <c r="J14" s="194"/>
      <c r="K14" s="194"/>
      <c r="L14" s="194"/>
      <c r="M14" s="195"/>
      <c r="O14" s="1" t="s">
        <v>119</v>
      </c>
    </row>
    <row r="15" spans="1:16" ht="30" customHeight="1" thickBot="1" x14ac:dyDescent="0.25">
      <c r="A15" s="146" t="s">
        <v>111</v>
      </c>
      <c r="B15" s="147"/>
      <c r="C15" s="193" t="s">
        <v>160</v>
      </c>
      <c r="D15" s="194"/>
      <c r="E15" s="194"/>
      <c r="F15" s="194"/>
      <c r="G15" s="194"/>
      <c r="H15" s="194"/>
      <c r="I15" s="194"/>
      <c r="J15" s="194"/>
      <c r="K15" s="194"/>
      <c r="L15" s="194"/>
      <c r="M15" s="195"/>
      <c r="O15" s="1" t="s">
        <v>24</v>
      </c>
    </row>
    <row r="16" spans="1:16" ht="13.5" thickBot="1" x14ac:dyDescent="0.25">
      <c r="A16" s="2"/>
      <c r="M16" s="31"/>
      <c r="O16" s="1" t="s">
        <v>25</v>
      </c>
    </row>
    <row r="17" spans="1:40" ht="17.25" customHeight="1" thickBot="1" x14ac:dyDescent="0.25">
      <c r="A17" s="140" t="s">
        <v>11</v>
      </c>
      <c r="B17" s="142"/>
      <c r="C17" s="140" t="s">
        <v>76</v>
      </c>
      <c r="D17" s="142"/>
      <c r="E17" s="140" t="s">
        <v>12</v>
      </c>
      <c r="F17" s="141"/>
      <c r="G17" s="141"/>
      <c r="H17" s="141"/>
      <c r="I17" s="141"/>
      <c r="J17" s="141"/>
      <c r="K17" s="141"/>
      <c r="L17" s="141"/>
      <c r="M17" s="142"/>
      <c r="O17" s="64" t="s">
        <v>83</v>
      </c>
    </row>
    <row r="18" spans="1:40" ht="53.45" customHeight="1" thickBot="1" x14ac:dyDescent="0.25">
      <c r="A18" s="143"/>
      <c r="B18" s="145"/>
      <c r="C18" s="143"/>
      <c r="D18" s="145"/>
      <c r="E18" s="5" t="s">
        <v>14</v>
      </c>
      <c r="F18" s="146" t="s">
        <v>15</v>
      </c>
      <c r="G18" s="192"/>
      <c r="H18" s="147"/>
      <c r="I18" s="28" t="s">
        <v>16</v>
      </c>
      <c r="J18" s="146" t="s">
        <v>125</v>
      </c>
      <c r="K18" s="192"/>
      <c r="L18" s="147"/>
      <c r="M18" s="5" t="s">
        <v>17</v>
      </c>
      <c r="O18" s="1" t="s">
        <v>27</v>
      </c>
    </row>
    <row r="19" spans="1:40" ht="30" customHeight="1" thickBot="1" x14ac:dyDescent="0.25">
      <c r="A19" s="177" t="s">
        <v>134</v>
      </c>
      <c r="B19" s="178"/>
      <c r="C19" s="183" t="s">
        <v>86</v>
      </c>
      <c r="D19" s="184"/>
      <c r="E19" s="4">
        <v>1</v>
      </c>
      <c r="F19" s="172" t="s">
        <v>133</v>
      </c>
      <c r="G19" s="173"/>
      <c r="H19" s="174"/>
      <c r="I19" s="61" t="s">
        <v>130</v>
      </c>
      <c r="J19" s="169" t="s">
        <v>132</v>
      </c>
      <c r="K19" s="170"/>
      <c r="L19" s="171"/>
      <c r="M19" s="6" t="s">
        <v>118</v>
      </c>
      <c r="O19" s="1" t="s">
        <v>28</v>
      </c>
    </row>
    <row r="20" spans="1:40" ht="30" customHeight="1" thickBot="1" x14ac:dyDescent="0.25">
      <c r="A20" s="179"/>
      <c r="B20" s="180"/>
      <c r="C20" s="185"/>
      <c r="D20" s="186"/>
      <c r="E20" s="4">
        <v>2</v>
      </c>
      <c r="F20" s="172" t="s">
        <v>122</v>
      </c>
      <c r="G20" s="173"/>
      <c r="H20" s="174"/>
      <c r="I20" s="61" t="s">
        <v>130</v>
      </c>
      <c r="J20" s="169" t="s">
        <v>121</v>
      </c>
      <c r="K20" s="170"/>
      <c r="L20" s="171"/>
      <c r="M20" s="6" t="s">
        <v>118</v>
      </c>
      <c r="O20" s="1" t="s">
        <v>3</v>
      </c>
    </row>
    <row r="21" spans="1:40" ht="30" customHeight="1" thickBot="1" x14ac:dyDescent="0.25">
      <c r="A21" s="179"/>
      <c r="B21" s="180"/>
      <c r="C21" s="185"/>
      <c r="D21" s="186"/>
      <c r="E21" s="4">
        <v>3</v>
      </c>
      <c r="F21" s="172"/>
      <c r="G21" s="173"/>
      <c r="H21" s="174"/>
      <c r="I21" s="61"/>
      <c r="M21" s="6"/>
      <c r="O21" s="1" t="s">
        <v>29</v>
      </c>
    </row>
    <row r="22" spans="1:40" ht="30" customHeight="1" thickBot="1" x14ac:dyDescent="0.25">
      <c r="A22" s="181"/>
      <c r="B22" s="182"/>
      <c r="C22" s="187"/>
      <c r="D22" s="188"/>
      <c r="E22" s="4">
        <v>4</v>
      </c>
      <c r="F22" s="59"/>
      <c r="G22" s="60"/>
      <c r="H22" s="61"/>
      <c r="I22" s="61"/>
      <c r="J22" s="169"/>
      <c r="K22" s="170"/>
      <c r="L22" s="171"/>
      <c r="M22" s="6"/>
    </row>
    <row r="23" spans="1:40" ht="13.5" thickBot="1" x14ac:dyDescent="0.25">
      <c r="A23" s="2"/>
      <c r="M23" s="31"/>
      <c r="O23" s="64" t="s">
        <v>70</v>
      </c>
      <c r="AN23" s="1">
        <v>2002</v>
      </c>
    </row>
    <row r="24" spans="1:40" ht="45.95" customHeight="1" thickBot="1" x14ac:dyDescent="0.25">
      <c r="A24" s="5" t="s">
        <v>22</v>
      </c>
      <c r="B24" s="59" t="s">
        <v>6</v>
      </c>
      <c r="C24" s="27" t="s">
        <v>73</v>
      </c>
      <c r="D24" s="59" t="s">
        <v>13</v>
      </c>
      <c r="E24" s="5" t="s">
        <v>23</v>
      </c>
      <c r="F24" s="36">
        <v>2</v>
      </c>
      <c r="G24" s="5" t="s">
        <v>126</v>
      </c>
      <c r="H24" s="79">
        <v>1</v>
      </c>
      <c r="I24" s="5" t="s">
        <v>103</v>
      </c>
      <c r="J24" s="67">
        <v>2020</v>
      </c>
      <c r="K24" s="5" t="s">
        <v>104</v>
      </c>
      <c r="L24" s="168" t="s">
        <v>121</v>
      </c>
      <c r="M24" s="149"/>
      <c r="O24" s="68" t="s">
        <v>48</v>
      </c>
      <c r="AN24" s="1">
        <f>AN23+1</f>
        <v>2003</v>
      </c>
    </row>
    <row r="25" spans="1:40" ht="16.5" customHeight="1" thickBot="1" x14ac:dyDescent="0.25">
      <c r="A25" s="138" t="s">
        <v>26</v>
      </c>
      <c r="B25" s="189" t="s">
        <v>118</v>
      </c>
      <c r="C25" s="138" t="s">
        <v>75</v>
      </c>
      <c r="D25" s="189" t="s">
        <v>118</v>
      </c>
      <c r="E25" s="138" t="s">
        <v>112</v>
      </c>
      <c r="F25" s="35" t="s">
        <v>115</v>
      </c>
      <c r="G25" s="33">
        <v>2020</v>
      </c>
      <c r="H25" s="33">
        <v>2021</v>
      </c>
      <c r="I25" s="33">
        <v>2022</v>
      </c>
      <c r="J25" s="33">
        <v>2023</v>
      </c>
      <c r="K25" s="33">
        <v>2024</v>
      </c>
      <c r="L25" s="175" t="s">
        <v>127</v>
      </c>
      <c r="M25" s="176"/>
      <c r="O25" s="68" t="s">
        <v>49</v>
      </c>
    </row>
    <row r="26" spans="1:40" ht="30" customHeight="1" thickBot="1" x14ac:dyDescent="0.25">
      <c r="A26" s="139"/>
      <c r="B26" s="190"/>
      <c r="C26" s="139"/>
      <c r="D26" s="190"/>
      <c r="E26" s="191"/>
      <c r="F26" s="34" t="s">
        <v>113</v>
      </c>
      <c r="G26" s="92">
        <v>1</v>
      </c>
      <c r="H26" s="69">
        <v>2</v>
      </c>
      <c r="I26" s="69">
        <v>3</v>
      </c>
      <c r="J26" s="69">
        <v>3</v>
      </c>
      <c r="K26" s="69">
        <v>1</v>
      </c>
      <c r="L26" s="168">
        <f>SUM(G26:K26)</f>
        <v>10</v>
      </c>
      <c r="M26" s="149"/>
      <c r="O26" s="68" t="s">
        <v>61</v>
      </c>
    </row>
    <row r="27" spans="1:40" ht="30" customHeight="1" thickBot="1" x14ac:dyDescent="0.25">
      <c r="A27" s="70"/>
      <c r="B27" s="71"/>
      <c r="C27" s="72"/>
      <c r="D27" s="72"/>
      <c r="E27" s="139"/>
      <c r="F27" s="73" t="s">
        <v>114</v>
      </c>
      <c r="G27" s="94">
        <v>1</v>
      </c>
      <c r="H27" s="69"/>
      <c r="I27" s="69"/>
      <c r="J27" s="69"/>
      <c r="K27" s="69"/>
      <c r="L27" s="148">
        <f>+G27+H27+I27+J27</f>
        <v>1</v>
      </c>
      <c r="M27" s="149"/>
      <c r="O27" s="68" t="s">
        <v>62</v>
      </c>
    </row>
    <row r="28" spans="1:40" ht="13.5" thickBot="1" x14ac:dyDescent="0.25">
      <c r="A28" s="2"/>
      <c r="M28" s="31"/>
      <c r="O28" s="68" t="s">
        <v>50</v>
      </c>
      <c r="AN28" s="1" t="e">
        <f>#REF!+1</f>
        <v>#REF!</v>
      </c>
    </row>
    <row r="29" spans="1:40" ht="22.9" customHeight="1" thickBot="1" x14ac:dyDescent="0.25">
      <c r="A29" s="140" t="s">
        <v>93</v>
      </c>
      <c r="B29" s="141"/>
      <c r="C29" s="142"/>
      <c r="D29" s="153" t="s">
        <v>77</v>
      </c>
      <c r="E29" s="154"/>
      <c r="F29" s="45" t="s">
        <v>170</v>
      </c>
      <c r="G29" s="46" t="s">
        <v>87</v>
      </c>
      <c r="H29" s="47">
        <v>2</v>
      </c>
      <c r="I29" s="155" t="s">
        <v>162</v>
      </c>
      <c r="J29" s="156"/>
      <c r="K29" s="156"/>
      <c r="L29" s="156"/>
      <c r="M29" s="157"/>
      <c r="O29" s="68" t="s">
        <v>51</v>
      </c>
      <c r="AN29" s="1" t="e">
        <f>AN28+1</f>
        <v>#REF!</v>
      </c>
    </row>
    <row r="30" spans="1:40" ht="22.9" customHeight="1" thickBot="1" x14ac:dyDescent="0.25">
      <c r="A30" s="150"/>
      <c r="B30" s="151"/>
      <c r="C30" s="152"/>
      <c r="D30" s="164" t="s">
        <v>78</v>
      </c>
      <c r="E30" s="165"/>
      <c r="F30" s="48" t="s">
        <v>167</v>
      </c>
      <c r="G30" s="49" t="s">
        <v>87</v>
      </c>
      <c r="H30" s="50" t="s">
        <v>169</v>
      </c>
      <c r="I30" s="158"/>
      <c r="J30" s="159"/>
      <c r="K30" s="159"/>
      <c r="L30" s="159"/>
      <c r="M30" s="160"/>
      <c r="O30" s="68" t="s">
        <v>52</v>
      </c>
      <c r="AN30" s="1" t="e">
        <f>#REF!+1</f>
        <v>#REF!</v>
      </c>
    </row>
    <row r="31" spans="1:40" ht="22.9" customHeight="1" thickBot="1" x14ac:dyDescent="0.25">
      <c r="A31" s="143"/>
      <c r="B31" s="144"/>
      <c r="C31" s="145"/>
      <c r="D31" s="166" t="s">
        <v>79</v>
      </c>
      <c r="E31" s="167"/>
      <c r="F31" s="51">
        <v>0</v>
      </c>
      <c r="G31" s="52" t="s">
        <v>87</v>
      </c>
      <c r="H31" s="53" t="s">
        <v>168</v>
      </c>
      <c r="I31" s="161"/>
      <c r="J31" s="162"/>
      <c r="K31" s="162"/>
      <c r="L31" s="162"/>
      <c r="M31" s="163"/>
      <c r="O31" s="74" t="s">
        <v>128</v>
      </c>
      <c r="AN31" s="1" t="e">
        <f>#REF!+1</f>
        <v>#REF!</v>
      </c>
    </row>
    <row r="32" spans="1:40" ht="26.25" thickBot="1" x14ac:dyDescent="0.25">
      <c r="A32" s="2"/>
      <c r="M32" s="31"/>
      <c r="O32" s="68" t="s">
        <v>64</v>
      </c>
      <c r="AN32" s="1" t="e">
        <f>#REF!+1</f>
        <v>#REF!</v>
      </c>
    </row>
    <row r="33" spans="1:40" ht="13.5" customHeight="1" thickBot="1" x14ac:dyDescent="0.25">
      <c r="A33" s="135" t="s">
        <v>30</v>
      </c>
      <c r="B33" s="136"/>
      <c r="C33" s="136"/>
      <c r="D33" s="136"/>
      <c r="E33" s="136"/>
      <c r="F33" s="136"/>
      <c r="G33" s="136"/>
      <c r="H33" s="136"/>
      <c r="I33" s="136"/>
      <c r="J33" s="136"/>
      <c r="K33" s="136"/>
      <c r="L33" s="136"/>
      <c r="M33" s="137"/>
      <c r="O33" s="68" t="s">
        <v>54</v>
      </c>
      <c r="AN33" s="1" t="e">
        <f>AN32+1</f>
        <v>#REF!</v>
      </c>
    </row>
    <row r="34" spans="1:40" ht="26.25" thickBot="1" x14ac:dyDescent="0.25">
      <c r="A34" s="2"/>
      <c r="M34" s="31"/>
      <c r="O34" s="68" t="s">
        <v>55</v>
      </c>
      <c r="AN34" s="1" t="e">
        <f>AN33+1</f>
        <v>#REF!</v>
      </c>
    </row>
    <row r="35" spans="1:40" ht="93.75" customHeight="1" thickBot="1" x14ac:dyDescent="0.25">
      <c r="A35" s="62"/>
      <c r="B35" s="102" t="s">
        <v>31</v>
      </c>
      <c r="C35" s="103" t="s">
        <v>32</v>
      </c>
      <c r="D35" s="103" t="str">
        <f>F19</f>
        <v>Avance  de las actividades programadas  en el estudio durante el trimestre</v>
      </c>
      <c r="E35" s="103" t="str">
        <f>+F20</f>
        <v>Meta de avance para la vigencia</v>
      </c>
      <c r="F35" s="103">
        <f>+F21</f>
        <v>0</v>
      </c>
      <c r="G35" s="103">
        <f>+F21</f>
        <v>0</v>
      </c>
      <c r="H35" s="104" t="s">
        <v>88</v>
      </c>
      <c r="I35" s="105" t="s">
        <v>92</v>
      </c>
      <c r="K35" s="54"/>
      <c r="M35" s="63"/>
      <c r="O35" s="68" t="s">
        <v>53</v>
      </c>
      <c r="AI35"/>
      <c r="AL35" s="1"/>
    </row>
    <row r="36" spans="1:40" ht="36.75" customHeight="1" x14ac:dyDescent="0.2">
      <c r="A36" s="62"/>
      <c r="B36" s="25" t="s">
        <v>33</v>
      </c>
      <c r="C36" s="120">
        <v>0.3</v>
      </c>
      <c r="D36" s="120">
        <v>0.3</v>
      </c>
      <c r="E36" s="120">
        <v>2</v>
      </c>
      <c r="F36" s="55"/>
      <c r="G36" s="26"/>
      <c r="H36" s="121">
        <f>D36/C36</f>
        <v>1</v>
      </c>
      <c r="I36" s="122">
        <f>D36/E36</f>
        <v>0.15</v>
      </c>
      <c r="M36" s="63"/>
      <c r="O36" s="68" t="s">
        <v>65</v>
      </c>
      <c r="AI36"/>
      <c r="AL36" s="1"/>
    </row>
    <row r="37" spans="1:40" ht="36.75" customHeight="1" x14ac:dyDescent="0.2">
      <c r="A37" s="62"/>
      <c r="B37" s="39" t="s">
        <v>34</v>
      </c>
      <c r="C37" s="75">
        <v>0.6</v>
      </c>
      <c r="D37" s="56">
        <v>0.6</v>
      </c>
      <c r="E37" s="56">
        <v>2</v>
      </c>
      <c r="F37" s="37"/>
      <c r="G37" s="20"/>
      <c r="H37" s="96">
        <f>D37/C37</f>
        <v>1</v>
      </c>
      <c r="I37" s="107">
        <f>D37/E37</f>
        <v>0.3</v>
      </c>
      <c r="M37" s="63"/>
      <c r="O37" s="68" t="s">
        <v>66</v>
      </c>
      <c r="AI37"/>
      <c r="AL37" s="1"/>
    </row>
    <row r="38" spans="1:40" ht="36.75" customHeight="1" x14ac:dyDescent="0.2">
      <c r="A38" s="62"/>
      <c r="B38" s="22" t="s">
        <v>35</v>
      </c>
      <c r="C38" s="75">
        <v>0.6</v>
      </c>
      <c r="D38" s="56">
        <v>0.6</v>
      </c>
      <c r="E38" s="56">
        <v>2</v>
      </c>
      <c r="F38" s="37"/>
      <c r="G38" s="20"/>
      <c r="H38" s="96">
        <f>D38/C38</f>
        <v>1</v>
      </c>
      <c r="I38" s="107">
        <f>D38/E38</f>
        <v>0.3</v>
      </c>
      <c r="M38" s="63"/>
      <c r="O38" s="64" t="s">
        <v>69</v>
      </c>
      <c r="AI38"/>
      <c r="AL38" s="1"/>
    </row>
    <row r="39" spans="1:40" ht="36.75" customHeight="1" thickBot="1" x14ac:dyDescent="0.25">
      <c r="A39" s="62"/>
      <c r="B39" s="23" t="s">
        <v>36</v>
      </c>
      <c r="C39" s="76">
        <v>0.5</v>
      </c>
      <c r="D39" s="44">
        <v>1.5</v>
      </c>
      <c r="E39" s="44">
        <v>3</v>
      </c>
      <c r="F39" s="57"/>
      <c r="G39" s="24"/>
      <c r="H39" s="108">
        <f>D39/C39</f>
        <v>3</v>
      </c>
      <c r="I39" s="109">
        <f>D39/E39</f>
        <v>0.5</v>
      </c>
      <c r="K39" s="54"/>
      <c r="M39" s="63"/>
      <c r="O39" s="77" t="s">
        <v>67</v>
      </c>
      <c r="AI39"/>
      <c r="AL39" s="1"/>
    </row>
    <row r="40" spans="1:40" ht="51" x14ac:dyDescent="0.2">
      <c r="A40" s="2"/>
      <c r="M40" s="31"/>
      <c r="O40" s="77" t="s">
        <v>68</v>
      </c>
    </row>
    <row r="41" spans="1:40" ht="25.5" x14ac:dyDescent="0.2">
      <c r="A41" s="2"/>
      <c r="M41" s="31"/>
      <c r="O41" s="77" t="s">
        <v>56</v>
      </c>
      <c r="AN41" s="1" t="e">
        <f>#REF!+1</f>
        <v>#REF!</v>
      </c>
    </row>
    <row r="42" spans="1:40" ht="25.5" x14ac:dyDescent="0.2">
      <c r="A42" s="2"/>
      <c r="M42" s="31"/>
      <c r="O42" s="77" t="s">
        <v>46</v>
      </c>
    </row>
    <row r="43" spans="1:40" x14ac:dyDescent="0.2">
      <c r="A43" s="2"/>
      <c r="M43" s="31"/>
      <c r="O43" s="1" t="s">
        <v>47</v>
      </c>
    </row>
    <row r="44" spans="1:40" x14ac:dyDescent="0.2">
      <c r="A44" s="2"/>
      <c r="M44" s="31"/>
      <c r="O44" s="1" t="s">
        <v>81</v>
      </c>
    </row>
    <row r="45" spans="1:40" ht="25.5" x14ac:dyDescent="0.2">
      <c r="A45" s="2"/>
      <c r="M45" s="31"/>
      <c r="O45" s="64" t="s">
        <v>84</v>
      </c>
    </row>
    <row r="46" spans="1:40" x14ac:dyDescent="0.2">
      <c r="A46" s="2"/>
      <c r="M46" s="31"/>
      <c r="O46" s="1" t="s">
        <v>86</v>
      </c>
    </row>
    <row r="47" spans="1:40" x14ac:dyDescent="0.2">
      <c r="A47" s="2"/>
      <c r="M47" s="31"/>
      <c r="O47" s="1" t="s">
        <v>94</v>
      </c>
    </row>
    <row r="48" spans="1:40" x14ac:dyDescent="0.2">
      <c r="A48" s="2"/>
      <c r="M48" s="31"/>
      <c r="O48" s="1" t="s">
        <v>85</v>
      </c>
    </row>
    <row r="49" spans="1:40" x14ac:dyDescent="0.2">
      <c r="A49" s="2"/>
      <c r="M49" s="31"/>
      <c r="O49" s="1" t="s">
        <v>96</v>
      </c>
    </row>
    <row r="50" spans="1:40" ht="28.5" customHeight="1" x14ac:dyDescent="0.2">
      <c r="A50" s="2"/>
      <c r="M50" s="31"/>
      <c r="O50" s="1" t="s">
        <v>97</v>
      </c>
      <c r="AN50" s="1" t="e">
        <f>AN41+1</f>
        <v>#REF!</v>
      </c>
    </row>
    <row r="51" spans="1:40" ht="19.5" customHeight="1" x14ac:dyDescent="0.2">
      <c r="A51" s="2"/>
      <c r="M51" s="31"/>
      <c r="O51" s="1" t="s">
        <v>98</v>
      </c>
      <c r="AN51" s="1" t="e">
        <f t="shared" ref="AN51:AN68" si="0">AN50+1</f>
        <v>#REF!</v>
      </c>
    </row>
    <row r="52" spans="1:40" x14ac:dyDescent="0.2">
      <c r="A52" s="2"/>
      <c r="M52" s="31"/>
      <c r="O52" s="1" t="s">
        <v>99</v>
      </c>
      <c r="AN52" s="1" t="e">
        <f t="shared" si="0"/>
        <v>#REF!</v>
      </c>
    </row>
    <row r="53" spans="1:40" x14ac:dyDescent="0.2">
      <c r="A53" s="2"/>
      <c r="M53" s="31"/>
      <c r="O53" s="1" t="s">
        <v>129</v>
      </c>
      <c r="AN53" s="1" t="e">
        <f t="shared" si="0"/>
        <v>#REF!</v>
      </c>
    </row>
    <row r="54" spans="1:40" x14ac:dyDescent="0.2">
      <c r="A54" s="2"/>
      <c r="M54" s="31"/>
      <c r="O54" s="1" t="s">
        <v>102</v>
      </c>
      <c r="AN54" s="1" t="e">
        <f t="shared" si="0"/>
        <v>#REF!</v>
      </c>
    </row>
    <row r="55" spans="1:40" x14ac:dyDescent="0.2">
      <c r="A55" s="2"/>
      <c r="M55" s="31"/>
      <c r="O55" s="1" t="s">
        <v>101</v>
      </c>
      <c r="AN55" s="1" t="e">
        <f t="shared" si="0"/>
        <v>#REF!</v>
      </c>
    </row>
    <row r="56" spans="1:40" ht="16.5" customHeight="1" thickBot="1" x14ac:dyDescent="0.25">
      <c r="A56" s="2"/>
      <c r="M56" s="31"/>
      <c r="O56" s="64" t="s">
        <v>106</v>
      </c>
      <c r="AN56" s="1" t="e">
        <f t="shared" si="0"/>
        <v>#REF!</v>
      </c>
    </row>
    <row r="57" spans="1:40" ht="13.5" customHeight="1" thickBot="1" x14ac:dyDescent="0.25">
      <c r="A57" s="135" t="s">
        <v>37</v>
      </c>
      <c r="B57" s="136"/>
      <c r="C57" s="136"/>
      <c r="D57" s="136"/>
      <c r="E57" s="136"/>
      <c r="F57" s="136"/>
      <c r="G57" s="136"/>
      <c r="H57" s="136"/>
      <c r="I57" s="136"/>
      <c r="J57" s="136"/>
      <c r="K57" s="136"/>
      <c r="L57" s="136"/>
      <c r="M57" s="137"/>
      <c r="O57" s="1" t="s">
        <v>159</v>
      </c>
      <c r="AN57" s="1" t="e">
        <f>#REF!+1</f>
        <v>#REF!</v>
      </c>
    </row>
    <row r="58" spans="1:40" ht="6" customHeight="1" thickBot="1" x14ac:dyDescent="0.25">
      <c r="A58" s="2"/>
      <c r="M58" s="31"/>
      <c r="O58" s="1" t="s">
        <v>158</v>
      </c>
      <c r="AN58" s="1" t="e">
        <f t="shared" si="0"/>
        <v>#REF!</v>
      </c>
    </row>
    <row r="59" spans="1:40" ht="25.5" customHeight="1" thickBot="1" x14ac:dyDescent="0.25">
      <c r="A59" s="138" t="s">
        <v>38</v>
      </c>
      <c r="B59" s="140" t="s">
        <v>39</v>
      </c>
      <c r="C59" s="141"/>
      <c r="D59" s="141"/>
      <c r="E59" s="141"/>
      <c r="F59" s="141"/>
      <c r="G59" s="142"/>
      <c r="H59" s="146" t="s">
        <v>89</v>
      </c>
      <c r="I59" s="147"/>
      <c r="J59" s="141" t="s">
        <v>40</v>
      </c>
      <c r="K59" s="141"/>
      <c r="L59" s="141"/>
      <c r="M59" s="142"/>
      <c r="O59" s="1" t="s">
        <v>110</v>
      </c>
      <c r="AN59" s="1" t="e">
        <f t="shared" si="0"/>
        <v>#REF!</v>
      </c>
    </row>
    <row r="60" spans="1:40" ht="25.5" customHeight="1" thickBot="1" x14ac:dyDescent="0.25">
      <c r="A60" s="139"/>
      <c r="B60" s="143"/>
      <c r="C60" s="144"/>
      <c r="D60" s="144"/>
      <c r="E60" s="144"/>
      <c r="F60" s="144"/>
      <c r="G60" s="145"/>
      <c r="H60" s="5" t="s">
        <v>90</v>
      </c>
      <c r="I60" s="28" t="s">
        <v>91</v>
      </c>
      <c r="J60" s="144"/>
      <c r="K60" s="144"/>
      <c r="L60" s="144"/>
      <c r="M60" s="145"/>
    </row>
    <row r="61" spans="1:40" ht="127.15" customHeight="1" thickBot="1" x14ac:dyDescent="0.25">
      <c r="A61" s="8" t="s">
        <v>33</v>
      </c>
      <c r="B61" s="132" t="s">
        <v>177</v>
      </c>
      <c r="C61" s="133"/>
      <c r="D61" s="133"/>
      <c r="E61" s="133"/>
      <c r="F61" s="133"/>
      <c r="G61" s="134"/>
      <c r="H61" s="21"/>
      <c r="I61" s="58" t="s">
        <v>176</v>
      </c>
      <c r="J61" s="129"/>
      <c r="K61" s="130"/>
      <c r="L61" s="130"/>
      <c r="M61" s="131"/>
      <c r="AN61" s="1" t="e">
        <f>AN59+1</f>
        <v>#REF!</v>
      </c>
    </row>
    <row r="62" spans="1:40" ht="235.9" customHeight="1" thickBot="1" x14ac:dyDescent="0.25">
      <c r="A62" s="8" t="s">
        <v>34</v>
      </c>
      <c r="B62" s="126" t="s">
        <v>182</v>
      </c>
      <c r="C62" s="127"/>
      <c r="D62" s="127"/>
      <c r="E62" s="127"/>
      <c r="F62" s="127"/>
      <c r="G62" s="128"/>
      <c r="H62" s="21"/>
      <c r="I62" s="58" t="s">
        <v>176</v>
      </c>
      <c r="J62" s="129"/>
      <c r="K62" s="130"/>
      <c r="L62" s="130"/>
      <c r="M62" s="131"/>
      <c r="AN62" s="1" t="e">
        <f t="shared" si="0"/>
        <v>#REF!</v>
      </c>
    </row>
    <row r="63" spans="1:40" ht="197.45" customHeight="1" thickBot="1" x14ac:dyDescent="0.25">
      <c r="A63" s="8" t="s">
        <v>41</v>
      </c>
      <c r="B63" s="126" t="s">
        <v>189</v>
      </c>
      <c r="C63" s="127"/>
      <c r="D63" s="127"/>
      <c r="E63" s="127"/>
      <c r="F63" s="127"/>
      <c r="G63" s="128"/>
      <c r="H63" s="21"/>
      <c r="I63" s="58" t="s">
        <v>176</v>
      </c>
      <c r="J63" s="129"/>
      <c r="K63" s="130"/>
      <c r="L63" s="130"/>
      <c r="M63" s="131"/>
      <c r="AN63" s="1" t="e">
        <f>#REF!+1</f>
        <v>#REF!</v>
      </c>
    </row>
    <row r="64" spans="1:40" ht="318" customHeight="1" thickBot="1" x14ac:dyDescent="0.25">
      <c r="A64" s="8" t="s">
        <v>36</v>
      </c>
      <c r="B64" s="126" t="s">
        <v>195</v>
      </c>
      <c r="C64" s="127"/>
      <c r="D64" s="127"/>
      <c r="E64" s="127"/>
      <c r="F64" s="127"/>
      <c r="G64" s="128"/>
      <c r="H64" s="21"/>
      <c r="I64" s="58" t="s">
        <v>176</v>
      </c>
      <c r="J64" s="129"/>
      <c r="K64" s="130"/>
      <c r="L64" s="130"/>
      <c r="M64" s="131"/>
      <c r="AN64" s="1" t="e">
        <f t="shared" si="0"/>
        <v>#REF!</v>
      </c>
    </row>
    <row r="65" spans="1:40" ht="265.5" customHeight="1" thickBot="1" x14ac:dyDescent="0.25">
      <c r="A65" s="8" t="s">
        <v>42</v>
      </c>
      <c r="B65" s="126" t="s">
        <v>196</v>
      </c>
      <c r="C65" s="127"/>
      <c r="D65" s="127"/>
      <c r="E65" s="127"/>
      <c r="F65" s="127"/>
      <c r="G65" s="128"/>
      <c r="H65" s="21"/>
      <c r="I65" s="58" t="s">
        <v>176</v>
      </c>
      <c r="J65" s="129"/>
      <c r="K65" s="130"/>
      <c r="L65" s="130"/>
      <c r="M65" s="131"/>
      <c r="AN65" s="1" t="e">
        <f>#REF!+1</f>
        <v>#REF!</v>
      </c>
    </row>
    <row r="66" spans="1:40" ht="24.95" customHeight="1" x14ac:dyDescent="0.2">
      <c r="B66" s="124"/>
      <c r="C66" s="124"/>
      <c r="D66" s="124"/>
      <c r="E66" s="124"/>
      <c r="F66" s="124"/>
      <c r="G66" s="124"/>
      <c r="H66" s="124"/>
      <c r="I66" s="124"/>
      <c r="J66" s="124"/>
      <c r="K66" s="124"/>
      <c r="L66" s="124"/>
      <c r="M66" s="124"/>
      <c r="AN66" s="1" t="e">
        <f t="shared" si="0"/>
        <v>#REF!</v>
      </c>
    </row>
    <row r="67" spans="1:40" ht="24.95" hidden="1" customHeight="1" x14ac:dyDescent="0.2">
      <c r="B67" s="124"/>
      <c r="C67" s="124"/>
      <c r="D67" s="124"/>
      <c r="E67" s="124"/>
      <c r="F67" s="124"/>
      <c r="G67" s="124"/>
      <c r="H67" s="124"/>
      <c r="I67" s="124"/>
      <c r="J67" s="124"/>
      <c r="K67" s="124"/>
      <c r="L67" s="124"/>
      <c r="M67" s="124"/>
      <c r="AN67" s="1" t="e">
        <f t="shared" si="0"/>
        <v>#REF!</v>
      </c>
    </row>
    <row r="68" spans="1:40" ht="24.95" hidden="1" customHeight="1" x14ac:dyDescent="0.2">
      <c r="B68" s="124"/>
      <c r="C68" s="124"/>
      <c r="D68" s="124"/>
      <c r="E68" s="124"/>
      <c r="F68" s="124"/>
      <c r="G68" s="124"/>
      <c r="H68" s="124"/>
      <c r="I68" s="124"/>
      <c r="J68" s="124"/>
      <c r="K68" s="124"/>
      <c r="L68" s="124"/>
      <c r="M68" s="124"/>
      <c r="AN68" s="1" t="e">
        <f t="shared" si="0"/>
        <v>#REF!</v>
      </c>
    </row>
    <row r="69" spans="1:40" ht="24.95" hidden="1" customHeight="1" x14ac:dyDescent="0.2">
      <c r="B69" s="124"/>
      <c r="C69" s="124"/>
      <c r="D69" s="124"/>
      <c r="E69" s="124"/>
      <c r="F69" s="124"/>
      <c r="G69" s="124"/>
      <c r="H69" s="124"/>
      <c r="I69" s="124"/>
      <c r="J69" s="124"/>
      <c r="K69" s="124"/>
      <c r="L69" s="124"/>
      <c r="M69" s="124"/>
    </row>
    <row r="70" spans="1:40" ht="24.95" hidden="1" customHeight="1" x14ac:dyDescent="0.2">
      <c r="B70" s="124"/>
      <c r="C70" s="124"/>
      <c r="D70" s="124"/>
      <c r="E70" s="124"/>
      <c r="F70" s="124"/>
      <c r="G70" s="124"/>
      <c r="H70" s="124"/>
      <c r="I70" s="124"/>
      <c r="J70" s="124"/>
      <c r="K70" s="124"/>
      <c r="L70" s="124"/>
      <c r="M70" s="124"/>
    </row>
    <row r="86" spans="6:11" ht="15" hidden="1" x14ac:dyDescent="0.2">
      <c r="F86" s="125"/>
      <c r="G86" s="125"/>
      <c r="H86" s="125"/>
      <c r="I86" s="9" t="s">
        <v>43</v>
      </c>
      <c r="K86" s="78"/>
    </row>
    <row r="87" spans="6:11" ht="15" hidden="1" x14ac:dyDescent="0.2">
      <c r="F87" s="125"/>
      <c r="G87" s="125"/>
      <c r="H87" s="125"/>
      <c r="I87" s="9" t="s">
        <v>44</v>
      </c>
      <c r="K87" s="78"/>
    </row>
    <row r="88" spans="6:11" ht="15" hidden="1" x14ac:dyDescent="0.2">
      <c r="F88" s="125"/>
      <c r="G88" s="125"/>
      <c r="H88" s="125"/>
      <c r="I88" s="9" t="s">
        <v>45</v>
      </c>
      <c r="K88" s="78"/>
    </row>
    <row r="89" spans="6:11" ht="15" hidden="1" x14ac:dyDescent="0.2">
      <c r="F89" s="125"/>
      <c r="G89" s="125"/>
      <c r="H89" s="125"/>
      <c r="K89" s="78"/>
    </row>
    <row r="90" spans="6:11" ht="15" hidden="1" x14ac:dyDescent="0.2">
      <c r="F90" s="125"/>
      <c r="G90" s="125"/>
      <c r="H90" s="125"/>
      <c r="K90" s="78"/>
    </row>
    <row r="91" spans="6:11" ht="15" hidden="1" x14ac:dyDescent="0.2">
      <c r="K91" s="78"/>
    </row>
    <row r="92" spans="6:11" ht="15" hidden="1" x14ac:dyDescent="0.2">
      <c r="K92" s="78"/>
    </row>
    <row r="93" spans="6:11" ht="15" hidden="1" x14ac:dyDescent="0.2">
      <c r="K93" s="78"/>
    </row>
    <row r="94" spans="6:11" ht="15" hidden="1" x14ac:dyDescent="0.2">
      <c r="K94" s="78"/>
    </row>
    <row r="95" spans="6:11" ht="15" hidden="1" x14ac:dyDescent="0.2">
      <c r="K95" s="78"/>
    </row>
    <row r="96" spans="6:11" ht="15" hidden="1" x14ac:dyDescent="0.2">
      <c r="K96" s="78"/>
    </row>
    <row r="97" spans="11:11" ht="15" hidden="1" x14ac:dyDescent="0.2">
      <c r="K97" s="78"/>
    </row>
    <row r="98" spans="11:11" ht="15" hidden="1" x14ac:dyDescent="0.2">
      <c r="K98" s="78"/>
    </row>
    <row r="99" spans="11:11" ht="15" hidden="1" x14ac:dyDescent="0.2">
      <c r="K99" s="78"/>
    </row>
    <row r="100" spans="11:11" ht="15" hidden="1" x14ac:dyDescent="0.2">
      <c r="K100" s="78"/>
    </row>
    <row r="101" spans="11:11" ht="15" hidden="1" x14ac:dyDescent="0.2">
      <c r="K101" s="78"/>
    </row>
    <row r="102" spans="11:11" ht="15" hidden="1" x14ac:dyDescent="0.2">
      <c r="K102" s="78"/>
    </row>
    <row r="103" spans="11:11" ht="15" hidden="1" x14ac:dyDescent="0.2">
      <c r="K103" s="78"/>
    </row>
    <row r="104" spans="11:11" ht="15" hidden="1" x14ac:dyDescent="0.2">
      <c r="K104" s="78"/>
    </row>
    <row r="105" spans="11:11" ht="15" hidden="1" x14ac:dyDescent="0.2">
      <c r="K105" s="78"/>
    </row>
    <row r="106" spans="11:11" ht="15" hidden="1" x14ac:dyDescent="0.2">
      <c r="K106" s="78"/>
    </row>
    <row r="107" spans="11:11" ht="15" hidden="1" x14ac:dyDescent="0.2">
      <c r="K107" s="78"/>
    </row>
    <row r="108" spans="11:11" ht="15" hidden="1" x14ac:dyDescent="0.2">
      <c r="K108" s="78"/>
    </row>
    <row r="109" spans="11:11" ht="15" hidden="1" x14ac:dyDescent="0.2">
      <c r="K109" s="78"/>
    </row>
    <row r="110" spans="11:11" ht="15" hidden="1" x14ac:dyDescent="0.2">
      <c r="K110" s="78"/>
    </row>
    <row r="111" spans="11:11" ht="15" hidden="1" x14ac:dyDescent="0.2">
      <c r="K111" s="78"/>
    </row>
    <row r="112" spans="11:11" ht="15" hidden="1" x14ac:dyDescent="0.2">
      <c r="K112" s="78"/>
    </row>
    <row r="113" spans="11:11" ht="15" hidden="1" x14ac:dyDescent="0.2">
      <c r="K113" s="78"/>
    </row>
    <row r="114" spans="11:11" ht="15" hidden="1" x14ac:dyDescent="0.2">
      <c r="K114" s="78"/>
    </row>
    <row r="115" spans="11:11" ht="15" hidden="1" x14ac:dyDescent="0.2">
      <c r="K115" s="78"/>
    </row>
    <row r="116" spans="11:11" ht="15" hidden="1" x14ac:dyDescent="0.2">
      <c r="K116" s="78"/>
    </row>
    <row r="117" spans="11:11" ht="15" hidden="1" x14ac:dyDescent="0.2">
      <c r="K117" s="78"/>
    </row>
    <row r="118" spans="11:11" ht="15" hidden="1" x14ac:dyDescent="0.2">
      <c r="K118" s="78"/>
    </row>
    <row r="119" spans="11:11" ht="15" hidden="1" x14ac:dyDescent="0.2">
      <c r="K119" s="78"/>
    </row>
    <row r="120" spans="11:11" ht="15" hidden="1" x14ac:dyDescent="0.2">
      <c r="K120" s="78"/>
    </row>
    <row r="121" spans="11:11" ht="15" hidden="1" x14ac:dyDescent="0.2">
      <c r="K121" s="78"/>
    </row>
    <row r="122" spans="11:11" ht="15" hidden="1" x14ac:dyDescent="0.2">
      <c r="K122" s="78"/>
    </row>
    <row r="123" spans="11:11" ht="15" hidden="1" x14ac:dyDescent="0.2">
      <c r="K123" s="78"/>
    </row>
    <row r="150" x14ac:dyDescent="0.2"/>
    <row r="151" x14ac:dyDescent="0.2"/>
    <row r="152" x14ac:dyDescent="0.2"/>
    <row r="153" x14ac:dyDescent="0.2"/>
    <row r="154" x14ac:dyDescent="0.2"/>
    <row r="155" x14ac:dyDescent="0.2"/>
    <row r="156" x14ac:dyDescent="0.2"/>
    <row r="157" x14ac:dyDescent="0.2"/>
    <row r="158" x14ac:dyDescent="0.2"/>
    <row r="159"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1">
    <mergeCell ref="A9:B9"/>
    <mergeCell ref="C9:M9"/>
    <mergeCell ref="A5:M5"/>
    <mergeCell ref="A1:B3"/>
    <mergeCell ref="C1:J3"/>
    <mergeCell ref="K1:M1"/>
    <mergeCell ref="K2:M2"/>
    <mergeCell ref="K3:M3"/>
    <mergeCell ref="A7:B7"/>
    <mergeCell ref="C7:H7"/>
    <mergeCell ref="I7:K7"/>
    <mergeCell ref="L7:M7"/>
    <mergeCell ref="A8:B8"/>
    <mergeCell ref="C8:M8"/>
    <mergeCell ref="A11:B11"/>
    <mergeCell ref="C11:J11"/>
    <mergeCell ref="L11:M11"/>
    <mergeCell ref="A13:B13"/>
    <mergeCell ref="C13:M13"/>
    <mergeCell ref="A14:B14"/>
    <mergeCell ref="C14:M14"/>
    <mergeCell ref="A12:B12"/>
    <mergeCell ref="C12:M12"/>
    <mergeCell ref="A15:B15"/>
    <mergeCell ref="C15:M15"/>
    <mergeCell ref="A17:B18"/>
    <mergeCell ref="C17:D18"/>
    <mergeCell ref="E17:M17"/>
    <mergeCell ref="F18:H18"/>
    <mergeCell ref="J18:L18"/>
    <mergeCell ref="A25:A26"/>
    <mergeCell ref="B25:B26"/>
    <mergeCell ref="C25:C26"/>
    <mergeCell ref="D25:D26"/>
    <mergeCell ref="E25:E27"/>
    <mergeCell ref="A19:B22"/>
    <mergeCell ref="C19:D22"/>
    <mergeCell ref="F19:H19"/>
    <mergeCell ref="J19:L19"/>
    <mergeCell ref="F20:H20"/>
    <mergeCell ref="L26:M26"/>
    <mergeCell ref="J20:L20"/>
    <mergeCell ref="F21:H21"/>
    <mergeCell ref="J22:L22"/>
    <mergeCell ref="L24:M24"/>
    <mergeCell ref="L25:M25"/>
    <mergeCell ref="L27:M27"/>
    <mergeCell ref="A29:C31"/>
    <mergeCell ref="D29:E29"/>
    <mergeCell ref="I29:M31"/>
    <mergeCell ref="D30:E30"/>
    <mergeCell ref="D31:E31"/>
    <mergeCell ref="A33:M33"/>
    <mergeCell ref="A57:M57"/>
    <mergeCell ref="A59:A60"/>
    <mergeCell ref="B59:G60"/>
    <mergeCell ref="H59:I59"/>
    <mergeCell ref="J59:M60"/>
    <mergeCell ref="B61:G61"/>
    <mergeCell ref="J61:M61"/>
    <mergeCell ref="B62:G62"/>
    <mergeCell ref="J62:M62"/>
    <mergeCell ref="B63:G63"/>
    <mergeCell ref="J63:M63"/>
    <mergeCell ref="J69:M69"/>
    <mergeCell ref="B64:G64"/>
    <mergeCell ref="J64:M64"/>
    <mergeCell ref="B65:G65"/>
    <mergeCell ref="J65:M65"/>
    <mergeCell ref="B66:I66"/>
    <mergeCell ref="J66:M66"/>
    <mergeCell ref="B67:I67"/>
    <mergeCell ref="J67:M67"/>
    <mergeCell ref="B68:I68"/>
    <mergeCell ref="J68:M68"/>
    <mergeCell ref="B69:I69"/>
    <mergeCell ref="B70:I70"/>
    <mergeCell ref="J70:M70"/>
    <mergeCell ref="F86:H87"/>
    <mergeCell ref="F88:H88"/>
    <mergeCell ref="F89:H90"/>
  </mergeCells>
  <dataValidations count="8">
    <dataValidation type="list" allowBlank="1" showInputMessage="1" showErrorMessage="1" sqref="B24" xr:uid="{00000000-0002-0000-0100-000000000000}">
      <formula1>$O$3:$O$5</formula1>
    </dataValidation>
    <dataValidation type="list" allowBlank="1" showInputMessage="1" showErrorMessage="1" sqref="D24" xr:uid="{00000000-0002-0000-0100-000001000000}">
      <formula1>$O$7:$O$9</formula1>
    </dataValidation>
    <dataValidation type="list" allowBlank="1" showInputMessage="1" showErrorMessage="1" sqref="L7:M7" xr:uid="{00000000-0002-0000-0100-000002000000}">
      <formula1>$O$18:$O$21</formula1>
    </dataValidation>
    <dataValidation type="list" allowBlank="1" showInputMessage="1" showErrorMessage="1" sqref="C19:D22" xr:uid="{00000000-0002-0000-0100-000003000000}">
      <formula1>$O$46:$O$55</formula1>
    </dataValidation>
    <dataValidation type="list" allowBlank="1" showInputMessage="1" showErrorMessage="1" sqref="B25 D25 B27 M19:M22" xr:uid="{00000000-0002-0000-0100-000004000000}">
      <formula1>$O$11:$O$16</formula1>
    </dataValidation>
    <dataValidation type="list" allowBlank="1" showInputMessage="1" showErrorMessage="1" sqref="C7:H7" xr:uid="{00000000-0002-0000-0100-000005000000}">
      <formula1>$O$24:$O$37</formula1>
    </dataValidation>
    <dataValidation type="list" allowBlank="1" showInputMessage="1" showErrorMessage="1" sqref="C9:M9" xr:uid="{00000000-0002-0000-0100-000006000000}">
      <formula1>$O$39:$O$42</formula1>
    </dataValidation>
    <dataValidation type="list" allowBlank="1" showInputMessage="1" showErrorMessage="1" sqref="C14:M14" xr:uid="{00000000-0002-0000-0100-000007000000}">
      <formula1>$O$57:$O$59</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67"/>
  <sheetViews>
    <sheetView showGridLines="0" view="pageBreakPreview" topLeftCell="A34" zoomScale="80" zoomScaleNormal="80" zoomScaleSheetLayoutView="80" workbookViewId="0">
      <selection activeCell="I78" sqref="I78"/>
    </sheetView>
  </sheetViews>
  <sheetFormatPr baseColWidth="10" defaultColWidth="11.42578125" defaultRowHeight="12.75" customHeight="1" zeroHeight="1" x14ac:dyDescent="0.2"/>
  <cols>
    <col min="1" max="1" width="17.42578125" style="1" customWidth="1"/>
    <col min="2" max="2" width="23.57031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8.7109375" style="1" hidden="1" customWidth="1"/>
    <col min="16" max="37" width="11.42578125" style="1" customWidth="1"/>
    <col min="38" max="38" width="11.5703125" customWidth="1"/>
    <col min="39" max="251" width="11.42578125" style="1" customWidth="1"/>
    <col min="252" max="16384" width="11.42578125" style="1"/>
  </cols>
  <sheetData>
    <row r="1" spans="1:16" ht="25.5" customHeight="1" thickBot="1" x14ac:dyDescent="0.25">
      <c r="A1" s="203"/>
      <c r="B1" s="203"/>
      <c r="C1" s="204" t="s">
        <v>58</v>
      </c>
      <c r="D1" s="204"/>
      <c r="E1" s="204"/>
      <c r="F1" s="204"/>
      <c r="G1" s="204"/>
      <c r="H1" s="204"/>
      <c r="I1" s="204"/>
      <c r="J1" s="204"/>
      <c r="K1" s="205" t="s">
        <v>59</v>
      </c>
      <c r="L1" s="205"/>
      <c r="M1" s="205"/>
    </row>
    <row r="2" spans="1:16" ht="25.5" customHeight="1" thickBot="1" x14ac:dyDescent="0.25">
      <c r="A2" s="203"/>
      <c r="B2" s="203"/>
      <c r="C2" s="204"/>
      <c r="D2" s="204"/>
      <c r="E2" s="204"/>
      <c r="F2" s="204"/>
      <c r="G2" s="204"/>
      <c r="H2" s="204"/>
      <c r="I2" s="204"/>
      <c r="J2" s="204"/>
      <c r="K2" s="206" t="s">
        <v>116</v>
      </c>
      <c r="L2" s="206"/>
      <c r="M2" s="206"/>
      <c r="O2" s="64" t="s">
        <v>71</v>
      </c>
    </row>
    <row r="3" spans="1:16" ht="25.5" customHeight="1" thickBot="1" x14ac:dyDescent="0.25">
      <c r="A3" s="203"/>
      <c r="B3" s="203"/>
      <c r="C3" s="204"/>
      <c r="D3" s="204"/>
      <c r="E3" s="204"/>
      <c r="F3" s="204"/>
      <c r="G3" s="204"/>
      <c r="H3" s="204"/>
      <c r="I3" s="204"/>
      <c r="J3" s="204"/>
      <c r="K3" s="206" t="s">
        <v>117</v>
      </c>
      <c r="L3" s="206"/>
      <c r="M3" s="206"/>
      <c r="O3" s="1" t="s">
        <v>6</v>
      </c>
    </row>
    <row r="4" spans="1:16" ht="14.25" customHeight="1" thickBot="1" x14ac:dyDescent="0.25">
      <c r="A4" s="10"/>
      <c r="B4" s="11"/>
      <c r="C4" s="12"/>
      <c r="D4" s="12"/>
      <c r="E4" s="12"/>
      <c r="F4" s="12"/>
      <c r="G4" s="12"/>
      <c r="H4" s="12"/>
      <c r="I4" s="12"/>
      <c r="J4" s="12"/>
      <c r="K4" s="13"/>
      <c r="L4" s="13"/>
      <c r="M4" s="14"/>
      <c r="O4" s="1" t="s">
        <v>8</v>
      </c>
    </row>
    <row r="5" spans="1:16" ht="13.5" thickBot="1" x14ac:dyDescent="0.25">
      <c r="A5" s="135" t="s">
        <v>60</v>
      </c>
      <c r="B5" s="136"/>
      <c r="C5" s="136"/>
      <c r="D5" s="136"/>
      <c r="E5" s="136"/>
      <c r="F5" s="136"/>
      <c r="G5" s="136"/>
      <c r="H5" s="136"/>
      <c r="I5" s="136"/>
      <c r="J5" s="136"/>
      <c r="K5" s="136"/>
      <c r="L5" s="136"/>
      <c r="M5" s="137"/>
      <c r="O5" s="1" t="s">
        <v>10</v>
      </c>
    </row>
    <row r="6" spans="1:16" ht="39" thickBot="1" x14ac:dyDescent="0.25">
      <c r="A6" s="29"/>
      <c r="B6" s="65"/>
      <c r="C6" s="65"/>
      <c r="D6" s="65"/>
      <c r="E6" s="65"/>
      <c r="F6" s="65"/>
      <c r="G6" s="65"/>
      <c r="H6" s="65"/>
      <c r="I6" s="65"/>
      <c r="J6" s="65"/>
      <c r="K6" s="65"/>
      <c r="L6" s="65"/>
      <c r="M6" s="30"/>
      <c r="O6" s="64" t="s">
        <v>72</v>
      </c>
    </row>
    <row r="7" spans="1:16" ht="30" customHeight="1" thickBot="1" x14ac:dyDescent="0.25">
      <c r="A7" s="146" t="s">
        <v>1</v>
      </c>
      <c r="B7" s="147"/>
      <c r="C7" s="193" t="s">
        <v>62</v>
      </c>
      <c r="D7" s="194"/>
      <c r="E7" s="194"/>
      <c r="F7" s="194"/>
      <c r="G7" s="194"/>
      <c r="H7" s="195"/>
      <c r="I7" s="146" t="s">
        <v>2</v>
      </c>
      <c r="J7" s="192"/>
      <c r="K7" s="147"/>
      <c r="L7" s="207" t="s">
        <v>28</v>
      </c>
      <c r="M7" s="208"/>
      <c r="O7" s="1" t="s">
        <v>13</v>
      </c>
    </row>
    <row r="8" spans="1:16" ht="38.25" customHeight="1" thickBot="1" x14ac:dyDescent="0.25">
      <c r="A8" s="146" t="s">
        <v>4</v>
      </c>
      <c r="B8" s="147"/>
      <c r="C8" s="193" t="s">
        <v>120</v>
      </c>
      <c r="D8" s="194"/>
      <c r="E8" s="194"/>
      <c r="F8" s="194"/>
      <c r="G8" s="194"/>
      <c r="H8" s="194"/>
      <c r="I8" s="194"/>
      <c r="J8" s="194"/>
      <c r="K8" s="194"/>
      <c r="L8" s="194"/>
      <c r="M8" s="195"/>
      <c r="O8" s="1" t="s">
        <v>18</v>
      </c>
    </row>
    <row r="9" spans="1:16" ht="30" customHeight="1" thickBot="1" x14ac:dyDescent="0.25">
      <c r="A9" s="146" t="s">
        <v>5</v>
      </c>
      <c r="B9" s="147"/>
      <c r="C9" s="200" t="s">
        <v>67</v>
      </c>
      <c r="D9" s="201"/>
      <c r="E9" s="201"/>
      <c r="F9" s="201"/>
      <c r="G9" s="201"/>
      <c r="H9" s="201"/>
      <c r="I9" s="201"/>
      <c r="J9" s="201"/>
      <c r="K9" s="201"/>
      <c r="L9" s="201"/>
      <c r="M9" s="202"/>
      <c r="O9" s="1" t="s">
        <v>20</v>
      </c>
      <c r="P9" s="66"/>
    </row>
    <row r="10" spans="1:16" ht="26.25" thickBot="1" x14ac:dyDescent="0.25">
      <c r="A10" s="2"/>
      <c r="M10" s="31"/>
      <c r="O10" s="64" t="s">
        <v>74</v>
      </c>
    </row>
    <row r="11" spans="1:16" ht="30" customHeight="1" thickBot="1" x14ac:dyDescent="0.25">
      <c r="A11" s="146" t="s">
        <v>7</v>
      </c>
      <c r="B11" s="147"/>
      <c r="C11" s="196" t="s">
        <v>143</v>
      </c>
      <c r="D11" s="197"/>
      <c r="E11" s="197"/>
      <c r="F11" s="197"/>
      <c r="G11" s="197"/>
      <c r="H11" s="197"/>
      <c r="I11" s="197"/>
      <c r="J11" s="197"/>
      <c r="K11" s="19" t="s">
        <v>82</v>
      </c>
      <c r="L11" s="198" t="s">
        <v>171</v>
      </c>
      <c r="M11" s="199"/>
      <c r="O11" s="1" t="s">
        <v>21</v>
      </c>
    </row>
    <row r="12" spans="1:16" ht="47.25" customHeight="1" thickBot="1" x14ac:dyDescent="0.25">
      <c r="A12" s="146" t="s">
        <v>9</v>
      </c>
      <c r="B12" s="147"/>
      <c r="C12" s="193" t="s">
        <v>172</v>
      </c>
      <c r="D12" s="194"/>
      <c r="E12" s="194"/>
      <c r="F12" s="194"/>
      <c r="G12" s="194"/>
      <c r="H12" s="194"/>
      <c r="I12" s="194"/>
      <c r="J12" s="194"/>
      <c r="K12" s="194"/>
      <c r="L12" s="194"/>
      <c r="M12" s="195"/>
      <c r="O12" s="1" t="s">
        <v>0</v>
      </c>
    </row>
    <row r="13" spans="1:16" ht="45.75" customHeight="1" thickBot="1" x14ac:dyDescent="0.25">
      <c r="A13" s="146" t="s">
        <v>95</v>
      </c>
      <c r="B13" s="147"/>
      <c r="C13" s="193" t="s">
        <v>144</v>
      </c>
      <c r="D13" s="194"/>
      <c r="E13" s="194"/>
      <c r="F13" s="194"/>
      <c r="G13" s="194"/>
      <c r="H13" s="194"/>
      <c r="I13" s="194"/>
      <c r="J13" s="194"/>
      <c r="K13" s="194"/>
      <c r="L13" s="194"/>
      <c r="M13" s="195"/>
      <c r="O13" s="1" t="s">
        <v>118</v>
      </c>
    </row>
    <row r="14" spans="1:16" ht="45.75" customHeight="1" thickBot="1" x14ac:dyDescent="0.25">
      <c r="A14" s="146" t="s">
        <v>105</v>
      </c>
      <c r="B14" s="147"/>
      <c r="C14" s="193" t="s">
        <v>158</v>
      </c>
      <c r="D14" s="194"/>
      <c r="E14" s="194"/>
      <c r="F14" s="194"/>
      <c r="G14" s="194"/>
      <c r="H14" s="194"/>
      <c r="I14" s="194"/>
      <c r="J14" s="194"/>
      <c r="K14" s="194"/>
      <c r="L14" s="194"/>
      <c r="M14" s="195"/>
      <c r="O14" s="1" t="s">
        <v>119</v>
      </c>
    </row>
    <row r="15" spans="1:16" ht="30" customHeight="1" thickBot="1" x14ac:dyDescent="0.25">
      <c r="A15" s="146" t="s">
        <v>111</v>
      </c>
      <c r="B15" s="147"/>
      <c r="C15" s="193" t="s">
        <v>160</v>
      </c>
      <c r="D15" s="194"/>
      <c r="E15" s="194"/>
      <c r="F15" s="194"/>
      <c r="G15" s="194"/>
      <c r="H15" s="194"/>
      <c r="I15" s="194"/>
      <c r="J15" s="194"/>
      <c r="K15" s="194"/>
      <c r="L15" s="194"/>
      <c r="M15" s="195"/>
      <c r="O15" s="1" t="s">
        <v>24</v>
      </c>
    </row>
    <row r="16" spans="1:16" ht="13.5" thickBot="1" x14ac:dyDescent="0.25">
      <c r="A16" s="2"/>
      <c r="M16" s="31"/>
      <c r="O16" s="1" t="s">
        <v>25</v>
      </c>
    </row>
    <row r="17" spans="1:40" ht="17.25" customHeight="1" thickBot="1" x14ac:dyDescent="0.25">
      <c r="A17" s="140" t="s">
        <v>11</v>
      </c>
      <c r="B17" s="142"/>
      <c r="C17" s="140" t="s">
        <v>76</v>
      </c>
      <c r="D17" s="142"/>
      <c r="E17" s="140" t="s">
        <v>12</v>
      </c>
      <c r="F17" s="141"/>
      <c r="G17" s="141"/>
      <c r="H17" s="141"/>
      <c r="I17" s="141"/>
      <c r="J17" s="141"/>
      <c r="K17" s="141"/>
      <c r="L17" s="141"/>
      <c r="M17" s="142"/>
      <c r="O17" s="64" t="s">
        <v>83</v>
      </c>
    </row>
    <row r="18" spans="1:40" ht="53.45" customHeight="1" thickBot="1" x14ac:dyDescent="0.25">
      <c r="A18" s="143"/>
      <c r="B18" s="145"/>
      <c r="C18" s="143"/>
      <c r="D18" s="145"/>
      <c r="E18" s="5" t="s">
        <v>14</v>
      </c>
      <c r="F18" s="146" t="s">
        <v>15</v>
      </c>
      <c r="G18" s="192"/>
      <c r="H18" s="147"/>
      <c r="I18" s="28" t="s">
        <v>16</v>
      </c>
      <c r="J18" s="146" t="s">
        <v>125</v>
      </c>
      <c r="K18" s="192"/>
      <c r="L18" s="147"/>
      <c r="M18" s="5" t="s">
        <v>17</v>
      </c>
      <c r="O18" s="1" t="s">
        <v>27</v>
      </c>
    </row>
    <row r="19" spans="1:40" ht="30" customHeight="1" thickBot="1" x14ac:dyDescent="0.25">
      <c r="A19" s="177" t="s">
        <v>145</v>
      </c>
      <c r="B19" s="178"/>
      <c r="C19" s="183" t="s">
        <v>86</v>
      </c>
      <c r="D19" s="184"/>
      <c r="E19" s="4">
        <v>1</v>
      </c>
      <c r="F19" s="172" t="s">
        <v>146</v>
      </c>
      <c r="G19" s="173"/>
      <c r="H19" s="174"/>
      <c r="I19" s="61" t="s">
        <v>130</v>
      </c>
      <c r="J19" s="169" t="s">
        <v>147</v>
      </c>
      <c r="K19" s="170"/>
      <c r="L19" s="171"/>
      <c r="M19" s="6" t="s">
        <v>118</v>
      </c>
      <c r="O19" s="1" t="s">
        <v>28</v>
      </c>
    </row>
    <row r="20" spans="1:40" ht="30" customHeight="1" thickBot="1" x14ac:dyDescent="0.25">
      <c r="A20" s="179"/>
      <c r="B20" s="180"/>
      <c r="C20" s="185"/>
      <c r="D20" s="186"/>
      <c r="E20" s="4">
        <v>2</v>
      </c>
      <c r="F20" s="172" t="s">
        <v>148</v>
      </c>
      <c r="G20" s="173"/>
      <c r="H20" s="174"/>
      <c r="I20" s="61" t="s">
        <v>130</v>
      </c>
      <c r="J20" s="169" t="s">
        <v>121</v>
      </c>
      <c r="K20" s="170"/>
      <c r="L20" s="171"/>
      <c r="M20" s="6" t="s">
        <v>118</v>
      </c>
      <c r="O20" s="1" t="s">
        <v>3</v>
      </c>
    </row>
    <row r="21" spans="1:40" ht="30" customHeight="1" thickBot="1" x14ac:dyDescent="0.25">
      <c r="A21" s="179"/>
      <c r="B21" s="180"/>
      <c r="C21" s="185"/>
      <c r="D21" s="186"/>
      <c r="E21" s="4">
        <v>3</v>
      </c>
      <c r="F21" s="172"/>
      <c r="G21" s="173"/>
      <c r="H21" s="174"/>
      <c r="I21" s="61"/>
      <c r="M21" s="6"/>
      <c r="O21" s="1" t="s">
        <v>29</v>
      </c>
    </row>
    <row r="22" spans="1:40" ht="30" customHeight="1" thickBot="1" x14ac:dyDescent="0.25">
      <c r="A22" s="181"/>
      <c r="B22" s="182"/>
      <c r="C22" s="187"/>
      <c r="D22" s="188"/>
      <c r="E22" s="4">
        <v>4</v>
      </c>
      <c r="F22" s="59"/>
      <c r="G22" s="60"/>
      <c r="H22" s="61"/>
      <c r="I22" s="61"/>
      <c r="J22" s="169"/>
      <c r="K22" s="170"/>
      <c r="L22" s="171"/>
      <c r="M22" s="6"/>
    </row>
    <row r="23" spans="1:40" ht="13.5" thickBot="1" x14ac:dyDescent="0.25">
      <c r="A23" s="2"/>
      <c r="M23" s="31"/>
      <c r="O23" s="64" t="s">
        <v>70</v>
      </c>
      <c r="AN23" s="1">
        <v>2002</v>
      </c>
    </row>
    <row r="24" spans="1:40" ht="45.95" customHeight="1" thickBot="1" x14ac:dyDescent="0.25">
      <c r="A24" s="5" t="s">
        <v>22</v>
      </c>
      <c r="B24" s="59" t="s">
        <v>10</v>
      </c>
      <c r="C24" s="27" t="s">
        <v>73</v>
      </c>
      <c r="D24" s="59" t="s">
        <v>18</v>
      </c>
      <c r="E24" s="5" t="s">
        <v>23</v>
      </c>
      <c r="F24" s="36">
        <v>1</v>
      </c>
      <c r="G24" s="5" t="s">
        <v>126</v>
      </c>
      <c r="H24" s="79">
        <v>1</v>
      </c>
      <c r="I24" s="5" t="s">
        <v>103</v>
      </c>
      <c r="J24" s="67">
        <v>2020</v>
      </c>
      <c r="K24" s="5" t="s">
        <v>104</v>
      </c>
      <c r="L24" s="168" t="s">
        <v>121</v>
      </c>
      <c r="M24" s="149"/>
      <c r="O24" s="68" t="s">
        <v>48</v>
      </c>
      <c r="AN24" s="1">
        <f>AN23+1</f>
        <v>2003</v>
      </c>
    </row>
    <row r="25" spans="1:40" ht="16.5" customHeight="1" thickBot="1" x14ac:dyDescent="0.25">
      <c r="A25" s="138" t="s">
        <v>26</v>
      </c>
      <c r="B25" s="189" t="s">
        <v>118</v>
      </c>
      <c r="C25" s="138" t="s">
        <v>75</v>
      </c>
      <c r="D25" s="189" t="s">
        <v>118</v>
      </c>
      <c r="E25" s="138" t="s">
        <v>112</v>
      </c>
      <c r="F25" s="35" t="s">
        <v>115</v>
      </c>
      <c r="G25" s="33">
        <v>2020</v>
      </c>
      <c r="H25" s="33">
        <v>2021</v>
      </c>
      <c r="I25" s="33">
        <v>2022</v>
      </c>
      <c r="J25" s="33">
        <v>2023</v>
      </c>
      <c r="K25" s="33">
        <v>2024</v>
      </c>
      <c r="L25" s="175" t="s">
        <v>127</v>
      </c>
      <c r="M25" s="176"/>
      <c r="O25" s="68" t="s">
        <v>49</v>
      </c>
    </row>
    <row r="26" spans="1:40" ht="30" customHeight="1" thickBot="1" x14ac:dyDescent="0.25">
      <c r="A26" s="139"/>
      <c r="B26" s="190"/>
      <c r="C26" s="139"/>
      <c r="D26" s="190"/>
      <c r="E26" s="191"/>
      <c r="F26" s="34" t="s">
        <v>113</v>
      </c>
      <c r="G26" s="69">
        <v>1</v>
      </c>
      <c r="H26" s="69">
        <v>1</v>
      </c>
      <c r="I26" s="69">
        <v>1</v>
      </c>
      <c r="J26" s="69">
        <v>1</v>
      </c>
      <c r="K26" s="69">
        <v>1</v>
      </c>
      <c r="L26" s="168">
        <v>1</v>
      </c>
      <c r="M26" s="149"/>
      <c r="O26" s="68" t="s">
        <v>61</v>
      </c>
    </row>
    <row r="27" spans="1:40" ht="30" customHeight="1" thickBot="1" x14ac:dyDescent="0.25">
      <c r="A27" s="70"/>
      <c r="B27" s="71"/>
      <c r="C27" s="72"/>
      <c r="D27" s="72"/>
      <c r="E27" s="139"/>
      <c r="F27" s="73" t="s">
        <v>114</v>
      </c>
      <c r="G27" s="94">
        <v>1</v>
      </c>
      <c r="H27" s="69"/>
      <c r="I27" s="69"/>
      <c r="J27" s="69"/>
      <c r="K27" s="69"/>
      <c r="L27" s="148">
        <f>+G27+H27+I27+J27</f>
        <v>1</v>
      </c>
      <c r="M27" s="149"/>
      <c r="O27" s="68" t="s">
        <v>62</v>
      </c>
    </row>
    <row r="28" spans="1:40" ht="39" thickBot="1" x14ac:dyDescent="0.25">
      <c r="A28" s="2"/>
      <c r="M28" s="31"/>
      <c r="O28" s="68" t="s">
        <v>50</v>
      </c>
      <c r="AN28" s="1" t="e">
        <f>#REF!+1</f>
        <v>#REF!</v>
      </c>
    </row>
    <row r="29" spans="1:40" ht="31.5" customHeight="1" thickBot="1" x14ac:dyDescent="0.25">
      <c r="A29" s="140" t="s">
        <v>93</v>
      </c>
      <c r="B29" s="141"/>
      <c r="C29" s="142"/>
      <c r="D29" s="153" t="s">
        <v>77</v>
      </c>
      <c r="E29" s="154"/>
      <c r="F29" s="45">
        <v>0.71</v>
      </c>
      <c r="G29" s="46" t="s">
        <v>87</v>
      </c>
      <c r="H29" s="47">
        <v>1</v>
      </c>
      <c r="I29" s="155" t="s">
        <v>161</v>
      </c>
      <c r="J29" s="156"/>
      <c r="K29" s="156"/>
      <c r="L29" s="156"/>
      <c r="M29" s="157"/>
      <c r="O29" s="68" t="s">
        <v>51</v>
      </c>
      <c r="AN29" s="1" t="e">
        <f>AN28+1</f>
        <v>#REF!</v>
      </c>
    </row>
    <row r="30" spans="1:40" ht="26.25" customHeight="1" thickBot="1" x14ac:dyDescent="0.25">
      <c r="A30" s="150"/>
      <c r="B30" s="151"/>
      <c r="C30" s="152"/>
      <c r="D30" s="164" t="s">
        <v>78</v>
      </c>
      <c r="E30" s="165"/>
      <c r="F30" s="48">
        <v>0.41</v>
      </c>
      <c r="G30" s="49" t="s">
        <v>87</v>
      </c>
      <c r="H30" s="50">
        <v>0.7</v>
      </c>
      <c r="I30" s="158"/>
      <c r="J30" s="159"/>
      <c r="K30" s="159"/>
      <c r="L30" s="159"/>
      <c r="M30" s="160"/>
      <c r="O30" s="68" t="s">
        <v>52</v>
      </c>
      <c r="AN30" s="1" t="e">
        <f>#REF!+1</f>
        <v>#REF!</v>
      </c>
    </row>
    <row r="31" spans="1:40" ht="34.5" customHeight="1" thickBot="1" x14ac:dyDescent="0.25">
      <c r="A31" s="143"/>
      <c r="B31" s="144"/>
      <c r="C31" s="145"/>
      <c r="D31" s="166" t="s">
        <v>79</v>
      </c>
      <c r="E31" s="167"/>
      <c r="F31" s="51">
        <v>0</v>
      </c>
      <c r="G31" s="52" t="s">
        <v>87</v>
      </c>
      <c r="H31" s="53">
        <v>0.4</v>
      </c>
      <c r="I31" s="161"/>
      <c r="J31" s="162"/>
      <c r="K31" s="162"/>
      <c r="L31" s="162"/>
      <c r="M31" s="163"/>
      <c r="O31" s="74" t="s">
        <v>128</v>
      </c>
      <c r="AN31" s="1" t="e">
        <f>#REF!+1</f>
        <v>#REF!</v>
      </c>
    </row>
    <row r="32" spans="1:40" ht="51.75" thickBot="1" x14ac:dyDescent="0.25">
      <c r="A32" s="2"/>
      <c r="M32" s="31"/>
      <c r="O32" s="68" t="s">
        <v>64</v>
      </c>
      <c r="AN32" s="1" t="e">
        <f>#REF!+1</f>
        <v>#REF!</v>
      </c>
    </row>
    <row r="33" spans="1:40" ht="13.5" customHeight="1" thickBot="1" x14ac:dyDescent="0.25">
      <c r="A33" s="135" t="s">
        <v>30</v>
      </c>
      <c r="B33" s="136"/>
      <c r="C33" s="136"/>
      <c r="D33" s="136"/>
      <c r="E33" s="136"/>
      <c r="F33" s="136"/>
      <c r="G33" s="136"/>
      <c r="H33" s="136"/>
      <c r="I33" s="136"/>
      <c r="J33" s="136"/>
      <c r="K33" s="136"/>
      <c r="L33" s="136"/>
      <c r="M33" s="137"/>
      <c r="O33" s="68" t="s">
        <v>54</v>
      </c>
      <c r="AN33" s="1" t="e">
        <f>AN32+1</f>
        <v>#REF!</v>
      </c>
    </row>
    <row r="34" spans="1:40" ht="51.75" thickBot="1" x14ac:dyDescent="0.25">
      <c r="A34" s="2"/>
      <c r="M34" s="31"/>
      <c r="O34" s="68" t="s">
        <v>55</v>
      </c>
      <c r="AN34" s="1" t="e">
        <f>AN33+1</f>
        <v>#REF!</v>
      </c>
    </row>
    <row r="35" spans="1:40" ht="93.75" customHeight="1" thickBot="1" x14ac:dyDescent="0.25">
      <c r="A35" s="62"/>
      <c r="B35" s="102" t="s">
        <v>31</v>
      </c>
      <c r="C35" s="103" t="s">
        <v>32</v>
      </c>
      <c r="D35" s="103" t="str">
        <f>F19</f>
        <v>Avance en la ejecución de las actividades en el trimestre</v>
      </c>
      <c r="E35" s="103" t="s">
        <v>148</v>
      </c>
      <c r="F35" s="103">
        <v>0</v>
      </c>
      <c r="G35" s="103">
        <f>+F21</f>
        <v>0</v>
      </c>
      <c r="H35" s="104" t="s">
        <v>88</v>
      </c>
      <c r="I35" s="105" t="s">
        <v>92</v>
      </c>
      <c r="K35" s="54"/>
      <c r="M35" s="63"/>
      <c r="O35" s="68" t="s">
        <v>53</v>
      </c>
      <c r="AI35"/>
      <c r="AL35" s="1"/>
    </row>
    <row r="36" spans="1:40" ht="36.75" customHeight="1" x14ac:dyDescent="0.2">
      <c r="A36" s="62"/>
      <c r="B36" s="98" t="s">
        <v>33</v>
      </c>
      <c r="C36" s="75">
        <v>0.15</v>
      </c>
      <c r="D36" s="75">
        <v>0.15</v>
      </c>
      <c r="E36" s="75">
        <v>1</v>
      </c>
      <c r="F36" s="99"/>
      <c r="G36" s="100"/>
      <c r="H36" s="101">
        <f>D36/C36</f>
        <v>1</v>
      </c>
      <c r="I36" s="106">
        <f>D36/(SUM(C36,C37,C38,C39))</f>
        <v>0.15</v>
      </c>
      <c r="M36" s="63"/>
      <c r="O36" s="68" t="s">
        <v>65</v>
      </c>
      <c r="AI36"/>
      <c r="AL36" s="1"/>
    </row>
    <row r="37" spans="1:40" ht="36.75" customHeight="1" x14ac:dyDescent="0.2">
      <c r="A37" s="62"/>
      <c r="B37" s="39" t="s">
        <v>34</v>
      </c>
      <c r="C37" s="75">
        <v>0.3</v>
      </c>
      <c r="D37" s="56">
        <v>0.3</v>
      </c>
      <c r="E37" s="56">
        <v>1</v>
      </c>
      <c r="F37" s="37"/>
      <c r="G37" s="20"/>
      <c r="H37" s="96">
        <f>D37/C37</f>
        <v>1</v>
      </c>
      <c r="I37" s="107">
        <f>D37/(SUM(C36,C37,C38,C39))</f>
        <v>0.3</v>
      </c>
      <c r="M37" s="63"/>
      <c r="O37" s="68" t="s">
        <v>66</v>
      </c>
      <c r="AI37"/>
      <c r="AL37" s="1"/>
    </row>
    <row r="38" spans="1:40" ht="36.75" customHeight="1" x14ac:dyDescent="0.2">
      <c r="A38" s="62"/>
      <c r="B38" s="22" t="s">
        <v>35</v>
      </c>
      <c r="C38" s="75">
        <v>0.3</v>
      </c>
      <c r="D38" s="56">
        <v>0.3</v>
      </c>
      <c r="E38" s="75">
        <v>1</v>
      </c>
      <c r="F38" s="37"/>
      <c r="G38" s="20"/>
      <c r="H38" s="96">
        <f>D38/C38</f>
        <v>1</v>
      </c>
      <c r="I38" s="107">
        <f>D38/(SUM(C36,C37,C38,C39))</f>
        <v>0.3</v>
      </c>
      <c r="M38" s="63"/>
      <c r="O38" s="64" t="s">
        <v>69</v>
      </c>
      <c r="AI38"/>
      <c r="AL38" s="1"/>
    </row>
    <row r="39" spans="1:40" ht="36.75" customHeight="1" thickBot="1" x14ac:dyDescent="0.25">
      <c r="A39" s="62"/>
      <c r="B39" s="23" t="s">
        <v>36</v>
      </c>
      <c r="C39" s="76">
        <v>0.25</v>
      </c>
      <c r="D39" s="44">
        <v>0.25</v>
      </c>
      <c r="E39" s="44">
        <v>1</v>
      </c>
      <c r="F39" s="57"/>
      <c r="G39" s="24"/>
      <c r="H39" s="108">
        <f>D39/C39</f>
        <v>1</v>
      </c>
      <c r="I39" s="109">
        <f>D39/(SUM(C39,C40,C41,C42))</f>
        <v>1</v>
      </c>
      <c r="K39" s="54"/>
      <c r="M39" s="63"/>
      <c r="O39" s="77" t="s">
        <v>67</v>
      </c>
      <c r="AI39"/>
      <c r="AL39" s="1"/>
    </row>
    <row r="40" spans="1:40" ht="39.75" customHeight="1" x14ac:dyDescent="0.2">
      <c r="A40" s="2"/>
      <c r="M40" s="31"/>
      <c r="O40" s="77" t="s">
        <v>68</v>
      </c>
    </row>
    <row r="41" spans="1:40" ht="38.25" x14ac:dyDescent="0.2">
      <c r="A41" s="2"/>
      <c r="M41" s="31"/>
      <c r="O41" s="77" t="s">
        <v>56</v>
      </c>
      <c r="AN41" s="1" t="e">
        <f>#REF!+1</f>
        <v>#REF!</v>
      </c>
    </row>
    <row r="42" spans="1:40" ht="38.25" x14ac:dyDescent="0.2">
      <c r="A42" s="2"/>
      <c r="M42" s="31"/>
      <c r="O42" s="77" t="s">
        <v>46</v>
      </c>
    </row>
    <row r="43" spans="1:40" x14ac:dyDescent="0.2">
      <c r="A43" s="2"/>
      <c r="M43" s="31"/>
      <c r="O43" s="1" t="s">
        <v>47</v>
      </c>
    </row>
    <row r="44" spans="1:40" x14ac:dyDescent="0.2">
      <c r="A44" s="2"/>
      <c r="M44" s="31"/>
      <c r="O44" s="1" t="s">
        <v>81</v>
      </c>
    </row>
    <row r="45" spans="1:40" ht="51" x14ac:dyDescent="0.2">
      <c r="A45" s="2"/>
      <c r="M45" s="31"/>
      <c r="O45" s="64" t="s">
        <v>84</v>
      </c>
    </row>
    <row r="46" spans="1:40" x14ac:dyDescent="0.2">
      <c r="A46" s="2"/>
      <c r="M46" s="31"/>
      <c r="O46" s="1" t="s">
        <v>86</v>
      </c>
    </row>
    <row r="47" spans="1:40" x14ac:dyDescent="0.2">
      <c r="A47" s="2"/>
      <c r="M47" s="31"/>
      <c r="O47" s="1" t="s">
        <v>94</v>
      </c>
    </row>
    <row r="48" spans="1:40" x14ac:dyDescent="0.2">
      <c r="A48" s="2"/>
      <c r="M48" s="31"/>
      <c r="O48" s="1" t="s">
        <v>85</v>
      </c>
    </row>
    <row r="49" spans="1:40" x14ac:dyDescent="0.2">
      <c r="A49" s="2"/>
      <c r="M49" s="31"/>
      <c r="O49" s="1" t="s">
        <v>96</v>
      </c>
    </row>
    <row r="50" spans="1:40" ht="28.5" customHeight="1" x14ac:dyDescent="0.2">
      <c r="A50" s="2"/>
      <c r="M50" s="31"/>
      <c r="O50" s="1" t="s">
        <v>97</v>
      </c>
      <c r="AN50" s="1" t="e">
        <f>AN41+1</f>
        <v>#REF!</v>
      </c>
    </row>
    <row r="51" spans="1:40" x14ac:dyDescent="0.2">
      <c r="A51" s="2"/>
      <c r="M51" s="31"/>
      <c r="O51" s="1" t="s">
        <v>101</v>
      </c>
      <c r="AN51" s="1" t="e">
        <f>#REF!+1</f>
        <v>#REF!</v>
      </c>
    </row>
    <row r="52" spans="1:40" ht="16.5" customHeight="1" thickBot="1" x14ac:dyDescent="0.25">
      <c r="A52" s="2"/>
      <c r="M52" s="31"/>
      <c r="O52" s="64" t="s">
        <v>106</v>
      </c>
      <c r="AN52" s="1" t="e">
        <f t="shared" ref="AN52:AN64" si="0">AN51+1</f>
        <v>#REF!</v>
      </c>
    </row>
    <row r="53" spans="1:40" ht="13.5" customHeight="1" thickBot="1" x14ac:dyDescent="0.25">
      <c r="A53" s="135" t="s">
        <v>37</v>
      </c>
      <c r="B53" s="136"/>
      <c r="C53" s="136"/>
      <c r="D53" s="136"/>
      <c r="E53" s="136"/>
      <c r="F53" s="136"/>
      <c r="G53" s="136"/>
      <c r="H53" s="136"/>
      <c r="I53" s="136"/>
      <c r="J53" s="136"/>
      <c r="K53" s="136"/>
      <c r="L53" s="136"/>
      <c r="M53" s="137"/>
      <c r="O53" s="1" t="s">
        <v>159</v>
      </c>
      <c r="AN53" s="1" t="e">
        <f>#REF!+1</f>
        <v>#REF!</v>
      </c>
    </row>
    <row r="54" spans="1:40" ht="10.5" customHeight="1" thickBot="1" x14ac:dyDescent="0.25">
      <c r="A54" s="2"/>
      <c r="M54" s="31"/>
      <c r="O54" s="1" t="s">
        <v>158</v>
      </c>
      <c r="AN54" s="1" t="e">
        <f t="shared" si="0"/>
        <v>#REF!</v>
      </c>
    </row>
    <row r="55" spans="1:40" ht="25.5" customHeight="1" thickBot="1" x14ac:dyDescent="0.25">
      <c r="A55" s="138" t="s">
        <v>38</v>
      </c>
      <c r="B55" s="140" t="s">
        <v>39</v>
      </c>
      <c r="C55" s="141"/>
      <c r="D55" s="141"/>
      <c r="E55" s="141"/>
      <c r="F55" s="141"/>
      <c r="G55" s="142"/>
      <c r="H55" s="146" t="s">
        <v>89</v>
      </c>
      <c r="I55" s="147"/>
      <c r="J55" s="141" t="s">
        <v>40</v>
      </c>
      <c r="K55" s="141"/>
      <c r="L55" s="141"/>
      <c r="M55" s="142"/>
      <c r="O55" s="1" t="s">
        <v>110</v>
      </c>
      <c r="AN55" s="1" t="e">
        <f t="shared" si="0"/>
        <v>#REF!</v>
      </c>
    </row>
    <row r="56" spans="1:40" ht="25.5" customHeight="1" thickBot="1" x14ac:dyDescent="0.25">
      <c r="A56" s="139"/>
      <c r="B56" s="143"/>
      <c r="C56" s="144"/>
      <c r="D56" s="144"/>
      <c r="E56" s="144"/>
      <c r="F56" s="144"/>
      <c r="G56" s="145"/>
      <c r="H56" s="5" t="s">
        <v>90</v>
      </c>
      <c r="I56" s="28" t="s">
        <v>91</v>
      </c>
      <c r="J56" s="144"/>
      <c r="K56" s="144"/>
      <c r="L56" s="144"/>
      <c r="M56" s="145"/>
    </row>
    <row r="57" spans="1:40" ht="150" customHeight="1" thickBot="1" x14ac:dyDescent="0.25">
      <c r="A57" s="8" t="s">
        <v>33</v>
      </c>
      <c r="B57" s="209" t="s">
        <v>178</v>
      </c>
      <c r="C57" s="210"/>
      <c r="D57" s="210"/>
      <c r="E57" s="210"/>
      <c r="F57" s="210"/>
      <c r="G57" s="211"/>
      <c r="H57" s="21"/>
      <c r="I57" s="58" t="s">
        <v>176</v>
      </c>
      <c r="J57" s="129"/>
      <c r="K57" s="130"/>
      <c r="L57" s="130"/>
      <c r="M57" s="131"/>
      <c r="AN57" s="1" t="e">
        <f>AN55+1</f>
        <v>#REF!</v>
      </c>
    </row>
    <row r="58" spans="1:40" ht="207" customHeight="1" thickBot="1" x14ac:dyDescent="0.25">
      <c r="A58" s="8" t="s">
        <v>34</v>
      </c>
      <c r="B58" s="126" t="s">
        <v>183</v>
      </c>
      <c r="C58" s="127"/>
      <c r="D58" s="127"/>
      <c r="E58" s="127"/>
      <c r="F58" s="127"/>
      <c r="G58" s="128"/>
      <c r="H58" s="21"/>
      <c r="I58" s="58" t="s">
        <v>176</v>
      </c>
      <c r="J58" s="129"/>
      <c r="K58" s="130"/>
      <c r="L58" s="130"/>
      <c r="M58" s="131"/>
      <c r="AN58" s="1" t="e">
        <f t="shared" si="0"/>
        <v>#REF!</v>
      </c>
    </row>
    <row r="59" spans="1:40" ht="224.45" customHeight="1" thickBot="1" x14ac:dyDescent="0.25">
      <c r="A59" s="8" t="s">
        <v>41</v>
      </c>
      <c r="B59" s="126" t="s">
        <v>197</v>
      </c>
      <c r="C59" s="127"/>
      <c r="D59" s="127"/>
      <c r="E59" s="127"/>
      <c r="F59" s="127"/>
      <c r="G59" s="128"/>
      <c r="H59" s="21"/>
      <c r="I59" s="58"/>
      <c r="J59" s="129"/>
      <c r="K59" s="130"/>
      <c r="L59" s="130"/>
      <c r="M59" s="131"/>
      <c r="AN59" s="1" t="e">
        <f>#REF!+1</f>
        <v>#REF!</v>
      </c>
    </row>
    <row r="60" spans="1:40" ht="228.6" customHeight="1" thickBot="1" x14ac:dyDescent="0.25">
      <c r="A60" s="8" t="s">
        <v>36</v>
      </c>
      <c r="B60" s="126" t="s">
        <v>198</v>
      </c>
      <c r="C60" s="127"/>
      <c r="D60" s="127"/>
      <c r="E60" s="127"/>
      <c r="F60" s="127"/>
      <c r="G60" s="128"/>
      <c r="H60" s="21"/>
      <c r="I60" s="58" t="s">
        <v>176</v>
      </c>
      <c r="J60" s="129"/>
      <c r="K60" s="130"/>
      <c r="L60" s="130"/>
      <c r="M60" s="131"/>
      <c r="AN60" s="1" t="e">
        <f t="shared" si="0"/>
        <v>#REF!</v>
      </c>
    </row>
    <row r="61" spans="1:40" ht="224.45" customHeight="1" thickBot="1" x14ac:dyDescent="0.25">
      <c r="A61" s="8" t="s">
        <v>42</v>
      </c>
      <c r="B61" s="126" t="s">
        <v>199</v>
      </c>
      <c r="C61" s="127"/>
      <c r="D61" s="127"/>
      <c r="E61" s="127"/>
      <c r="F61" s="127"/>
      <c r="G61" s="128"/>
      <c r="H61" s="21"/>
      <c r="I61" s="58" t="s">
        <v>176</v>
      </c>
      <c r="J61" s="129"/>
      <c r="K61" s="130"/>
      <c r="L61" s="130"/>
      <c r="M61" s="131"/>
      <c r="AN61" s="1" t="e">
        <f>#REF!+1</f>
        <v>#REF!</v>
      </c>
    </row>
    <row r="62" spans="1:40" ht="24.95" customHeight="1" x14ac:dyDescent="0.2">
      <c r="B62" s="124"/>
      <c r="C62" s="124"/>
      <c r="D62" s="124"/>
      <c r="E62" s="124"/>
      <c r="F62" s="124"/>
      <c r="G62" s="124"/>
      <c r="H62" s="124"/>
      <c r="I62" s="124"/>
      <c r="J62" s="124"/>
      <c r="K62" s="124"/>
      <c r="L62" s="124"/>
      <c r="M62" s="124"/>
      <c r="AN62" s="1" t="e">
        <f t="shared" si="0"/>
        <v>#REF!</v>
      </c>
    </row>
    <row r="63" spans="1:40" ht="24.95" hidden="1" customHeight="1" x14ac:dyDescent="0.2">
      <c r="B63" s="124"/>
      <c r="C63" s="124"/>
      <c r="D63" s="124"/>
      <c r="E63" s="124"/>
      <c r="F63" s="124"/>
      <c r="G63" s="124"/>
      <c r="H63" s="124"/>
      <c r="I63" s="124"/>
      <c r="J63" s="124"/>
      <c r="K63" s="124"/>
      <c r="L63" s="124"/>
      <c r="M63" s="124"/>
      <c r="AN63" s="1" t="e">
        <f t="shared" si="0"/>
        <v>#REF!</v>
      </c>
    </row>
    <row r="64" spans="1:40" ht="24.95" hidden="1" customHeight="1" x14ac:dyDescent="0.2">
      <c r="B64" s="124"/>
      <c r="C64" s="124"/>
      <c r="D64" s="124"/>
      <c r="E64" s="124"/>
      <c r="F64" s="124"/>
      <c r="G64" s="124"/>
      <c r="H64" s="124"/>
      <c r="I64" s="124"/>
      <c r="J64" s="124"/>
      <c r="K64" s="124"/>
      <c r="L64" s="124"/>
      <c r="M64" s="124"/>
      <c r="AN64" s="1" t="e">
        <f t="shared" si="0"/>
        <v>#REF!</v>
      </c>
    </row>
    <row r="65" spans="2:13" ht="24.95" hidden="1" customHeight="1" x14ac:dyDescent="0.2">
      <c r="B65" s="124"/>
      <c r="C65" s="124"/>
      <c r="D65" s="124"/>
      <c r="E65" s="124"/>
      <c r="F65" s="124"/>
      <c r="G65" s="124"/>
      <c r="H65" s="124"/>
      <c r="I65" s="124"/>
      <c r="J65" s="124"/>
      <c r="K65" s="124"/>
      <c r="L65" s="124"/>
      <c r="M65" s="124"/>
    </row>
    <row r="66" spans="2:13" ht="24.95" hidden="1" customHeight="1" x14ac:dyDescent="0.2">
      <c r="B66" s="124"/>
      <c r="C66" s="124"/>
      <c r="D66" s="124"/>
      <c r="E66" s="124"/>
      <c r="F66" s="124"/>
      <c r="G66" s="124"/>
      <c r="H66" s="124"/>
      <c r="I66" s="124"/>
      <c r="J66" s="124"/>
      <c r="K66" s="124"/>
      <c r="L66" s="124"/>
      <c r="M66" s="124"/>
    </row>
    <row r="77" spans="2:13" ht="12.75" customHeight="1" x14ac:dyDescent="0.2"/>
    <row r="78" spans="2:13" ht="12.75" customHeight="1" x14ac:dyDescent="0.2"/>
    <row r="79" spans="2:13" ht="12.75" customHeight="1" x14ac:dyDescent="0.2"/>
    <row r="80" spans="2:13" ht="12.75" customHeight="1" x14ac:dyDescent="0.2"/>
    <row r="82" spans="6:11" ht="15" hidden="1" x14ac:dyDescent="0.2">
      <c r="F82" s="125"/>
      <c r="G82" s="125"/>
      <c r="H82" s="125"/>
      <c r="I82" s="9" t="s">
        <v>43</v>
      </c>
      <c r="K82" s="78"/>
    </row>
    <row r="83" spans="6:11" ht="15" hidden="1" x14ac:dyDescent="0.2">
      <c r="F83" s="125"/>
      <c r="G83" s="125"/>
      <c r="H83" s="125"/>
      <c r="I83" s="9" t="s">
        <v>44</v>
      </c>
      <c r="K83" s="78"/>
    </row>
    <row r="84" spans="6:11" ht="15" hidden="1" x14ac:dyDescent="0.2">
      <c r="F84" s="125"/>
      <c r="G84" s="125"/>
      <c r="H84" s="125"/>
      <c r="I84" s="9" t="s">
        <v>45</v>
      </c>
      <c r="K84" s="78"/>
    </row>
    <row r="85" spans="6:11" ht="15" hidden="1" x14ac:dyDescent="0.2">
      <c r="F85" s="125"/>
      <c r="G85" s="125"/>
      <c r="H85" s="125"/>
      <c r="K85" s="78"/>
    </row>
    <row r="86" spans="6:11" ht="15" hidden="1" x14ac:dyDescent="0.2">
      <c r="F86" s="125"/>
      <c r="G86" s="125"/>
      <c r="H86" s="125"/>
      <c r="K86" s="78"/>
    </row>
    <row r="87" spans="6:11" ht="15" hidden="1" x14ac:dyDescent="0.2">
      <c r="K87" s="78"/>
    </row>
    <row r="88" spans="6:11" ht="15" hidden="1" x14ac:dyDescent="0.2">
      <c r="K88" s="78"/>
    </row>
    <row r="89" spans="6:11" ht="15" hidden="1" x14ac:dyDescent="0.2">
      <c r="K89" s="78"/>
    </row>
    <row r="90" spans="6:11" ht="15" hidden="1" x14ac:dyDescent="0.2">
      <c r="K90" s="78"/>
    </row>
    <row r="91" spans="6:11" ht="15" hidden="1" x14ac:dyDescent="0.2">
      <c r="K91" s="78"/>
    </row>
    <row r="92" spans="6:11" ht="15" hidden="1" x14ac:dyDescent="0.2">
      <c r="K92" s="78"/>
    </row>
    <row r="93" spans="6:11" ht="15" hidden="1" x14ac:dyDescent="0.2">
      <c r="K93" s="78"/>
    </row>
    <row r="94" spans="6:11" ht="15" hidden="1" x14ac:dyDescent="0.2">
      <c r="K94" s="78"/>
    </row>
    <row r="95" spans="6:11" ht="15" hidden="1" x14ac:dyDescent="0.2">
      <c r="K95" s="78"/>
    </row>
    <row r="96" spans="6:11" ht="15" hidden="1" x14ac:dyDescent="0.2">
      <c r="K96" s="78"/>
    </row>
    <row r="97" spans="11:11" ht="15" hidden="1" x14ac:dyDescent="0.2">
      <c r="K97" s="78"/>
    </row>
    <row r="98" spans="11:11" ht="15" hidden="1" x14ac:dyDescent="0.2">
      <c r="K98" s="78"/>
    </row>
    <row r="99" spans="11:11" ht="15" hidden="1" x14ac:dyDescent="0.2">
      <c r="K99" s="78"/>
    </row>
    <row r="100" spans="11:11" ht="15" hidden="1" x14ac:dyDescent="0.2">
      <c r="K100" s="78"/>
    </row>
    <row r="101" spans="11:11" ht="15" hidden="1" x14ac:dyDescent="0.2">
      <c r="K101" s="78"/>
    </row>
    <row r="102" spans="11:11" ht="15" hidden="1" x14ac:dyDescent="0.2">
      <c r="K102" s="78"/>
    </row>
    <row r="103" spans="11:11" ht="15" hidden="1" x14ac:dyDescent="0.2">
      <c r="K103" s="78"/>
    </row>
    <row r="104" spans="11:11" ht="15" hidden="1" x14ac:dyDescent="0.2">
      <c r="K104" s="78"/>
    </row>
    <row r="105" spans="11:11" ht="15" hidden="1" x14ac:dyDescent="0.2">
      <c r="K105" s="78"/>
    </row>
    <row r="106" spans="11:11" ht="15" hidden="1" x14ac:dyDescent="0.2">
      <c r="K106" s="78"/>
    </row>
    <row r="107" spans="11:11" ht="15" hidden="1" x14ac:dyDescent="0.2">
      <c r="K107" s="78"/>
    </row>
    <row r="108" spans="11:11" ht="15" hidden="1" x14ac:dyDescent="0.2">
      <c r="K108" s="78"/>
    </row>
    <row r="109" spans="11:11" ht="15" hidden="1" x14ac:dyDescent="0.2">
      <c r="K109" s="78"/>
    </row>
    <row r="110" spans="11:11" ht="15" hidden="1" x14ac:dyDescent="0.2">
      <c r="K110" s="78"/>
    </row>
    <row r="111" spans="11:11" ht="15" hidden="1" x14ac:dyDescent="0.2">
      <c r="K111" s="78"/>
    </row>
    <row r="112" spans="11:11" ht="15" hidden="1" x14ac:dyDescent="0.2">
      <c r="K112" s="78"/>
    </row>
    <row r="113" spans="11:11" ht="15" hidden="1" x14ac:dyDescent="0.2">
      <c r="K113" s="78"/>
    </row>
    <row r="114" spans="11:11" ht="15" hidden="1" x14ac:dyDescent="0.2">
      <c r="K114" s="78"/>
    </row>
    <row r="115" spans="11:11" ht="15" hidden="1" x14ac:dyDescent="0.2">
      <c r="K115" s="78"/>
    </row>
    <row r="116" spans="11:11" ht="15" hidden="1" x14ac:dyDescent="0.2">
      <c r="K116" s="78"/>
    </row>
    <row r="117" spans="11:11" ht="15" hidden="1" x14ac:dyDescent="0.2">
      <c r="K117" s="78"/>
    </row>
    <row r="118" spans="11:11" ht="15" hidden="1" x14ac:dyDescent="0.2">
      <c r="K118" s="78"/>
    </row>
    <row r="119" spans="11:11" ht="15" hidden="1" x14ac:dyDescent="0.2">
      <c r="K119" s="78"/>
    </row>
    <row r="125" spans="11:11" ht="12.75" customHeight="1" x14ac:dyDescent="0.2"/>
    <row r="126" spans="11:11" ht="12.75" customHeight="1" x14ac:dyDescent="0.2"/>
    <row r="127" spans="11:11" ht="12.75" customHeight="1" x14ac:dyDescent="0.2"/>
    <row r="128" spans="11:11" ht="12.75" customHeight="1"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1">
    <mergeCell ref="A9:B9"/>
    <mergeCell ref="C9:M9"/>
    <mergeCell ref="A5:M5"/>
    <mergeCell ref="A1:B3"/>
    <mergeCell ref="C1:J3"/>
    <mergeCell ref="K1:M1"/>
    <mergeCell ref="K2:M2"/>
    <mergeCell ref="K3:M3"/>
    <mergeCell ref="A7:B7"/>
    <mergeCell ref="C7:H7"/>
    <mergeCell ref="I7:K7"/>
    <mergeCell ref="L7:M7"/>
    <mergeCell ref="A8:B8"/>
    <mergeCell ref="C8:M8"/>
    <mergeCell ref="A11:B11"/>
    <mergeCell ref="C11:J11"/>
    <mergeCell ref="L11:M11"/>
    <mergeCell ref="A13:B13"/>
    <mergeCell ref="C13:M13"/>
    <mergeCell ref="A14:B14"/>
    <mergeCell ref="C14:M14"/>
    <mergeCell ref="A12:B12"/>
    <mergeCell ref="C12:M12"/>
    <mergeCell ref="A15:B15"/>
    <mergeCell ref="C15:M15"/>
    <mergeCell ref="A17:B18"/>
    <mergeCell ref="C17:D18"/>
    <mergeCell ref="E17:M17"/>
    <mergeCell ref="F18:H18"/>
    <mergeCell ref="J18:L18"/>
    <mergeCell ref="A25:A26"/>
    <mergeCell ref="B25:B26"/>
    <mergeCell ref="C25:C26"/>
    <mergeCell ref="D25:D26"/>
    <mergeCell ref="E25:E27"/>
    <mergeCell ref="A19:B22"/>
    <mergeCell ref="C19:D22"/>
    <mergeCell ref="F19:H19"/>
    <mergeCell ref="J19:L19"/>
    <mergeCell ref="F20:H20"/>
    <mergeCell ref="L26:M26"/>
    <mergeCell ref="J20:L20"/>
    <mergeCell ref="F21:H21"/>
    <mergeCell ref="J22:L22"/>
    <mergeCell ref="L24:M24"/>
    <mergeCell ref="L25:M25"/>
    <mergeCell ref="L27:M27"/>
    <mergeCell ref="A29:C31"/>
    <mergeCell ref="D29:E29"/>
    <mergeCell ref="I29:M31"/>
    <mergeCell ref="D30:E30"/>
    <mergeCell ref="D31:E31"/>
    <mergeCell ref="A33:M33"/>
    <mergeCell ref="A53:M53"/>
    <mergeCell ref="A55:A56"/>
    <mergeCell ref="B55:G56"/>
    <mergeCell ref="H55:I55"/>
    <mergeCell ref="J55:M56"/>
    <mergeCell ref="B57:G57"/>
    <mergeCell ref="J57:M57"/>
    <mergeCell ref="B58:G58"/>
    <mergeCell ref="J58:M58"/>
    <mergeCell ref="B59:G59"/>
    <mergeCell ref="J59:M59"/>
    <mergeCell ref="J65:M65"/>
    <mergeCell ref="B60:G60"/>
    <mergeCell ref="J60:M60"/>
    <mergeCell ref="B61:G61"/>
    <mergeCell ref="J61:M61"/>
    <mergeCell ref="B62:I62"/>
    <mergeCell ref="J62:M62"/>
    <mergeCell ref="B63:I63"/>
    <mergeCell ref="J63:M63"/>
    <mergeCell ref="B64:I64"/>
    <mergeCell ref="J64:M64"/>
    <mergeCell ref="B65:I65"/>
    <mergeCell ref="B66:I66"/>
    <mergeCell ref="J66:M66"/>
    <mergeCell ref="F82:H83"/>
    <mergeCell ref="F84:H84"/>
    <mergeCell ref="F85:H86"/>
  </mergeCells>
  <dataValidations count="8">
    <dataValidation type="list" allowBlank="1" showInputMessage="1" showErrorMessage="1" sqref="C14:M14" xr:uid="{00000000-0002-0000-0200-000000000000}">
      <formula1>$O$53:$O$55</formula1>
    </dataValidation>
    <dataValidation type="list" allowBlank="1" showInputMessage="1" showErrorMessage="1" sqref="C9:M9" xr:uid="{00000000-0002-0000-0200-000001000000}">
      <formula1>$O$39:$O$42</formula1>
    </dataValidation>
    <dataValidation type="list" allowBlank="1" showInputMessage="1" showErrorMessage="1" sqref="C7:H7" xr:uid="{00000000-0002-0000-0200-000002000000}">
      <formula1>$O$24:$O$37</formula1>
    </dataValidation>
    <dataValidation type="list" allowBlank="1" showInputMessage="1" showErrorMessage="1" sqref="B25 D25 B27 M19:M22" xr:uid="{00000000-0002-0000-0200-000003000000}">
      <formula1>$O$11:$O$16</formula1>
    </dataValidation>
    <dataValidation type="list" allowBlank="1" showInputMessage="1" showErrorMessage="1" sqref="L7:M7" xr:uid="{00000000-0002-0000-0200-000004000000}">
      <formula1>$O$18:$O$21</formula1>
    </dataValidation>
    <dataValidation type="list" allowBlank="1" showInputMessage="1" showErrorMessage="1" sqref="D24" xr:uid="{00000000-0002-0000-0200-000005000000}">
      <formula1>$O$7:$O$9</formula1>
    </dataValidation>
    <dataValidation type="list" allowBlank="1" showInputMessage="1" showErrorMessage="1" sqref="B24" xr:uid="{00000000-0002-0000-0200-000006000000}">
      <formula1>$O$3:$O$5</formula1>
    </dataValidation>
    <dataValidation type="list" allowBlank="1" showInputMessage="1" showErrorMessage="1" sqref="C19:D22" xr:uid="{00000000-0002-0000-0200-000007000000}">
      <formula1>$O$46:$O$51</formula1>
    </dataValidation>
  </dataValidations>
  <printOptions horizontalCentered="1" verticalCentered="1"/>
  <pageMargins left="0.31496062992125984" right="0.31496062992125984" top="0.74803149606299213" bottom="0.35433070866141736" header="0.31496062992125984" footer="0.31496062992125984"/>
  <pageSetup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67"/>
  <sheetViews>
    <sheetView showGridLines="0" tabSelected="1" view="pageBreakPreview" zoomScale="80" zoomScaleNormal="80" zoomScaleSheetLayoutView="80" workbookViewId="0">
      <selection activeCell="C11" sqref="C11:J11"/>
    </sheetView>
  </sheetViews>
  <sheetFormatPr baseColWidth="10" defaultColWidth="11.42578125" defaultRowHeight="0"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42.140625" style="1" hidden="1" customWidth="1"/>
    <col min="16" max="37" width="11.42578125" style="1" customWidth="1"/>
    <col min="38" max="38" width="11.5703125" customWidth="1"/>
    <col min="39" max="251" width="11.42578125" style="1" customWidth="1"/>
    <col min="252" max="16384" width="11.42578125" style="1"/>
  </cols>
  <sheetData>
    <row r="1" spans="1:16" ht="25.5" customHeight="1" thickBot="1" x14ac:dyDescent="0.25">
      <c r="A1" s="203"/>
      <c r="B1" s="203"/>
      <c r="C1" s="204" t="s">
        <v>58</v>
      </c>
      <c r="D1" s="204"/>
      <c r="E1" s="204"/>
      <c r="F1" s="204"/>
      <c r="G1" s="204"/>
      <c r="H1" s="204"/>
      <c r="I1" s="204"/>
      <c r="J1" s="204"/>
      <c r="K1" s="205" t="s">
        <v>59</v>
      </c>
      <c r="L1" s="205"/>
      <c r="M1" s="205"/>
    </row>
    <row r="2" spans="1:16" ht="25.5" customHeight="1" thickBot="1" x14ac:dyDescent="0.25">
      <c r="A2" s="203"/>
      <c r="B2" s="203"/>
      <c r="C2" s="204"/>
      <c r="D2" s="204"/>
      <c r="E2" s="204"/>
      <c r="F2" s="204"/>
      <c r="G2" s="204"/>
      <c r="H2" s="204"/>
      <c r="I2" s="204"/>
      <c r="J2" s="204"/>
      <c r="K2" s="206" t="s">
        <v>116</v>
      </c>
      <c r="L2" s="206"/>
      <c r="M2" s="206"/>
      <c r="O2" s="64" t="s">
        <v>71</v>
      </c>
    </row>
    <row r="3" spans="1:16" ht="25.5" customHeight="1" thickBot="1" x14ac:dyDescent="0.25">
      <c r="A3" s="203"/>
      <c r="B3" s="203"/>
      <c r="C3" s="204"/>
      <c r="D3" s="204"/>
      <c r="E3" s="204"/>
      <c r="F3" s="204"/>
      <c r="G3" s="204"/>
      <c r="H3" s="204"/>
      <c r="I3" s="204"/>
      <c r="J3" s="204"/>
      <c r="K3" s="206" t="s">
        <v>117</v>
      </c>
      <c r="L3" s="206"/>
      <c r="M3" s="206"/>
      <c r="O3" s="1" t="s">
        <v>6</v>
      </c>
    </row>
    <row r="4" spans="1:16" ht="14.25" customHeight="1" thickBot="1" x14ac:dyDescent="0.25">
      <c r="A4" s="10"/>
      <c r="B4" s="11"/>
      <c r="C4" s="12"/>
      <c r="D4" s="12"/>
      <c r="E4" s="12"/>
      <c r="F4" s="12"/>
      <c r="G4" s="12"/>
      <c r="H4" s="12"/>
      <c r="I4" s="12"/>
      <c r="J4" s="12"/>
      <c r="K4" s="13"/>
      <c r="L4" s="13"/>
      <c r="M4" s="14"/>
      <c r="O4" s="1" t="s">
        <v>8</v>
      </c>
    </row>
    <row r="5" spans="1:16" ht="13.5" thickBot="1" x14ac:dyDescent="0.25">
      <c r="A5" s="135" t="s">
        <v>60</v>
      </c>
      <c r="B5" s="136"/>
      <c r="C5" s="136"/>
      <c r="D5" s="136"/>
      <c r="E5" s="136"/>
      <c r="F5" s="136"/>
      <c r="G5" s="136"/>
      <c r="H5" s="136"/>
      <c r="I5" s="136"/>
      <c r="J5" s="136"/>
      <c r="K5" s="136"/>
      <c r="L5" s="136"/>
      <c r="M5" s="137"/>
      <c r="O5" s="1" t="s">
        <v>10</v>
      </c>
    </row>
    <row r="6" spans="1:16" ht="13.5" thickBot="1" x14ac:dyDescent="0.25">
      <c r="A6" s="29"/>
      <c r="B6" s="65"/>
      <c r="C6" s="65"/>
      <c r="D6" s="65"/>
      <c r="E6" s="65"/>
      <c r="F6" s="65"/>
      <c r="G6" s="65"/>
      <c r="H6" s="65"/>
      <c r="I6" s="65"/>
      <c r="J6" s="65"/>
      <c r="K6" s="65"/>
      <c r="L6" s="65"/>
      <c r="M6" s="30"/>
      <c r="O6" s="64" t="s">
        <v>72</v>
      </c>
    </row>
    <row r="7" spans="1:16" ht="30" customHeight="1" thickBot="1" x14ac:dyDescent="0.25">
      <c r="A7" s="146" t="s">
        <v>1</v>
      </c>
      <c r="B7" s="147"/>
      <c r="C7" s="193" t="s">
        <v>62</v>
      </c>
      <c r="D7" s="194"/>
      <c r="E7" s="194"/>
      <c r="F7" s="194"/>
      <c r="G7" s="194"/>
      <c r="H7" s="195"/>
      <c r="I7" s="146" t="s">
        <v>2</v>
      </c>
      <c r="J7" s="192"/>
      <c r="K7" s="147"/>
      <c r="L7" s="207" t="s">
        <v>28</v>
      </c>
      <c r="M7" s="208"/>
      <c r="O7" s="1" t="s">
        <v>13</v>
      </c>
    </row>
    <row r="8" spans="1:16" ht="38.25" customHeight="1" thickBot="1" x14ac:dyDescent="0.25">
      <c r="A8" s="146" t="s">
        <v>4</v>
      </c>
      <c r="B8" s="147"/>
      <c r="C8" s="193" t="s">
        <v>120</v>
      </c>
      <c r="D8" s="194"/>
      <c r="E8" s="194"/>
      <c r="F8" s="194"/>
      <c r="G8" s="194"/>
      <c r="H8" s="194"/>
      <c r="I8" s="194"/>
      <c r="J8" s="194"/>
      <c r="K8" s="194"/>
      <c r="L8" s="194"/>
      <c r="M8" s="195"/>
      <c r="O8" s="1" t="s">
        <v>18</v>
      </c>
    </row>
    <row r="9" spans="1:16" ht="30" customHeight="1" thickBot="1" x14ac:dyDescent="0.25">
      <c r="A9" s="146" t="s">
        <v>5</v>
      </c>
      <c r="B9" s="147"/>
      <c r="C9" s="200" t="s">
        <v>67</v>
      </c>
      <c r="D9" s="201"/>
      <c r="E9" s="201"/>
      <c r="F9" s="201"/>
      <c r="G9" s="201"/>
      <c r="H9" s="201"/>
      <c r="I9" s="201"/>
      <c r="J9" s="201"/>
      <c r="K9" s="201"/>
      <c r="L9" s="201"/>
      <c r="M9" s="202"/>
      <c r="O9" s="1" t="s">
        <v>20</v>
      </c>
      <c r="P9" s="66"/>
    </row>
    <row r="10" spans="1:16" ht="13.5" thickBot="1" x14ac:dyDescent="0.25">
      <c r="A10" s="2"/>
      <c r="M10" s="31"/>
      <c r="O10" s="64" t="s">
        <v>74</v>
      </c>
    </row>
    <row r="11" spans="1:16" ht="30" customHeight="1" thickBot="1" x14ac:dyDescent="0.25">
      <c r="A11" s="146" t="s">
        <v>7</v>
      </c>
      <c r="B11" s="147"/>
      <c r="C11" s="196" t="s">
        <v>150</v>
      </c>
      <c r="D11" s="197"/>
      <c r="E11" s="197"/>
      <c r="F11" s="197"/>
      <c r="G11" s="197"/>
      <c r="H11" s="197"/>
      <c r="I11" s="197"/>
      <c r="J11" s="197"/>
      <c r="K11" s="19" t="s">
        <v>82</v>
      </c>
      <c r="L11" s="198" t="s">
        <v>173</v>
      </c>
      <c r="M11" s="199"/>
      <c r="O11" s="1" t="s">
        <v>21</v>
      </c>
    </row>
    <row r="12" spans="1:16" ht="47.25" customHeight="1" thickBot="1" x14ac:dyDescent="0.25">
      <c r="A12" s="146" t="s">
        <v>9</v>
      </c>
      <c r="B12" s="147"/>
      <c r="C12" s="193" t="s">
        <v>149</v>
      </c>
      <c r="D12" s="194"/>
      <c r="E12" s="194"/>
      <c r="F12" s="194"/>
      <c r="G12" s="194"/>
      <c r="H12" s="194"/>
      <c r="I12" s="194"/>
      <c r="J12" s="194"/>
      <c r="K12" s="194"/>
      <c r="L12" s="194"/>
      <c r="M12" s="195"/>
      <c r="O12" s="1" t="s">
        <v>0</v>
      </c>
    </row>
    <row r="13" spans="1:16" ht="45.75" customHeight="1" thickBot="1" x14ac:dyDescent="0.25">
      <c r="A13" s="146" t="s">
        <v>95</v>
      </c>
      <c r="B13" s="147"/>
      <c r="C13" s="193" t="s">
        <v>144</v>
      </c>
      <c r="D13" s="194"/>
      <c r="E13" s="194"/>
      <c r="F13" s="194"/>
      <c r="G13" s="194"/>
      <c r="H13" s="194"/>
      <c r="I13" s="194"/>
      <c r="J13" s="194"/>
      <c r="K13" s="194"/>
      <c r="L13" s="194"/>
      <c r="M13" s="195"/>
      <c r="O13" s="1" t="s">
        <v>118</v>
      </c>
    </row>
    <row r="14" spans="1:16" ht="59.25" customHeight="1" thickBot="1" x14ac:dyDescent="0.25">
      <c r="A14" s="146" t="s">
        <v>105</v>
      </c>
      <c r="B14" s="147"/>
      <c r="C14" s="193" t="s">
        <v>159</v>
      </c>
      <c r="D14" s="194"/>
      <c r="E14" s="194"/>
      <c r="F14" s="194"/>
      <c r="G14" s="194"/>
      <c r="H14" s="194"/>
      <c r="I14" s="194"/>
      <c r="J14" s="194"/>
      <c r="K14" s="194"/>
      <c r="L14" s="194"/>
      <c r="M14" s="195"/>
      <c r="O14" s="1" t="s">
        <v>119</v>
      </c>
    </row>
    <row r="15" spans="1:16" ht="30" customHeight="1" thickBot="1" x14ac:dyDescent="0.25">
      <c r="A15" s="146" t="s">
        <v>111</v>
      </c>
      <c r="B15" s="147"/>
      <c r="C15" s="193" t="s">
        <v>160</v>
      </c>
      <c r="D15" s="194"/>
      <c r="E15" s="194"/>
      <c r="F15" s="194"/>
      <c r="G15" s="194"/>
      <c r="H15" s="194"/>
      <c r="I15" s="194"/>
      <c r="J15" s="194"/>
      <c r="K15" s="194"/>
      <c r="L15" s="194"/>
      <c r="M15" s="195"/>
      <c r="O15" s="1" t="s">
        <v>24</v>
      </c>
    </row>
    <row r="16" spans="1:16" ht="13.5" thickBot="1" x14ac:dyDescent="0.25">
      <c r="A16" s="2"/>
      <c r="M16" s="31"/>
      <c r="O16" s="1" t="s">
        <v>25</v>
      </c>
    </row>
    <row r="17" spans="1:40" ht="17.25" customHeight="1" thickBot="1" x14ac:dyDescent="0.25">
      <c r="A17" s="140" t="s">
        <v>11</v>
      </c>
      <c r="B17" s="142"/>
      <c r="C17" s="140" t="s">
        <v>76</v>
      </c>
      <c r="D17" s="142"/>
      <c r="E17" s="140" t="s">
        <v>12</v>
      </c>
      <c r="F17" s="141"/>
      <c r="G17" s="141"/>
      <c r="H17" s="141"/>
      <c r="I17" s="141"/>
      <c r="J17" s="141"/>
      <c r="K17" s="141"/>
      <c r="L17" s="141"/>
      <c r="M17" s="142"/>
      <c r="O17" s="64" t="s">
        <v>83</v>
      </c>
    </row>
    <row r="18" spans="1:40" ht="53.45" customHeight="1" thickBot="1" x14ac:dyDescent="0.25">
      <c r="A18" s="143"/>
      <c r="B18" s="145"/>
      <c r="C18" s="143"/>
      <c r="D18" s="145"/>
      <c r="E18" s="5" t="s">
        <v>14</v>
      </c>
      <c r="F18" s="146" t="s">
        <v>15</v>
      </c>
      <c r="G18" s="192"/>
      <c r="H18" s="147"/>
      <c r="I18" s="28" t="s">
        <v>16</v>
      </c>
      <c r="J18" s="146" t="s">
        <v>125</v>
      </c>
      <c r="K18" s="192"/>
      <c r="L18" s="147"/>
      <c r="M18" s="5" t="s">
        <v>17</v>
      </c>
      <c r="O18" s="1" t="s">
        <v>27</v>
      </c>
    </row>
    <row r="19" spans="1:40" ht="30" customHeight="1" thickBot="1" x14ac:dyDescent="0.25">
      <c r="A19" s="177" t="s">
        <v>145</v>
      </c>
      <c r="B19" s="178"/>
      <c r="C19" s="183" t="s">
        <v>86</v>
      </c>
      <c r="D19" s="184"/>
      <c r="E19" s="4">
        <v>1</v>
      </c>
      <c r="F19" s="172" t="s">
        <v>146</v>
      </c>
      <c r="G19" s="173"/>
      <c r="H19" s="174"/>
      <c r="I19" s="61" t="s">
        <v>130</v>
      </c>
      <c r="J19" s="169" t="s">
        <v>147</v>
      </c>
      <c r="K19" s="170"/>
      <c r="L19" s="171"/>
      <c r="M19" s="6" t="s">
        <v>118</v>
      </c>
      <c r="O19" s="1" t="s">
        <v>28</v>
      </c>
    </row>
    <row r="20" spans="1:40" ht="30" customHeight="1" thickBot="1" x14ac:dyDescent="0.25">
      <c r="A20" s="179"/>
      <c r="B20" s="180"/>
      <c r="C20" s="185"/>
      <c r="D20" s="186"/>
      <c r="E20" s="4">
        <v>2</v>
      </c>
      <c r="F20" s="172" t="s">
        <v>148</v>
      </c>
      <c r="G20" s="173"/>
      <c r="H20" s="174"/>
      <c r="I20" s="61" t="s">
        <v>130</v>
      </c>
      <c r="J20" s="169" t="s">
        <v>121</v>
      </c>
      <c r="K20" s="170"/>
      <c r="L20" s="171"/>
      <c r="M20" s="6" t="s">
        <v>118</v>
      </c>
      <c r="O20" s="1" t="s">
        <v>3</v>
      </c>
    </row>
    <row r="21" spans="1:40" ht="30" customHeight="1" thickBot="1" x14ac:dyDescent="0.25">
      <c r="A21" s="179"/>
      <c r="B21" s="180"/>
      <c r="C21" s="185"/>
      <c r="D21" s="186"/>
      <c r="E21" s="4">
        <v>3</v>
      </c>
      <c r="F21" s="172"/>
      <c r="G21" s="173"/>
      <c r="H21" s="174"/>
      <c r="I21" s="61"/>
      <c r="M21" s="6"/>
      <c r="O21" s="1" t="s">
        <v>29</v>
      </c>
    </row>
    <row r="22" spans="1:40" ht="30" customHeight="1" thickBot="1" x14ac:dyDescent="0.25">
      <c r="A22" s="181"/>
      <c r="B22" s="182"/>
      <c r="C22" s="187"/>
      <c r="D22" s="188"/>
      <c r="E22" s="4">
        <v>4</v>
      </c>
      <c r="F22" s="59"/>
      <c r="G22" s="60"/>
      <c r="H22" s="61"/>
      <c r="I22" s="61"/>
      <c r="J22" s="169"/>
      <c r="K22" s="170"/>
      <c r="L22" s="171"/>
      <c r="M22" s="6"/>
    </row>
    <row r="23" spans="1:40" ht="13.5" thickBot="1" x14ac:dyDescent="0.25">
      <c r="A23" s="2"/>
      <c r="M23" s="31"/>
      <c r="O23" s="64" t="s">
        <v>70</v>
      </c>
      <c r="AN23" s="1">
        <v>2002</v>
      </c>
    </row>
    <row r="24" spans="1:40" ht="45.95" customHeight="1" thickBot="1" x14ac:dyDescent="0.25">
      <c r="A24" s="5" t="s">
        <v>22</v>
      </c>
      <c r="B24" s="59" t="s">
        <v>10</v>
      </c>
      <c r="C24" s="27" t="s">
        <v>73</v>
      </c>
      <c r="D24" s="59" t="s">
        <v>18</v>
      </c>
      <c r="E24" s="5" t="s">
        <v>23</v>
      </c>
      <c r="F24" s="36">
        <v>1</v>
      </c>
      <c r="G24" s="5" t="s">
        <v>126</v>
      </c>
      <c r="H24" s="79">
        <v>1</v>
      </c>
      <c r="I24" s="5" t="s">
        <v>103</v>
      </c>
      <c r="J24" s="67">
        <v>2020</v>
      </c>
      <c r="K24" s="5" t="s">
        <v>104</v>
      </c>
      <c r="L24" s="168" t="s">
        <v>121</v>
      </c>
      <c r="M24" s="149"/>
      <c r="O24" s="68" t="s">
        <v>48</v>
      </c>
      <c r="AN24" s="1">
        <f>AN23+1</f>
        <v>2003</v>
      </c>
    </row>
    <row r="25" spans="1:40" ht="16.5" customHeight="1" thickBot="1" x14ac:dyDescent="0.25">
      <c r="A25" s="138" t="s">
        <v>26</v>
      </c>
      <c r="B25" s="189" t="s">
        <v>118</v>
      </c>
      <c r="C25" s="138" t="s">
        <v>75</v>
      </c>
      <c r="D25" s="189" t="s">
        <v>118</v>
      </c>
      <c r="E25" s="138" t="s">
        <v>112</v>
      </c>
      <c r="F25" s="35" t="s">
        <v>115</v>
      </c>
      <c r="G25" s="33">
        <v>2020</v>
      </c>
      <c r="H25" s="33">
        <v>2021</v>
      </c>
      <c r="I25" s="33">
        <v>2022</v>
      </c>
      <c r="J25" s="33">
        <v>2023</v>
      </c>
      <c r="K25" s="33">
        <v>2024</v>
      </c>
      <c r="L25" s="175" t="s">
        <v>127</v>
      </c>
      <c r="M25" s="176"/>
      <c r="O25" s="68" t="s">
        <v>49</v>
      </c>
    </row>
    <row r="26" spans="1:40" ht="30" customHeight="1" thickBot="1" x14ac:dyDescent="0.25">
      <c r="A26" s="139"/>
      <c r="B26" s="190"/>
      <c r="C26" s="139"/>
      <c r="D26" s="190"/>
      <c r="E26" s="191"/>
      <c r="F26" s="34" t="s">
        <v>113</v>
      </c>
      <c r="G26" s="69">
        <v>1</v>
      </c>
      <c r="H26" s="69">
        <v>1</v>
      </c>
      <c r="I26" s="69">
        <v>1</v>
      </c>
      <c r="J26" s="69">
        <v>1</v>
      </c>
      <c r="K26" s="69">
        <v>1</v>
      </c>
      <c r="L26" s="168">
        <v>1</v>
      </c>
      <c r="M26" s="149"/>
      <c r="O26" s="68" t="s">
        <v>61</v>
      </c>
    </row>
    <row r="27" spans="1:40" ht="30" customHeight="1" thickBot="1" x14ac:dyDescent="0.25">
      <c r="A27" s="70"/>
      <c r="B27" s="71"/>
      <c r="C27" s="72"/>
      <c r="D27" s="72"/>
      <c r="E27" s="139"/>
      <c r="F27" s="73" t="s">
        <v>114</v>
      </c>
      <c r="G27" s="94">
        <v>1</v>
      </c>
      <c r="H27" s="69"/>
      <c r="I27" s="69"/>
      <c r="J27" s="69"/>
      <c r="K27" s="69"/>
      <c r="L27" s="148">
        <f>+G27+H27+I27+J27</f>
        <v>1</v>
      </c>
      <c r="M27" s="149"/>
      <c r="O27" s="68" t="s">
        <v>62</v>
      </c>
    </row>
    <row r="28" spans="1:40" ht="13.5" thickBot="1" x14ac:dyDescent="0.25">
      <c r="A28" s="2"/>
      <c r="M28" s="31"/>
      <c r="O28" s="68" t="s">
        <v>50</v>
      </c>
      <c r="AN28" s="1" t="e">
        <f>#REF!+1</f>
        <v>#REF!</v>
      </c>
    </row>
    <row r="29" spans="1:40" ht="19.149999999999999" customHeight="1" thickBot="1" x14ac:dyDescent="0.25">
      <c r="A29" s="140" t="s">
        <v>93</v>
      </c>
      <c r="B29" s="141"/>
      <c r="C29" s="142"/>
      <c r="D29" s="153" t="s">
        <v>77</v>
      </c>
      <c r="E29" s="154"/>
      <c r="F29" s="45">
        <v>0.71</v>
      </c>
      <c r="G29" s="46" t="s">
        <v>87</v>
      </c>
      <c r="H29" s="47">
        <v>1</v>
      </c>
      <c r="I29" s="155" t="s">
        <v>162</v>
      </c>
      <c r="J29" s="156"/>
      <c r="K29" s="156"/>
      <c r="L29" s="156"/>
      <c r="M29" s="157"/>
      <c r="O29" s="68" t="s">
        <v>51</v>
      </c>
      <c r="AN29" s="1" t="e">
        <f>AN28+1</f>
        <v>#REF!</v>
      </c>
    </row>
    <row r="30" spans="1:40" ht="19.149999999999999" customHeight="1" thickBot="1" x14ac:dyDescent="0.25">
      <c r="A30" s="150"/>
      <c r="B30" s="151"/>
      <c r="C30" s="152"/>
      <c r="D30" s="164" t="s">
        <v>78</v>
      </c>
      <c r="E30" s="165"/>
      <c r="F30" s="48">
        <v>0.41</v>
      </c>
      <c r="G30" s="49" t="s">
        <v>87</v>
      </c>
      <c r="H30" s="50">
        <v>0.7</v>
      </c>
      <c r="I30" s="158"/>
      <c r="J30" s="159"/>
      <c r="K30" s="159"/>
      <c r="L30" s="159"/>
      <c r="M30" s="160"/>
      <c r="O30" s="68" t="s">
        <v>52</v>
      </c>
      <c r="AN30" s="1" t="e">
        <f>#REF!+1</f>
        <v>#REF!</v>
      </c>
    </row>
    <row r="31" spans="1:40" ht="19.149999999999999" customHeight="1" thickBot="1" x14ac:dyDescent="0.25">
      <c r="A31" s="143"/>
      <c r="B31" s="144"/>
      <c r="C31" s="145"/>
      <c r="D31" s="166" t="s">
        <v>79</v>
      </c>
      <c r="E31" s="167"/>
      <c r="F31" s="51">
        <v>0</v>
      </c>
      <c r="G31" s="52" t="s">
        <v>87</v>
      </c>
      <c r="H31" s="53">
        <v>0.4</v>
      </c>
      <c r="I31" s="161"/>
      <c r="J31" s="162"/>
      <c r="K31" s="162"/>
      <c r="L31" s="162"/>
      <c r="M31" s="163"/>
      <c r="O31" s="74" t="s">
        <v>128</v>
      </c>
      <c r="AN31" s="1" t="e">
        <f>#REF!+1</f>
        <v>#REF!</v>
      </c>
    </row>
    <row r="32" spans="1:40" ht="13.5" thickBot="1" x14ac:dyDescent="0.25">
      <c r="A32" s="2"/>
      <c r="M32" s="31"/>
      <c r="O32" s="68" t="s">
        <v>64</v>
      </c>
      <c r="AN32" s="1" t="e">
        <f>#REF!+1</f>
        <v>#REF!</v>
      </c>
    </row>
    <row r="33" spans="1:40" ht="13.5" customHeight="1" thickBot="1" x14ac:dyDescent="0.25">
      <c r="A33" s="135" t="s">
        <v>30</v>
      </c>
      <c r="B33" s="136"/>
      <c r="C33" s="136"/>
      <c r="D33" s="136"/>
      <c r="E33" s="136"/>
      <c r="F33" s="136"/>
      <c r="G33" s="136"/>
      <c r="H33" s="136"/>
      <c r="I33" s="136"/>
      <c r="J33" s="136"/>
      <c r="K33" s="136"/>
      <c r="L33" s="136"/>
      <c r="M33" s="137"/>
      <c r="O33" s="68" t="s">
        <v>54</v>
      </c>
      <c r="AN33" s="1" t="e">
        <f>AN32+1</f>
        <v>#REF!</v>
      </c>
    </row>
    <row r="34" spans="1:40" ht="13.5" thickBot="1" x14ac:dyDescent="0.25">
      <c r="A34" s="2"/>
      <c r="M34" s="31"/>
      <c r="O34" s="68" t="s">
        <v>55</v>
      </c>
      <c r="AN34" s="1" t="e">
        <f>AN33+1</f>
        <v>#REF!</v>
      </c>
    </row>
    <row r="35" spans="1:40" ht="93.75" customHeight="1" thickBot="1" x14ac:dyDescent="0.25">
      <c r="A35" s="62"/>
      <c r="B35" s="102" t="s">
        <v>31</v>
      </c>
      <c r="C35" s="103" t="s">
        <v>32</v>
      </c>
      <c r="D35" s="103" t="str">
        <f>F19</f>
        <v>Avance en la ejecución de las actividades en el trimestre</v>
      </c>
      <c r="E35" s="103" t="str">
        <f>+F20</f>
        <v>Meta programada en la vigencia</v>
      </c>
      <c r="F35" s="103">
        <f>+F21</f>
        <v>0</v>
      </c>
      <c r="G35" s="103">
        <f>+F21</f>
        <v>0</v>
      </c>
      <c r="H35" s="104" t="s">
        <v>88</v>
      </c>
      <c r="I35" s="105" t="s">
        <v>92</v>
      </c>
      <c r="K35" s="54"/>
      <c r="M35" s="63"/>
      <c r="O35" s="68" t="s">
        <v>53</v>
      </c>
      <c r="AI35"/>
      <c r="AL35" s="1"/>
    </row>
    <row r="36" spans="1:40" ht="36.75" customHeight="1" x14ac:dyDescent="0.2">
      <c r="A36" s="62"/>
      <c r="B36" s="98" t="s">
        <v>33</v>
      </c>
      <c r="C36" s="75">
        <v>0.15</v>
      </c>
      <c r="D36" s="75">
        <v>0.15</v>
      </c>
      <c r="E36" s="75">
        <v>1</v>
      </c>
      <c r="F36" s="99"/>
      <c r="G36" s="100"/>
      <c r="H36" s="101">
        <f>D36/C36</f>
        <v>1</v>
      </c>
      <c r="I36" s="106">
        <f>D36/(SUM(C36,C37,C38,C39))</f>
        <v>0.15</v>
      </c>
      <c r="M36" s="63"/>
      <c r="O36" s="68" t="s">
        <v>65</v>
      </c>
      <c r="AI36"/>
      <c r="AL36" s="1"/>
    </row>
    <row r="37" spans="1:40" ht="36.75" customHeight="1" x14ac:dyDescent="0.2">
      <c r="A37" s="62"/>
      <c r="B37" s="39" t="s">
        <v>34</v>
      </c>
      <c r="C37" s="75">
        <v>0.3</v>
      </c>
      <c r="D37" s="56">
        <v>0.3</v>
      </c>
      <c r="E37" s="56">
        <v>1</v>
      </c>
      <c r="F37" s="37"/>
      <c r="G37" s="20"/>
      <c r="H37" s="96">
        <f>D37/C37</f>
        <v>1</v>
      </c>
      <c r="I37" s="107">
        <f>D37/(SUM(C36,C37,C38,C39))</f>
        <v>0.3</v>
      </c>
      <c r="M37" s="63"/>
      <c r="O37" s="68" t="s">
        <v>66</v>
      </c>
      <c r="AI37"/>
      <c r="AL37" s="1"/>
    </row>
    <row r="38" spans="1:40" ht="36.75" customHeight="1" x14ac:dyDescent="0.2">
      <c r="A38" s="62"/>
      <c r="B38" s="22" t="s">
        <v>35</v>
      </c>
      <c r="C38" s="75">
        <v>0.3</v>
      </c>
      <c r="D38" s="56">
        <v>0.3</v>
      </c>
      <c r="E38" s="56">
        <v>1</v>
      </c>
      <c r="F38" s="37"/>
      <c r="G38" s="20"/>
      <c r="H38" s="96">
        <f>D38/C38</f>
        <v>1</v>
      </c>
      <c r="I38" s="107">
        <f>D38/(SUM(C36,C37,C38,C39))</f>
        <v>0.3</v>
      </c>
      <c r="M38" s="63"/>
      <c r="O38" s="64" t="s">
        <v>69</v>
      </c>
      <c r="AI38"/>
      <c r="AL38" s="1"/>
    </row>
    <row r="39" spans="1:40" ht="36.75" customHeight="1" thickBot="1" x14ac:dyDescent="0.25">
      <c r="A39" s="62"/>
      <c r="B39" s="23" t="s">
        <v>36</v>
      </c>
      <c r="C39" s="76">
        <v>0.25</v>
      </c>
      <c r="D39" s="44">
        <v>0.24</v>
      </c>
      <c r="E39" s="44">
        <v>1</v>
      </c>
      <c r="F39" s="57"/>
      <c r="G39" s="24"/>
      <c r="H39" s="108">
        <f>D39/C39</f>
        <v>0.96</v>
      </c>
      <c r="I39" s="109">
        <v>0.99</v>
      </c>
      <c r="K39" s="54"/>
      <c r="M39" s="63"/>
      <c r="O39" s="77" t="s">
        <v>67</v>
      </c>
      <c r="AI39"/>
      <c r="AL39" s="1"/>
    </row>
    <row r="40" spans="1:40" ht="25.5" x14ac:dyDescent="0.2">
      <c r="A40" s="2"/>
      <c r="M40" s="31"/>
      <c r="O40" s="77" t="s">
        <v>68</v>
      </c>
    </row>
    <row r="41" spans="1:40" ht="12.75" x14ac:dyDescent="0.2">
      <c r="A41" s="2"/>
      <c r="M41" s="31"/>
      <c r="O41" s="77" t="s">
        <v>56</v>
      </c>
      <c r="AN41" s="1" t="e">
        <f>#REF!+1</f>
        <v>#REF!</v>
      </c>
    </row>
    <row r="42" spans="1:40" ht="12.75" x14ac:dyDescent="0.2">
      <c r="A42" s="2"/>
      <c r="M42" s="31"/>
      <c r="O42" s="77" t="s">
        <v>46</v>
      </c>
    </row>
    <row r="43" spans="1:40" ht="12.75" x14ac:dyDescent="0.2">
      <c r="A43" s="2"/>
      <c r="M43" s="31"/>
      <c r="O43" s="1" t="s">
        <v>47</v>
      </c>
    </row>
    <row r="44" spans="1:40" ht="12.75" x14ac:dyDescent="0.2">
      <c r="A44" s="2"/>
      <c r="M44" s="31"/>
      <c r="O44" s="1" t="s">
        <v>81</v>
      </c>
    </row>
    <row r="45" spans="1:40" ht="12.75" x14ac:dyDescent="0.2">
      <c r="A45" s="2"/>
      <c r="M45" s="31"/>
      <c r="O45" s="64" t="s">
        <v>84</v>
      </c>
    </row>
    <row r="46" spans="1:40" ht="12.75" x14ac:dyDescent="0.2">
      <c r="A46" s="2"/>
      <c r="M46" s="31"/>
      <c r="O46" s="1" t="s">
        <v>86</v>
      </c>
    </row>
    <row r="47" spans="1:40" ht="12.75" x14ac:dyDescent="0.2">
      <c r="A47" s="2"/>
      <c r="M47" s="31"/>
      <c r="O47" s="1" t="s">
        <v>94</v>
      </c>
    </row>
    <row r="48" spans="1:40" ht="12.75" x14ac:dyDescent="0.2">
      <c r="A48" s="2"/>
      <c r="M48" s="31"/>
      <c r="O48" s="1" t="s">
        <v>85</v>
      </c>
    </row>
    <row r="49" spans="1:40" ht="12.75" x14ac:dyDescent="0.2">
      <c r="A49" s="2"/>
      <c r="M49" s="31"/>
      <c r="O49" s="1" t="s">
        <v>96</v>
      </c>
    </row>
    <row r="50" spans="1:40" ht="28.5" customHeight="1" x14ac:dyDescent="0.2">
      <c r="A50" s="2"/>
      <c r="M50" s="31"/>
      <c r="O50" s="1" t="s">
        <v>97</v>
      </c>
      <c r="AN50" s="1" t="e">
        <f>AN41+1</f>
        <v>#REF!</v>
      </c>
    </row>
    <row r="51" spans="1:40" ht="19.5" customHeight="1" x14ac:dyDescent="0.2">
      <c r="A51" s="2"/>
      <c r="M51" s="31"/>
      <c r="O51" s="1" t="s">
        <v>98</v>
      </c>
      <c r="AN51" s="1" t="e">
        <f t="shared" ref="AN51:AN56" si="0">AN50+1</f>
        <v>#REF!</v>
      </c>
    </row>
    <row r="52" spans="1:40" ht="12.75" x14ac:dyDescent="0.2">
      <c r="A52" s="2"/>
      <c r="M52" s="31"/>
      <c r="O52" s="1" t="s">
        <v>99</v>
      </c>
      <c r="AN52" s="1" t="e">
        <f t="shared" si="0"/>
        <v>#REF!</v>
      </c>
    </row>
    <row r="53" spans="1:40" ht="12.75" x14ac:dyDescent="0.2">
      <c r="A53" s="2"/>
      <c r="M53" s="31"/>
      <c r="O53" s="1" t="s">
        <v>129</v>
      </c>
      <c r="AN53" s="1" t="e">
        <f t="shared" si="0"/>
        <v>#REF!</v>
      </c>
    </row>
    <row r="54" spans="1:40" ht="12.75" x14ac:dyDescent="0.2">
      <c r="A54" s="2"/>
      <c r="M54" s="31"/>
      <c r="O54" s="1" t="s">
        <v>102</v>
      </c>
      <c r="AN54" s="1" t="e">
        <f t="shared" si="0"/>
        <v>#REF!</v>
      </c>
    </row>
    <row r="55" spans="1:40" ht="12.75" x14ac:dyDescent="0.2">
      <c r="A55" s="2"/>
      <c r="M55" s="31"/>
      <c r="O55" s="1" t="s">
        <v>101</v>
      </c>
      <c r="AN55" s="1" t="e">
        <f t="shared" si="0"/>
        <v>#REF!</v>
      </c>
    </row>
    <row r="56" spans="1:40" ht="16.5" customHeight="1" thickBot="1" x14ac:dyDescent="0.25">
      <c r="A56" s="2"/>
      <c r="M56" s="31"/>
      <c r="O56" s="64" t="s">
        <v>106</v>
      </c>
      <c r="AN56" s="1" t="e">
        <f t="shared" si="0"/>
        <v>#REF!</v>
      </c>
    </row>
    <row r="57" spans="1:40" ht="13.5" customHeight="1" thickBot="1" x14ac:dyDescent="0.25">
      <c r="A57" s="135" t="s">
        <v>37</v>
      </c>
      <c r="B57" s="136"/>
      <c r="C57" s="136"/>
      <c r="D57" s="136"/>
      <c r="E57" s="136"/>
      <c r="F57" s="136"/>
      <c r="G57" s="136"/>
      <c r="H57" s="136"/>
      <c r="I57" s="136"/>
      <c r="J57" s="136"/>
      <c r="K57" s="136"/>
      <c r="L57" s="136"/>
      <c r="M57" s="137"/>
      <c r="O57" s="1" t="s">
        <v>159</v>
      </c>
      <c r="AN57" s="1" t="e">
        <f>#REF!+1</f>
        <v>#REF!</v>
      </c>
    </row>
    <row r="58" spans="1:40" ht="30.6" customHeight="1" thickBot="1" x14ac:dyDescent="0.25">
      <c r="A58" s="2"/>
      <c r="M58" s="31"/>
      <c r="O58" s="1" t="s">
        <v>158</v>
      </c>
      <c r="AN58" s="1" t="e">
        <f>AN57+1</f>
        <v>#REF!</v>
      </c>
    </row>
    <row r="59" spans="1:40" ht="25.5" customHeight="1" thickBot="1" x14ac:dyDescent="0.25">
      <c r="A59" s="138" t="s">
        <v>38</v>
      </c>
      <c r="B59" s="140" t="s">
        <v>39</v>
      </c>
      <c r="C59" s="141"/>
      <c r="D59" s="141"/>
      <c r="E59" s="141"/>
      <c r="F59" s="141"/>
      <c r="G59" s="142"/>
      <c r="H59" s="146" t="s">
        <v>89</v>
      </c>
      <c r="I59" s="147"/>
      <c r="J59" s="141" t="s">
        <v>40</v>
      </c>
      <c r="K59" s="141"/>
      <c r="L59" s="141"/>
      <c r="M59" s="142"/>
      <c r="O59" s="1" t="s">
        <v>110</v>
      </c>
      <c r="AN59" s="1" t="e">
        <f>AN58+1</f>
        <v>#REF!</v>
      </c>
    </row>
    <row r="60" spans="1:40" ht="25.5" customHeight="1" thickBot="1" x14ac:dyDescent="0.25">
      <c r="A60" s="139"/>
      <c r="B60" s="143"/>
      <c r="C60" s="144"/>
      <c r="D60" s="144"/>
      <c r="E60" s="144"/>
      <c r="F60" s="144"/>
      <c r="G60" s="145"/>
      <c r="H60" s="5" t="s">
        <v>90</v>
      </c>
      <c r="I60" s="28" t="s">
        <v>91</v>
      </c>
      <c r="J60" s="144"/>
      <c r="K60" s="144"/>
      <c r="L60" s="144"/>
      <c r="M60" s="145"/>
    </row>
    <row r="61" spans="1:40" ht="205.5" customHeight="1" thickBot="1" x14ac:dyDescent="0.25">
      <c r="A61" s="8" t="s">
        <v>33</v>
      </c>
      <c r="B61" s="132" t="s">
        <v>180</v>
      </c>
      <c r="C61" s="133"/>
      <c r="D61" s="133"/>
      <c r="E61" s="133"/>
      <c r="F61" s="133"/>
      <c r="G61" s="134"/>
      <c r="H61" s="21"/>
      <c r="I61" s="58" t="s">
        <v>176</v>
      </c>
      <c r="J61" s="129"/>
      <c r="K61" s="130"/>
      <c r="L61" s="130"/>
      <c r="M61" s="131"/>
      <c r="AN61" s="1" t="e">
        <f>AN59+1</f>
        <v>#REF!</v>
      </c>
    </row>
    <row r="62" spans="1:40" ht="219.6" customHeight="1" thickBot="1" x14ac:dyDescent="0.25">
      <c r="A62" s="8" t="s">
        <v>34</v>
      </c>
      <c r="B62" s="126" t="s">
        <v>184</v>
      </c>
      <c r="C62" s="127"/>
      <c r="D62" s="127"/>
      <c r="E62" s="127"/>
      <c r="F62" s="127"/>
      <c r="G62" s="128"/>
      <c r="H62" s="21"/>
      <c r="I62" s="58" t="s">
        <v>176</v>
      </c>
      <c r="J62" s="129"/>
      <c r="K62" s="130"/>
      <c r="L62" s="130"/>
      <c r="M62" s="131"/>
      <c r="AN62" s="1" t="e">
        <f>AN61+1</f>
        <v>#REF!</v>
      </c>
    </row>
    <row r="63" spans="1:40" ht="288" customHeight="1" thickBot="1" x14ac:dyDescent="0.25">
      <c r="A63" s="8" t="s">
        <v>41</v>
      </c>
      <c r="B63" s="126" t="s">
        <v>190</v>
      </c>
      <c r="C63" s="127"/>
      <c r="D63" s="127"/>
      <c r="E63" s="127"/>
      <c r="F63" s="127"/>
      <c r="G63" s="128"/>
      <c r="H63" s="21"/>
      <c r="I63" s="58"/>
      <c r="J63" s="129"/>
      <c r="K63" s="130"/>
      <c r="L63" s="130"/>
      <c r="M63" s="131"/>
      <c r="AN63" s="1" t="e">
        <f>#REF!+1</f>
        <v>#REF!</v>
      </c>
    </row>
    <row r="64" spans="1:40" ht="359.25" customHeight="1" thickBot="1" x14ac:dyDescent="0.25">
      <c r="A64" s="8" t="s">
        <v>36</v>
      </c>
      <c r="B64" s="126" t="s">
        <v>204</v>
      </c>
      <c r="C64" s="127"/>
      <c r="D64" s="127"/>
      <c r="E64" s="127"/>
      <c r="F64" s="127"/>
      <c r="G64" s="128"/>
      <c r="H64" s="21"/>
      <c r="I64" s="58" t="s">
        <v>176</v>
      </c>
      <c r="J64" s="129" t="s">
        <v>205</v>
      </c>
      <c r="K64" s="130"/>
      <c r="L64" s="130"/>
      <c r="M64" s="131"/>
      <c r="AN64" s="1" t="e">
        <f>AN63+1</f>
        <v>#REF!</v>
      </c>
    </row>
    <row r="65" spans="1:40" ht="227.45" customHeight="1" thickBot="1" x14ac:dyDescent="0.25">
      <c r="A65" s="8" t="s">
        <v>42</v>
      </c>
      <c r="B65" s="126" t="s">
        <v>200</v>
      </c>
      <c r="C65" s="127"/>
      <c r="D65" s="127"/>
      <c r="E65" s="127"/>
      <c r="F65" s="127"/>
      <c r="G65" s="128"/>
      <c r="H65" s="21"/>
      <c r="I65" s="58" t="s">
        <v>176</v>
      </c>
      <c r="J65" s="129"/>
      <c r="K65" s="130"/>
      <c r="L65" s="130"/>
      <c r="M65" s="131"/>
      <c r="AN65" s="1" t="e">
        <f>#REF!+1</f>
        <v>#REF!</v>
      </c>
    </row>
    <row r="66" spans="1:40" ht="24.95" customHeight="1" x14ac:dyDescent="0.2">
      <c r="B66" s="212"/>
      <c r="C66" s="212"/>
      <c r="D66" s="212"/>
      <c r="E66" s="212"/>
      <c r="F66" s="212"/>
      <c r="G66" s="212"/>
      <c r="H66" s="212"/>
      <c r="I66" s="212"/>
      <c r="J66" s="124"/>
      <c r="K66" s="124"/>
      <c r="L66" s="124"/>
      <c r="M66" s="124"/>
      <c r="AN66" s="1" t="e">
        <f>AN65+1</f>
        <v>#REF!</v>
      </c>
    </row>
    <row r="67" spans="1:40" ht="24.95" hidden="1" customHeight="1" x14ac:dyDescent="0.2">
      <c r="B67" s="124"/>
      <c r="C67" s="124"/>
      <c r="D67" s="124"/>
      <c r="E67" s="124"/>
      <c r="F67" s="124"/>
      <c r="G67" s="124"/>
      <c r="H67" s="124"/>
      <c r="I67" s="124"/>
      <c r="J67" s="124"/>
      <c r="K67" s="124"/>
      <c r="L67" s="124"/>
      <c r="M67" s="124"/>
      <c r="AN67" s="1" t="e">
        <f>AN66+1</f>
        <v>#REF!</v>
      </c>
    </row>
    <row r="68" spans="1:40" ht="24.95" hidden="1" customHeight="1" x14ac:dyDescent="0.2">
      <c r="B68" s="124"/>
      <c r="C68" s="124"/>
      <c r="D68" s="124"/>
      <c r="E68" s="124"/>
      <c r="F68" s="124"/>
      <c r="G68" s="124"/>
      <c r="H68" s="124"/>
      <c r="I68" s="124"/>
      <c r="J68" s="124"/>
      <c r="K68" s="124"/>
      <c r="L68" s="124"/>
      <c r="M68" s="124"/>
      <c r="AN68" s="1" t="e">
        <f>AN67+1</f>
        <v>#REF!</v>
      </c>
    </row>
    <row r="69" spans="1:40" ht="24.95" hidden="1" customHeight="1" x14ac:dyDescent="0.2">
      <c r="B69" s="124"/>
      <c r="C69" s="124"/>
      <c r="D69" s="124"/>
      <c r="E69" s="124"/>
      <c r="F69" s="124"/>
      <c r="G69" s="124"/>
      <c r="H69" s="124"/>
      <c r="I69" s="124"/>
      <c r="J69" s="124"/>
      <c r="K69" s="124"/>
      <c r="L69" s="124"/>
      <c r="M69" s="124"/>
    </row>
    <row r="70" spans="1:40" ht="24.95" hidden="1" customHeight="1" x14ac:dyDescent="0.2">
      <c r="B70" s="124"/>
      <c r="C70" s="124"/>
      <c r="D70" s="124"/>
      <c r="E70" s="124"/>
      <c r="F70" s="124"/>
      <c r="G70" s="124"/>
      <c r="H70" s="124"/>
      <c r="I70" s="124"/>
      <c r="J70" s="124"/>
      <c r="K70" s="124"/>
      <c r="L70" s="124"/>
      <c r="M70" s="124"/>
    </row>
    <row r="71" spans="1:40" ht="12.75" hidden="1" x14ac:dyDescent="0.2"/>
    <row r="72" spans="1:40" ht="12.75" hidden="1" x14ac:dyDescent="0.2"/>
    <row r="73" spans="1:40" ht="12.75" hidden="1" x14ac:dyDescent="0.2"/>
    <row r="74" spans="1:40" ht="12.75" hidden="1" x14ac:dyDescent="0.2"/>
    <row r="75" spans="1:40" ht="12.75" hidden="1" x14ac:dyDescent="0.2"/>
    <row r="76" spans="1:40" ht="12.75" hidden="1" x14ac:dyDescent="0.2"/>
    <row r="77" spans="1:40" ht="12.75" hidden="1" x14ac:dyDescent="0.2"/>
    <row r="78" spans="1:40" ht="12.75" hidden="1" x14ac:dyDescent="0.2"/>
    <row r="79" spans="1:40" ht="12.75" hidden="1" x14ac:dyDescent="0.2"/>
    <row r="80" spans="1:40" ht="12.75" hidden="1" x14ac:dyDescent="0.2"/>
    <row r="81" spans="6:11" ht="12.75" hidden="1" x14ac:dyDescent="0.2"/>
    <row r="82" spans="6:11" ht="12.75" hidden="1" x14ac:dyDescent="0.2"/>
    <row r="83" spans="6:11" ht="12.75" hidden="1" x14ac:dyDescent="0.2"/>
    <row r="84" spans="6:11" ht="12.75" hidden="1" x14ac:dyDescent="0.2"/>
    <row r="85" spans="6:11" ht="12.75" hidden="1" x14ac:dyDescent="0.2"/>
    <row r="86" spans="6:11" ht="15" hidden="1" x14ac:dyDescent="0.2">
      <c r="F86" s="125"/>
      <c r="G86" s="125"/>
      <c r="H86" s="125"/>
      <c r="I86" s="9" t="s">
        <v>43</v>
      </c>
      <c r="K86" s="78"/>
    </row>
    <row r="87" spans="6:11" ht="15" hidden="1" x14ac:dyDescent="0.2">
      <c r="F87" s="125"/>
      <c r="G87" s="125"/>
      <c r="H87" s="125"/>
      <c r="I87" s="9" t="s">
        <v>44</v>
      </c>
      <c r="K87" s="78"/>
    </row>
    <row r="88" spans="6:11" ht="15" hidden="1" x14ac:dyDescent="0.2">
      <c r="F88" s="125"/>
      <c r="G88" s="125"/>
      <c r="H88" s="125"/>
      <c r="I88" s="9" t="s">
        <v>45</v>
      </c>
      <c r="K88" s="78"/>
    </row>
    <row r="89" spans="6:11" ht="15" hidden="1" x14ac:dyDescent="0.2">
      <c r="F89" s="125"/>
      <c r="G89" s="125"/>
      <c r="H89" s="125"/>
      <c r="K89" s="78"/>
    </row>
    <row r="90" spans="6:11" ht="15" hidden="1" x14ac:dyDescent="0.2">
      <c r="F90" s="125"/>
      <c r="G90" s="125"/>
      <c r="H90" s="125"/>
      <c r="K90" s="78"/>
    </row>
    <row r="91" spans="6:11" ht="15" hidden="1" x14ac:dyDescent="0.2">
      <c r="K91" s="78"/>
    </row>
    <row r="92" spans="6:11" ht="15" hidden="1" x14ac:dyDescent="0.2">
      <c r="K92" s="78"/>
    </row>
    <row r="93" spans="6:11" ht="15" hidden="1" x14ac:dyDescent="0.2">
      <c r="K93" s="78"/>
    </row>
    <row r="94" spans="6:11" ht="15" hidden="1" x14ac:dyDescent="0.2">
      <c r="K94" s="78"/>
    </row>
    <row r="95" spans="6:11" ht="15" hidden="1" x14ac:dyDescent="0.2">
      <c r="K95" s="78"/>
    </row>
    <row r="96" spans="6:11" ht="15" hidden="1" x14ac:dyDescent="0.2">
      <c r="K96" s="78"/>
    </row>
    <row r="97" spans="11:11" ht="15" hidden="1" x14ac:dyDescent="0.2">
      <c r="K97" s="78"/>
    </row>
    <row r="98" spans="11:11" ht="15" hidden="1" x14ac:dyDescent="0.2">
      <c r="K98" s="78"/>
    </row>
    <row r="99" spans="11:11" ht="15" hidden="1" x14ac:dyDescent="0.2">
      <c r="K99" s="78"/>
    </row>
    <row r="100" spans="11:11" ht="15" hidden="1" x14ac:dyDescent="0.2">
      <c r="K100" s="78"/>
    </row>
    <row r="101" spans="11:11" ht="15" hidden="1" x14ac:dyDescent="0.2">
      <c r="K101" s="78"/>
    </row>
    <row r="102" spans="11:11" ht="15" hidden="1" x14ac:dyDescent="0.2">
      <c r="K102" s="78"/>
    </row>
    <row r="103" spans="11:11" ht="15" hidden="1" x14ac:dyDescent="0.2">
      <c r="K103" s="78"/>
    </row>
    <row r="104" spans="11:11" ht="15" hidden="1" x14ac:dyDescent="0.2">
      <c r="K104" s="78"/>
    </row>
    <row r="105" spans="11:11" ht="15" hidden="1" x14ac:dyDescent="0.2">
      <c r="K105" s="78"/>
    </row>
    <row r="106" spans="11:11" ht="15" hidden="1" x14ac:dyDescent="0.2">
      <c r="K106" s="78"/>
    </row>
    <row r="107" spans="11:11" ht="15" hidden="1" x14ac:dyDescent="0.2">
      <c r="K107" s="78"/>
    </row>
    <row r="108" spans="11:11" ht="15" hidden="1" x14ac:dyDescent="0.2">
      <c r="K108" s="78"/>
    </row>
    <row r="109" spans="11:11" ht="15" hidden="1" x14ac:dyDescent="0.2">
      <c r="K109" s="78"/>
    </row>
    <row r="110" spans="11:11" ht="15" hidden="1" x14ac:dyDescent="0.2">
      <c r="K110" s="78"/>
    </row>
    <row r="111" spans="11:11" ht="15" hidden="1" x14ac:dyDescent="0.2">
      <c r="K111" s="78"/>
    </row>
    <row r="112" spans="11:11" ht="15" hidden="1" x14ac:dyDescent="0.2">
      <c r="K112" s="78"/>
    </row>
    <row r="113" spans="11:11" ht="15" hidden="1" x14ac:dyDescent="0.2">
      <c r="K113" s="78"/>
    </row>
    <row r="114" spans="11:11" ht="15" hidden="1" x14ac:dyDescent="0.2">
      <c r="K114" s="78"/>
    </row>
    <row r="115" spans="11:11" ht="15" hidden="1" x14ac:dyDescent="0.2">
      <c r="K115" s="78"/>
    </row>
    <row r="116" spans="11:11" ht="15" hidden="1" x14ac:dyDescent="0.2">
      <c r="K116" s="78"/>
    </row>
    <row r="117" spans="11:11" ht="15" hidden="1" x14ac:dyDescent="0.2">
      <c r="K117" s="78"/>
    </row>
    <row r="118" spans="11:11" ht="15" hidden="1" x14ac:dyDescent="0.2">
      <c r="K118" s="78"/>
    </row>
    <row r="119" spans="11:11" ht="15" hidden="1" x14ac:dyDescent="0.2">
      <c r="K119" s="78"/>
    </row>
    <row r="120" spans="11:11" ht="15" hidden="1" x14ac:dyDescent="0.2">
      <c r="K120" s="78"/>
    </row>
    <row r="121" spans="11:11" ht="15" hidden="1" x14ac:dyDescent="0.2">
      <c r="K121" s="78"/>
    </row>
    <row r="122" spans="11:11" ht="15" hidden="1" x14ac:dyDescent="0.2">
      <c r="K122" s="78"/>
    </row>
    <row r="123" spans="11:11" ht="15" hidden="1" x14ac:dyDescent="0.2">
      <c r="K123" s="78"/>
    </row>
    <row r="124" spans="11:11" ht="12.75" hidden="1" x14ac:dyDescent="0.2"/>
    <row r="125" spans="11:11" ht="12.75" hidden="1" x14ac:dyDescent="0.2"/>
    <row r="126" spans="11:11" ht="12.75" hidden="1" x14ac:dyDescent="0.2"/>
    <row r="127" spans="11:11" ht="12.75" hidden="1" x14ac:dyDescent="0.2"/>
    <row r="128" spans="11:11"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1">
    <mergeCell ref="B70:I70"/>
    <mergeCell ref="J70:M70"/>
    <mergeCell ref="F86:H87"/>
    <mergeCell ref="F88:H88"/>
    <mergeCell ref="F89:H90"/>
    <mergeCell ref="J69:M69"/>
    <mergeCell ref="B64:G64"/>
    <mergeCell ref="J64:M64"/>
    <mergeCell ref="B65:G65"/>
    <mergeCell ref="J65:M65"/>
    <mergeCell ref="B66:I66"/>
    <mergeCell ref="J66:M66"/>
    <mergeCell ref="B67:I67"/>
    <mergeCell ref="J67:M67"/>
    <mergeCell ref="B68:I68"/>
    <mergeCell ref="J68:M68"/>
    <mergeCell ref="B69:I69"/>
    <mergeCell ref="B61:G61"/>
    <mergeCell ref="J61:M61"/>
    <mergeCell ref="B62:G62"/>
    <mergeCell ref="J62:M62"/>
    <mergeCell ref="B63:G63"/>
    <mergeCell ref="J63:M63"/>
    <mergeCell ref="A33:M33"/>
    <mergeCell ref="A57:M57"/>
    <mergeCell ref="A59:A60"/>
    <mergeCell ref="B59:G60"/>
    <mergeCell ref="H59:I59"/>
    <mergeCell ref="J59:M60"/>
    <mergeCell ref="A29:C31"/>
    <mergeCell ref="D29:E29"/>
    <mergeCell ref="I29:M31"/>
    <mergeCell ref="D30:E30"/>
    <mergeCell ref="D31:E31"/>
    <mergeCell ref="L24:M24"/>
    <mergeCell ref="A25:A26"/>
    <mergeCell ref="B25:B26"/>
    <mergeCell ref="C25:C26"/>
    <mergeCell ref="D25:D26"/>
    <mergeCell ref="E25:E27"/>
    <mergeCell ref="L25:M25"/>
    <mergeCell ref="L26:M26"/>
    <mergeCell ref="L27:M27"/>
    <mergeCell ref="A19:B22"/>
    <mergeCell ref="C19:D22"/>
    <mergeCell ref="F19:H19"/>
    <mergeCell ref="J19:L19"/>
    <mergeCell ref="F20:H20"/>
    <mergeCell ref="J20:L20"/>
    <mergeCell ref="F21:H21"/>
    <mergeCell ref="J22:L22"/>
    <mergeCell ref="A15:B15"/>
    <mergeCell ref="C15:M15"/>
    <mergeCell ref="A17:B18"/>
    <mergeCell ref="C17:D18"/>
    <mergeCell ref="E17:M17"/>
    <mergeCell ref="F18:H18"/>
    <mergeCell ref="J18:L18"/>
    <mergeCell ref="A12:B12"/>
    <mergeCell ref="C12:M12"/>
    <mergeCell ref="A13:B13"/>
    <mergeCell ref="C13:M13"/>
    <mergeCell ref="A14:B14"/>
    <mergeCell ref="C14:M14"/>
    <mergeCell ref="A8:B8"/>
    <mergeCell ref="C8:M8"/>
    <mergeCell ref="A9:B9"/>
    <mergeCell ref="C9:M9"/>
    <mergeCell ref="A11:B11"/>
    <mergeCell ref="C11:J11"/>
    <mergeCell ref="L11:M11"/>
    <mergeCell ref="A5:M5"/>
    <mergeCell ref="A7:B7"/>
    <mergeCell ref="C7:H7"/>
    <mergeCell ref="I7:K7"/>
    <mergeCell ref="L7:M7"/>
    <mergeCell ref="A1:B3"/>
    <mergeCell ref="C1:J3"/>
    <mergeCell ref="K1:M1"/>
    <mergeCell ref="K2:M2"/>
    <mergeCell ref="K3:M3"/>
  </mergeCells>
  <dataValidations count="8">
    <dataValidation type="list" allowBlank="1" showInputMessage="1" showErrorMessage="1" sqref="C14:M14" xr:uid="{00000000-0002-0000-0300-000000000000}">
      <formula1>$O$57:$O$59</formula1>
    </dataValidation>
    <dataValidation type="list" allowBlank="1" showInputMessage="1" showErrorMessage="1" sqref="C9:M9" xr:uid="{00000000-0002-0000-0300-000001000000}">
      <formula1>$O$39:$O$42</formula1>
    </dataValidation>
    <dataValidation type="list" allowBlank="1" showInputMessage="1" showErrorMessage="1" sqref="C7:H7" xr:uid="{00000000-0002-0000-0300-000002000000}">
      <formula1>$O$24:$O$37</formula1>
    </dataValidation>
    <dataValidation type="list" allowBlank="1" showInputMessage="1" showErrorMessage="1" sqref="B25 D25 B27 M19:M22" xr:uid="{00000000-0002-0000-0300-000003000000}">
      <formula1>$O$11:$O$16</formula1>
    </dataValidation>
    <dataValidation type="list" allowBlank="1" showInputMessage="1" showErrorMessage="1" sqref="C19:D22" xr:uid="{00000000-0002-0000-0300-000004000000}">
      <formula1>$O$46:$O$55</formula1>
    </dataValidation>
    <dataValidation type="list" allowBlank="1" showInputMessage="1" showErrorMessage="1" sqref="L7:M7" xr:uid="{00000000-0002-0000-0300-000005000000}">
      <formula1>$O$18:$O$21</formula1>
    </dataValidation>
    <dataValidation type="list" allowBlank="1" showInputMessage="1" showErrorMessage="1" sqref="D24" xr:uid="{00000000-0002-0000-0300-000006000000}">
      <formula1>$O$7:$O$9</formula1>
    </dataValidation>
    <dataValidation type="list" allowBlank="1" showInputMessage="1" showErrorMessage="1" sqref="B24" xr:uid="{00000000-0002-0000-0300-000007000000}">
      <formula1>$O$3:$O$5</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67"/>
  <sheetViews>
    <sheetView showGridLines="0" view="pageBreakPreview" topLeftCell="A66" zoomScale="70" zoomScaleNormal="80" zoomScaleSheetLayoutView="70" workbookViewId="0">
      <selection activeCell="J66" sqref="J66:M66"/>
    </sheetView>
  </sheetViews>
  <sheetFormatPr baseColWidth="10" defaultColWidth="11.42578125"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26.28515625" style="1" hidden="1" customWidth="1"/>
    <col min="16" max="37" width="11.42578125" style="1" customWidth="1"/>
    <col min="38" max="38" width="11.5703125" customWidth="1"/>
    <col min="39" max="251" width="11.42578125" style="1" customWidth="1"/>
    <col min="252" max="16384" width="11.42578125" style="1"/>
  </cols>
  <sheetData>
    <row r="1" spans="1:16" ht="25.5" customHeight="1" thickBot="1" x14ac:dyDescent="0.25">
      <c r="A1" s="203"/>
      <c r="B1" s="203"/>
      <c r="C1" s="204" t="s">
        <v>58</v>
      </c>
      <c r="D1" s="204"/>
      <c r="E1" s="204"/>
      <c r="F1" s="204"/>
      <c r="G1" s="204"/>
      <c r="H1" s="204"/>
      <c r="I1" s="204"/>
      <c r="J1" s="204"/>
      <c r="K1" s="205" t="s">
        <v>59</v>
      </c>
      <c r="L1" s="205"/>
      <c r="M1" s="205"/>
    </row>
    <row r="2" spans="1:16" ht="25.5" customHeight="1" thickBot="1" x14ac:dyDescent="0.25">
      <c r="A2" s="203"/>
      <c r="B2" s="203"/>
      <c r="C2" s="204"/>
      <c r="D2" s="204"/>
      <c r="E2" s="204"/>
      <c r="F2" s="204"/>
      <c r="G2" s="204"/>
      <c r="H2" s="204"/>
      <c r="I2" s="204"/>
      <c r="J2" s="204"/>
      <c r="K2" s="206" t="s">
        <v>116</v>
      </c>
      <c r="L2" s="206"/>
      <c r="M2" s="206"/>
      <c r="O2" s="64" t="s">
        <v>71</v>
      </c>
    </row>
    <row r="3" spans="1:16" ht="25.5" customHeight="1" thickBot="1" x14ac:dyDescent="0.25">
      <c r="A3" s="203"/>
      <c r="B3" s="203"/>
      <c r="C3" s="204"/>
      <c r="D3" s="204"/>
      <c r="E3" s="204"/>
      <c r="F3" s="204"/>
      <c r="G3" s="204"/>
      <c r="H3" s="204"/>
      <c r="I3" s="204"/>
      <c r="J3" s="204"/>
      <c r="K3" s="206" t="s">
        <v>117</v>
      </c>
      <c r="L3" s="206"/>
      <c r="M3" s="206"/>
      <c r="O3" s="1" t="s">
        <v>6</v>
      </c>
    </row>
    <row r="4" spans="1:16" ht="14.25" customHeight="1" thickBot="1" x14ac:dyDescent="0.25">
      <c r="A4" s="10"/>
      <c r="B4" s="11"/>
      <c r="C4" s="12"/>
      <c r="D4" s="12"/>
      <c r="E4" s="12"/>
      <c r="F4" s="12"/>
      <c r="G4" s="12"/>
      <c r="H4" s="12"/>
      <c r="I4" s="12"/>
      <c r="J4" s="12"/>
      <c r="K4" s="13"/>
      <c r="L4" s="13"/>
      <c r="M4" s="14"/>
      <c r="O4" s="1" t="s">
        <v>8</v>
      </c>
    </row>
    <row r="5" spans="1:16" ht="13.5" thickBot="1" x14ac:dyDescent="0.25">
      <c r="A5" s="135" t="s">
        <v>60</v>
      </c>
      <c r="B5" s="136"/>
      <c r="C5" s="136"/>
      <c r="D5" s="136"/>
      <c r="E5" s="136"/>
      <c r="F5" s="136"/>
      <c r="G5" s="136"/>
      <c r="H5" s="136"/>
      <c r="I5" s="136"/>
      <c r="J5" s="136"/>
      <c r="K5" s="136"/>
      <c r="L5" s="136"/>
      <c r="M5" s="137"/>
      <c r="O5" s="1" t="s">
        <v>10</v>
      </c>
    </row>
    <row r="6" spans="1:16" ht="13.5" thickBot="1" x14ac:dyDescent="0.25">
      <c r="A6" s="29"/>
      <c r="B6" s="65"/>
      <c r="C6" s="65"/>
      <c r="D6" s="65"/>
      <c r="E6" s="65"/>
      <c r="F6" s="65"/>
      <c r="G6" s="65"/>
      <c r="H6" s="65"/>
      <c r="I6" s="65"/>
      <c r="J6" s="65"/>
      <c r="K6" s="65"/>
      <c r="L6" s="65"/>
      <c r="M6" s="30"/>
      <c r="O6" s="64" t="s">
        <v>72</v>
      </c>
    </row>
    <row r="7" spans="1:16" ht="30" customHeight="1" thickBot="1" x14ac:dyDescent="0.25">
      <c r="A7" s="146" t="s">
        <v>1</v>
      </c>
      <c r="B7" s="147"/>
      <c r="C7" s="193" t="s">
        <v>62</v>
      </c>
      <c r="D7" s="194"/>
      <c r="E7" s="194"/>
      <c r="F7" s="194"/>
      <c r="G7" s="194"/>
      <c r="H7" s="195"/>
      <c r="I7" s="146" t="s">
        <v>2</v>
      </c>
      <c r="J7" s="192"/>
      <c r="K7" s="147"/>
      <c r="L7" s="207" t="s">
        <v>28</v>
      </c>
      <c r="M7" s="208"/>
      <c r="O7" s="1" t="s">
        <v>13</v>
      </c>
    </row>
    <row r="8" spans="1:16" ht="38.25" customHeight="1" thickBot="1" x14ac:dyDescent="0.25">
      <c r="A8" s="146" t="s">
        <v>4</v>
      </c>
      <c r="B8" s="147"/>
      <c r="C8" s="193" t="s">
        <v>120</v>
      </c>
      <c r="D8" s="194"/>
      <c r="E8" s="194"/>
      <c r="F8" s="194"/>
      <c r="G8" s="194"/>
      <c r="H8" s="194"/>
      <c r="I8" s="194"/>
      <c r="J8" s="194"/>
      <c r="K8" s="194"/>
      <c r="L8" s="194"/>
      <c r="M8" s="195"/>
      <c r="O8" s="1" t="s">
        <v>18</v>
      </c>
    </row>
    <row r="9" spans="1:16" ht="30" customHeight="1" thickBot="1" x14ac:dyDescent="0.25">
      <c r="A9" s="146" t="s">
        <v>5</v>
      </c>
      <c r="B9" s="147"/>
      <c r="C9" s="200" t="s">
        <v>67</v>
      </c>
      <c r="D9" s="201"/>
      <c r="E9" s="201"/>
      <c r="F9" s="201"/>
      <c r="G9" s="201"/>
      <c r="H9" s="201"/>
      <c r="I9" s="201"/>
      <c r="J9" s="201"/>
      <c r="K9" s="201"/>
      <c r="L9" s="201"/>
      <c r="M9" s="202"/>
      <c r="O9" s="1" t="s">
        <v>20</v>
      </c>
      <c r="P9" s="66"/>
    </row>
    <row r="10" spans="1:16" ht="13.5" thickBot="1" x14ac:dyDescent="0.25">
      <c r="A10" s="2"/>
      <c r="M10" s="31"/>
      <c r="O10" s="64" t="s">
        <v>74</v>
      </c>
    </row>
    <row r="11" spans="1:16" ht="44.25" customHeight="1" thickBot="1" x14ac:dyDescent="0.25">
      <c r="A11" s="146" t="s">
        <v>7</v>
      </c>
      <c r="B11" s="147"/>
      <c r="C11" s="196" t="s">
        <v>174</v>
      </c>
      <c r="D11" s="197"/>
      <c r="E11" s="197"/>
      <c r="F11" s="197"/>
      <c r="G11" s="197"/>
      <c r="H11" s="197"/>
      <c r="I11" s="197"/>
      <c r="J11" s="197"/>
      <c r="K11" s="19" t="s">
        <v>82</v>
      </c>
      <c r="L11" s="198" t="s">
        <v>136</v>
      </c>
      <c r="M11" s="199"/>
      <c r="O11" s="1" t="s">
        <v>21</v>
      </c>
    </row>
    <row r="12" spans="1:16" ht="47.25" customHeight="1" thickBot="1" x14ac:dyDescent="0.25">
      <c r="A12" s="146" t="s">
        <v>9</v>
      </c>
      <c r="B12" s="147"/>
      <c r="C12" s="193" t="s">
        <v>151</v>
      </c>
      <c r="D12" s="194"/>
      <c r="E12" s="194"/>
      <c r="F12" s="194"/>
      <c r="G12" s="194"/>
      <c r="H12" s="194"/>
      <c r="I12" s="194"/>
      <c r="J12" s="194"/>
      <c r="K12" s="194"/>
      <c r="L12" s="194"/>
      <c r="M12" s="195"/>
      <c r="O12" s="1" t="s">
        <v>0</v>
      </c>
    </row>
    <row r="13" spans="1:16" ht="45.75" customHeight="1" thickBot="1" x14ac:dyDescent="0.25">
      <c r="A13" s="146" t="s">
        <v>95</v>
      </c>
      <c r="B13" s="147"/>
      <c r="C13" s="193" t="s">
        <v>144</v>
      </c>
      <c r="D13" s="194"/>
      <c r="E13" s="194"/>
      <c r="F13" s="194"/>
      <c r="G13" s="194"/>
      <c r="H13" s="194"/>
      <c r="I13" s="194"/>
      <c r="J13" s="194"/>
      <c r="K13" s="194"/>
      <c r="L13" s="194"/>
      <c r="M13" s="195"/>
      <c r="O13" s="1" t="s">
        <v>118</v>
      </c>
    </row>
    <row r="14" spans="1:16" ht="59.25" customHeight="1" thickBot="1" x14ac:dyDescent="0.25">
      <c r="A14" s="146" t="s">
        <v>105</v>
      </c>
      <c r="B14" s="147"/>
      <c r="C14" s="193" t="s">
        <v>159</v>
      </c>
      <c r="D14" s="194"/>
      <c r="E14" s="194"/>
      <c r="F14" s="194"/>
      <c r="G14" s="194"/>
      <c r="H14" s="194"/>
      <c r="I14" s="194"/>
      <c r="J14" s="194"/>
      <c r="K14" s="194"/>
      <c r="L14" s="194"/>
      <c r="M14" s="195"/>
      <c r="O14" s="1" t="s">
        <v>119</v>
      </c>
    </row>
    <row r="15" spans="1:16" ht="30" customHeight="1" thickBot="1" x14ac:dyDescent="0.25">
      <c r="A15" s="146" t="s">
        <v>111</v>
      </c>
      <c r="B15" s="147"/>
      <c r="C15" s="193" t="s">
        <v>160</v>
      </c>
      <c r="D15" s="194"/>
      <c r="E15" s="194"/>
      <c r="F15" s="194"/>
      <c r="G15" s="194"/>
      <c r="H15" s="194"/>
      <c r="I15" s="194"/>
      <c r="J15" s="194"/>
      <c r="K15" s="194"/>
      <c r="L15" s="194"/>
      <c r="M15" s="195"/>
      <c r="O15" s="1" t="s">
        <v>24</v>
      </c>
    </row>
    <row r="16" spans="1:16" ht="13.5" thickBot="1" x14ac:dyDescent="0.25">
      <c r="A16" s="2"/>
      <c r="M16" s="31"/>
      <c r="O16" s="1" t="s">
        <v>25</v>
      </c>
    </row>
    <row r="17" spans="1:40" ht="17.25" customHeight="1" thickBot="1" x14ac:dyDescent="0.25">
      <c r="A17" s="140" t="s">
        <v>11</v>
      </c>
      <c r="B17" s="142"/>
      <c r="C17" s="140" t="s">
        <v>76</v>
      </c>
      <c r="D17" s="142"/>
      <c r="E17" s="140" t="s">
        <v>12</v>
      </c>
      <c r="F17" s="141"/>
      <c r="G17" s="141"/>
      <c r="H17" s="141"/>
      <c r="I17" s="141"/>
      <c r="J17" s="141"/>
      <c r="K17" s="141"/>
      <c r="L17" s="141"/>
      <c r="M17" s="142"/>
      <c r="O17" s="64" t="s">
        <v>83</v>
      </c>
    </row>
    <row r="18" spans="1:40" ht="53.45" customHeight="1" thickBot="1" x14ac:dyDescent="0.25">
      <c r="A18" s="143"/>
      <c r="B18" s="145"/>
      <c r="C18" s="143"/>
      <c r="D18" s="145"/>
      <c r="E18" s="5" t="s">
        <v>14</v>
      </c>
      <c r="F18" s="146" t="s">
        <v>15</v>
      </c>
      <c r="G18" s="192"/>
      <c r="H18" s="147"/>
      <c r="I18" s="28" t="s">
        <v>16</v>
      </c>
      <c r="J18" s="146" t="s">
        <v>125</v>
      </c>
      <c r="K18" s="192"/>
      <c r="L18" s="147"/>
      <c r="M18" s="5" t="s">
        <v>17</v>
      </c>
      <c r="O18" s="1" t="s">
        <v>27</v>
      </c>
    </row>
    <row r="19" spans="1:40" ht="30" customHeight="1" thickBot="1" x14ac:dyDescent="0.25">
      <c r="A19" s="177" t="s">
        <v>145</v>
      </c>
      <c r="B19" s="178"/>
      <c r="C19" s="183" t="s">
        <v>86</v>
      </c>
      <c r="D19" s="184"/>
      <c r="E19" s="4">
        <v>1</v>
      </c>
      <c r="F19" s="172" t="s">
        <v>146</v>
      </c>
      <c r="G19" s="173"/>
      <c r="H19" s="174"/>
      <c r="I19" s="61" t="s">
        <v>130</v>
      </c>
      <c r="J19" s="169" t="s">
        <v>147</v>
      </c>
      <c r="K19" s="170"/>
      <c r="L19" s="171"/>
      <c r="M19" s="6" t="s">
        <v>118</v>
      </c>
      <c r="O19" s="1" t="s">
        <v>28</v>
      </c>
    </row>
    <row r="20" spans="1:40" ht="30" customHeight="1" thickBot="1" x14ac:dyDescent="0.25">
      <c r="A20" s="179"/>
      <c r="B20" s="180"/>
      <c r="C20" s="185"/>
      <c r="D20" s="186"/>
      <c r="E20" s="4">
        <v>2</v>
      </c>
      <c r="F20" s="172" t="s">
        <v>148</v>
      </c>
      <c r="G20" s="173"/>
      <c r="H20" s="174"/>
      <c r="I20" s="61" t="s">
        <v>130</v>
      </c>
      <c r="J20" s="169" t="s">
        <v>121</v>
      </c>
      <c r="K20" s="170"/>
      <c r="L20" s="171"/>
      <c r="M20" s="6" t="s">
        <v>118</v>
      </c>
      <c r="O20" s="1" t="s">
        <v>3</v>
      </c>
    </row>
    <row r="21" spans="1:40" ht="30" customHeight="1" thickBot="1" x14ac:dyDescent="0.25">
      <c r="A21" s="179"/>
      <c r="B21" s="180"/>
      <c r="C21" s="185"/>
      <c r="D21" s="186"/>
      <c r="E21" s="4">
        <v>3</v>
      </c>
      <c r="F21" s="172"/>
      <c r="G21" s="173"/>
      <c r="H21" s="174"/>
      <c r="I21" s="61"/>
      <c r="M21" s="6"/>
      <c r="O21" s="1" t="s">
        <v>29</v>
      </c>
    </row>
    <row r="22" spans="1:40" ht="30" customHeight="1" thickBot="1" x14ac:dyDescent="0.25">
      <c r="A22" s="181"/>
      <c r="B22" s="182"/>
      <c r="C22" s="187"/>
      <c r="D22" s="188"/>
      <c r="E22" s="4">
        <v>4</v>
      </c>
      <c r="F22" s="59"/>
      <c r="G22" s="60"/>
      <c r="H22" s="61"/>
      <c r="I22" s="61"/>
      <c r="J22" s="169"/>
      <c r="K22" s="170"/>
      <c r="L22" s="171"/>
      <c r="M22" s="6"/>
    </row>
    <row r="23" spans="1:40" ht="13.5" thickBot="1" x14ac:dyDescent="0.25">
      <c r="A23" s="2"/>
      <c r="M23" s="31"/>
      <c r="O23" s="64" t="s">
        <v>70</v>
      </c>
      <c r="AN23" s="1">
        <v>2002</v>
      </c>
    </row>
    <row r="24" spans="1:40" ht="45.95" customHeight="1" thickBot="1" x14ac:dyDescent="0.25">
      <c r="A24" s="5" t="s">
        <v>22</v>
      </c>
      <c r="B24" s="59" t="s">
        <v>10</v>
      </c>
      <c r="C24" s="27" t="s">
        <v>73</v>
      </c>
      <c r="D24" s="59" t="s">
        <v>18</v>
      </c>
      <c r="E24" s="5" t="s">
        <v>23</v>
      </c>
      <c r="F24" s="36">
        <v>1</v>
      </c>
      <c r="G24" s="5" t="s">
        <v>126</v>
      </c>
      <c r="H24" s="79">
        <v>1</v>
      </c>
      <c r="I24" s="5" t="s">
        <v>103</v>
      </c>
      <c r="J24" s="67">
        <v>2020</v>
      </c>
      <c r="K24" s="5" t="s">
        <v>104</v>
      </c>
      <c r="L24" s="168" t="s">
        <v>121</v>
      </c>
      <c r="M24" s="149"/>
      <c r="O24" s="68" t="s">
        <v>48</v>
      </c>
      <c r="AN24" s="1">
        <f>AN23+1</f>
        <v>2003</v>
      </c>
    </row>
    <row r="25" spans="1:40" ht="16.5" customHeight="1" thickBot="1" x14ac:dyDescent="0.25">
      <c r="A25" s="138" t="s">
        <v>26</v>
      </c>
      <c r="B25" s="189" t="s">
        <v>118</v>
      </c>
      <c r="C25" s="138" t="s">
        <v>75</v>
      </c>
      <c r="D25" s="189" t="s">
        <v>118</v>
      </c>
      <c r="E25" s="138" t="s">
        <v>112</v>
      </c>
      <c r="F25" s="35" t="s">
        <v>115</v>
      </c>
      <c r="G25" s="33">
        <v>2020</v>
      </c>
      <c r="H25" s="33">
        <v>2021</v>
      </c>
      <c r="I25" s="33">
        <v>2022</v>
      </c>
      <c r="J25" s="33">
        <v>2023</v>
      </c>
      <c r="K25" s="33">
        <v>2024</v>
      </c>
      <c r="L25" s="175" t="s">
        <v>127</v>
      </c>
      <c r="M25" s="176"/>
      <c r="O25" s="68" t="s">
        <v>49</v>
      </c>
    </row>
    <row r="26" spans="1:40" ht="30" customHeight="1" thickBot="1" x14ac:dyDescent="0.25">
      <c r="A26" s="139"/>
      <c r="B26" s="190"/>
      <c r="C26" s="139"/>
      <c r="D26" s="190"/>
      <c r="E26" s="191"/>
      <c r="F26" s="34" t="s">
        <v>113</v>
      </c>
      <c r="G26" s="69">
        <v>1</v>
      </c>
      <c r="H26" s="69">
        <v>1</v>
      </c>
      <c r="I26" s="69">
        <v>1</v>
      </c>
      <c r="J26" s="69">
        <v>1</v>
      </c>
      <c r="K26" s="69">
        <v>1</v>
      </c>
      <c r="L26" s="168">
        <v>1</v>
      </c>
      <c r="M26" s="149"/>
      <c r="O26" s="68" t="s">
        <v>61</v>
      </c>
    </row>
    <row r="27" spans="1:40" ht="30" customHeight="1" thickBot="1" x14ac:dyDescent="0.25">
      <c r="A27" s="70"/>
      <c r="B27" s="71"/>
      <c r="C27" s="72"/>
      <c r="D27" s="72"/>
      <c r="E27" s="139"/>
      <c r="F27" s="73" t="s">
        <v>114</v>
      </c>
      <c r="G27" s="93">
        <v>1</v>
      </c>
      <c r="H27" s="69"/>
      <c r="I27" s="69"/>
      <c r="J27" s="69"/>
      <c r="K27" s="69"/>
      <c r="L27" s="148">
        <f>+G27+H27+I27+J27</f>
        <v>1</v>
      </c>
      <c r="M27" s="149"/>
      <c r="O27" s="68" t="s">
        <v>62</v>
      </c>
    </row>
    <row r="28" spans="1:40" ht="13.5" thickBot="1" x14ac:dyDescent="0.25">
      <c r="A28" s="2"/>
      <c r="M28" s="31"/>
      <c r="O28" s="68" t="s">
        <v>50</v>
      </c>
      <c r="AN28" s="1" t="e">
        <f>#REF!+1</f>
        <v>#REF!</v>
      </c>
    </row>
    <row r="29" spans="1:40" ht="21.6" customHeight="1" thickBot="1" x14ac:dyDescent="0.25">
      <c r="A29" s="140" t="s">
        <v>93</v>
      </c>
      <c r="B29" s="141"/>
      <c r="C29" s="142"/>
      <c r="D29" s="153" t="s">
        <v>77</v>
      </c>
      <c r="E29" s="154"/>
      <c r="F29" s="45">
        <v>0.71</v>
      </c>
      <c r="G29" s="46" t="s">
        <v>87</v>
      </c>
      <c r="H29" s="47">
        <v>1</v>
      </c>
      <c r="I29" s="155" t="s">
        <v>161</v>
      </c>
      <c r="J29" s="156"/>
      <c r="K29" s="156"/>
      <c r="L29" s="156"/>
      <c r="M29" s="157"/>
      <c r="O29" s="68" t="s">
        <v>51</v>
      </c>
      <c r="AN29" s="1" t="e">
        <f>AN28+1</f>
        <v>#REF!</v>
      </c>
    </row>
    <row r="30" spans="1:40" ht="21.6" customHeight="1" thickBot="1" x14ac:dyDescent="0.25">
      <c r="A30" s="150"/>
      <c r="B30" s="151"/>
      <c r="C30" s="152"/>
      <c r="D30" s="164" t="s">
        <v>78</v>
      </c>
      <c r="E30" s="165"/>
      <c r="F30" s="48">
        <v>0.41</v>
      </c>
      <c r="G30" s="49" t="s">
        <v>87</v>
      </c>
      <c r="H30" s="50">
        <v>0.7</v>
      </c>
      <c r="I30" s="158"/>
      <c r="J30" s="159"/>
      <c r="K30" s="159"/>
      <c r="L30" s="159"/>
      <c r="M30" s="160"/>
      <c r="O30" s="68" t="s">
        <v>52</v>
      </c>
      <c r="AN30" s="1" t="e">
        <f>#REF!+1</f>
        <v>#REF!</v>
      </c>
    </row>
    <row r="31" spans="1:40" ht="21.6" customHeight="1" thickBot="1" x14ac:dyDescent="0.25">
      <c r="A31" s="143"/>
      <c r="B31" s="144"/>
      <c r="C31" s="145"/>
      <c r="D31" s="166" t="s">
        <v>79</v>
      </c>
      <c r="E31" s="167"/>
      <c r="F31" s="51">
        <v>0</v>
      </c>
      <c r="G31" s="52" t="s">
        <v>87</v>
      </c>
      <c r="H31" s="53">
        <v>0.4</v>
      </c>
      <c r="I31" s="161"/>
      <c r="J31" s="162"/>
      <c r="K31" s="162"/>
      <c r="L31" s="162"/>
      <c r="M31" s="163"/>
      <c r="O31" s="74" t="s">
        <v>128</v>
      </c>
      <c r="AN31" s="1" t="e">
        <f>#REF!+1</f>
        <v>#REF!</v>
      </c>
    </row>
    <row r="32" spans="1:40" ht="13.5" thickBot="1" x14ac:dyDescent="0.25">
      <c r="A32" s="2"/>
      <c r="M32" s="31"/>
      <c r="O32" s="68" t="s">
        <v>64</v>
      </c>
      <c r="AN32" s="1" t="e">
        <f>#REF!+1</f>
        <v>#REF!</v>
      </c>
    </row>
    <row r="33" spans="1:40" ht="13.5" customHeight="1" thickBot="1" x14ac:dyDescent="0.25">
      <c r="A33" s="135" t="s">
        <v>30</v>
      </c>
      <c r="B33" s="136"/>
      <c r="C33" s="136"/>
      <c r="D33" s="136"/>
      <c r="E33" s="136"/>
      <c r="F33" s="136"/>
      <c r="G33" s="136"/>
      <c r="H33" s="136"/>
      <c r="I33" s="136"/>
      <c r="J33" s="136"/>
      <c r="K33" s="136"/>
      <c r="L33" s="136"/>
      <c r="M33" s="137"/>
      <c r="O33" s="68" t="s">
        <v>54</v>
      </c>
      <c r="AN33" s="1" t="e">
        <f>AN32+1</f>
        <v>#REF!</v>
      </c>
    </row>
    <row r="34" spans="1:40" ht="13.5" thickBot="1" x14ac:dyDescent="0.25">
      <c r="A34" s="2"/>
      <c r="M34" s="31"/>
      <c r="O34" s="68" t="s">
        <v>55</v>
      </c>
      <c r="AN34" s="1" t="e">
        <f>AN33+1</f>
        <v>#REF!</v>
      </c>
    </row>
    <row r="35" spans="1:40" ht="93.75" customHeight="1" thickBot="1" x14ac:dyDescent="0.25">
      <c r="A35" s="62"/>
      <c r="B35" s="102" t="s">
        <v>31</v>
      </c>
      <c r="C35" s="103" t="s">
        <v>32</v>
      </c>
      <c r="D35" s="103" t="str">
        <f>F19</f>
        <v>Avance en la ejecución de las actividades en el trimestre</v>
      </c>
      <c r="E35" s="103" t="str">
        <f>+F20</f>
        <v>Meta programada en la vigencia</v>
      </c>
      <c r="F35" s="103">
        <f>+F21</f>
        <v>0</v>
      </c>
      <c r="G35" s="103">
        <f>+F21</f>
        <v>0</v>
      </c>
      <c r="H35" s="104" t="s">
        <v>88</v>
      </c>
      <c r="I35" s="105" t="s">
        <v>92</v>
      </c>
      <c r="K35" s="54"/>
      <c r="M35" s="63"/>
      <c r="O35" s="68" t="s">
        <v>53</v>
      </c>
      <c r="AI35"/>
      <c r="AL35" s="1"/>
    </row>
    <row r="36" spans="1:40" ht="36.75" customHeight="1" x14ac:dyDescent="0.2">
      <c r="A36" s="62"/>
      <c r="B36" s="98" t="s">
        <v>33</v>
      </c>
      <c r="C36" s="75">
        <v>0.15</v>
      </c>
      <c r="D36" s="75">
        <v>0.15</v>
      </c>
      <c r="E36" s="75">
        <v>1</v>
      </c>
      <c r="F36" s="99"/>
      <c r="G36" s="100"/>
      <c r="H36" s="101">
        <f>D36/C36</f>
        <v>1</v>
      </c>
      <c r="I36" s="106">
        <f>D36/(SUM(C36,C37,C38,C39))</f>
        <v>0.15</v>
      </c>
      <c r="M36" s="63"/>
      <c r="O36" s="68" t="s">
        <v>65</v>
      </c>
      <c r="AI36"/>
      <c r="AL36" s="1"/>
    </row>
    <row r="37" spans="1:40" ht="36.75" customHeight="1" x14ac:dyDescent="0.2">
      <c r="A37" s="62"/>
      <c r="B37" s="39" t="s">
        <v>34</v>
      </c>
      <c r="C37" s="75">
        <v>0.3</v>
      </c>
      <c r="D37" s="56">
        <v>0.3</v>
      </c>
      <c r="E37" s="56">
        <v>1</v>
      </c>
      <c r="F37" s="37"/>
      <c r="G37" s="20"/>
      <c r="H37" s="96">
        <f>D37/C37</f>
        <v>1</v>
      </c>
      <c r="I37" s="107">
        <f>D37/(SUM(C36,C37,C38,C39))</f>
        <v>0.3</v>
      </c>
      <c r="M37" s="63"/>
      <c r="O37" s="68" t="s">
        <v>66</v>
      </c>
      <c r="AI37"/>
      <c r="AL37" s="1"/>
    </row>
    <row r="38" spans="1:40" ht="36.75" customHeight="1" x14ac:dyDescent="0.2">
      <c r="A38" s="62"/>
      <c r="B38" s="22" t="s">
        <v>35</v>
      </c>
      <c r="C38" s="75">
        <v>0.3</v>
      </c>
      <c r="D38" s="56">
        <v>0.3</v>
      </c>
      <c r="E38" s="56">
        <v>1</v>
      </c>
      <c r="F38" s="37"/>
      <c r="G38" s="20"/>
      <c r="H38" s="96">
        <f>D38/C38</f>
        <v>1</v>
      </c>
      <c r="I38" s="107">
        <f>D38/(SUM(C36,C37,C38,C39))</f>
        <v>0.3</v>
      </c>
      <c r="M38" s="63"/>
      <c r="O38" s="64" t="s">
        <v>69</v>
      </c>
      <c r="AI38"/>
      <c r="AL38" s="1"/>
    </row>
    <row r="39" spans="1:40" ht="36.75" customHeight="1" thickBot="1" x14ac:dyDescent="0.25">
      <c r="A39" s="62"/>
      <c r="B39" s="23" t="s">
        <v>36</v>
      </c>
      <c r="C39" s="76">
        <v>0.25</v>
      </c>
      <c r="D39" s="44">
        <v>0.25</v>
      </c>
      <c r="E39" s="44">
        <v>1</v>
      </c>
      <c r="F39" s="57"/>
      <c r="G39" s="24"/>
      <c r="H39" s="108">
        <f>D39/C39</f>
        <v>1</v>
      </c>
      <c r="I39" s="109">
        <f>D39/(SUM(C39,C40,C41,C42))</f>
        <v>1</v>
      </c>
      <c r="K39" s="54"/>
      <c r="M39" s="63"/>
      <c r="O39" s="77" t="s">
        <v>67</v>
      </c>
      <c r="AI39"/>
      <c r="AL39" s="1"/>
    </row>
    <row r="40" spans="1:40" ht="38.25" x14ac:dyDescent="0.2">
      <c r="A40" s="2"/>
      <c r="M40" s="31"/>
      <c r="O40" s="77" t="s">
        <v>68</v>
      </c>
    </row>
    <row r="41" spans="1:40" x14ac:dyDescent="0.2">
      <c r="A41" s="2"/>
      <c r="M41" s="31"/>
      <c r="O41" s="77" t="s">
        <v>56</v>
      </c>
      <c r="AN41" s="1" t="e">
        <f>#REF!+1</f>
        <v>#REF!</v>
      </c>
    </row>
    <row r="42" spans="1:40" x14ac:dyDescent="0.2">
      <c r="A42" s="2"/>
      <c r="M42" s="31"/>
      <c r="O42" s="77" t="s">
        <v>46</v>
      </c>
    </row>
    <row r="43" spans="1:40" x14ac:dyDescent="0.2">
      <c r="A43" s="2"/>
      <c r="M43" s="31"/>
      <c r="O43" s="1" t="s">
        <v>47</v>
      </c>
    </row>
    <row r="44" spans="1:40" x14ac:dyDescent="0.2">
      <c r="A44" s="2"/>
      <c r="M44" s="31"/>
      <c r="O44" s="1" t="s">
        <v>81</v>
      </c>
    </row>
    <row r="45" spans="1:40" x14ac:dyDescent="0.2">
      <c r="A45" s="2"/>
      <c r="M45" s="31"/>
      <c r="O45" s="64" t="s">
        <v>84</v>
      </c>
    </row>
    <row r="46" spans="1:40" x14ac:dyDescent="0.2">
      <c r="A46" s="2"/>
      <c r="M46" s="31"/>
      <c r="O46" s="1" t="s">
        <v>86</v>
      </c>
    </row>
    <row r="47" spans="1:40" x14ac:dyDescent="0.2">
      <c r="A47" s="2"/>
      <c r="M47" s="31"/>
      <c r="O47" s="1" t="s">
        <v>94</v>
      </c>
    </row>
    <row r="48" spans="1:40" x14ac:dyDescent="0.2">
      <c r="A48" s="2"/>
      <c r="M48" s="31"/>
      <c r="O48" s="1" t="s">
        <v>85</v>
      </c>
    </row>
    <row r="49" spans="1:40" x14ac:dyDescent="0.2">
      <c r="A49" s="2"/>
      <c r="M49" s="31"/>
      <c r="O49" s="1" t="s">
        <v>96</v>
      </c>
    </row>
    <row r="50" spans="1:40" ht="28.5" customHeight="1" x14ac:dyDescent="0.2">
      <c r="A50" s="2"/>
      <c r="M50" s="31"/>
      <c r="O50" s="1" t="s">
        <v>97</v>
      </c>
      <c r="AN50" s="1" t="e">
        <f>AN41+1</f>
        <v>#REF!</v>
      </c>
    </row>
    <row r="51" spans="1:40" ht="19.5" customHeight="1" x14ac:dyDescent="0.2">
      <c r="A51" s="2"/>
      <c r="M51" s="31"/>
      <c r="O51" s="1" t="s">
        <v>98</v>
      </c>
      <c r="AN51" s="1" t="e">
        <f t="shared" ref="AN51:AN68" si="0">AN50+1</f>
        <v>#REF!</v>
      </c>
    </row>
    <row r="52" spans="1:40" x14ac:dyDescent="0.2">
      <c r="A52" s="2"/>
      <c r="M52" s="31"/>
      <c r="O52" s="1" t="s">
        <v>99</v>
      </c>
      <c r="AN52" s="1" t="e">
        <f t="shared" si="0"/>
        <v>#REF!</v>
      </c>
    </row>
    <row r="53" spans="1:40" x14ac:dyDescent="0.2">
      <c r="A53" s="2"/>
      <c r="M53" s="31"/>
      <c r="O53" s="1" t="s">
        <v>129</v>
      </c>
      <c r="AN53" s="1" t="e">
        <f t="shared" si="0"/>
        <v>#REF!</v>
      </c>
    </row>
    <row r="54" spans="1:40" x14ac:dyDescent="0.2">
      <c r="A54" s="2"/>
      <c r="M54" s="31"/>
      <c r="O54" s="1" t="s">
        <v>102</v>
      </c>
      <c r="AN54" s="1" t="e">
        <f t="shared" si="0"/>
        <v>#REF!</v>
      </c>
    </row>
    <row r="55" spans="1:40" x14ac:dyDescent="0.2">
      <c r="A55" s="2"/>
      <c r="M55" s="31"/>
      <c r="O55" s="1" t="s">
        <v>101</v>
      </c>
      <c r="AN55" s="1" t="e">
        <f t="shared" si="0"/>
        <v>#REF!</v>
      </c>
    </row>
    <row r="56" spans="1:40" ht="16.5" customHeight="1" thickBot="1" x14ac:dyDescent="0.25">
      <c r="A56" s="2"/>
      <c r="M56" s="31"/>
      <c r="O56" s="64" t="s">
        <v>106</v>
      </c>
      <c r="AN56" s="1" t="e">
        <f t="shared" si="0"/>
        <v>#REF!</v>
      </c>
    </row>
    <row r="57" spans="1:40" ht="13.5" customHeight="1" thickBot="1" x14ac:dyDescent="0.25">
      <c r="A57" s="135" t="s">
        <v>37</v>
      </c>
      <c r="B57" s="136"/>
      <c r="C57" s="136"/>
      <c r="D57" s="136"/>
      <c r="E57" s="136"/>
      <c r="F57" s="136"/>
      <c r="G57" s="136"/>
      <c r="H57" s="136"/>
      <c r="I57" s="136"/>
      <c r="J57" s="136"/>
      <c r="K57" s="136"/>
      <c r="L57" s="136"/>
      <c r="M57" s="137"/>
      <c r="O57" s="1" t="s">
        <v>159</v>
      </c>
      <c r="AN57" s="1" t="e">
        <f>#REF!+1</f>
        <v>#REF!</v>
      </c>
    </row>
    <row r="58" spans="1:40" ht="15" customHeight="1" thickBot="1" x14ac:dyDescent="0.25">
      <c r="A58" s="2"/>
      <c r="M58" s="31"/>
      <c r="O58" s="1" t="s">
        <v>158</v>
      </c>
      <c r="AN58" s="1" t="e">
        <f t="shared" si="0"/>
        <v>#REF!</v>
      </c>
    </row>
    <row r="59" spans="1:40" ht="25.5" customHeight="1" thickBot="1" x14ac:dyDescent="0.25">
      <c r="A59" s="138" t="s">
        <v>38</v>
      </c>
      <c r="B59" s="140" t="s">
        <v>39</v>
      </c>
      <c r="C59" s="141"/>
      <c r="D59" s="141"/>
      <c r="E59" s="141"/>
      <c r="F59" s="141"/>
      <c r="G59" s="142"/>
      <c r="H59" s="146" t="s">
        <v>89</v>
      </c>
      <c r="I59" s="147"/>
      <c r="J59" s="141" t="s">
        <v>40</v>
      </c>
      <c r="K59" s="141"/>
      <c r="L59" s="141"/>
      <c r="M59" s="142"/>
      <c r="O59" s="1" t="s">
        <v>110</v>
      </c>
      <c r="AN59" s="1" t="e">
        <f t="shared" si="0"/>
        <v>#REF!</v>
      </c>
    </row>
    <row r="60" spans="1:40" ht="25.5" customHeight="1" thickBot="1" x14ac:dyDescent="0.25">
      <c r="A60" s="139"/>
      <c r="B60" s="143"/>
      <c r="C60" s="144"/>
      <c r="D60" s="144"/>
      <c r="E60" s="144"/>
      <c r="F60" s="144"/>
      <c r="G60" s="145"/>
      <c r="H60" s="5" t="s">
        <v>90</v>
      </c>
      <c r="I60" s="28" t="s">
        <v>91</v>
      </c>
      <c r="J60" s="144"/>
      <c r="K60" s="144"/>
      <c r="L60" s="144"/>
      <c r="M60" s="145"/>
    </row>
    <row r="61" spans="1:40" ht="103.15" customHeight="1" thickBot="1" x14ac:dyDescent="0.25">
      <c r="A61" s="8" t="s">
        <v>33</v>
      </c>
      <c r="B61" s="132" t="s">
        <v>179</v>
      </c>
      <c r="C61" s="133"/>
      <c r="D61" s="133"/>
      <c r="E61" s="133"/>
      <c r="F61" s="133"/>
      <c r="G61" s="134"/>
      <c r="H61" s="21"/>
      <c r="I61" s="58" t="s">
        <v>176</v>
      </c>
      <c r="J61" s="129"/>
      <c r="K61" s="130"/>
      <c r="L61" s="130"/>
      <c r="M61" s="131"/>
      <c r="AN61" s="1" t="e">
        <f>AN59+1</f>
        <v>#REF!</v>
      </c>
    </row>
    <row r="62" spans="1:40" ht="178.9" customHeight="1" thickBot="1" x14ac:dyDescent="0.25">
      <c r="A62" s="8" t="s">
        <v>34</v>
      </c>
      <c r="B62" s="126" t="s">
        <v>185</v>
      </c>
      <c r="C62" s="127"/>
      <c r="D62" s="127"/>
      <c r="E62" s="127"/>
      <c r="F62" s="127"/>
      <c r="G62" s="128"/>
      <c r="H62" s="21"/>
      <c r="I62" s="58" t="s">
        <v>176</v>
      </c>
      <c r="J62" s="129"/>
      <c r="K62" s="130"/>
      <c r="L62" s="130"/>
      <c r="M62" s="131"/>
      <c r="AN62" s="1" t="e">
        <f t="shared" si="0"/>
        <v>#REF!</v>
      </c>
    </row>
    <row r="63" spans="1:40" ht="195.6" customHeight="1" thickBot="1" x14ac:dyDescent="0.25">
      <c r="A63" s="8" t="s">
        <v>41</v>
      </c>
      <c r="B63" s="126" t="s">
        <v>191</v>
      </c>
      <c r="C63" s="127"/>
      <c r="D63" s="127"/>
      <c r="E63" s="127"/>
      <c r="F63" s="127"/>
      <c r="G63" s="128"/>
      <c r="H63" s="21"/>
      <c r="I63" s="58" t="s">
        <v>176</v>
      </c>
      <c r="J63" s="129"/>
      <c r="K63" s="130"/>
      <c r="L63" s="130"/>
      <c r="M63" s="131"/>
      <c r="AN63" s="1" t="e">
        <f>#REF!+1</f>
        <v>#REF!</v>
      </c>
    </row>
    <row r="64" spans="1:40" ht="165" customHeight="1" thickBot="1" x14ac:dyDescent="0.25">
      <c r="A64" s="8" t="s">
        <v>36</v>
      </c>
      <c r="B64" s="126" t="s">
        <v>201</v>
      </c>
      <c r="C64" s="127"/>
      <c r="D64" s="127"/>
      <c r="E64" s="127"/>
      <c r="F64" s="127"/>
      <c r="G64" s="128"/>
      <c r="H64" s="21"/>
      <c r="I64" s="58" t="s">
        <v>176</v>
      </c>
      <c r="J64" s="129"/>
      <c r="K64" s="130"/>
      <c r="L64" s="130"/>
      <c r="M64" s="131"/>
      <c r="AN64" s="1" t="e">
        <f t="shared" si="0"/>
        <v>#REF!</v>
      </c>
    </row>
    <row r="65" spans="1:40" ht="169.9" customHeight="1" thickBot="1" x14ac:dyDescent="0.25">
      <c r="A65" s="8" t="s">
        <v>42</v>
      </c>
      <c r="B65" s="126" t="s">
        <v>202</v>
      </c>
      <c r="C65" s="127"/>
      <c r="D65" s="127"/>
      <c r="E65" s="127"/>
      <c r="F65" s="127"/>
      <c r="G65" s="128"/>
      <c r="H65" s="38"/>
      <c r="I65" s="58" t="s">
        <v>176</v>
      </c>
      <c r="J65" s="126"/>
      <c r="K65" s="127"/>
      <c r="L65" s="127"/>
      <c r="M65" s="128"/>
      <c r="AN65" s="1" t="e">
        <f>#REF!+1</f>
        <v>#REF!</v>
      </c>
    </row>
    <row r="66" spans="1:40" ht="24.95" customHeight="1" x14ac:dyDescent="0.2">
      <c r="B66" s="124"/>
      <c r="C66" s="124"/>
      <c r="D66" s="124"/>
      <c r="E66" s="124"/>
      <c r="F66" s="124"/>
      <c r="G66" s="124"/>
      <c r="H66" s="124"/>
      <c r="I66" s="124"/>
      <c r="J66" s="124"/>
      <c r="K66" s="124"/>
      <c r="L66" s="124"/>
      <c r="M66" s="124"/>
      <c r="AN66" s="1" t="e">
        <f t="shared" si="0"/>
        <v>#REF!</v>
      </c>
    </row>
    <row r="67" spans="1:40" ht="24.95" hidden="1" customHeight="1" x14ac:dyDescent="0.2">
      <c r="B67" s="124"/>
      <c r="C67" s="124"/>
      <c r="D67" s="124"/>
      <c r="E67" s="124"/>
      <c r="F67" s="124"/>
      <c r="G67" s="124"/>
      <c r="H67" s="124"/>
      <c r="I67" s="124"/>
      <c r="J67" s="124"/>
      <c r="K67" s="124"/>
      <c r="L67" s="124"/>
      <c r="M67" s="124"/>
      <c r="AN67" s="1" t="e">
        <f t="shared" si="0"/>
        <v>#REF!</v>
      </c>
    </row>
    <row r="68" spans="1:40" ht="24.95" hidden="1" customHeight="1" x14ac:dyDescent="0.2">
      <c r="B68" s="124"/>
      <c r="C68" s="124"/>
      <c r="D68" s="124"/>
      <c r="E68" s="124"/>
      <c r="F68" s="124"/>
      <c r="G68" s="124"/>
      <c r="H68" s="124"/>
      <c r="I68" s="124"/>
      <c r="J68" s="124"/>
      <c r="K68" s="124"/>
      <c r="L68" s="124"/>
      <c r="M68" s="124"/>
      <c r="AN68" s="1" t="e">
        <f t="shared" si="0"/>
        <v>#REF!</v>
      </c>
    </row>
    <row r="69" spans="1:40" ht="24.95" hidden="1" customHeight="1" x14ac:dyDescent="0.2">
      <c r="B69" s="124"/>
      <c r="C69" s="124"/>
      <c r="D69" s="124"/>
      <c r="E69" s="124"/>
      <c r="F69" s="124"/>
      <c r="G69" s="124"/>
      <c r="H69" s="124"/>
      <c r="I69" s="124"/>
      <c r="J69" s="124"/>
      <c r="K69" s="124"/>
      <c r="L69" s="124"/>
      <c r="M69" s="124"/>
    </row>
    <row r="70" spans="1:40" ht="24.95" hidden="1" customHeight="1" x14ac:dyDescent="0.2">
      <c r="B70" s="124"/>
      <c r="C70" s="124"/>
      <c r="D70" s="124"/>
      <c r="E70" s="124"/>
      <c r="F70" s="124"/>
      <c r="G70" s="124"/>
      <c r="H70" s="124"/>
      <c r="I70" s="124"/>
      <c r="J70" s="124"/>
      <c r="K70" s="124"/>
      <c r="L70" s="124"/>
      <c r="M70" s="124"/>
    </row>
    <row r="86" spans="6:11" ht="15" hidden="1" x14ac:dyDescent="0.2">
      <c r="F86" s="125"/>
      <c r="G86" s="125"/>
      <c r="H86" s="125"/>
      <c r="I86" s="9" t="s">
        <v>43</v>
      </c>
      <c r="K86" s="78"/>
    </row>
    <row r="87" spans="6:11" ht="15" hidden="1" x14ac:dyDescent="0.2">
      <c r="F87" s="125"/>
      <c r="G87" s="125"/>
      <c r="H87" s="125"/>
      <c r="I87" s="9" t="s">
        <v>44</v>
      </c>
      <c r="K87" s="78"/>
    </row>
    <row r="88" spans="6:11" ht="15" hidden="1" x14ac:dyDescent="0.2">
      <c r="F88" s="125"/>
      <c r="G88" s="125"/>
      <c r="H88" s="125"/>
      <c r="I88" s="9" t="s">
        <v>45</v>
      </c>
      <c r="K88" s="78"/>
    </row>
    <row r="89" spans="6:11" ht="15" hidden="1" x14ac:dyDescent="0.2">
      <c r="F89" s="125"/>
      <c r="G89" s="125"/>
      <c r="H89" s="125"/>
      <c r="K89" s="78"/>
    </row>
    <row r="90" spans="6:11" ht="15" hidden="1" x14ac:dyDescent="0.2">
      <c r="F90" s="125"/>
      <c r="G90" s="125"/>
      <c r="H90" s="125"/>
      <c r="K90" s="78"/>
    </row>
    <row r="91" spans="6:11" ht="15" hidden="1" x14ac:dyDescent="0.2">
      <c r="K91" s="78"/>
    </row>
    <row r="92" spans="6:11" ht="15" hidden="1" x14ac:dyDescent="0.2">
      <c r="K92" s="78"/>
    </row>
    <row r="93" spans="6:11" ht="15" hidden="1" x14ac:dyDescent="0.2">
      <c r="K93" s="78"/>
    </row>
    <row r="94" spans="6:11" ht="15" hidden="1" x14ac:dyDescent="0.2">
      <c r="K94" s="78"/>
    </row>
    <row r="95" spans="6:11" ht="15" hidden="1" x14ac:dyDescent="0.2">
      <c r="K95" s="78"/>
    </row>
    <row r="96" spans="6:11" ht="15" hidden="1" x14ac:dyDescent="0.2">
      <c r="K96" s="78"/>
    </row>
    <row r="97" spans="11:11" ht="15" hidden="1" x14ac:dyDescent="0.2">
      <c r="K97" s="78"/>
    </row>
    <row r="98" spans="11:11" ht="15" hidden="1" x14ac:dyDescent="0.2">
      <c r="K98" s="78"/>
    </row>
    <row r="99" spans="11:11" ht="15" hidden="1" x14ac:dyDescent="0.2">
      <c r="K99" s="78"/>
    </row>
    <row r="100" spans="11:11" ht="15" hidden="1" x14ac:dyDescent="0.2">
      <c r="K100" s="78"/>
    </row>
    <row r="101" spans="11:11" ht="15" hidden="1" x14ac:dyDescent="0.2">
      <c r="K101" s="78"/>
    </row>
    <row r="102" spans="11:11" ht="15" hidden="1" x14ac:dyDescent="0.2">
      <c r="K102" s="78"/>
    </row>
    <row r="103" spans="11:11" ht="15" hidden="1" x14ac:dyDescent="0.2">
      <c r="K103" s="78"/>
    </row>
    <row r="104" spans="11:11" ht="15" hidden="1" x14ac:dyDescent="0.2">
      <c r="K104" s="78"/>
    </row>
    <row r="105" spans="11:11" ht="15" hidden="1" x14ac:dyDescent="0.2">
      <c r="K105" s="78"/>
    </row>
    <row r="106" spans="11:11" ht="15" hidden="1" x14ac:dyDescent="0.2">
      <c r="K106" s="78"/>
    </row>
    <row r="107" spans="11:11" ht="15" hidden="1" x14ac:dyDescent="0.2">
      <c r="K107" s="78"/>
    </row>
    <row r="108" spans="11:11" ht="15" hidden="1" x14ac:dyDescent="0.2">
      <c r="K108" s="78"/>
    </row>
    <row r="109" spans="11:11" ht="15" hidden="1" x14ac:dyDescent="0.2">
      <c r="K109" s="78"/>
    </row>
    <row r="110" spans="11:11" ht="15" hidden="1" x14ac:dyDescent="0.2">
      <c r="K110" s="78"/>
    </row>
    <row r="111" spans="11:11" ht="15" hidden="1" x14ac:dyDescent="0.2">
      <c r="K111" s="78"/>
    </row>
    <row r="112" spans="11:11" ht="15" hidden="1" x14ac:dyDescent="0.2">
      <c r="K112" s="78"/>
    </row>
    <row r="113" spans="11:11" ht="15" hidden="1" x14ac:dyDescent="0.2">
      <c r="K113" s="78"/>
    </row>
    <row r="114" spans="11:11" ht="15" hidden="1" x14ac:dyDescent="0.2">
      <c r="K114" s="78"/>
    </row>
    <row r="115" spans="11:11" ht="15" hidden="1" x14ac:dyDescent="0.2">
      <c r="K115" s="78"/>
    </row>
    <row r="116" spans="11:11" ht="15" hidden="1" x14ac:dyDescent="0.2">
      <c r="K116" s="78"/>
    </row>
    <row r="117" spans="11:11" ht="15" hidden="1" x14ac:dyDescent="0.2">
      <c r="K117" s="78"/>
    </row>
    <row r="118" spans="11:11" ht="15" hidden="1" x14ac:dyDescent="0.2">
      <c r="K118" s="78"/>
    </row>
    <row r="119" spans="11:11" ht="15" hidden="1" x14ac:dyDescent="0.2">
      <c r="K119" s="78"/>
    </row>
    <row r="120" spans="11:11" ht="15" hidden="1" x14ac:dyDescent="0.2">
      <c r="K120" s="78"/>
    </row>
    <row r="121" spans="11:11" ht="15" hidden="1" x14ac:dyDescent="0.2">
      <c r="K121" s="78"/>
    </row>
    <row r="122" spans="11:11" ht="15" hidden="1" x14ac:dyDescent="0.2">
      <c r="K122" s="78"/>
    </row>
    <row r="123" spans="11:11" ht="15" hidden="1" x14ac:dyDescent="0.2">
      <c r="K123" s="78"/>
    </row>
    <row r="150" x14ac:dyDescent="0.2"/>
    <row r="151" x14ac:dyDescent="0.2"/>
    <row r="152" x14ac:dyDescent="0.2"/>
    <row r="153" x14ac:dyDescent="0.2"/>
    <row r="154" x14ac:dyDescent="0.2"/>
    <row r="155" x14ac:dyDescent="0.2"/>
    <row r="156" x14ac:dyDescent="0.2"/>
    <row r="157" x14ac:dyDescent="0.2"/>
    <row r="158" x14ac:dyDescent="0.2"/>
    <row r="159"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1">
    <mergeCell ref="A9:B9"/>
    <mergeCell ref="C9:M9"/>
    <mergeCell ref="A5:M5"/>
    <mergeCell ref="A1:B3"/>
    <mergeCell ref="C1:J3"/>
    <mergeCell ref="K1:M1"/>
    <mergeCell ref="K2:M2"/>
    <mergeCell ref="K3:M3"/>
    <mergeCell ref="A7:B7"/>
    <mergeCell ref="C7:H7"/>
    <mergeCell ref="I7:K7"/>
    <mergeCell ref="L7:M7"/>
    <mergeCell ref="A8:B8"/>
    <mergeCell ref="C8:M8"/>
    <mergeCell ref="A11:B11"/>
    <mergeCell ref="C11:J11"/>
    <mergeCell ref="L11:M11"/>
    <mergeCell ref="A13:B13"/>
    <mergeCell ref="C13:M13"/>
    <mergeCell ref="A14:B14"/>
    <mergeCell ref="C14:M14"/>
    <mergeCell ref="A12:B12"/>
    <mergeCell ref="C12:M12"/>
    <mergeCell ref="A15:B15"/>
    <mergeCell ref="C15:M15"/>
    <mergeCell ref="A17:B18"/>
    <mergeCell ref="C17:D18"/>
    <mergeCell ref="E17:M17"/>
    <mergeCell ref="F18:H18"/>
    <mergeCell ref="J18:L18"/>
    <mergeCell ref="A25:A26"/>
    <mergeCell ref="B25:B26"/>
    <mergeCell ref="C25:C26"/>
    <mergeCell ref="D25:D26"/>
    <mergeCell ref="E25:E27"/>
    <mergeCell ref="A19:B22"/>
    <mergeCell ref="C19:D22"/>
    <mergeCell ref="F19:H19"/>
    <mergeCell ref="J19:L19"/>
    <mergeCell ref="F20:H20"/>
    <mergeCell ref="L26:M26"/>
    <mergeCell ref="J20:L20"/>
    <mergeCell ref="F21:H21"/>
    <mergeCell ref="J22:L22"/>
    <mergeCell ref="L24:M24"/>
    <mergeCell ref="L25:M25"/>
    <mergeCell ref="L27:M27"/>
    <mergeCell ref="A29:C31"/>
    <mergeCell ref="D29:E29"/>
    <mergeCell ref="I29:M31"/>
    <mergeCell ref="D30:E30"/>
    <mergeCell ref="D31:E31"/>
    <mergeCell ref="A33:M33"/>
    <mergeCell ref="A57:M57"/>
    <mergeCell ref="A59:A60"/>
    <mergeCell ref="B59:G60"/>
    <mergeCell ref="H59:I59"/>
    <mergeCell ref="J59:M60"/>
    <mergeCell ref="B61:G61"/>
    <mergeCell ref="J61:M61"/>
    <mergeCell ref="B62:G62"/>
    <mergeCell ref="J62:M62"/>
    <mergeCell ref="B63:G63"/>
    <mergeCell ref="J63:M63"/>
    <mergeCell ref="J69:M69"/>
    <mergeCell ref="B64:G64"/>
    <mergeCell ref="J64:M64"/>
    <mergeCell ref="B65:G65"/>
    <mergeCell ref="J65:M65"/>
    <mergeCell ref="B66:I66"/>
    <mergeCell ref="J66:M66"/>
    <mergeCell ref="B67:I67"/>
    <mergeCell ref="J67:M67"/>
    <mergeCell ref="B68:I68"/>
    <mergeCell ref="J68:M68"/>
    <mergeCell ref="B69:I69"/>
    <mergeCell ref="B70:I70"/>
    <mergeCell ref="J70:M70"/>
    <mergeCell ref="F86:H87"/>
    <mergeCell ref="F88:H88"/>
    <mergeCell ref="F89:H90"/>
  </mergeCells>
  <dataValidations count="8">
    <dataValidation type="list" allowBlank="1" showInputMessage="1" showErrorMessage="1" sqref="C14:M14" xr:uid="{00000000-0002-0000-0400-000000000000}">
      <formula1>$O$57:$O$59</formula1>
    </dataValidation>
    <dataValidation type="list" allowBlank="1" showInputMessage="1" showErrorMessage="1" sqref="C9:M9" xr:uid="{00000000-0002-0000-0400-000001000000}">
      <formula1>$O$39:$O$42</formula1>
    </dataValidation>
    <dataValidation type="list" allowBlank="1" showInputMessage="1" showErrorMessage="1" sqref="C7:H7" xr:uid="{00000000-0002-0000-0400-000002000000}">
      <formula1>$O$24:$O$37</formula1>
    </dataValidation>
    <dataValidation type="list" allowBlank="1" showInputMessage="1" showErrorMessage="1" sqref="B25 D25 B27 M19:M22" xr:uid="{00000000-0002-0000-0400-000003000000}">
      <formula1>$O$11:$O$16</formula1>
    </dataValidation>
    <dataValidation type="list" allowBlank="1" showInputMessage="1" showErrorMessage="1" sqref="C19:D22" xr:uid="{00000000-0002-0000-0400-000004000000}">
      <formula1>$O$46:$O$55</formula1>
    </dataValidation>
    <dataValidation type="list" allowBlank="1" showInputMessage="1" showErrorMessage="1" sqref="L7:M7" xr:uid="{00000000-0002-0000-0400-000005000000}">
      <formula1>$O$18:$O$21</formula1>
    </dataValidation>
    <dataValidation type="list" allowBlank="1" showInputMessage="1" showErrorMessage="1" sqref="D24" xr:uid="{00000000-0002-0000-0400-000006000000}">
      <formula1>$O$7:$O$9</formula1>
    </dataValidation>
    <dataValidation type="list" allowBlank="1" showInputMessage="1" showErrorMessage="1" sqref="B24" xr:uid="{00000000-0002-0000-0400-000007000000}">
      <formula1>$O$3:$O$5</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167"/>
  <sheetViews>
    <sheetView showGridLines="0" view="pageBreakPreview" topLeftCell="A19" zoomScale="80" zoomScaleNormal="80" zoomScaleSheetLayoutView="80" workbookViewId="0">
      <selection activeCell="C8" sqref="C8:M8"/>
    </sheetView>
  </sheetViews>
  <sheetFormatPr baseColWidth="10" defaultColWidth="11.42578125"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1.5703125" customWidth="1"/>
    <col min="39" max="251" width="11.42578125" style="1" customWidth="1"/>
    <col min="252" max="16384" width="11.42578125" style="1"/>
  </cols>
  <sheetData>
    <row r="1" spans="1:16" ht="25.5" customHeight="1" thickBot="1" x14ac:dyDescent="0.25">
      <c r="A1" s="203"/>
      <c r="B1" s="203"/>
      <c r="C1" s="204" t="s">
        <v>58</v>
      </c>
      <c r="D1" s="204"/>
      <c r="E1" s="204"/>
      <c r="F1" s="204"/>
      <c r="G1" s="204"/>
      <c r="H1" s="204"/>
      <c r="I1" s="204"/>
      <c r="J1" s="204"/>
      <c r="K1" s="205" t="s">
        <v>59</v>
      </c>
      <c r="L1" s="205"/>
      <c r="M1" s="205"/>
    </row>
    <row r="2" spans="1:16" ht="25.5" customHeight="1" thickBot="1" x14ac:dyDescent="0.25">
      <c r="A2" s="203"/>
      <c r="B2" s="203"/>
      <c r="C2" s="204"/>
      <c r="D2" s="204"/>
      <c r="E2" s="204"/>
      <c r="F2" s="204"/>
      <c r="G2" s="204"/>
      <c r="H2" s="204"/>
      <c r="I2" s="204"/>
      <c r="J2" s="204"/>
      <c r="K2" s="206" t="s">
        <v>116</v>
      </c>
      <c r="L2" s="206"/>
      <c r="M2" s="206"/>
      <c r="O2" s="64" t="s">
        <v>71</v>
      </c>
    </row>
    <row r="3" spans="1:16" ht="25.5" customHeight="1" thickBot="1" x14ac:dyDescent="0.25">
      <c r="A3" s="203"/>
      <c r="B3" s="203"/>
      <c r="C3" s="204"/>
      <c r="D3" s="204"/>
      <c r="E3" s="204"/>
      <c r="F3" s="204"/>
      <c r="G3" s="204"/>
      <c r="H3" s="204"/>
      <c r="I3" s="204"/>
      <c r="J3" s="204"/>
      <c r="K3" s="206" t="s">
        <v>117</v>
      </c>
      <c r="L3" s="206"/>
      <c r="M3" s="206"/>
      <c r="O3" s="1" t="s">
        <v>6</v>
      </c>
    </row>
    <row r="4" spans="1:16" ht="14.25" customHeight="1" thickBot="1" x14ac:dyDescent="0.25">
      <c r="A4" s="10"/>
      <c r="B4" s="11"/>
      <c r="C4" s="12"/>
      <c r="D4" s="12"/>
      <c r="E4" s="12"/>
      <c r="F4" s="12"/>
      <c r="G4" s="12"/>
      <c r="H4" s="12"/>
      <c r="I4" s="12"/>
      <c r="J4" s="12"/>
      <c r="K4" s="13"/>
      <c r="L4" s="13"/>
      <c r="M4" s="14"/>
      <c r="O4" s="1" t="s">
        <v>8</v>
      </c>
    </row>
    <row r="5" spans="1:16" ht="13.5" thickBot="1" x14ac:dyDescent="0.25">
      <c r="A5" s="135" t="s">
        <v>60</v>
      </c>
      <c r="B5" s="136"/>
      <c r="C5" s="136"/>
      <c r="D5" s="136"/>
      <c r="E5" s="136"/>
      <c r="F5" s="136"/>
      <c r="G5" s="136"/>
      <c r="H5" s="136"/>
      <c r="I5" s="136"/>
      <c r="J5" s="136"/>
      <c r="K5" s="136"/>
      <c r="L5" s="136"/>
      <c r="M5" s="137"/>
      <c r="O5" s="1" t="s">
        <v>10</v>
      </c>
    </row>
    <row r="6" spans="1:16" ht="13.5" thickBot="1" x14ac:dyDescent="0.25">
      <c r="A6" s="29"/>
      <c r="B6" s="65"/>
      <c r="C6" s="65"/>
      <c r="D6" s="65"/>
      <c r="E6" s="65"/>
      <c r="F6" s="65"/>
      <c r="G6" s="65"/>
      <c r="H6" s="65"/>
      <c r="I6" s="65"/>
      <c r="J6" s="65"/>
      <c r="K6" s="65"/>
      <c r="L6" s="65"/>
      <c r="M6" s="30"/>
      <c r="O6" s="64" t="s">
        <v>72</v>
      </c>
    </row>
    <row r="7" spans="1:16" ht="30" customHeight="1" thickBot="1" x14ac:dyDescent="0.25">
      <c r="A7" s="146" t="s">
        <v>1</v>
      </c>
      <c r="B7" s="147"/>
      <c r="C7" s="193" t="s">
        <v>62</v>
      </c>
      <c r="D7" s="194"/>
      <c r="E7" s="194"/>
      <c r="F7" s="194"/>
      <c r="G7" s="194"/>
      <c r="H7" s="195"/>
      <c r="I7" s="146" t="s">
        <v>2</v>
      </c>
      <c r="J7" s="192"/>
      <c r="K7" s="147"/>
      <c r="L7" s="207" t="s">
        <v>28</v>
      </c>
      <c r="M7" s="208"/>
      <c r="O7" s="1" t="s">
        <v>13</v>
      </c>
    </row>
    <row r="8" spans="1:16" ht="38.25" customHeight="1" thickBot="1" x14ac:dyDescent="0.25">
      <c r="A8" s="146" t="s">
        <v>4</v>
      </c>
      <c r="B8" s="147"/>
      <c r="C8" s="193" t="s">
        <v>120</v>
      </c>
      <c r="D8" s="194"/>
      <c r="E8" s="194"/>
      <c r="F8" s="194"/>
      <c r="G8" s="194"/>
      <c r="H8" s="194"/>
      <c r="I8" s="194"/>
      <c r="J8" s="194"/>
      <c r="K8" s="194"/>
      <c r="L8" s="194"/>
      <c r="M8" s="195"/>
      <c r="O8" s="1" t="s">
        <v>18</v>
      </c>
    </row>
    <row r="9" spans="1:16" ht="30" customHeight="1" thickBot="1" x14ac:dyDescent="0.25">
      <c r="A9" s="146" t="s">
        <v>5</v>
      </c>
      <c r="B9" s="147"/>
      <c r="C9" s="200" t="s">
        <v>67</v>
      </c>
      <c r="D9" s="201"/>
      <c r="E9" s="201"/>
      <c r="F9" s="201"/>
      <c r="G9" s="201"/>
      <c r="H9" s="201"/>
      <c r="I9" s="201"/>
      <c r="J9" s="201"/>
      <c r="K9" s="201"/>
      <c r="L9" s="201"/>
      <c r="M9" s="202"/>
      <c r="O9" s="1" t="s">
        <v>20</v>
      </c>
      <c r="P9" s="66"/>
    </row>
    <row r="10" spans="1:16" ht="13.5" thickBot="1" x14ac:dyDescent="0.25">
      <c r="A10" s="2"/>
      <c r="M10" s="31"/>
      <c r="O10" s="64" t="s">
        <v>74</v>
      </c>
    </row>
    <row r="11" spans="1:16" ht="44.25" customHeight="1" thickBot="1" x14ac:dyDescent="0.25">
      <c r="A11" s="146" t="s">
        <v>7</v>
      </c>
      <c r="B11" s="147"/>
      <c r="C11" s="196" t="s">
        <v>152</v>
      </c>
      <c r="D11" s="197"/>
      <c r="E11" s="197"/>
      <c r="F11" s="197"/>
      <c r="G11" s="197"/>
      <c r="H11" s="197"/>
      <c r="I11" s="197"/>
      <c r="J11" s="197"/>
      <c r="K11" s="19" t="s">
        <v>82</v>
      </c>
      <c r="L11" s="198" t="s">
        <v>141</v>
      </c>
      <c r="M11" s="199"/>
      <c r="O11" s="1" t="s">
        <v>21</v>
      </c>
    </row>
    <row r="12" spans="1:16" ht="57" customHeight="1" thickBot="1" x14ac:dyDescent="0.25">
      <c r="A12" s="146" t="s">
        <v>9</v>
      </c>
      <c r="B12" s="147"/>
      <c r="C12" s="193" t="s">
        <v>153</v>
      </c>
      <c r="D12" s="194"/>
      <c r="E12" s="194"/>
      <c r="F12" s="194"/>
      <c r="G12" s="194"/>
      <c r="H12" s="194"/>
      <c r="I12" s="194"/>
      <c r="J12" s="194"/>
      <c r="K12" s="194"/>
      <c r="L12" s="194"/>
      <c r="M12" s="195"/>
      <c r="O12" s="1" t="s">
        <v>0</v>
      </c>
    </row>
    <row r="13" spans="1:16" ht="45.75" customHeight="1" thickBot="1" x14ac:dyDescent="0.25">
      <c r="A13" s="146" t="s">
        <v>95</v>
      </c>
      <c r="B13" s="147"/>
      <c r="C13" s="193" t="s">
        <v>154</v>
      </c>
      <c r="D13" s="194"/>
      <c r="E13" s="194"/>
      <c r="F13" s="194"/>
      <c r="G13" s="194"/>
      <c r="H13" s="194"/>
      <c r="I13" s="194"/>
      <c r="J13" s="194"/>
      <c r="K13" s="194"/>
      <c r="L13" s="194"/>
      <c r="M13" s="195"/>
      <c r="O13" s="1" t="s">
        <v>118</v>
      </c>
    </row>
    <row r="14" spans="1:16" ht="59.25" customHeight="1" thickBot="1" x14ac:dyDescent="0.25">
      <c r="A14" s="146" t="s">
        <v>105</v>
      </c>
      <c r="B14" s="147"/>
      <c r="C14" s="193" t="s">
        <v>139</v>
      </c>
      <c r="D14" s="194"/>
      <c r="E14" s="194"/>
      <c r="F14" s="194"/>
      <c r="G14" s="194"/>
      <c r="H14" s="194"/>
      <c r="I14" s="194"/>
      <c r="J14" s="194"/>
      <c r="K14" s="194"/>
      <c r="L14" s="194"/>
      <c r="M14" s="195"/>
      <c r="O14" s="1" t="s">
        <v>119</v>
      </c>
    </row>
    <row r="15" spans="1:16" ht="30" customHeight="1" thickBot="1" x14ac:dyDescent="0.25">
      <c r="A15" s="146" t="s">
        <v>111</v>
      </c>
      <c r="B15" s="147"/>
      <c r="C15" s="193" t="s">
        <v>160</v>
      </c>
      <c r="D15" s="194"/>
      <c r="E15" s="194"/>
      <c r="F15" s="194"/>
      <c r="G15" s="194"/>
      <c r="H15" s="194"/>
      <c r="I15" s="194"/>
      <c r="J15" s="194"/>
      <c r="K15" s="194"/>
      <c r="L15" s="194"/>
      <c r="M15" s="195"/>
      <c r="O15" s="1" t="s">
        <v>24</v>
      </c>
    </row>
    <row r="16" spans="1:16" ht="13.5" thickBot="1" x14ac:dyDescent="0.25">
      <c r="A16" s="2"/>
      <c r="M16" s="31"/>
      <c r="O16" s="1" t="s">
        <v>25</v>
      </c>
    </row>
    <row r="17" spans="1:40" ht="17.25" customHeight="1" thickBot="1" x14ac:dyDescent="0.25">
      <c r="A17" s="140" t="s">
        <v>11</v>
      </c>
      <c r="B17" s="142"/>
      <c r="C17" s="140" t="s">
        <v>76</v>
      </c>
      <c r="D17" s="142"/>
      <c r="E17" s="140" t="s">
        <v>12</v>
      </c>
      <c r="F17" s="141"/>
      <c r="G17" s="141"/>
      <c r="H17" s="141"/>
      <c r="I17" s="141"/>
      <c r="J17" s="141"/>
      <c r="K17" s="141"/>
      <c r="L17" s="141"/>
      <c r="M17" s="142"/>
      <c r="O17" s="64" t="s">
        <v>83</v>
      </c>
    </row>
    <row r="18" spans="1:40" ht="53.45" customHeight="1" thickBot="1" x14ac:dyDescent="0.25">
      <c r="A18" s="143"/>
      <c r="B18" s="145"/>
      <c r="C18" s="143"/>
      <c r="D18" s="145"/>
      <c r="E18" s="5" t="s">
        <v>14</v>
      </c>
      <c r="F18" s="146" t="s">
        <v>15</v>
      </c>
      <c r="G18" s="192"/>
      <c r="H18" s="147"/>
      <c r="I18" s="28" t="s">
        <v>16</v>
      </c>
      <c r="J18" s="146" t="s">
        <v>125</v>
      </c>
      <c r="K18" s="192"/>
      <c r="L18" s="147"/>
      <c r="M18" s="5" t="s">
        <v>17</v>
      </c>
      <c r="O18" s="1" t="s">
        <v>27</v>
      </c>
    </row>
    <row r="19" spans="1:40" ht="43.5" customHeight="1" thickBot="1" x14ac:dyDescent="0.25">
      <c r="A19" s="177" t="s">
        <v>155</v>
      </c>
      <c r="B19" s="178"/>
      <c r="C19" s="183" t="s">
        <v>86</v>
      </c>
      <c r="D19" s="184"/>
      <c r="E19" s="4">
        <v>1</v>
      </c>
      <c r="F19" s="172" t="s">
        <v>156</v>
      </c>
      <c r="G19" s="173"/>
      <c r="H19" s="174"/>
      <c r="I19" s="61" t="s">
        <v>130</v>
      </c>
      <c r="J19" s="169" t="s">
        <v>147</v>
      </c>
      <c r="K19" s="170"/>
      <c r="L19" s="171"/>
      <c r="M19" s="6" t="s">
        <v>118</v>
      </c>
      <c r="O19" s="1" t="s">
        <v>28</v>
      </c>
    </row>
    <row r="20" spans="1:40" ht="48" customHeight="1" thickBot="1" x14ac:dyDescent="0.25">
      <c r="A20" s="179"/>
      <c r="B20" s="180"/>
      <c r="C20" s="185"/>
      <c r="D20" s="186"/>
      <c r="E20" s="4">
        <v>2</v>
      </c>
      <c r="F20" s="172" t="s">
        <v>157</v>
      </c>
      <c r="G20" s="173"/>
      <c r="H20" s="174"/>
      <c r="I20" s="61" t="s">
        <v>130</v>
      </c>
      <c r="J20" s="169" t="s">
        <v>147</v>
      </c>
      <c r="K20" s="170"/>
      <c r="L20" s="171"/>
      <c r="M20" s="6" t="s">
        <v>118</v>
      </c>
      <c r="O20" s="1" t="s">
        <v>3</v>
      </c>
    </row>
    <row r="21" spans="1:40" ht="30" customHeight="1" thickBot="1" x14ac:dyDescent="0.25">
      <c r="A21" s="179"/>
      <c r="B21" s="180"/>
      <c r="C21" s="185"/>
      <c r="D21" s="186"/>
      <c r="E21" s="4">
        <v>3</v>
      </c>
      <c r="F21" s="172"/>
      <c r="G21" s="173"/>
      <c r="H21" s="174"/>
      <c r="I21" s="61"/>
      <c r="M21" s="6"/>
      <c r="O21" s="1" t="s">
        <v>29</v>
      </c>
    </row>
    <row r="22" spans="1:40" ht="30" customHeight="1" thickBot="1" x14ac:dyDescent="0.25">
      <c r="A22" s="181"/>
      <c r="B22" s="182"/>
      <c r="C22" s="187"/>
      <c r="D22" s="188"/>
      <c r="E22" s="4">
        <v>4</v>
      </c>
      <c r="F22" s="59"/>
      <c r="G22" s="60"/>
      <c r="H22" s="61"/>
      <c r="I22" s="61"/>
      <c r="J22" s="169"/>
      <c r="K22" s="170"/>
      <c r="L22" s="171"/>
      <c r="M22" s="6"/>
    </row>
    <row r="23" spans="1:40" ht="13.5" thickBot="1" x14ac:dyDescent="0.25">
      <c r="A23" s="2"/>
      <c r="M23" s="31"/>
      <c r="O23" s="64" t="s">
        <v>70</v>
      </c>
      <c r="AN23" s="1">
        <v>2002</v>
      </c>
    </row>
    <row r="24" spans="1:40" ht="45.95" customHeight="1" thickBot="1" x14ac:dyDescent="0.25">
      <c r="A24" s="5" t="s">
        <v>22</v>
      </c>
      <c r="B24" s="59" t="s">
        <v>10</v>
      </c>
      <c r="C24" s="27" t="s">
        <v>73</v>
      </c>
      <c r="D24" s="59" t="s">
        <v>18</v>
      </c>
      <c r="E24" s="5" t="s">
        <v>23</v>
      </c>
      <c r="F24" s="95">
        <v>1999</v>
      </c>
      <c r="G24" s="5" t="s">
        <v>126</v>
      </c>
      <c r="H24" s="79">
        <v>805</v>
      </c>
      <c r="I24" s="5" t="s">
        <v>103</v>
      </c>
      <c r="J24" s="67">
        <v>2020</v>
      </c>
      <c r="K24" s="5" t="s">
        <v>104</v>
      </c>
      <c r="L24" s="168" t="s">
        <v>121</v>
      </c>
      <c r="M24" s="149"/>
      <c r="O24" s="68" t="s">
        <v>48</v>
      </c>
      <c r="AN24" s="1">
        <f>AN23+1</f>
        <v>2003</v>
      </c>
    </row>
    <row r="25" spans="1:40" ht="16.5" customHeight="1" thickBot="1" x14ac:dyDescent="0.25">
      <c r="A25" s="138" t="s">
        <v>26</v>
      </c>
      <c r="B25" s="189" t="s">
        <v>118</v>
      </c>
      <c r="C25" s="138" t="s">
        <v>75</v>
      </c>
      <c r="D25" s="189" t="s">
        <v>118</v>
      </c>
      <c r="E25" s="138" t="s">
        <v>112</v>
      </c>
      <c r="F25" s="35" t="s">
        <v>115</v>
      </c>
      <c r="G25" s="33">
        <v>2020</v>
      </c>
      <c r="H25" s="33">
        <v>2021</v>
      </c>
      <c r="I25" s="33">
        <v>2022</v>
      </c>
      <c r="J25" s="33">
        <v>2023</v>
      </c>
      <c r="K25" s="33">
        <v>2024</v>
      </c>
      <c r="L25" s="175" t="s">
        <v>127</v>
      </c>
      <c r="M25" s="176"/>
      <c r="O25" s="68" t="s">
        <v>49</v>
      </c>
    </row>
    <row r="26" spans="1:40" ht="30" customHeight="1" thickBot="1" x14ac:dyDescent="0.25">
      <c r="A26" s="139"/>
      <c r="B26" s="190"/>
      <c r="C26" s="139"/>
      <c r="D26" s="190"/>
      <c r="E26" s="191"/>
      <c r="F26" s="34" t="s">
        <v>113</v>
      </c>
      <c r="G26" s="67">
        <v>805</v>
      </c>
      <c r="H26" s="67">
        <v>2014</v>
      </c>
      <c r="I26" s="67">
        <v>3723</v>
      </c>
      <c r="J26" s="67">
        <v>3908</v>
      </c>
      <c r="K26" s="67">
        <v>550</v>
      </c>
      <c r="L26" s="213">
        <f>+K26+J26+I26+H26+G26</f>
        <v>11000</v>
      </c>
      <c r="M26" s="214"/>
      <c r="O26" s="68" t="s">
        <v>61</v>
      </c>
    </row>
    <row r="27" spans="1:40" ht="30" customHeight="1" thickBot="1" x14ac:dyDescent="0.25">
      <c r="A27" s="70"/>
      <c r="B27" s="71"/>
      <c r="C27" s="72"/>
      <c r="D27" s="72"/>
      <c r="E27" s="139"/>
      <c r="F27" s="73" t="s">
        <v>114</v>
      </c>
      <c r="G27" s="93">
        <v>805</v>
      </c>
      <c r="H27" s="119">
        <v>2006</v>
      </c>
      <c r="I27" s="69"/>
      <c r="J27" s="69"/>
      <c r="K27" s="69"/>
      <c r="L27" s="213">
        <f>+G27+H27+I27+J27</f>
        <v>2811</v>
      </c>
      <c r="M27" s="214"/>
      <c r="O27" s="68" t="s">
        <v>62</v>
      </c>
    </row>
    <row r="28" spans="1:40" ht="13.5" thickBot="1" x14ac:dyDescent="0.25">
      <c r="A28" s="2"/>
      <c r="M28" s="31"/>
      <c r="O28" s="68" t="s">
        <v>50</v>
      </c>
      <c r="AN28" s="1" t="e">
        <f>#REF!+1</f>
        <v>#REF!</v>
      </c>
    </row>
    <row r="29" spans="1:40" ht="23.45" customHeight="1" thickBot="1" x14ac:dyDescent="0.25">
      <c r="A29" s="140" t="s">
        <v>93</v>
      </c>
      <c r="B29" s="141"/>
      <c r="C29" s="142"/>
      <c r="D29" s="153" t="s">
        <v>77</v>
      </c>
      <c r="E29" s="154"/>
      <c r="F29" s="83">
        <v>1401</v>
      </c>
      <c r="G29" s="84" t="s">
        <v>87</v>
      </c>
      <c r="H29" s="85">
        <v>1999</v>
      </c>
      <c r="I29" s="155" t="s">
        <v>163</v>
      </c>
      <c r="J29" s="156"/>
      <c r="K29" s="156"/>
      <c r="L29" s="156"/>
      <c r="M29" s="157"/>
      <c r="O29" s="68" t="s">
        <v>51</v>
      </c>
      <c r="AN29" s="1" t="e">
        <f>AN28+1</f>
        <v>#REF!</v>
      </c>
    </row>
    <row r="30" spans="1:40" ht="23.45" customHeight="1" thickBot="1" x14ac:dyDescent="0.25">
      <c r="A30" s="150"/>
      <c r="B30" s="151"/>
      <c r="C30" s="152"/>
      <c r="D30" s="164" t="s">
        <v>78</v>
      </c>
      <c r="E30" s="165"/>
      <c r="F30" s="86">
        <v>801</v>
      </c>
      <c r="G30" s="87" t="s">
        <v>87</v>
      </c>
      <c r="H30" s="88">
        <v>1400</v>
      </c>
      <c r="I30" s="158"/>
      <c r="J30" s="159"/>
      <c r="K30" s="159"/>
      <c r="L30" s="159"/>
      <c r="M30" s="160"/>
      <c r="O30" s="68" t="s">
        <v>52</v>
      </c>
      <c r="AN30" s="1" t="e">
        <f>#REF!+1</f>
        <v>#REF!</v>
      </c>
    </row>
    <row r="31" spans="1:40" ht="23.45" customHeight="1" thickBot="1" x14ac:dyDescent="0.25">
      <c r="A31" s="143"/>
      <c r="B31" s="144"/>
      <c r="C31" s="145"/>
      <c r="D31" s="166" t="s">
        <v>79</v>
      </c>
      <c r="E31" s="167"/>
      <c r="F31" s="89">
        <v>0</v>
      </c>
      <c r="G31" s="90" t="s">
        <v>87</v>
      </c>
      <c r="H31" s="91">
        <v>800</v>
      </c>
      <c r="I31" s="161"/>
      <c r="J31" s="162"/>
      <c r="K31" s="162"/>
      <c r="L31" s="162"/>
      <c r="M31" s="163"/>
      <c r="O31" s="74" t="s">
        <v>128</v>
      </c>
      <c r="AN31" s="1" t="e">
        <f>#REF!+1</f>
        <v>#REF!</v>
      </c>
    </row>
    <row r="32" spans="1:40" ht="13.5" thickBot="1" x14ac:dyDescent="0.25">
      <c r="A32" s="2"/>
      <c r="M32" s="31"/>
      <c r="O32" s="68" t="s">
        <v>64</v>
      </c>
      <c r="AN32" s="1" t="e">
        <f>#REF!+1</f>
        <v>#REF!</v>
      </c>
    </row>
    <row r="33" spans="1:40" ht="13.5" customHeight="1" thickBot="1" x14ac:dyDescent="0.25">
      <c r="A33" s="135" t="s">
        <v>30</v>
      </c>
      <c r="B33" s="136"/>
      <c r="C33" s="136"/>
      <c r="D33" s="136"/>
      <c r="E33" s="136"/>
      <c r="F33" s="136"/>
      <c r="G33" s="136"/>
      <c r="H33" s="136"/>
      <c r="I33" s="136"/>
      <c r="J33" s="136"/>
      <c r="K33" s="136"/>
      <c r="L33" s="136"/>
      <c r="M33" s="137"/>
      <c r="O33" s="68" t="s">
        <v>54</v>
      </c>
      <c r="AN33" s="1" t="e">
        <f>AN32+1</f>
        <v>#REF!</v>
      </c>
    </row>
    <row r="34" spans="1:40" ht="13.5" thickBot="1" x14ac:dyDescent="0.25">
      <c r="A34" s="2"/>
      <c r="M34" s="31"/>
      <c r="O34" s="68" t="s">
        <v>55</v>
      </c>
      <c r="AN34" s="1" t="e">
        <f>AN33+1</f>
        <v>#REF!</v>
      </c>
    </row>
    <row r="35" spans="1:40" ht="93.75" customHeight="1" thickBot="1" x14ac:dyDescent="0.25">
      <c r="A35" s="62"/>
      <c r="B35" s="41" t="s">
        <v>31</v>
      </c>
      <c r="C35" s="40" t="s">
        <v>32</v>
      </c>
      <c r="D35" s="40" t="str">
        <f>F19</f>
        <v>Numero  de poblacion  beneficiada  de las  estrategias de desarrollo pedagógico permanente  y situada</v>
      </c>
      <c r="E35" s="40" t="str">
        <f>+F20</f>
        <v>Numero de poblacion beneficiada de la estrategia de  promoción y apoyo a colectivos, redes, y docentes investigadores e innovadores de los colegios públicos de Bogotá</v>
      </c>
      <c r="F35" s="40">
        <f>+F21</f>
        <v>0</v>
      </c>
      <c r="G35" s="40">
        <f>+F21</f>
        <v>0</v>
      </c>
      <c r="H35" s="42" t="s">
        <v>88</v>
      </c>
      <c r="I35" s="43" t="s">
        <v>92</v>
      </c>
      <c r="K35" s="54"/>
      <c r="M35" s="63"/>
      <c r="O35" s="68" t="s">
        <v>53</v>
      </c>
      <c r="AI35"/>
      <c r="AL35" s="1"/>
    </row>
    <row r="36" spans="1:40" ht="36.75" customHeight="1" x14ac:dyDescent="0.2">
      <c r="A36" s="62"/>
      <c r="B36" s="25" t="s">
        <v>33</v>
      </c>
      <c r="C36" s="112">
        <v>0</v>
      </c>
      <c r="D36" s="112">
        <v>0</v>
      </c>
      <c r="E36" s="112">
        <v>0</v>
      </c>
      <c r="F36" s="55"/>
      <c r="G36" s="26"/>
      <c r="H36" s="113">
        <f>+D36*E36</f>
        <v>0</v>
      </c>
      <c r="I36" s="114">
        <f>+H36</f>
        <v>0</v>
      </c>
      <c r="K36" s="54"/>
      <c r="M36" s="63"/>
      <c r="O36" s="68" t="s">
        <v>65</v>
      </c>
      <c r="AI36"/>
      <c r="AL36" s="1"/>
    </row>
    <row r="37" spans="1:40" ht="36.75" customHeight="1" x14ac:dyDescent="0.2">
      <c r="A37" s="62"/>
      <c r="B37" s="39" t="s">
        <v>34</v>
      </c>
      <c r="C37" s="80">
        <v>288</v>
      </c>
      <c r="D37" s="81">
        <v>158</v>
      </c>
      <c r="E37" s="81">
        <v>130</v>
      </c>
      <c r="F37" s="37"/>
      <c r="G37" s="20"/>
      <c r="H37" s="115">
        <f>D37+E37</f>
        <v>288</v>
      </c>
      <c r="I37" s="116">
        <f>+H37+H36</f>
        <v>288</v>
      </c>
      <c r="M37" s="63"/>
      <c r="O37" s="68" t="s">
        <v>66</v>
      </c>
      <c r="AI37"/>
      <c r="AL37" s="1"/>
    </row>
    <row r="38" spans="1:40" ht="36.75" customHeight="1" x14ac:dyDescent="0.2">
      <c r="A38" s="62"/>
      <c r="B38" s="22" t="s">
        <v>35</v>
      </c>
      <c r="C38" s="80">
        <v>846</v>
      </c>
      <c r="D38" s="81">
        <v>593</v>
      </c>
      <c r="E38" s="81">
        <v>253</v>
      </c>
      <c r="F38" s="37"/>
      <c r="G38" s="20"/>
      <c r="H38" s="115">
        <f>+E38+D38</f>
        <v>846</v>
      </c>
      <c r="I38" s="116">
        <f>+I37+H38</f>
        <v>1134</v>
      </c>
      <c r="M38" s="63"/>
      <c r="O38" s="64" t="s">
        <v>69</v>
      </c>
      <c r="AI38"/>
      <c r="AL38" s="1"/>
    </row>
    <row r="39" spans="1:40" ht="36.75" customHeight="1" thickBot="1" x14ac:dyDescent="0.25">
      <c r="A39" s="62"/>
      <c r="B39" s="23" t="s">
        <v>36</v>
      </c>
      <c r="C39" s="82">
        <v>872</v>
      </c>
      <c r="D39" s="123">
        <v>410</v>
      </c>
      <c r="E39" s="123">
        <v>462</v>
      </c>
      <c r="F39" s="57"/>
      <c r="G39" s="24"/>
      <c r="H39" s="117">
        <f>+E39+D39</f>
        <v>872</v>
      </c>
      <c r="I39" s="118">
        <f>+I38+H39</f>
        <v>2006</v>
      </c>
      <c r="K39" s="54"/>
      <c r="M39" s="63"/>
      <c r="O39" s="77" t="s">
        <v>67</v>
      </c>
      <c r="AI39"/>
      <c r="AL39" s="1"/>
    </row>
    <row r="40" spans="1:40" x14ac:dyDescent="0.2">
      <c r="A40" s="2"/>
      <c r="M40" s="31"/>
      <c r="O40" s="77" t="s">
        <v>68</v>
      </c>
    </row>
    <row r="41" spans="1:40" x14ac:dyDescent="0.2">
      <c r="A41" s="2"/>
      <c r="M41" s="31"/>
      <c r="O41" s="77" t="s">
        <v>56</v>
      </c>
      <c r="AN41" s="1" t="e">
        <f>#REF!+1</f>
        <v>#REF!</v>
      </c>
    </row>
    <row r="42" spans="1:40" x14ac:dyDescent="0.2">
      <c r="A42" s="2"/>
      <c r="M42" s="31"/>
      <c r="O42" s="77" t="s">
        <v>46</v>
      </c>
    </row>
    <row r="43" spans="1:40" x14ac:dyDescent="0.2">
      <c r="A43" s="2"/>
      <c r="M43" s="31"/>
      <c r="O43" s="1" t="s">
        <v>47</v>
      </c>
    </row>
    <row r="44" spans="1:40" x14ac:dyDescent="0.2">
      <c r="A44" s="2"/>
      <c r="M44" s="31"/>
      <c r="O44" s="1" t="s">
        <v>81</v>
      </c>
    </row>
    <row r="45" spans="1:40" x14ac:dyDescent="0.2">
      <c r="A45" s="2"/>
      <c r="M45" s="31"/>
      <c r="O45" s="64" t="s">
        <v>84</v>
      </c>
    </row>
    <row r="46" spans="1:40" x14ac:dyDescent="0.2">
      <c r="A46" s="2"/>
      <c r="M46" s="31"/>
      <c r="O46" s="1" t="s">
        <v>86</v>
      </c>
    </row>
    <row r="47" spans="1:40" x14ac:dyDescent="0.2">
      <c r="A47" s="2"/>
      <c r="M47" s="31"/>
      <c r="O47" s="1" t="s">
        <v>94</v>
      </c>
    </row>
    <row r="48" spans="1:40" x14ac:dyDescent="0.2">
      <c r="A48" s="2"/>
      <c r="M48" s="31"/>
      <c r="O48" s="1" t="s">
        <v>85</v>
      </c>
    </row>
    <row r="49" spans="1:40" x14ac:dyDescent="0.2">
      <c r="A49" s="2"/>
      <c r="M49" s="31"/>
      <c r="O49" s="1" t="s">
        <v>96</v>
      </c>
    </row>
    <row r="50" spans="1:40" ht="28.5" customHeight="1" x14ac:dyDescent="0.2">
      <c r="A50" s="2"/>
      <c r="M50" s="31"/>
      <c r="O50" s="1" t="s">
        <v>97</v>
      </c>
      <c r="AN50" s="1" t="e">
        <f>AN41+1</f>
        <v>#REF!</v>
      </c>
    </row>
    <row r="51" spans="1:40" ht="19.5" customHeight="1" x14ac:dyDescent="0.2">
      <c r="A51" s="2"/>
      <c r="M51" s="31"/>
      <c r="O51" s="1" t="s">
        <v>98</v>
      </c>
      <c r="AN51" s="1" t="e">
        <f t="shared" ref="AN51:AN68" si="0">AN50+1</f>
        <v>#REF!</v>
      </c>
    </row>
    <row r="52" spans="1:40" x14ac:dyDescent="0.2">
      <c r="A52" s="2"/>
      <c r="M52" s="31"/>
      <c r="O52" s="1" t="s">
        <v>99</v>
      </c>
      <c r="AN52" s="1" t="e">
        <f t="shared" si="0"/>
        <v>#REF!</v>
      </c>
    </row>
    <row r="53" spans="1:40" x14ac:dyDescent="0.2">
      <c r="A53" s="2"/>
      <c r="M53" s="31"/>
      <c r="O53" s="1" t="s">
        <v>129</v>
      </c>
      <c r="AN53" s="1" t="e">
        <f t="shared" si="0"/>
        <v>#REF!</v>
      </c>
    </row>
    <row r="54" spans="1:40" x14ac:dyDescent="0.2">
      <c r="A54" s="2"/>
      <c r="M54" s="31"/>
      <c r="O54" s="1" t="s">
        <v>102</v>
      </c>
      <c r="AN54" s="1" t="e">
        <f t="shared" si="0"/>
        <v>#REF!</v>
      </c>
    </row>
    <row r="55" spans="1:40" x14ac:dyDescent="0.2">
      <c r="A55" s="2"/>
      <c r="M55" s="31"/>
      <c r="O55" s="1" t="s">
        <v>101</v>
      </c>
      <c r="AN55" s="1" t="e">
        <f t="shared" si="0"/>
        <v>#REF!</v>
      </c>
    </row>
    <row r="56" spans="1:40" ht="16.5" customHeight="1" thickBot="1" x14ac:dyDescent="0.25">
      <c r="A56" s="2"/>
      <c r="M56" s="31"/>
      <c r="O56" s="64" t="s">
        <v>106</v>
      </c>
      <c r="AN56" s="1" t="e">
        <f t="shared" si="0"/>
        <v>#REF!</v>
      </c>
    </row>
    <row r="57" spans="1:40" ht="13.5" customHeight="1" thickBot="1" x14ac:dyDescent="0.25">
      <c r="A57" s="135" t="s">
        <v>37</v>
      </c>
      <c r="B57" s="136"/>
      <c r="C57" s="136"/>
      <c r="D57" s="136"/>
      <c r="E57" s="136"/>
      <c r="F57" s="136"/>
      <c r="G57" s="136"/>
      <c r="H57" s="136"/>
      <c r="I57" s="136"/>
      <c r="J57" s="136"/>
      <c r="K57" s="136"/>
      <c r="L57" s="136"/>
      <c r="M57" s="137"/>
      <c r="O57" s="1" t="s">
        <v>139</v>
      </c>
      <c r="AN57" s="1" t="e">
        <f>#REF!+1</f>
        <v>#REF!</v>
      </c>
    </row>
    <row r="58" spans="1:40" ht="39" thickBot="1" x14ac:dyDescent="0.25">
      <c r="A58" s="2"/>
      <c r="M58" s="31"/>
      <c r="O58" s="1" t="s">
        <v>138</v>
      </c>
      <c r="AN58" s="1" t="e">
        <f t="shared" si="0"/>
        <v>#REF!</v>
      </c>
    </row>
    <row r="59" spans="1:40" ht="25.5" customHeight="1" thickBot="1" x14ac:dyDescent="0.25">
      <c r="A59" s="138" t="s">
        <v>38</v>
      </c>
      <c r="B59" s="140" t="s">
        <v>39</v>
      </c>
      <c r="C59" s="141"/>
      <c r="D59" s="141"/>
      <c r="E59" s="141"/>
      <c r="F59" s="141"/>
      <c r="G59" s="142"/>
      <c r="H59" s="146" t="s">
        <v>89</v>
      </c>
      <c r="I59" s="147"/>
      <c r="J59" s="141" t="s">
        <v>40</v>
      </c>
      <c r="K59" s="141"/>
      <c r="L59" s="141"/>
      <c r="M59" s="142"/>
      <c r="O59" s="1" t="s">
        <v>110</v>
      </c>
      <c r="AN59" s="1" t="e">
        <f t="shared" si="0"/>
        <v>#REF!</v>
      </c>
    </row>
    <row r="60" spans="1:40" ht="25.5" customHeight="1" thickBot="1" x14ac:dyDescent="0.25">
      <c r="A60" s="139"/>
      <c r="B60" s="143"/>
      <c r="C60" s="144"/>
      <c r="D60" s="144"/>
      <c r="E60" s="144"/>
      <c r="F60" s="144"/>
      <c r="G60" s="145"/>
      <c r="H60" s="5" t="s">
        <v>90</v>
      </c>
      <c r="I60" s="28" t="s">
        <v>91</v>
      </c>
      <c r="J60" s="144"/>
      <c r="K60" s="144"/>
      <c r="L60" s="144"/>
      <c r="M60" s="145"/>
    </row>
    <row r="61" spans="1:40" ht="95.45" customHeight="1" thickBot="1" x14ac:dyDescent="0.25">
      <c r="A61" s="8" t="s">
        <v>33</v>
      </c>
      <c r="B61" s="132" t="s">
        <v>181</v>
      </c>
      <c r="C61" s="133"/>
      <c r="D61" s="133"/>
      <c r="E61" s="133"/>
      <c r="F61" s="133"/>
      <c r="G61" s="134"/>
      <c r="H61" s="21"/>
      <c r="I61" s="58" t="s">
        <v>176</v>
      </c>
      <c r="J61" s="129"/>
      <c r="K61" s="130"/>
      <c r="L61" s="130"/>
      <c r="M61" s="131"/>
      <c r="AN61" s="1" t="e">
        <f>AN59+1</f>
        <v>#REF!</v>
      </c>
    </row>
    <row r="62" spans="1:40" ht="199.9" customHeight="1" thickBot="1" x14ac:dyDescent="0.25">
      <c r="A62" s="8" t="s">
        <v>34</v>
      </c>
      <c r="B62" s="126" t="s">
        <v>186</v>
      </c>
      <c r="C62" s="127"/>
      <c r="D62" s="127"/>
      <c r="E62" s="127"/>
      <c r="F62" s="127"/>
      <c r="G62" s="128"/>
      <c r="H62" s="21"/>
      <c r="I62" s="58" t="s">
        <v>176</v>
      </c>
      <c r="J62" s="129"/>
      <c r="K62" s="130"/>
      <c r="L62" s="130"/>
      <c r="M62" s="131"/>
      <c r="AN62" s="1" t="e">
        <f t="shared" si="0"/>
        <v>#REF!</v>
      </c>
    </row>
    <row r="63" spans="1:40" ht="237" customHeight="1" thickBot="1" x14ac:dyDescent="0.25">
      <c r="A63" s="8" t="s">
        <v>41</v>
      </c>
      <c r="B63" s="126" t="s">
        <v>192</v>
      </c>
      <c r="C63" s="127"/>
      <c r="D63" s="127"/>
      <c r="E63" s="127"/>
      <c r="F63" s="127"/>
      <c r="G63" s="128"/>
      <c r="H63" s="21"/>
      <c r="I63" s="58" t="s">
        <v>176</v>
      </c>
      <c r="J63" s="129"/>
      <c r="K63" s="130"/>
      <c r="L63" s="130"/>
      <c r="M63" s="131"/>
      <c r="AN63" s="1" t="e">
        <f>#REF!+1</f>
        <v>#REF!</v>
      </c>
    </row>
    <row r="64" spans="1:40" ht="158.44999999999999" customHeight="1" thickBot="1" x14ac:dyDescent="0.25">
      <c r="A64" s="8" t="s">
        <v>36</v>
      </c>
      <c r="B64" s="126" t="s">
        <v>206</v>
      </c>
      <c r="C64" s="127"/>
      <c r="D64" s="127"/>
      <c r="E64" s="127"/>
      <c r="F64" s="127"/>
      <c r="G64" s="128"/>
      <c r="H64" s="21"/>
      <c r="I64" s="58" t="s">
        <v>176</v>
      </c>
      <c r="J64" s="129" t="s">
        <v>205</v>
      </c>
      <c r="K64" s="130"/>
      <c r="L64" s="130"/>
      <c r="M64" s="131"/>
      <c r="AN64" s="1" t="e">
        <f t="shared" si="0"/>
        <v>#REF!</v>
      </c>
    </row>
    <row r="65" spans="1:40" ht="65.45" customHeight="1" thickBot="1" x14ac:dyDescent="0.25">
      <c r="A65" s="8" t="s">
        <v>42</v>
      </c>
      <c r="B65" s="126" t="s">
        <v>203</v>
      </c>
      <c r="C65" s="127"/>
      <c r="D65" s="127"/>
      <c r="E65" s="127"/>
      <c r="F65" s="127"/>
      <c r="G65" s="128"/>
      <c r="H65" s="38"/>
      <c r="I65" s="58" t="s">
        <v>176</v>
      </c>
      <c r="J65" s="126"/>
      <c r="K65" s="127"/>
      <c r="L65" s="127"/>
      <c r="M65" s="128"/>
      <c r="AN65" s="1" t="e">
        <f>#REF!+1</f>
        <v>#REF!</v>
      </c>
    </row>
    <row r="66" spans="1:40" ht="24.95" customHeight="1" x14ac:dyDescent="0.2">
      <c r="B66" s="124"/>
      <c r="C66" s="124"/>
      <c r="D66" s="124"/>
      <c r="E66" s="124"/>
      <c r="F66" s="124"/>
      <c r="G66" s="124"/>
      <c r="H66" s="124"/>
      <c r="I66" s="124"/>
      <c r="J66" s="124"/>
      <c r="K66" s="124"/>
      <c r="L66" s="124"/>
      <c r="M66" s="124"/>
      <c r="AN66" s="1" t="e">
        <f t="shared" si="0"/>
        <v>#REF!</v>
      </c>
    </row>
    <row r="67" spans="1:40" ht="24.95" hidden="1" customHeight="1" x14ac:dyDescent="0.2">
      <c r="B67" s="124"/>
      <c r="C67" s="124"/>
      <c r="D67" s="124"/>
      <c r="E67" s="124"/>
      <c r="F67" s="124"/>
      <c r="G67" s="124"/>
      <c r="H67" s="124"/>
      <c r="I67" s="124"/>
      <c r="J67" s="124"/>
      <c r="K67" s="124"/>
      <c r="L67" s="124"/>
      <c r="M67" s="124"/>
      <c r="AN67" s="1" t="e">
        <f t="shared" si="0"/>
        <v>#REF!</v>
      </c>
    </row>
    <row r="68" spans="1:40" ht="24.95" hidden="1" customHeight="1" x14ac:dyDescent="0.2">
      <c r="B68" s="124"/>
      <c r="C68" s="124"/>
      <c r="D68" s="124"/>
      <c r="E68" s="124"/>
      <c r="F68" s="124"/>
      <c r="G68" s="124"/>
      <c r="H68" s="124"/>
      <c r="I68" s="124"/>
      <c r="J68" s="124"/>
      <c r="K68" s="124"/>
      <c r="L68" s="124"/>
      <c r="M68" s="124"/>
      <c r="AN68" s="1" t="e">
        <f t="shared" si="0"/>
        <v>#REF!</v>
      </c>
    </row>
    <row r="69" spans="1:40" ht="24.95" hidden="1" customHeight="1" x14ac:dyDescent="0.2">
      <c r="B69" s="124"/>
      <c r="C69" s="124"/>
      <c r="D69" s="124"/>
      <c r="E69" s="124"/>
      <c r="F69" s="124"/>
      <c r="G69" s="124"/>
      <c r="H69" s="124"/>
      <c r="I69" s="124"/>
      <c r="J69" s="124"/>
      <c r="K69" s="124"/>
      <c r="L69" s="124"/>
      <c r="M69" s="124"/>
    </row>
    <row r="70" spans="1:40" ht="24.95" hidden="1" customHeight="1" x14ac:dyDescent="0.2">
      <c r="B70" s="124"/>
      <c r="C70" s="124"/>
      <c r="D70" s="124"/>
      <c r="E70" s="124"/>
      <c r="F70" s="124"/>
      <c r="G70" s="124"/>
      <c r="H70" s="124"/>
      <c r="I70" s="124"/>
      <c r="J70" s="124"/>
      <c r="K70" s="124"/>
      <c r="L70" s="124"/>
      <c r="M70" s="124"/>
    </row>
    <row r="86" spans="6:11" ht="15" hidden="1" x14ac:dyDescent="0.2">
      <c r="F86" s="125"/>
      <c r="G86" s="125"/>
      <c r="H86" s="125"/>
      <c r="I86" s="9" t="s">
        <v>43</v>
      </c>
      <c r="K86" s="78"/>
    </row>
    <row r="87" spans="6:11" ht="15" hidden="1" x14ac:dyDescent="0.2">
      <c r="F87" s="125"/>
      <c r="G87" s="125"/>
      <c r="H87" s="125"/>
      <c r="I87" s="9" t="s">
        <v>44</v>
      </c>
      <c r="K87" s="78"/>
    </row>
    <row r="88" spans="6:11" ht="15" hidden="1" x14ac:dyDescent="0.2">
      <c r="F88" s="125"/>
      <c r="G88" s="125"/>
      <c r="H88" s="125"/>
      <c r="I88" s="9" t="s">
        <v>45</v>
      </c>
      <c r="K88" s="78"/>
    </row>
    <row r="89" spans="6:11" ht="15" hidden="1" x14ac:dyDescent="0.2">
      <c r="F89" s="125"/>
      <c r="G89" s="125"/>
      <c r="H89" s="125"/>
      <c r="K89" s="78"/>
    </row>
    <row r="90" spans="6:11" ht="15" hidden="1" x14ac:dyDescent="0.2">
      <c r="F90" s="125"/>
      <c r="G90" s="125"/>
      <c r="H90" s="125"/>
      <c r="K90" s="78"/>
    </row>
    <row r="91" spans="6:11" ht="15" hidden="1" x14ac:dyDescent="0.2">
      <c r="K91" s="78"/>
    </row>
    <row r="92" spans="6:11" ht="15" hidden="1" x14ac:dyDescent="0.2">
      <c r="K92" s="78"/>
    </row>
    <row r="93" spans="6:11" ht="15" hidden="1" x14ac:dyDescent="0.2">
      <c r="K93" s="78"/>
    </row>
    <row r="94" spans="6:11" ht="15" hidden="1" x14ac:dyDescent="0.2">
      <c r="K94" s="78"/>
    </row>
    <row r="95" spans="6:11" ht="15" hidden="1" x14ac:dyDescent="0.2">
      <c r="K95" s="78"/>
    </row>
    <row r="96" spans="6:11" ht="15" hidden="1" x14ac:dyDescent="0.2">
      <c r="K96" s="78"/>
    </row>
    <row r="97" spans="11:11" ht="15" hidden="1" x14ac:dyDescent="0.2">
      <c r="K97" s="78"/>
    </row>
    <row r="98" spans="11:11" ht="15" hidden="1" x14ac:dyDescent="0.2">
      <c r="K98" s="78"/>
    </row>
    <row r="99" spans="11:11" ht="15" hidden="1" x14ac:dyDescent="0.2">
      <c r="K99" s="78"/>
    </row>
    <row r="100" spans="11:11" ht="15" hidden="1" x14ac:dyDescent="0.2">
      <c r="K100" s="78"/>
    </row>
    <row r="101" spans="11:11" ht="15" hidden="1" x14ac:dyDescent="0.2">
      <c r="K101" s="78"/>
    </row>
    <row r="102" spans="11:11" ht="15" hidden="1" x14ac:dyDescent="0.2">
      <c r="K102" s="78"/>
    </row>
    <row r="103" spans="11:11" ht="15" hidden="1" x14ac:dyDescent="0.2">
      <c r="K103" s="78"/>
    </row>
    <row r="104" spans="11:11" ht="15" hidden="1" x14ac:dyDescent="0.2">
      <c r="K104" s="78"/>
    </row>
    <row r="105" spans="11:11" ht="15" hidden="1" x14ac:dyDescent="0.2">
      <c r="K105" s="78"/>
    </row>
    <row r="106" spans="11:11" ht="15" hidden="1" x14ac:dyDescent="0.2">
      <c r="K106" s="78"/>
    </row>
    <row r="107" spans="11:11" ht="15" hidden="1" x14ac:dyDescent="0.2">
      <c r="K107" s="78"/>
    </row>
    <row r="108" spans="11:11" ht="15" hidden="1" x14ac:dyDescent="0.2">
      <c r="K108" s="78"/>
    </row>
    <row r="109" spans="11:11" ht="15" hidden="1" x14ac:dyDescent="0.2">
      <c r="K109" s="78"/>
    </row>
    <row r="110" spans="11:11" ht="15" hidden="1" x14ac:dyDescent="0.2">
      <c r="K110" s="78"/>
    </row>
    <row r="111" spans="11:11" ht="15" hidden="1" x14ac:dyDescent="0.2">
      <c r="K111" s="78"/>
    </row>
    <row r="112" spans="11:11" ht="15" hidden="1" x14ac:dyDescent="0.2">
      <c r="K112" s="78"/>
    </row>
    <row r="113" spans="11:11" ht="15" hidden="1" x14ac:dyDescent="0.2">
      <c r="K113" s="78"/>
    </row>
    <row r="114" spans="11:11" ht="15" hidden="1" x14ac:dyDescent="0.2">
      <c r="K114" s="78"/>
    </row>
    <row r="115" spans="11:11" ht="15" hidden="1" x14ac:dyDescent="0.2">
      <c r="K115" s="78"/>
    </row>
    <row r="116" spans="11:11" ht="15" hidden="1" x14ac:dyDescent="0.2">
      <c r="K116" s="78"/>
    </row>
    <row r="117" spans="11:11" ht="15" hidden="1" x14ac:dyDescent="0.2">
      <c r="K117" s="78"/>
    </row>
    <row r="118" spans="11:11" ht="15" hidden="1" x14ac:dyDescent="0.2">
      <c r="K118" s="78"/>
    </row>
    <row r="119" spans="11:11" ht="15" hidden="1" x14ac:dyDescent="0.2">
      <c r="K119" s="78"/>
    </row>
    <row r="120" spans="11:11" ht="15" hidden="1" x14ac:dyDescent="0.2">
      <c r="K120" s="78"/>
    </row>
    <row r="121" spans="11:11" ht="15" hidden="1" x14ac:dyDescent="0.2">
      <c r="K121" s="78"/>
    </row>
    <row r="122" spans="11:11" ht="15" hidden="1" x14ac:dyDescent="0.2">
      <c r="K122" s="78"/>
    </row>
    <row r="123" spans="11:11" ht="15" hidden="1" x14ac:dyDescent="0.2">
      <c r="K123" s="78"/>
    </row>
    <row r="150" x14ac:dyDescent="0.2"/>
    <row r="151" x14ac:dyDescent="0.2"/>
    <row r="152" x14ac:dyDescent="0.2"/>
    <row r="153" x14ac:dyDescent="0.2"/>
    <row r="154" x14ac:dyDescent="0.2"/>
    <row r="155" x14ac:dyDescent="0.2"/>
    <row r="156" x14ac:dyDescent="0.2"/>
    <row r="157" x14ac:dyDescent="0.2"/>
    <row r="158" x14ac:dyDescent="0.2"/>
    <row r="159"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1">
    <mergeCell ref="A9:B9"/>
    <mergeCell ref="C9:M9"/>
    <mergeCell ref="A5:M5"/>
    <mergeCell ref="A1:B3"/>
    <mergeCell ref="C1:J3"/>
    <mergeCell ref="K1:M1"/>
    <mergeCell ref="K2:M2"/>
    <mergeCell ref="K3:M3"/>
    <mergeCell ref="A7:B7"/>
    <mergeCell ref="C7:H7"/>
    <mergeCell ref="I7:K7"/>
    <mergeCell ref="L7:M7"/>
    <mergeCell ref="A8:B8"/>
    <mergeCell ref="C8:M8"/>
    <mergeCell ref="A11:B11"/>
    <mergeCell ref="C11:J11"/>
    <mergeCell ref="L11:M11"/>
    <mergeCell ref="A13:B13"/>
    <mergeCell ref="C13:M13"/>
    <mergeCell ref="A14:B14"/>
    <mergeCell ref="C14:M14"/>
    <mergeCell ref="A12:B12"/>
    <mergeCell ref="C12:M12"/>
    <mergeCell ref="A15:B15"/>
    <mergeCell ref="C15:M15"/>
    <mergeCell ref="A17:B18"/>
    <mergeCell ref="C17:D18"/>
    <mergeCell ref="E17:M17"/>
    <mergeCell ref="F18:H18"/>
    <mergeCell ref="J18:L18"/>
    <mergeCell ref="A25:A26"/>
    <mergeCell ref="B25:B26"/>
    <mergeCell ref="C25:C26"/>
    <mergeCell ref="D25:D26"/>
    <mergeCell ref="E25:E27"/>
    <mergeCell ref="A19:B22"/>
    <mergeCell ref="C19:D22"/>
    <mergeCell ref="F19:H19"/>
    <mergeCell ref="J19:L19"/>
    <mergeCell ref="F20:H20"/>
    <mergeCell ref="L26:M26"/>
    <mergeCell ref="J20:L20"/>
    <mergeCell ref="F21:H21"/>
    <mergeCell ref="J22:L22"/>
    <mergeCell ref="L24:M24"/>
    <mergeCell ref="L25:M25"/>
    <mergeCell ref="L27:M27"/>
    <mergeCell ref="A29:C31"/>
    <mergeCell ref="D29:E29"/>
    <mergeCell ref="I29:M31"/>
    <mergeCell ref="D30:E30"/>
    <mergeCell ref="D31:E31"/>
    <mergeCell ref="A33:M33"/>
    <mergeCell ref="A57:M57"/>
    <mergeCell ref="A59:A60"/>
    <mergeCell ref="B59:G60"/>
    <mergeCell ref="H59:I59"/>
    <mergeCell ref="J59:M60"/>
    <mergeCell ref="B61:G61"/>
    <mergeCell ref="J61:M61"/>
    <mergeCell ref="B62:G62"/>
    <mergeCell ref="J62:M62"/>
    <mergeCell ref="B63:G63"/>
    <mergeCell ref="J63:M63"/>
    <mergeCell ref="J69:M69"/>
    <mergeCell ref="B64:G64"/>
    <mergeCell ref="J64:M64"/>
    <mergeCell ref="B65:G65"/>
    <mergeCell ref="J65:M65"/>
    <mergeCell ref="B66:I66"/>
    <mergeCell ref="J66:M66"/>
    <mergeCell ref="B67:I67"/>
    <mergeCell ref="J67:M67"/>
    <mergeCell ref="B68:I68"/>
    <mergeCell ref="J68:M68"/>
    <mergeCell ref="B69:I69"/>
    <mergeCell ref="B70:I70"/>
    <mergeCell ref="J70:M70"/>
    <mergeCell ref="F86:H87"/>
    <mergeCell ref="F88:H88"/>
    <mergeCell ref="F89:H90"/>
  </mergeCells>
  <dataValidations count="8">
    <dataValidation type="list" allowBlank="1" showInputMessage="1" showErrorMessage="1" sqref="C14:M14" xr:uid="{00000000-0002-0000-0500-000000000000}">
      <formula1>$O$57:$O$59</formula1>
    </dataValidation>
    <dataValidation type="list" allowBlank="1" showInputMessage="1" showErrorMessage="1" sqref="C9:M9" xr:uid="{00000000-0002-0000-0500-000001000000}">
      <formula1>$O$39:$O$42</formula1>
    </dataValidation>
    <dataValidation type="list" allowBlank="1" showInputMessage="1" showErrorMessage="1" sqref="C7:H7" xr:uid="{00000000-0002-0000-0500-000002000000}">
      <formula1>$O$24:$O$37</formula1>
    </dataValidation>
    <dataValidation type="list" allowBlank="1" showInputMessage="1" showErrorMessage="1" sqref="B25 D25 B27 M19:M22" xr:uid="{00000000-0002-0000-0500-000003000000}">
      <formula1>$O$11:$O$16</formula1>
    </dataValidation>
    <dataValidation type="list" allowBlank="1" showInputMessage="1" showErrorMessage="1" sqref="C19:D22" xr:uid="{00000000-0002-0000-0500-000004000000}">
      <formula1>$O$46:$O$55</formula1>
    </dataValidation>
    <dataValidation type="list" allowBlank="1" showInputMessage="1" showErrorMessage="1" sqref="L7:M7" xr:uid="{00000000-0002-0000-0500-000005000000}">
      <formula1>$O$18:$O$21</formula1>
    </dataValidation>
    <dataValidation type="list" allowBlank="1" showInputMessage="1" showErrorMessage="1" sqref="D24" xr:uid="{00000000-0002-0000-0500-000006000000}">
      <formula1>$O$7:$O$9</formula1>
    </dataValidation>
    <dataValidation type="list" allowBlank="1" showInputMessage="1" showErrorMessage="1" sqref="B24" xr:uid="{00000000-0002-0000-0500-000007000000}">
      <formula1>$O$3:$O$5</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rowBreaks count="1" manualBreakCount="1">
    <brk id="56"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60"/>
  <sheetViews>
    <sheetView topLeftCell="A39" workbookViewId="0">
      <selection sqref="A1:A60"/>
    </sheetView>
  </sheetViews>
  <sheetFormatPr baseColWidth="10" defaultRowHeight="12.75" x14ac:dyDescent="0.2"/>
  <cols>
    <col min="1" max="1" width="51.42578125" style="3" customWidth="1"/>
  </cols>
  <sheetData>
    <row r="1" spans="1:1" ht="15" customHeight="1" x14ac:dyDescent="0.2">
      <c r="A1" s="17" t="s">
        <v>71</v>
      </c>
    </row>
    <row r="2" spans="1:1" ht="15" customHeight="1" x14ac:dyDescent="0.2">
      <c r="A2" s="15" t="s">
        <v>6</v>
      </c>
    </row>
    <row r="3" spans="1:1" ht="15" customHeight="1" x14ac:dyDescent="0.2">
      <c r="A3" s="3" t="s">
        <v>8</v>
      </c>
    </row>
    <row r="4" spans="1:1" ht="15" customHeight="1" x14ac:dyDescent="0.2">
      <c r="A4" s="3" t="s">
        <v>10</v>
      </c>
    </row>
    <row r="5" spans="1:1" ht="15" customHeight="1" x14ac:dyDescent="0.2">
      <c r="A5" s="17" t="s">
        <v>72</v>
      </c>
    </row>
    <row r="6" spans="1:1" ht="15" customHeight="1" x14ac:dyDescent="0.2">
      <c r="A6" s="3" t="s">
        <v>13</v>
      </c>
    </row>
    <row r="7" spans="1:1" ht="15" customHeight="1" x14ac:dyDescent="0.2">
      <c r="A7" s="3" t="s">
        <v>18</v>
      </c>
    </row>
    <row r="8" spans="1:1" ht="15" customHeight="1" x14ac:dyDescent="0.2">
      <c r="A8" s="3" t="s">
        <v>20</v>
      </c>
    </row>
    <row r="9" spans="1:1" ht="15" customHeight="1" x14ac:dyDescent="0.2">
      <c r="A9" s="17" t="s">
        <v>74</v>
      </c>
    </row>
    <row r="10" spans="1:1" ht="15" customHeight="1" x14ac:dyDescent="0.2">
      <c r="A10" s="3" t="s">
        <v>21</v>
      </c>
    </row>
    <row r="11" spans="1:1" ht="15" customHeight="1" x14ac:dyDescent="0.2">
      <c r="A11" s="3" t="s">
        <v>0</v>
      </c>
    </row>
    <row r="12" spans="1:1" ht="15" customHeight="1" x14ac:dyDescent="0.2">
      <c r="A12" s="3" t="s">
        <v>19</v>
      </c>
    </row>
    <row r="13" spans="1:1" ht="15" customHeight="1" x14ac:dyDescent="0.2">
      <c r="A13" s="3" t="s">
        <v>24</v>
      </c>
    </row>
    <row r="14" spans="1:1" ht="15" customHeight="1" x14ac:dyDescent="0.2">
      <c r="A14" s="3" t="s">
        <v>25</v>
      </c>
    </row>
    <row r="15" spans="1:1" ht="15" customHeight="1" x14ac:dyDescent="0.2">
      <c r="A15" s="17" t="s">
        <v>83</v>
      </c>
    </row>
    <row r="16" spans="1:1" ht="15" customHeight="1" x14ac:dyDescent="0.2">
      <c r="A16" s="3" t="s">
        <v>27</v>
      </c>
    </row>
    <row r="17" spans="1:1" ht="15" customHeight="1" x14ac:dyDescent="0.2">
      <c r="A17" s="3" t="s">
        <v>28</v>
      </c>
    </row>
    <row r="18" spans="1:1" ht="15" customHeight="1" x14ac:dyDescent="0.2">
      <c r="A18" s="3" t="s">
        <v>3</v>
      </c>
    </row>
    <row r="19" spans="1:1" ht="15" customHeight="1" x14ac:dyDescent="0.2">
      <c r="A19" s="3" t="s">
        <v>29</v>
      </c>
    </row>
    <row r="20" spans="1:1" ht="15" customHeight="1" x14ac:dyDescent="0.2"/>
    <row r="21" spans="1:1" ht="15" customHeight="1" x14ac:dyDescent="0.2">
      <c r="A21" s="17" t="s">
        <v>70</v>
      </c>
    </row>
    <row r="22" spans="1:1" ht="15" customHeight="1" x14ac:dyDescent="0.2">
      <c r="A22" s="16" t="s">
        <v>48</v>
      </c>
    </row>
    <row r="23" spans="1:1" ht="15" customHeight="1" x14ac:dyDescent="0.2">
      <c r="A23" s="16" t="s">
        <v>49</v>
      </c>
    </row>
    <row r="24" spans="1:1" ht="15" customHeight="1" x14ac:dyDescent="0.2">
      <c r="A24" s="16" t="s">
        <v>61</v>
      </c>
    </row>
    <row r="25" spans="1:1" ht="15" customHeight="1" x14ac:dyDescent="0.2">
      <c r="A25" s="16" t="s">
        <v>62</v>
      </c>
    </row>
    <row r="26" spans="1:1" ht="15" customHeight="1" x14ac:dyDescent="0.2">
      <c r="A26" s="16" t="s">
        <v>50</v>
      </c>
    </row>
    <row r="27" spans="1:1" ht="15" customHeight="1" x14ac:dyDescent="0.2">
      <c r="A27" s="16" t="s">
        <v>51</v>
      </c>
    </row>
    <row r="28" spans="1:1" ht="15" customHeight="1" x14ac:dyDescent="0.2">
      <c r="A28" s="16" t="s">
        <v>52</v>
      </c>
    </row>
    <row r="29" spans="1:1" ht="15" customHeight="1" x14ac:dyDescent="0.2">
      <c r="A29" s="16" t="s">
        <v>63</v>
      </c>
    </row>
    <row r="30" spans="1:1" ht="15" customHeight="1" x14ac:dyDescent="0.2">
      <c r="A30" s="16" t="s">
        <v>64</v>
      </c>
    </row>
    <row r="31" spans="1:1" ht="15" customHeight="1" x14ac:dyDescent="0.2">
      <c r="A31" s="16" t="s">
        <v>54</v>
      </c>
    </row>
    <row r="32" spans="1:1" ht="15" customHeight="1" x14ac:dyDescent="0.2">
      <c r="A32" s="16" t="s">
        <v>55</v>
      </c>
    </row>
    <row r="33" spans="1:1" ht="15" customHeight="1" x14ac:dyDescent="0.2">
      <c r="A33" s="16" t="s">
        <v>53</v>
      </c>
    </row>
    <row r="34" spans="1:1" ht="15" customHeight="1" x14ac:dyDescent="0.2">
      <c r="A34" s="16" t="s">
        <v>65</v>
      </c>
    </row>
    <row r="35" spans="1:1" ht="15" customHeight="1" x14ac:dyDescent="0.2">
      <c r="A35" s="16" t="s">
        <v>66</v>
      </c>
    </row>
    <row r="36" spans="1:1" ht="15" customHeight="1" x14ac:dyDescent="0.2">
      <c r="A36" s="17" t="s">
        <v>69</v>
      </c>
    </row>
    <row r="37" spans="1:1" ht="15" customHeight="1" x14ac:dyDescent="0.2">
      <c r="A37" s="7" t="s">
        <v>67</v>
      </c>
    </row>
    <row r="38" spans="1:1" ht="15" customHeight="1" x14ac:dyDescent="0.2">
      <c r="A38" s="7" t="s">
        <v>68</v>
      </c>
    </row>
    <row r="39" spans="1:1" ht="15" customHeight="1" x14ac:dyDescent="0.2">
      <c r="A39" s="7" t="s">
        <v>56</v>
      </c>
    </row>
    <row r="40" spans="1:1" ht="15" customHeight="1" x14ac:dyDescent="0.2">
      <c r="A40" s="7" t="s">
        <v>46</v>
      </c>
    </row>
    <row r="41" spans="1:1" ht="15" customHeight="1" x14ac:dyDescent="0.2">
      <c r="A41" s="7" t="s">
        <v>57</v>
      </c>
    </row>
    <row r="42" spans="1:1" x14ac:dyDescent="0.2">
      <c r="A42" s="18" t="s">
        <v>80</v>
      </c>
    </row>
    <row r="43" spans="1:1" x14ac:dyDescent="0.2">
      <c r="A43" s="3" t="s">
        <v>47</v>
      </c>
    </row>
    <row r="44" spans="1:1" x14ac:dyDescent="0.2">
      <c r="A44" s="3" t="s">
        <v>81</v>
      </c>
    </row>
    <row r="45" spans="1:1" x14ac:dyDescent="0.2">
      <c r="A45" s="17" t="s">
        <v>84</v>
      </c>
    </row>
    <row r="46" spans="1:1" x14ac:dyDescent="0.2">
      <c r="A46" s="3" t="s">
        <v>86</v>
      </c>
    </row>
    <row r="47" spans="1:1" x14ac:dyDescent="0.2">
      <c r="A47" s="15" t="s">
        <v>94</v>
      </c>
    </row>
    <row r="48" spans="1:1" x14ac:dyDescent="0.2">
      <c r="A48" s="3" t="s">
        <v>85</v>
      </c>
    </row>
    <row r="49" spans="1:1" x14ac:dyDescent="0.2">
      <c r="A49" s="3" t="s">
        <v>96</v>
      </c>
    </row>
    <row r="50" spans="1:1" x14ac:dyDescent="0.2">
      <c r="A50" s="3" t="s">
        <v>97</v>
      </c>
    </row>
    <row r="51" spans="1:1" x14ac:dyDescent="0.2">
      <c r="A51" s="3" t="s">
        <v>98</v>
      </c>
    </row>
    <row r="52" spans="1:1" x14ac:dyDescent="0.2">
      <c r="A52" s="3" t="s">
        <v>99</v>
      </c>
    </row>
    <row r="53" spans="1:1" x14ac:dyDescent="0.2">
      <c r="A53" s="3" t="s">
        <v>100</v>
      </c>
    </row>
    <row r="54" spans="1:1" x14ac:dyDescent="0.2">
      <c r="A54" s="3" t="s">
        <v>102</v>
      </c>
    </row>
    <row r="55" spans="1:1" x14ac:dyDescent="0.2">
      <c r="A55" s="3" t="s">
        <v>101</v>
      </c>
    </row>
    <row r="56" spans="1:1" x14ac:dyDescent="0.2">
      <c r="A56" s="17" t="s">
        <v>106</v>
      </c>
    </row>
    <row r="57" spans="1:1" ht="25.5" x14ac:dyDescent="0.2">
      <c r="A57" s="3" t="s">
        <v>108</v>
      </c>
    </row>
    <row r="58" spans="1:1" ht="25.5" x14ac:dyDescent="0.2">
      <c r="A58" s="32" t="s">
        <v>109</v>
      </c>
    </row>
    <row r="59" spans="1:1" ht="25.5" x14ac:dyDescent="0.2">
      <c r="A59" s="32" t="s">
        <v>107</v>
      </c>
    </row>
    <row r="60" spans="1:1" x14ac:dyDescent="0.2">
      <c r="A60" s="3" t="s">
        <v>110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IDP 01</vt:lpstr>
      <vt:lpstr>IDP 02</vt:lpstr>
      <vt:lpstr>IDP 03</vt:lpstr>
      <vt:lpstr>IDP 04 </vt:lpstr>
      <vt:lpstr>IDP 05 </vt:lpstr>
      <vt:lpstr>IDP 06 </vt:lpstr>
      <vt:lpstr>Listas</vt:lpstr>
      <vt:lpstr>'IDP 01'!Área_de_impresión</vt:lpstr>
      <vt:lpstr>'IDP 02'!Área_de_impresión</vt:lpstr>
      <vt:lpstr>'IDP 03'!Área_de_impresión</vt:lpstr>
      <vt:lpstr>'IDP 04 '!Área_de_impresión</vt:lpstr>
      <vt:lpstr>'IDP 05 '!Área_de_impresión</vt:lpstr>
      <vt:lpstr>'IDP 06 '!Área_de_impresión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LSANTIUSTI</cp:lastModifiedBy>
  <cp:lastPrinted>2018-07-05T20:19:19Z</cp:lastPrinted>
  <dcterms:created xsi:type="dcterms:W3CDTF">2015-05-25T16:17:38Z</dcterms:created>
  <dcterms:modified xsi:type="dcterms:W3CDTF">2022-01-13T13:24:15Z</dcterms:modified>
</cp:coreProperties>
</file>