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24226"/>
  <mc:AlternateContent xmlns:mc="http://schemas.openxmlformats.org/markup-compatibility/2006">
    <mc:Choice Requires="x15">
      <x15ac:absPath xmlns:x15ac="http://schemas.microsoft.com/office/spreadsheetml/2010/11/ac" url="D:\LUISA FERNANDA URREGO\IDEP\2022\Seguimiento\Indicadores de Gestión\IV Seguimiento\"/>
    </mc:Choice>
  </mc:AlternateContent>
  <xr:revisionPtr revIDLastSave="0" documentId="13_ncr:1_{1484019B-A4EE-4338-ACAA-9FFF78CE4B49}" xr6:coauthVersionLast="47" xr6:coauthVersionMax="47" xr10:uidLastSave="{00000000-0000-0000-0000-000000000000}"/>
  <bookViews>
    <workbookView xWindow="-108" yWindow="-108" windowWidth="23256" windowHeight="12456" tabRatio="887" activeTab="1" xr2:uid="{00000000-000D-0000-FFFF-FFFF00000000}"/>
  </bookViews>
  <sheets>
    <sheet name="IDP 01" sheetId="8" r:id="rId1"/>
    <sheet name="IDP 02" sheetId="13" r:id="rId2"/>
    <sheet name="Listas" sheetId="2" state="hidden" r:id="rId3"/>
  </sheets>
  <definedNames>
    <definedName name="_xlnm.Print_Area" localSheetId="0">'IDP 01'!$A$1:$M$65</definedName>
    <definedName name="_xlnm.Print_Area" localSheetId="1">'IDP 02'!$A$1:$M$65</definedName>
    <definedName name="Frecuencia" localSheetId="0">#REF!</definedName>
    <definedName name="Frecuencia" localSheetId="1">#REF!</definedName>
    <definedName name="Frecuencia">#REF!</definedName>
    <definedName name="h">#REF!</definedName>
    <definedName name="Herramienta" localSheetId="0">#REF!</definedName>
    <definedName name="Herramienta" localSheetId="1">#REF!</definedName>
    <definedName name="Herramienta">#REF!</definedName>
    <definedName name="Meses" localSheetId="0">#REF!</definedName>
    <definedName name="Meses" localSheetId="1">#REF!</definedName>
    <definedName name="Meses">#REF!</definedName>
    <definedName name="Proce">#REF!</definedName>
    <definedName name="Procesos" localSheetId="0">#REF!</definedName>
    <definedName name="Procesos" localSheetId="1">#REF!</definedName>
    <definedName name="Procesos">#REF!</definedName>
    <definedName name="Rojo">#REF!</definedName>
    <definedName name="S">#REF!</definedName>
    <definedName name="Tendencia" localSheetId="0">#REF!</definedName>
    <definedName name="Tendencia" localSheetId="1">#REF!</definedName>
    <definedName name="Tendencia">#REF!</definedName>
    <definedName name="Tipo" localSheetId="0">#REF!</definedName>
    <definedName name="Tipo" localSheetId="1">#REF!</definedName>
    <definedName name="Tipo">#REF!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39" i="8" l="1"/>
  <c r="I37" i="8"/>
  <c r="I38" i="8"/>
  <c r="I36" i="8"/>
  <c r="H37" i="8"/>
  <c r="H36" i="8" l="1"/>
  <c r="H36" i="13" l="1"/>
  <c r="H39" i="8" l="1"/>
  <c r="H37" i="13" l="1"/>
  <c r="L26" i="13" l="1"/>
  <c r="H39" i="13" l="1"/>
  <c r="H38" i="13"/>
  <c r="AN65" i="13"/>
  <c r="AN66" i="13" s="1"/>
  <c r="AN67" i="13" s="1"/>
  <c r="AN68" i="13" s="1"/>
  <c r="AN63" i="13"/>
  <c r="AN64" i="13" s="1"/>
  <c r="AN57" i="13"/>
  <c r="AN58" i="13"/>
  <c r="AN59" i="13" s="1"/>
  <c r="AN61" i="13" s="1"/>
  <c r="AN62" i="13" s="1"/>
  <c r="AN41" i="13"/>
  <c r="AN50" i="13" s="1"/>
  <c r="AN51" i="13" s="1"/>
  <c r="AN52" i="13" s="1"/>
  <c r="AN53" i="13" s="1"/>
  <c r="AN54" i="13" s="1"/>
  <c r="AN55" i="13" s="1"/>
  <c r="AN56" i="13" s="1"/>
  <c r="I36" i="13"/>
  <c r="G35" i="13"/>
  <c r="F35" i="13"/>
  <c r="E35" i="13"/>
  <c r="D35" i="13"/>
  <c r="AN32" i="13"/>
  <c r="AN33" i="13" s="1"/>
  <c r="AN34" i="13" s="1"/>
  <c r="AN31" i="13"/>
  <c r="AN30" i="13"/>
  <c r="AN28" i="13"/>
  <c r="AN29" i="13" s="1"/>
  <c r="L27" i="13"/>
  <c r="AN24" i="13"/>
  <c r="AN66" i="8"/>
  <c r="AN67" i="8" s="1"/>
  <c r="AN68" i="8" s="1"/>
  <c r="AN65" i="8"/>
  <c r="AN63" i="8"/>
  <c r="AN64" i="8" s="1"/>
  <c r="AN57" i="8"/>
  <c r="AN58" i="8" s="1"/>
  <c r="AN59" i="8" s="1"/>
  <c r="AN61" i="8" s="1"/>
  <c r="AN62" i="8" s="1"/>
  <c r="AN41" i="8"/>
  <c r="AN50" i="8" s="1"/>
  <c r="AN51" i="8" s="1"/>
  <c r="AN52" i="8" s="1"/>
  <c r="AN53" i="8" s="1"/>
  <c r="AN54" i="8" s="1"/>
  <c r="AN55" i="8" s="1"/>
  <c r="AN56" i="8" s="1"/>
  <c r="G35" i="8"/>
  <c r="F35" i="8"/>
  <c r="E35" i="8"/>
  <c r="D35" i="8"/>
  <c r="AN32" i="8"/>
  <c r="AN33" i="8"/>
  <c r="AN34" i="8"/>
  <c r="AN31" i="8"/>
  <c r="AN30" i="8"/>
  <c r="AN28" i="8"/>
  <c r="AN29" i="8" s="1"/>
  <c r="L27" i="8"/>
  <c r="L26" i="8"/>
  <c r="AN24" i="8"/>
  <c r="I37" i="13" l="1"/>
  <c r="I38" i="13" s="1"/>
  <c r="I39" i="13" s="1"/>
</calcChain>
</file>

<file path=xl/sharedStrings.xml><?xml version="1.0" encoding="utf-8"?>
<sst xmlns="http://schemas.openxmlformats.org/spreadsheetml/2006/main" count="379" uniqueCount="161">
  <si>
    <t>Bimestral</t>
  </si>
  <si>
    <t>Proceso asociado:</t>
  </si>
  <si>
    <t>Clase de proceso:</t>
  </si>
  <si>
    <t xml:space="preserve">Apoyo </t>
  </si>
  <si>
    <t xml:space="preserve">Objetivo del Proceso </t>
  </si>
  <si>
    <t xml:space="preserve">Líder del proceso: </t>
  </si>
  <si>
    <t xml:space="preserve">Ascendente </t>
  </si>
  <si>
    <t>Nombre del indicador:</t>
  </si>
  <si>
    <t xml:space="preserve">Descendente </t>
  </si>
  <si>
    <t>Objetivo del indicador:</t>
  </si>
  <si>
    <t>Constante</t>
  </si>
  <si>
    <t>Fórmula del indicador</t>
  </si>
  <si>
    <t>Definición de variables</t>
  </si>
  <si>
    <t xml:space="preserve">Eficacia </t>
  </si>
  <si>
    <t>No.</t>
  </si>
  <si>
    <t>Nombre de la variable</t>
  </si>
  <si>
    <t>Unidad de medida de la variable</t>
  </si>
  <si>
    <t xml:space="preserve">Periodicidad de recolección de la información </t>
  </si>
  <si>
    <t>Eficiencia</t>
  </si>
  <si>
    <t>Trimestral</t>
  </si>
  <si>
    <t>Efectividad</t>
  </si>
  <si>
    <t>Mensual</t>
  </si>
  <si>
    <t xml:space="preserve">Tendencia </t>
  </si>
  <si>
    <t xml:space="preserve">Meta anual </t>
  </si>
  <si>
    <t>Semestral</t>
  </si>
  <si>
    <t>Anual</t>
  </si>
  <si>
    <t xml:space="preserve">Periodicidad de la medición </t>
  </si>
  <si>
    <t>Estratégico</t>
  </si>
  <si>
    <t xml:space="preserve">Misional </t>
  </si>
  <si>
    <t xml:space="preserve">Evaluación </t>
  </si>
  <si>
    <t>II. RESULTADOS DE LA MEDICIÓN DEL INDICADOR</t>
  </si>
  <si>
    <t>PERÍODO DE MEDICIÓN</t>
  </si>
  <si>
    <t>META</t>
  </si>
  <si>
    <t>Primer Trimestre</t>
  </si>
  <si>
    <t>Segundo Trimestre</t>
  </si>
  <si>
    <t>Tercer Trimestre</t>
  </si>
  <si>
    <t>Cuarto Trimestre</t>
  </si>
  <si>
    <t xml:space="preserve">III. ANÁLISIS DE RESULTADOS </t>
  </si>
  <si>
    <t xml:space="preserve">Periodo </t>
  </si>
  <si>
    <t xml:space="preserve">Análisis de resultados </t>
  </si>
  <si>
    <t xml:space="preserve">Propuesta de mejoramiento </t>
  </si>
  <si>
    <t xml:space="preserve">Tercer Trimestre </t>
  </si>
  <si>
    <t xml:space="preserve">Total Año </t>
  </si>
  <si>
    <t>Máximo</t>
  </si>
  <si>
    <t>Aceptable</t>
  </si>
  <si>
    <t>Mínimo</t>
  </si>
  <si>
    <t>Jefe Oficina Asesora Jurídica</t>
  </si>
  <si>
    <t xml:space="preserve">Promedio </t>
  </si>
  <si>
    <t>Divulgación y Comunicación</t>
  </si>
  <si>
    <t>Dirección y Planeación</t>
  </si>
  <si>
    <t>Gestión Documental</t>
  </si>
  <si>
    <t>Gestión Contractual</t>
  </si>
  <si>
    <t>Gestión Jurídica</t>
  </si>
  <si>
    <t>Gestión Tecnológica</t>
  </si>
  <si>
    <t>Gestión Financiera</t>
  </si>
  <si>
    <t>Control Interno Disciplinario</t>
  </si>
  <si>
    <t>Jefe Oficina Asesora de Planeación</t>
  </si>
  <si>
    <t>Jefe Oficina Control Interno</t>
  </si>
  <si>
    <t>HOJA DE VIDA DEL INDICADOR</t>
  </si>
  <si>
    <t>Código:  FT- MIC-03-05</t>
  </si>
  <si>
    <t>I. IDENTIFICACIÓN DEL INDICADOR</t>
  </si>
  <si>
    <t>Atención al Ciudadano</t>
  </si>
  <si>
    <t>Investigación y Desarrollo Pedagógico</t>
  </si>
  <si>
    <t>Gestión de Recursos Fisicos y Ambiental</t>
  </si>
  <si>
    <t>Gestión de Talento Humano</t>
  </si>
  <si>
    <t>Evaluación y Control</t>
  </si>
  <si>
    <t>Mejoramiento Integral y Continuo</t>
  </si>
  <si>
    <t>Subdirector(a) Académico(a)</t>
  </si>
  <si>
    <t>Subdirector(a) Administrativo(a), Financiero(a) y de Control Disciplinario</t>
  </si>
  <si>
    <t>LIDER DEL PROCESO</t>
  </si>
  <si>
    <t>PROCESO</t>
  </si>
  <si>
    <t>TENDENCIA</t>
  </si>
  <si>
    <t>TIPO DE INDICADOR</t>
  </si>
  <si>
    <t>Tipo del indicador</t>
  </si>
  <si>
    <t>PERIODICIDAD</t>
  </si>
  <si>
    <t xml:space="preserve">Periodicidad de la análisis </t>
  </si>
  <si>
    <t>Unidad de medida del indicador</t>
  </si>
  <si>
    <t>DESEMPEÑO EXCELENTE</t>
  </si>
  <si>
    <t>DESEMPEÑO ACEPTABLE</t>
  </si>
  <si>
    <t>DESEMPEÑO DEFICIENTE</t>
  </si>
  <si>
    <t>ACUMULACIÓN DEL RESULTADO</t>
  </si>
  <si>
    <t>Suma</t>
  </si>
  <si>
    <t>Código</t>
  </si>
  <si>
    <t>TIPO DE PROCESO</t>
  </si>
  <si>
    <t>UNIDAD MEDIDA INDICADOR</t>
  </si>
  <si>
    <t>Porcentaje</t>
  </si>
  <si>
    <t>Cantidad</t>
  </si>
  <si>
    <t>A</t>
  </si>
  <si>
    <t>RESULTADO  GESTIÓN PERÍODO</t>
  </si>
  <si>
    <t>¿Requiere establecer propuesta de mejora?</t>
  </si>
  <si>
    <t>Si</t>
  </si>
  <si>
    <t>No</t>
  </si>
  <si>
    <t>RESULTADO  GESTIÓN  AÑO</t>
  </si>
  <si>
    <t>Rangos de gestión</t>
  </si>
  <si>
    <t>Número</t>
  </si>
  <si>
    <t>Metodología de la medición</t>
  </si>
  <si>
    <t>Docentes</t>
  </si>
  <si>
    <t>Programas</t>
  </si>
  <si>
    <t>Días</t>
  </si>
  <si>
    <t>Tasa</t>
  </si>
  <si>
    <t>Indice</t>
  </si>
  <si>
    <t>Estudios</t>
  </si>
  <si>
    <t>Estudiantes</t>
  </si>
  <si>
    <t>Fecha línea base</t>
  </si>
  <si>
    <t>Fuente línea base</t>
  </si>
  <si>
    <t xml:space="preserve">Meta del Plan de Desarrollo a la que aporta </t>
  </si>
  <si>
    <t>METAS PLAN DE DESARROLLO</t>
  </si>
  <si>
    <t>Meta 419 - Sostener el 100% de la implementación del Sistema Integrado de Gestión</t>
  </si>
  <si>
    <t>Meta 383 - Un sistema de seguimiento a la política educativa distrital en los contextos escolares ajustado e implementado.</t>
  </si>
  <si>
    <t>Meta 386 - 3 Centros de innovación que dinamizan las estrategias y procesos en la red de innovación del maestro</t>
  </si>
  <si>
    <t>No aplica</t>
  </si>
  <si>
    <t>Cargo del responsable de la medición:</t>
  </si>
  <si>
    <t>Metas de cuatrienio</t>
  </si>
  <si>
    <t>Programado</t>
  </si>
  <si>
    <t>Ejecutado</t>
  </si>
  <si>
    <t>Vigencia</t>
  </si>
  <si>
    <t>Versión: 6</t>
  </si>
  <si>
    <t>Fecha de Aprobación: 21/06/2018</t>
  </si>
  <si>
    <t xml:space="preserve">Trimestral </t>
  </si>
  <si>
    <t>Cuatrimestral</t>
  </si>
  <si>
    <t>Diseñar e implementar estrategias y/o proyectos para el fortalecimiento de comunidades de saber, la transformación de prácticas pedagógicas en contextos escolares y la producción de conocimiento e información para aportar tanto a la política educativa distrital como a las prácticas pedagógicas.</t>
  </si>
  <si>
    <t>SEGPLAN</t>
  </si>
  <si>
    <t>Meta de avance para la vigencia</t>
  </si>
  <si>
    <t>IDP-01</t>
  </si>
  <si>
    <t xml:space="preserve">Fuente verificable de información </t>
  </si>
  <si>
    <t>Línea base</t>
  </si>
  <si>
    <t>Cuatrienio</t>
  </si>
  <si>
    <t>Gestión de Recursos Físicos y Ambiental</t>
  </si>
  <si>
    <t>Índice</t>
  </si>
  <si>
    <t>Numero</t>
  </si>
  <si>
    <t xml:space="preserve">Ficha del proyecto </t>
  </si>
  <si>
    <t>Avance  de las actividades programadas  en el estudio durante el trimestre</t>
  </si>
  <si>
    <t>(Avance de las actividades ejecutadas en el estudio durante el trimestre * meta de avance para la vigencia)</t>
  </si>
  <si>
    <t>Meta PDD 107. Reducir la brecha de calidad educativa entre colegios públicos y privados, a través de la transformación curricular y pedagógica del 100% de colegios públicos, el sistema multidimensional de evaluación y el desarrollo de competencias del siglo XXI, que incluye el aprendizaje autónomo y la virtualidad como un elemento de innovación.</t>
  </si>
  <si>
    <t>Meta PDD 106. Reconocer y apoyar la labor de 7.000 maestras y maestros a través de programas de formación docente y la generación de escenarios que permitan su vinculación a redes, grupos de investigación e innovación, y el reconocimiento social a su labor, de los cuales  5.000 maestros, maestras y directivos docentes en estrategias de formación posgradual, especialmente en maestrías  y,  2.000 en  procesos de formación en servicio y participando de redes, grupos de investigación e innovación y reconocimientos.</t>
  </si>
  <si>
    <t xml:space="preserve">PMR mensual reportado por los referentes técnicos de cada proyecto </t>
  </si>
  <si>
    <t xml:space="preserve">Cantidad de Docentes y agentes educativos  de  las  estrategias de desarrollo pedagógico permanente  y situada y la promoción y apoyo a colectivos, redes, y docentes investigadores e innovadores de los colegios públicos de Bogotá. </t>
  </si>
  <si>
    <t>Conocer la cantidad de Docentes y/o agentes educativos  beneficiados  de  las  estrategias de desarrollo pedagógico permanente  y situada y la promoción y apoyo a colectivos, redes, y docentes investigadores e innovadores de los colegios públicos de Bogotá, para la para la investigación, la innovación y la sistematización de las prácticas con  enfoque territorial y para promover las innovaciones educativas producto de los proyectos institucionales o locales como alternativa para el mejoramiento de la práctica pedagógica.</t>
  </si>
  <si>
    <t>Se realiza teniendo en cuenta la cantidad de poblacion reportada en el indicador producto PMR acumulado de las estrategias de desarrollo pedagógico permanente  y situada y la promoción y apoyo a colectivos, redes, y docentes investigadores e innovadores de los colegios públicos de Bogotá</t>
  </si>
  <si>
    <t>Sumatoria  del numero de poblacion  beneficiada  en las  estrategias de desarrollo pedagógico permanente  y situada y la estrategia de  promoción y apoyo a colectivos, redes, y docentes investigadores e innovadores de los colegios públicos de Bogotá</t>
  </si>
  <si>
    <t>Numero  de poblacion  beneficiada  de las  estrategias de desarrollo pedagógico permanente  y situada</t>
  </si>
  <si>
    <t>Numero de poblacion beneficiada de la estrategia de  promoción y apoyo a colectivos, redes, y docentes investigadores e innovadores de los colegios públicos de Bogotá</t>
  </si>
  <si>
    <t>Meta PDD 108. Reducir la brecha de calidad educativa entre colegios públicos y privados, a través de la transformación curricular y pedagógica del 100% de colegios públicos, el sistema multidimensional de evaluación y el desarrollo de competencias del siglo XXI, que incluye el aprendizaje autónomo y la virtualidad como un elemento de innovación.</t>
  </si>
  <si>
    <t>Meta PDD 107. Reconocer y apoyar la labor de 7.000 maestras y maestros a través de programas de formación docente y la generación de escenarios que permitan su vinculación a redes, grupos de investigación e innovación, y el reconocimiento social a su labor, de los cuales  5.000 maestros, maestras y directivos docentes en estrategias de formación posgradual, especialmente en maestrías  y,  2.000 en  procesos de formación en servicio y participando de redes, grupos de investigación e innovación y reconocimientos.</t>
  </si>
  <si>
    <t xml:space="preserve">OBSERVACIONES:
</t>
  </si>
  <si>
    <r>
      <t xml:space="preserve">OBSERVACIONES:
</t>
    </r>
    <r>
      <rPr>
        <sz val="10"/>
        <rFont val="Arial Narrow"/>
        <family val="2"/>
      </rPr>
      <t xml:space="preserve">. </t>
    </r>
  </si>
  <si>
    <t>x</t>
  </si>
  <si>
    <t>Para la implementación de una estrategia de desarrollo pedagógico permanente y situada, para la investigación, la innovación y la sistematización de las prácticas con enfoque territorial se realizaron actividades que beneficiaron 173 docentes del Distrito así: 119 docentes Programa Maestros y Maestras que Inspiran 2022; 54 docentes participantes Talleres, seminarios, eventos académicos y/o de cualificación para docentes investigadores o innovadores asistiendo a la primera charla inspiradora y en la estrategia articulada de promoción y apoyo a colectivos, redes, y docentes investigadores e innovadores se beneficiaron 119 docentes así: 95 docentes asistentes a eventos de Escuelas InnoBog Fase III; 24 docentes asistentes a los dos eventos de la Red Distrital de Referentes Locales de Discapacidad.</t>
  </si>
  <si>
    <t>Medir el avance de las investigaciones socioeducativas para contribuir al cumplimiento de las metas sectoriales de cierre de brechas y de transformación pedagógica en el marco del ODS 4 y de las investigaciones para optimizar la gestión de la información y el conocimiento producido a través de los procesos de seguimiento a la política sectorial.</t>
  </si>
  <si>
    <t>Se realiza teniendo en cuenta el avance de las actividades ejecutadas del estudio según la ficha del proyecto por la meta de avance para el año en vigencia del estudio</t>
  </si>
  <si>
    <t>Avance en las investigaciones socioeducativas en el marco del ODS 4 y en  las investigaciones para optimizar la gestión de la información y el conocimiento de los procesos de seguimiento a la política sectorial</t>
  </si>
  <si>
    <t>1. Investigación Gestión educativa y territorio: Transformaciones Pedagógicas para el cierre de brechas 2022. Se tiene programado el inicio en junio de 2022, sin embargo, se avanza en la etapa de planeación. 2. Investigación influencia de las técnicas somáticas en las prácticas pedagógicas y bienestar emocional en contextos escolares 2022, se formula la propuesta de investigación en el marco del Sistema Nacional de Ciencia y Tecnología e Innovación SNCTI y del informe de la Misión de Educadores y Sabiduría Ciudadana. Se cuenta con el plan de trabajo y cronograma. Se construyó la ruta metodológica. 3. Investigación Educación media y jóvenes: experiencias significativas en Bogotá 2022, se formula la propuesta de investigación en el marco del SNCTI y del informe de Misión de Educadores y Sabiduría Ciudadana. Se realiza la formulación del proyecto con base en los resultados obtenidos en el 2021 en la investigación Educación, Desarrollo integral y jóvenes. 4. Investigación Sistematización de experiencias de producción de conocimiento a través de la Investigación en la escuela 2022, se formula la propuesta de investigación en el marco del SNCTI. Se diseñaron los instrumentos para la realización de entrevistas y de grupos focales para el trabajo de campo. Se avanza en el documento: sistematización del proceso de acompañamiento y ruta de sistematización. 5. Investigación Arte, educación y género 2022. Se cuenta con la propuesta de formación docente. 6. Investigación Índice del Derecho a la Educación 2022. Desarrollo de procesos investigativos se elaboró un artículo sobre brechas educativas para el MAU; se publicó la nota de política pública No.10  se revisó y ajustó la encuesta para Colegios Públicos de Bogotá y se avanzó en la definición de criterios estadísticos para la selección de 8 indicadores del IDE. 7.  Investigación Carrera Docente y el Maestro investigador: Una ruta hacia la transformación pedagógica 2022 Desarrollo de procesos investigativos se sistematizó la información recopilada en el 2021 y se avanzó en la definición del problema de investigación que orientará la escritura del policy paper. Elaboración de documentos se elaboró un documento preliminar para ofrecer insumos de acciones de incidencia para posicionar el proyecto. Acciones de incidencia política se elaboraron y divulgaron 2 termómetros de la Educación. 8. Investigación Diagnóstico y caracterización de jardines infantiles privados de Bogotá 2022. Desarrollo de procesos investigativos se realizó el marco conceptual y contextual a partir de la revisión de literatura.Elaboración de documentos se consolidó una primera versión de la encuesta que se enviará a los jardines infantiles.</t>
  </si>
  <si>
    <t>IDP-02</t>
  </si>
  <si>
    <t>1. Investigación Gestión educativa y territorio: Transformaciones Pedagógicas para el cierre de brechas 2022. Se avanzó en la etapa de planeación y en la propuesta de investigación. 2. Investigación influencia de las técnicas somáticas en las prácticas pedagógicas y bienestar emocional en contextos escolares 2022, se cuenta con la Ruta metodológica que consta de: I. Diseño metodológico; II. Intervención con la implementación de 2 rutas de trabajo de campo; III. Análisis y divulgación de información. 3. Investigación Educación media y jóvenes: experiencias significativas en Bogotá 2022 se cuenta con la formulación del proyecto. Fase de implementación. selección de colegios, propuesta formativa de investigación colaborativa, encuentros en el marco del diplomado. Creación curso en MOODLE 4. Investigación Sistematización de experiencias de producción de conocimiento a través de la Investigación en la escuela 2022. Se realizó el levantamiento, organización y procesamiento de la información del proceso de formación docente, el acompañamiento a la escritura y a la publicación de textos científicos elaborados por docentes de la básica producto de sus investigaciones e innovaciones, con el fin de comprender y reflexionar el trabajo de acompañamiento a la escritura realizado 5. Investigación Arte, educación y género 2022, se cuenta con la formulación del proyecto y propuesta de formación. Desarrollo del proceso formativo y del trabajo de campo. Estructura de evento académico 6. Investigación Índice del Derecho a la Educación 2022 se realizaron los análisis estadísticos para la elaboración de policy brief. Se ajustó la Nota política No. 12 y se elaboró 1 termómetro de la educación, se cuenta con la 1ra versión de los Policy Brief 3,4, 5 y 6 y se publicó y divulgó la Nota política No.11 7. Investigación Carrera Docente y el Maestro investigador: Una ruta hacia la transformación pedagógica 2022 se ajustaron guías de moderación para grupos focales y se confirmaron entrevistas programadas, se cuenta con la 1ra versión del diseño metodológico para la investigación y se realizó la divulgación de 1 termómetro de la Educación sobre ingreso a la carrera docente 8. Investigación Diagnóstico y caracterización de jardines infantiles privados de Bogotá 2022 se finalizó la recolección de información y el procesamiento de análisis para el informe final de caracterización, se elaboró el documento final de caracterización de los jardines infantiles privados de Bogotá y se entregó el documento final siendo aprobado por la SED.</t>
  </si>
  <si>
    <t>Para la implementación de una estrategia de desarrollo pedagógico permanente y situada se realizaron actividades que han beneficiado a 427 docentes del Distrito así: 128 docentes Programa Maestros y Maestras que Inspiran 2022; 9 directivos docentes. 119 docentes participando en comunidades de formación, 180 docentes participantes Talleres, seminarios, eventos académicos y/o de cualificación para docentes investigadores o innovadores y en la estrategia articulada de promoción y apoyo a colectivos, redes, y docentes investigadores e innovadores se beneficiaron 495 docentes así: 292 docentes asistentes a eventos del programa Escuelas InnoBog Fase III;24 docentes asistentes a los dos eventos de la Red Distrital de Referentes Locales de Discapacidad;  23 docentes asistentes al lanzamiento del libro del Premio a la investigación e innovación educativa 2021 y 156 docentes participantes en la primera cohorte del año en el programa Profes en Acción.</t>
  </si>
  <si>
    <t xml:space="preserve">1. Investigación Gestión educativa y territorio: Transformaciones Pedagógicas para el cierre de brechas 2022. Revisión documental y construcción del diseño metodológico y conceptual. 2. Investigación influencia de las técnicas somáticas en las prácticas pedagógicas y bienestar emocional en contextos escolares 2022, formulación del proyecto de educación socioemocional basado en técnicas somáticas, Ruta metodológica, Estructura informe final, protocolo ético, proceso de formación y sistematización.3. Investigación Educación media y jóvenes: experiencias significativas en Bogotá 2022. Formulación del proyecto para reconstruir prácticas y de las comunidades educativas sobre educación media, proceso formación, experiencias Pedagógicas y evento académico, documento de orientaciones curriculares. 4. Investigación Sistematización de experiencias de producción de conocimiento a través de la Investigación en la escuela 2022. El objetivo fue comprender el sentido y las características de una propuesta de acompañamiento en escritura académica, y disciplinar a docentes que investigan, innovan y comunican su saber a través de la escritura científica. 5. Investigación Arte, educación y género 2022. Formulación propuesta de formación para develar las trayectorias de subjetivación del género, como una manera de desnaturalización de las prácticas y relaciones sociales desiguales de acuerdo con el lugar asignado a su sexo, se hizo la implementación y estructura evento académico, avance en el diplomado. Sistematización proceso investigativo y estructura de la página virtual. 
1. Investigación Índice del Derecho a la Educación 2022. Se conceptualizó y estructuró los indicadores del IDE y se realizó la adaptación de la 5ta dimensión de Gestión Institucional. Se elaboró la encuesta de Derecho a la Educación para rectores y se inició la redacción de la documentación general del IDE para la NTCE1000. Se está avanzando en la aplicación de la encuesta-IDE.  2. Investigación Carrera Docente y el Maestro investigador: Una ruta hacia la transformación pedagógica 2022. Se ajustaron guías de moderación para grupos focales y entrevistas. Se realizaron las entrevistas individuales y grupales y su codificación, se revisaron fuentes primarias y secundarias para recopilar información sobre maestro investigador para iniciar escritura de la investigación. Se formularon acciones de incidencia política.3. Investigación Diagnóstico y caracterización de jardines infantiles privados de Bogotá 2022 tuvo como objetivo realizar la caracterización de la prestación del servicio de jardines infantiles privados en Bogotá (aquellos que ofertan los grados formales de prejardín, jardín y transición) y que están bajo la jurisdicción de la Secretaría de Educación para así caracterizar el cumplimiento del derecho a la educación en la primera infancia de la ciudad. </t>
  </si>
  <si>
    <t>Para la implementación de una estrategia de desarrollo pedagógico permanente y situada se realizaron actividades que han beneficiado a 993 docentes del Distrito participantes del Programa Maestras y Maestros que Inspiran, el Seminario Internacional, las Comunidades de formación y asistentes a Talleres, seminarios, eventos académicos y/o de cualificación para docentes investigadores o innovadores y  y en la estrategia articulada de promoción y apoyo a colectivos, redes, y docentes investigadores e innovadores se beneficiaron 679 docentes participantes de publicaciones de tesis laureadas o publicables de maestría y doctorado, participación en eventos, cursos y capacitaciones para docentes investigadores e innovadores y apoyo a eventos de promoción de investigación e innovación liderados por redes colectivos, y semilleros de investigación.</t>
  </si>
  <si>
    <t>1. Investigación Gestión educativa y territorio: Transformaciones Pedagógicas para el cierre de brechas 2022. En la que se identificó los factores clave del otorgamiento de los estímulos a los colegios distritales en la calidad educativa como base para la propuesta de recomendaciones que contribuyan a la construcción de una política de entrega de estímulos a colegios distritales y actores educativos de las comunidades educativas. 2. Investigación influencia de las técnicas somáticas en las prácticas pedagógicas y bienestar emocional en contextos escolares 2022, en la que se realizó el análisis de los cambios a corto y mediano plazo en la calidad de vida de un grupo de docentes incluidos en un programa de educación socioemocional basado en técnicas somáticas. 3. Investigación Educación media y jóvenes: experiencias significativas en Bogotá 2022, que permitió reconstruir prácticas, experiencias, saberes, interacciones y sentidos que tienen 12 comunidades educativas con respecto a la educación media en sus instituciones educativas. 4. Investigación Sistematización de experiencias de producción de conocimiento a través de la Investigación en la escuela 2022. El objetivo fue comprender el sentido y las características de una propuesta de acompañamiento en escritura académica, y disciplinar a docentes que investigan, innovan y comunican su saber a través de la escritura científica. 5. Investigación Arte, educación y género 2022. En la que se develó las trayectorias de subjetivación del género de maestros y maestras, como una manera de desnaturalización de las prácticas y relaciones sociales desiguales que definen lo que cada individuo debe y puede hacer, de acuerdo con el lugar asignado social y culturalmente a su sexo.
1. Investigación Índice del Derecho a la Educación 2022, tuvo como objetivo medir el Índice del Derecho a la Educación de colegios oficiales de Bogotá en su versión 2022 realizando la actualización de la estructura de indicadores del IDE e incorporando una dimensión que adopte el concepto de Gobernanza o Gestión Institucional; incluyó el análisis de casos de referencia de buenas prácticas y la elaboración de una caja de herramientas de política pública con recomendaciones por cada dimensión. 2. Investigación Carrera Docente y el Maestro investigador: Una ruta hacia la transformación pedagógica 2022, en la que se generaron recomendaciones en materia de política pública que permitan mejorar las condiciones del “Maestro Investigador” en la escena pública educativa para Bogotá, mediante la validación del diagnóstico que, a través de distintos actores involucrados, sobre condiciones y el rol del maestro investigador, se llevó a cabo en la vigencia anterior. 3. Investigación Diagnóstico y caracterización de jardines infantiles privados de Bogotá 2022 tuvo como objetivo realizar la caracterización de la prestación del servicio de jardines infantiles privados en Bogotá y que están bajo la jurisdicción de la Secretaría de Educación para así caracterizar el cumplimiento del derecho a la educación en la primera infancia de la ciudad.</t>
  </si>
  <si>
    <t>1. Investigación Gestión educativa y territorio: Transformaciones Pedagógicas para el cierre de brechas 2022. En la que se identificó los factores clave del otorgamiento de los estímulos a los colegios distritales en la calidad educativa como base para la propuesta de recomendaciones que contribuyan a la construcción de una política de entrega de estímulos a colegios distritales y actores educativos de las comunidades educativas. 2. Investigación influencia de las técnicas somáticas en las prácticas pedagógicas y bienestar emocional en contextos escolares 2022, en la que se realizó el análisis de los cambios a corto y mediano plazo en la calidad de vida de un grupo de docentes incluidos en un programa de educación socioemocional basado en técnicas somáticas. 3. Investigación Educación media y jóvenes: experiencias significativas en Bogotá 2022, que permitió reconstruir prácticas, experiencias, saberes, interacciones y sentidos que tienen 12 comunidades educativas con respecto a la educación media en sus instituciones educativas. 4. Investigación Sistematización de experiencias de producción de conocimiento a través de la Investigación en la escuela 2022. El objetivo fue comprender el sentido y las características de una propuesta de acompañamiento en escritura académica, y disciplinar a docentes que investigan, innovan y comunican su saber a través de la escritura científica. 5. Investigación Arte, educación y género 2022. En la que se develó las trayectorias de subjetivación del género de maestros y maestras, como una manera de desnaturalización de las prácticas y relaciones sociales desiguales que definen lo que cada individuo debe y puede hacer, de acuerdo con el lugar asignado social y culturalmente a su sexo.
1. Investigación Índice del Derecho a la Educación 2022, tuvo como objetivo medir el Índice del Derecho a la Educación de colegios oficiales de Bogotá en su versión 2022 realizando la actualización de la estructura de indicadores del IDE e incorporando una dimensión que adopte el concepto de Gobernanza o Gestión Institucional; incluyó el análisis de casos de referencia de buenas prácticas y la elaboración de una caja de herramientas de política pública con recomendaciones por cada dimensión. 2. Investigación Carrera Docente y el Maestro investigador: Una ruta hacia la transformación pedagógica 2022, en la que se generaron recomendaciones en materia de política pública que permitan mejorar las condiciones del “Maestro Investigador” en la escena pública educativa para Bogotá, mediante la validación del diagnóstico que, a través de distintos actores involucrados, sobre condiciones y el rol del maestro investigador, se llevó a cabo en la vigencia anterior. 3. Investigación Diagnóstico y caracterización de jardines infantiles privados de Bogotá 2022 tuvo como objetivo realizar la caracterización de la prestación del servicio de jardines infantiles privados en Bogotá y que están bajo la jurisdicción de la Secretaría de Educación para así caracterizar el cumplimiento del derecho a la educación en la primera infancia de la ciudad. El desempeño del indicador fue excelente.</t>
  </si>
  <si>
    <t>Para la implementación de una estrategia de desarrollo pedagógico permanente y situada se realizaron actividades que han beneficiado a 1585 docentes del Distrito participantes del Programa Maestras y Maestros que Inspiran, el Seminario Internacional, las Comunidades de formación y asistentes a Talleres, seminarios, eventos académicos y/o de cualificación para docentes investigadores o innovadores y  y en la estrategia articulada de promoción y apoyo a colectivos, redes, y docentes investigadores e innovadores se beneficiaron 819 docentes participantes de publicaciones de tesis laureadas o publicables de maestría y doctorado, participación en eventos, cursos y capacitaciones para docentes investigadores e innovadores, apoyo a eventos de promoción de investigación e innovación liderados por redes colectivos, y semilleros de investigación, el Premio a la investigación e innovación educativa y el Programa Incentiva.</t>
  </si>
  <si>
    <t>Para la implementación de una estrategia de desarrollo pedagógico permanente y situada se realizaron actividades que han beneficiado a 1585 docentes del Distrito participantes del Programa Maestras y Maestros que Inspiran, el Seminario Internacional, las Comunidades de formación y asistentes a Talleres, seminarios, eventos académicos y/o de cualificación para docentes investigadores o innovadores y  y en la estrategia articulada de promoción y apoyo a colectivos, redes, y docentes investigadores e innovadores se beneficiaron 819 docentes participantes de publicaciones de tesis laureadas o publicables de maestría y doctorado, participación en eventos, cursos y capacitaciones para docentes investigadores e innovadores, apoyo a eventos de promoción de investigación e innovación liderados por redes colectivos, y semilleros de investigación, el Premio a la investigación e innovación educativa y el Programa Incentiva. El desempeño del indicador fue excelente.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</si>
</sst>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 &quot;€&quot;_-;\-* #,##0.00\ &quot;€&quot;_-;_-* &quot;-&quot;??\ &quot;€&quot;_-;_-@_-"/>
  </numFmts>
  <fonts count="16" x14ac:knownFonts="1">
    <font>
      <sz val="10"/>
      <name val="Arial"/>
      <family val="2"/>
    </font>
    <font>
      <sz val="10"/>
      <name val="Arial"/>
      <family val="2"/>
    </font>
    <font>
      <sz val="10"/>
      <name val="Arial Narrow"/>
      <family val="2"/>
    </font>
    <font>
      <b/>
      <sz val="10"/>
      <name val="Arial Narrow"/>
      <family val="2"/>
    </font>
    <font>
      <sz val="10"/>
      <color indexed="8"/>
      <name val="Arial Narrow"/>
      <family val="2"/>
    </font>
    <font>
      <sz val="9"/>
      <name val="Arial Narrow"/>
      <family val="2"/>
    </font>
    <font>
      <b/>
      <sz val="10"/>
      <name val="Arial"/>
      <family val="2"/>
    </font>
    <font>
      <b/>
      <sz val="12"/>
      <name val="Arial"/>
      <family val="2"/>
    </font>
    <font>
      <b/>
      <sz val="10"/>
      <color indexed="8"/>
      <name val="Arial Narrow"/>
      <family val="2"/>
    </font>
    <font>
      <sz val="12"/>
      <name val="Arial Narrow"/>
      <family val="2"/>
    </font>
    <font>
      <sz val="11"/>
      <color theme="1"/>
      <name val="Calibri"/>
      <family val="2"/>
      <scheme val="minor"/>
    </font>
    <font>
      <b/>
      <sz val="11"/>
      <color theme="1"/>
      <name val="Calibri"/>
      <family val="2"/>
      <scheme val="minor"/>
    </font>
    <font>
      <sz val="10"/>
      <color theme="0"/>
      <name val="Arial Narrow"/>
      <family val="2"/>
    </font>
    <font>
      <b/>
      <sz val="10"/>
      <color theme="1"/>
      <name val="Calibri"/>
      <family val="2"/>
      <scheme val="minor"/>
    </font>
    <font>
      <sz val="11"/>
      <color theme="0"/>
      <name val="Calibri"/>
      <family val="2"/>
    </font>
    <font>
      <b/>
      <sz val="10"/>
      <color theme="0"/>
      <name val="Arial Narrow"/>
      <family val="2"/>
    </font>
  </fonts>
  <fills count="13">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8" tint="0.79998168889431442"/>
        <bgColor indexed="65"/>
      </patternFill>
    </fill>
    <fill>
      <patternFill patternType="solid">
        <fgColor theme="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3" tint="0.39997558519241921"/>
        <bgColor indexed="64"/>
      </patternFill>
    </fill>
    <fill>
      <patternFill patternType="solid">
        <fgColor rgb="FF00B050"/>
        <bgColor indexed="64"/>
      </patternFill>
    </fill>
    <fill>
      <patternFill patternType="solid">
        <fgColor rgb="FFFFFF00"/>
        <bgColor indexed="64"/>
      </patternFill>
    </fill>
    <fill>
      <patternFill patternType="solid">
        <fgColor rgb="FFFF0000"/>
        <bgColor indexed="64"/>
      </patternFill>
    </fill>
    <fill>
      <patternFill patternType="solid">
        <fgColor theme="1" tint="4.9989318521683403E-2"/>
        <bgColor indexed="64"/>
      </patternFill>
    </fill>
  </fills>
  <borders count="39">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bottom/>
      <diagonal/>
    </border>
    <border>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right/>
      <top/>
      <bottom style="medium">
        <color indexed="64"/>
      </bottom>
      <diagonal/>
    </border>
    <border>
      <left style="medium">
        <color indexed="64"/>
      </left>
      <right style="medium">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7">
    <xf numFmtId="0" fontId="0" fillId="0" borderId="0"/>
    <xf numFmtId="0" fontId="10" fillId="4" borderId="0" applyNumberFormat="0" applyBorder="0" applyAlignment="0" applyProtection="0"/>
    <xf numFmtId="10" fontId="2" fillId="2" borderId="1">
      <alignment horizontal="center" vertical="center" wrapText="1"/>
    </xf>
    <xf numFmtId="164"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Border="0" applyAlignment="0" applyProtection="0"/>
  </cellStyleXfs>
  <cellXfs count="201">
    <xf numFmtId="0" fontId="0" fillId="0" borderId="0" xfId="0"/>
    <xf numFmtId="0" fontId="2" fillId="5" borderId="0" xfId="0" applyFont="1" applyFill="1" applyAlignment="1">
      <alignment horizontal="center" vertical="center" wrapText="1"/>
    </xf>
    <xf numFmtId="0" fontId="2" fillId="2" borderId="2"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2" fillId="5" borderId="1" xfId="0" applyFont="1" applyFill="1" applyBorder="1" applyAlignment="1">
      <alignment horizontal="center" vertical="center" wrapText="1"/>
    </xf>
    <xf numFmtId="0" fontId="4" fillId="0" borderId="0" xfId="0" applyFont="1" applyAlignment="1">
      <alignment horizontal="center" vertical="center" wrapText="1"/>
    </xf>
    <xf numFmtId="0" fontId="3" fillId="2" borderId="1" xfId="0" applyFont="1" applyFill="1" applyBorder="1" applyAlignment="1">
      <alignment horizontal="center" vertical="center" wrapText="1"/>
    </xf>
    <xf numFmtId="0" fontId="12" fillId="2" borderId="0" xfId="0" applyFont="1" applyFill="1" applyAlignment="1">
      <alignment horizontal="center" vertical="center" wrapText="1"/>
    </xf>
    <xf numFmtId="0" fontId="6" fillId="0" borderId="3" xfId="6" applyNumberFormat="1" applyFont="1" applyBorder="1" applyAlignment="1">
      <alignment horizontal="center" vertical="center"/>
    </xf>
    <xf numFmtId="0" fontId="6" fillId="0" borderId="4" xfId="6" applyNumberFormat="1" applyFont="1" applyBorder="1" applyAlignment="1">
      <alignment horizontal="center" vertical="center"/>
    </xf>
    <xf numFmtId="0" fontId="7" fillId="0" borderId="4" xfId="6" applyNumberFormat="1" applyFont="1" applyBorder="1" applyAlignment="1">
      <alignment horizontal="center" vertical="center"/>
    </xf>
    <xf numFmtId="0" fontId="0" fillId="0" borderId="4" xfId="6" applyNumberFormat="1" applyFont="1" applyBorder="1" applyAlignment="1">
      <alignment horizontal="center" vertical="center" wrapText="1"/>
    </xf>
    <xf numFmtId="0" fontId="0" fillId="0" borderId="5" xfId="6" applyNumberFormat="1" applyFont="1" applyBorder="1" applyAlignment="1">
      <alignment horizontal="center" vertical="center" wrapText="1"/>
    </xf>
    <xf numFmtId="0" fontId="2" fillId="0" borderId="0" xfId="4" applyFont="1" applyAlignment="1">
      <alignment horizontal="center" vertical="center" wrapText="1"/>
    </xf>
    <xf numFmtId="0" fontId="3" fillId="2" borderId="0" xfId="0" applyFont="1" applyFill="1" applyAlignment="1">
      <alignment horizontal="left" vertical="center" wrapText="1"/>
    </xf>
    <xf numFmtId="0" fontId="8" fillId="0" borderId="0" xfId="0" applyFont="1" applyAlignment="1">
      <alignment horizontal="left" vertical="center" wrapText="1"/>
    </xf>
    <xf numFmtId="0" fontId="3" fillId="6" borderId="1" xfId="0" applyFont="1" applyFill="1" applyBorder="1" applyAlignment="1" applyProtection="1">
      <alignment horizontal="center" vertical="center" wrapText="1"/>
      <protection hidden="1"/>
    </xf>
    <xf numFmtId="0" fontId="10" fillId="4" borderId="6" xfId="1" applyBorder="1" applyAlignment="1">
      <alignment vertical="center" wrapText="1"/>
    </xf>
    <xf numFmtId="0" fontId="0" fillId="5" borderId="1" xfId="0" applyFill="1" applyBorder="1" applyAlignment="1">
      <alignment vertical="center" wrapText="1"/>
    </xf>
    <xf numFmtId="0" fontId="11" fillId="4" borderId="7" xfId="1" applyFont="1" applyBorder="1" applyAlignment="1">
      <alignment horizontal="center" vertical="center"/>
    </xf>
    <xf numFmtId="0" fontId="11" fillId="4" borderId="8" xfId="1" applyFont="1" applyBorder="1" applyAlignment="1">
      <alignment horizontal="center" vertical="center"/>
    </xf>
    <xf numFmtId="3" fontId="10" fillId="4" borderId="9" xfId="1" applyNumberFormat="1" applyBorder="1" applyAlignment="1">
      <alignment vertical="center" wrapText="1"/>
    </xf>
    <xf numFmtId="0" fontId="11" fillId="4" borderId="10" xfId="1" applyFont="1" applyBorder="1" applyAlignment="1">
      <alignment horizontal="center" vertical="center"/>
    </xf>
    <xf numFmtId="0" fontId="10" fillId="4" borderId="11" xfId="1" applyBorder="1" applyAlignment="1">
      <alignment vertical="center" wrapText="1"/>
    </xf>
    <xf numFmtId="0" fontId="3" fillId="3" borderId="3" xfId="0" applyFont="1" applyFill="1" applyBorder="1" applyAlignment="1">
      <alignment horizontal="center" vertical="center" wrapText="1"/>
    </xf>
    <xf numFmtId="0" fontId="3" fillId="3" borderId="5"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3" fillId="7" borderId="1" xfId="0" applyFont="1" applyFill="1" applyBorder="1" applyAlignment="1">
      <alignment horizontal="center" vertical="center" wrapText="1"/>
    </xf>
    <xf numFmtId="9" fontId="2" fillId="2" borderId="13" xfId="5" applyFont="1" applyFill="1" applyBorder="1" applyAlignment="1">
      <alignment horizontal="center" vertical="center" wrapText="1"/>
    </xf>
    <xf numFmtId="9" fontId="3" fillId="7" borderId="13" xfId="5" applyFont="1" applyFill="1" applyBorder="1" applyAlignment="1">
      <alignment horizontal="center" vertical="center" wrapText="1"/>
    </xf>
    <xf numFmtId="2" fontId="2" fillId="2" borderId="1" xfId="5" applyNumberFormat="1" applyFont="1" applyFill="1" applyBorder="1" applyAlignment="1">
      <alignment horizontal="center" vertical="center" wrapText="1"/>
    </xf>
    <xf numFmtId="2" fontId="10" fillId="4" borderId="15" xfId="5" applyNumberFormat="1" applyFont="1" applyFill="1" applyBorder="1" applyAlignment="1">
      <alignment horizontal="center" vertical="center" wrapText="1"/>
    </xf>
    <xf numFmtId="0" fontId="0" fillId="5" borderId="1" xfId="0" applyFill="1" applyBorder="1" applyAlignment="1">
      <alignment horizontal="center" vertical="center" wrapText="1"/>
    </xf>
    <xf numFmtId="0" fontId="11" fillId="4" borderId="7" xfId="1" applyFont="1" applyBorder="1" applyAlignment="1">
      <alignment horizontal="center" vertical="center" wrapText="1"/>
    </xf>
    <xf numFmtId="0" fontId="13" fillId="8" borderId="16" xfId="1" applyFont="1" applyFill="1" applyBorder="1" applyAlignment="1">
      <alignment horizontal="center" vertical="center" wrapText="1"/>
    </xf>
    <xf numFmtId="0" fontId="13" fillId="8" borderId="17" xfId="1" applyFont="1" applyFill="1" applyBorder="1" applyAlignment="1">
      <alignment horizontal="center" vertical="center" wrapText="1"/>
    </xf>
    <xf numFmtId="9" fontId="13" fillId="8" borderId="16" xfId="1" applyNumberFormat="1" applyFont="1" applyFill="1" applyBorder="1" applyAlignment="1">
      <alignment horizontal="center" vertical="center" wrapText="1"/>
    </xf>
    <xf numFmtId="9" fontId="13" fillId="8" borderId="18" xfId="1" applyNumberFormat="1" applyFont="1" applyFill="1" applyBorder="1" applyAlignment="1">
      <alignment horizontal="center" vertical="center" wrapText="1"/>
    </xf>
    <xf numFmtId="2" fontId="10" fillId="4" borderId="19" xfId="1" applyNumberFormat="1" applyBorder="1" applyAlignment="1">
      <alignment horizontal="center" vertical="center"/>
    </xf>
    <xf numFmtId="2" fontId="2" fillId="9" borderId="23" xfId="5" applyNumberFormat="1" applyFont="1" applyFill="1" applyBorder="1" applyAlignment="1">
      <alignment horizontal="center" vertical="center" wrapText="1"/>
    </xf>
    <xf numFmtId="2" fontId="2" fillId="9" borderId="13" xfId="0" applyNumberFormat="1" applyFont="1" applyFill="1" applyBorder="1" applyAlignment="1" applyProtection="1">
      <alignment horizontal="center" vertical="center" wrapText="1"/>
      <protection hidden="1"/>
    </xf>
    <xf numFmtId="2" fontId="2" fillId="9" borderId="24" xfId="5" applyNumberFormat="1" applyFont="1" applyFill="1" applyBorder="1" applyAlignment="1">
      <alignment horizontal="center" vertical="center" wrapText="1"/>
    </xf>
    <xf numFmtId="2" fontId="2" fillId="10" borderId="23" xfId="5" applyNumberFormat="1" applyFont="1" applyFill="1" applyBorder="1" applyAlignment="1">
      <alignment horizontal="center" vertical="center" wrapText="1"/>
    </xf>
    <xf numFmtId="2" fontId="2" fillId="10" borderId="13" xfId="5" applyNumberFormat="1" applyFont="1" applyFill="1" applyBorder="1" applyAlignment="1" applyProtection="1">
      <alignment horizontal="center" vertical="center" wrapText="1"/>
      <protection hidden="1"/>
    </xf>
    <xf numFmtId="2" fontId="2" fillId="10" borderId="24" xfId="5" applyNumberFormat="1" applyFont="1" applyFill="1" applyBorder="1" applyAlignment="1">
      <alignment horizontal="center" vertical="center" wrapText="1"/>
    </xf>
    <xf numFmtId="2" fontId="2" fillId="11" borderId="3" xfId="5" applyNumberFormat="1" applyFont="1" applyFill="1" applyBorder="1" applyAlignment="1">
      <alignment horizontal="center" vertical="center" wrapText="1"/>
    </xf>
    <xf numFmtId="2" fontId="2" fillId="11" borderId="4" xfId="5" applyNumberFormat="1" applyFont="1" applyFill="1" applyBorder="1" applyAlignment="1" applyProtection="1">
      <alignment horizontal="center" vertical="center" wrapText="1"/>
      <protection hidden="1"/>
    </xf>
    <xf numFmtId="2" fontId="2" fillId="11" borderId="5" xfId="5" applyNumberFormat="1" applyFont="1" applyFill="1" applyBorder="1" applyAlignment="1">
      <alignment horizontal="center" vertical="center" wrapText="1"/>
    </xf>
    <xf numFmtId="2" fontId="2" fillId="5" borderId="0" xfId="0" applyNumberFormat="1" applyFont="1" applyFill="1" applyAlignment="1">
      <alignment horizontal="center" vertical="center" wrapText="1"/>
    </xf>
    <xf numFmtId="2" fontId="10" fillId="4" borderId="14" xfId="5" applyNumberFormat="1" applyFont="1" applyFill="1" applyBorder="1" applyAlignment="1">
      <alignment horizontal="center" vertical="center" wrapText="1"/>
    </xf>
    <xf numFmtId="2" fontId="10" fillId="4" borderId="15" xfId="1" applyNumberFormat="1" applyBorder="1" applyAlignment="1">
      <alignment horizontal="center" vertical="center"/>
    </xf>
    <xf numFmtId="2" fontId="10" fillId="4" borderId="19" xfId="5" applyNumberFormat="1" applyFont="1" applyFill="1" applyBorder="1" applyAlignment="1">
      <alignment horizontal="center" vertical="center" wrapText="1"/>
    </xf>
    <xf numFmtId="0" fontId="0" fillId="5" borderId="4" xfId="0" applyFill="1" applyBorder="1" applyAlignment="1">
      <alignment horizontal="center" vertical="center" wrapText="1"/>
    </xf>
    <xf numFmtId="0" fontId="2" fillId="5" borderId="3" xfId="0" applyFont="1" applyFill="1" applyBorder="1" applyAlignment="1">
      <alignment horizontal="center" vertical="center" wrapText="1"/>
    </xf>
    <xf numFmtId="0" fontId="2" fillId="5" borderId="4" xfId="0" applyFont="1" applyFill="1" applyBorder="1" applyAlignment="1">
      <alignment horizontal="center" vertical="center" wrapText="1"/>
    </xf>
    <xf numFmtId="0" fontId="2" fillId="5" borderId="5" xfId="0" applyFont="1" applyFill="1" applyBorder="1" applyAlignment="1">
      <alignment horizontal="center" vertical="center" wrapText="1"/>
    </xf>
    <xf numFmtId="0" fontId="2" fillId="5" borderId="2" xfId="0" applyFont="1" applyFill="1" applyBorder="1" applyAlignment="1">
      <alignment horizontal="center" vertical="center" wrapText="1"/>
    </xf>
    <xf numFmtId="0" fontId="2" fillId="5" borderId="12" xfId="0" applyFont="1" applyFill="1" applyBorder="1" applyAlignment="1">
      <alignment horizontal="center" vertical="center" wrapText="1"/>
    </xf>
    <xf numFmtId="0" fontId="3" fillId="2" borderId="0" xfId="0" applyFont="1" applyFill="1" applyAlignment="1">
      <alignment horizontal="center" vertical="center" wrapText="1"/>
    </xf>
    <xf numFmtId="0" fontId="3" fillId="5" borderId="0" xfId="0" applyFont="1" applyFill="1" applyAlignment="1">
      <alignment horizontal="center" vertical="center" wrapText="1"/>
    </xf>
    <xf numFmtId="1" fontId="3" fillId="0" borderId="3" xfId="0" applyNumberFormat="1" applyFont="1" applyBorder="1" applyAlignment="1">
      <alignment horizontal="center" vertical="center" wrapText="1"/>
    </xf>
    <xf numFmtId="0" fontId="1" fillId="0" borderId="0" xfId="4" applyAlignment="1">
      <alignment horizontal="center" vertical="center" wrapText="1"/>
    </xf>
    <xf numFmtId="2" fontId="3" fillId="0" borderId="3" xfId="0" applyNumberFormat="1" applyFont="1" applyBorder="1" applyAlignment="1">
      <alignment horizontal="center" vertical="center" wrapText="1"/>
    </xf>
    <xf numFmtId="0" fontId="3" fillId="0" borderId="2" xfId="0" applyFont="1" applyBorder="1" applyAlignment="1">
      <alignment horizontal="center" vertical="center" wrapText="1"/>
    </xf>
    <xf numFmtId="0" fontId="2" fillId="0" borderId="0" xfId="0" applyFont="1" applyAlignment="1">
      <alignment vertical="center" wrapText="1"/>
    </xf>
    <xf numFmtId="0" fontId="3" fillId="0" borderId="0" xfId="0" applyFont="1" applyAlignment="1">
      <alignment horizontal="center" vertical="center" wrapText="1"/>
    </xf>
    <xf numFmtId="0" fontId="2" fillId="0" borderId="1" xfId="0" applyFont="1" applyBorder="1" applyAlignment="1">
      <alignment horizontal="center" vertical="center" wrapText="1"/>
    </xf>
    <xf numFmtId="0" fontId="0" fillId="0" borderId="0" xfId="4" applyFont="1" applyAlignment="1">
      <alignment horizontal="center" vertical="center" wrapText="1"/>
    </xf>
    <xf numFmtId="2" fontId="10" fillId="4" borderId="25" xfId="1" applyNumberFormat="1" applyBorder="1" applyAlignment="1">
      <alignment horizontal="center" vertical="center"/>
    </xf>
    <xf numFmtId="2" fontId="10" fillId="4" borderId="26" xfId="1" applyNumberFormat="1" applyBorder="1" applyAlignment="1">
      <alignment horizontal="center" vertical="center"/>
    </xf>
    <xf numFmtId="0" fontId="14" fillId="0" borderId="0" xfId="0" applyFont="1" applyAlignment="1">
      <alignment horizontal="center" vertical="center" wrapText="1"/>
    </xf>
    <xf numFmtId="1" fontId="3" fillId="5" borderId="3" xfId="0" applyNumberFormat="1" applyFont="1" applyFill="1" applyBorder="1" applyAlignment="1">
      <alignment horizontal="center" vertical="center" wrapText="1"/>
    </xf>
    <xf numFmtId="1" fontId="10" fillId="4" borderId="25" xfId="1" applyNumberFormat="1" applyBorder="1" applyAlignment="1">
      <alignment horizontal="center" vertical="center"/>
    </xf>
    <xf numFmtId="1" fontId="10" fillId="4" borderId="15" xfId="1" applyNumberFormat="1" applyBorder="1" applyAlignment="1">
      <alignment horizontal="center" vertical="center"/>
    </xf>
    <xf numFmtId="1" fontId="10" fillId="4" borderId="26" xfId="1" applyNumberFormat="1" applyBorder="1" applyAlignment="1">
      <alignment horizontal="center" vertical="center"/>
    </xf>
    <xf numFmtId="1" fontId="2" fillId="9" borderId="23" xfId="5" applyNumberFormat="1" applyFont="1" applyFill="1" applyBorder="1" applyAlignment="1">
      <alignment horizontal="center" vertical="center" wrapText="1"/>
    </xf>
    <xf numFmtId="1" fontId="2" fillId="9" borderId="13" xfId="0" applyNumberFormat="1" applyFont="1" applyFill="1" applyBorder="1" applyAlignment="1" applyProtection="1">
      <alignment horizontal="center" vertical="center" wrapText="1"/>
      <protection hidden="1"/>
    </xf>
    <xf numFmtId="1" fontId="2" fillId="9" borderId="24" xfId="5" applyNumberFormat="1" applyFont="1" applyFill="1" applyBorder="1" applyAlignment="1">
      <alignment horizontal="center" vertical="center" wrapText="1"/>
    </xf>
    <xf numFmtId="1" fontId="2" fillId="10" borderId="23" xfId="5" applyNumberFormat="1" applyFont="1" applyFill="1" applyBorder="1" applyAlignment="1">
      <alignment horizontal="center" vertical="center" wrapText="1"/>
    </xf>
    <xf numFmtId="1" fontId="2" fillId="10" borderId="13" xfId="5" applyNumberFormat="1" applyFont="1" applyFill="1" applyBorder="1" applyAlignment="1" applyProtection="1">
      <alignment horizontal="center" vertical="center" wrapText="1"/>
      <protection hidden="1"/>
    </xf>
    <xf numFmtId="1" fontId="2" fillId="10" borderId="24" xfId="5" applyNumberFormat="1" applyFont="1" applyFill="1" applyBorder="1" applyAlignment="1">
      <alignment horizontal="center" vertical="center" wrapText="1"/>
    </xf>
    <xf numFmtId="1" fontId="2" fillId="11" borderId="3" xfId="5" applyNumberFormat="1" applyFont="1" applyFill="1" applyBorder="1" applyAlignment="1">
      <alignment horizontal="center" vertical="center" wrapText="1"/>
    </xf>
    <xf numFmtId="1" fontId="2" fillId="11" borderId="4" xfId="5" applyNumberFormat="1" applyFont="1" applyFill="1" applyBorder="1" applyAlignment="1" applyProtection="1">
      <alignment horizontal="center" vertical="center" wrapText="1"/>
      <protection hidden="1"/>
    </xf>
    <xf numFmtId="1" fontId="2" fillId="11" borderId="5" xfId="5" applyNumberFormat="1" applyFont="1" applyFill="1" applyBorder="1" applyAlignment="1">
      <alignment horizontal="center" vertical="center" wrapText="1"/>
    </xf>
    <xf numFmtId="2" fontId="3" fillId="0" borderId="1" xfId="0" applyNumberFormat="1" applyFont="1" applyBorder="1" applyAlignment="1">
      <alignment horizontal="center" vertical="center" wrapText="1"/>
    </xf>
    <xf numFmtId="0" fontId="3" fillId="0" borderId="27" xfId="0" applyFont="1" applyBorder="1" applyAlignment="1">
      <alignment horizontal="center" vertical="center" wrapText="1"/>
    </xf>
    <xf numFmtId="2" fontId="3" fillId="0" borderId="27" xfId="0" applyNumberFormat="1" applyFont="1" applyBorder="1" applyAlignment="1">
      <alignment horizontal="center" vertical="center" wrapText="1"/>
    </xf>
    <xf numFmtId="1" fontId="2" fillId="2" borderId="1" xfId="5" applyNumberFormat="1" applyFont="1" applyFill="1" applyBorder="1" applyAlignment="1">
      <alignment horizontal="center" vertical="center" wrapText="1"/>
    </xf>
    <xf numFmtId="0" fontId="10" fillId="4" borderId="15" xfId="1" applyBorder="1" applyAlignment="1">
      <alignment vertical="center" wrapText="1"/>
    </xf>
    <xf numFmtId="0" fontId="11" fillId="4" borderId="33" xfId="1" applyFont="1" applyBorder="1" applyAlignment="1">
      <alignment horizontal="center" vertical="center"/>
    </xf>
    <xf numFmtId="2" fontId="10" fillId="4" borderId="25" xfId="5" applyNumberFormat="1" applyFont="1" applyFill="1" applyBorder="1" applyAlignment="1">
      <alignment horizontal="center" vertical="center" wrapText="1"/>
    </xf>
    <xf numFmtId="0" fontId="13" fillId="8" borderId="34" xfId="1" applyFont="1" applyFill="1" applyBorder="1" applyAlignment="1">
      <alignment horizontal="center" vertical="center" wrapText="1"/>
    </xf>
    <xf numFmtId="0" fontId="13" fillId="8" borderId="35" xfId="1" applyFont="1" applyFill="1" applyBorder="1" applyAlignment="1">
      <alignment horizontal="center" vertical="center" wrapText="1"/>
    </xf>
    <xf numFmtId="9" fontId="13" fillId="8" borderId="35" xfId="1" applyNumberFormat="1" applyFont="1" applyFill="1" applyBorder="1" applyAlignment="1">
      <alignment horizontal="center" vertical="center" wrapText="1"/>
    </xf>
    <xf numFmtId="9" fontId="13" fillId="8" borderId="36" xfId="1" applyNumberFormat="1" applyFont="1" applyFill="1" applyBorder="1" applyAlignment="1">
      <alignment horizontal="center" vertical="center" wrapText="1"/>
    </xf>
    <xf numFmtId="9" fontId="10" fillId="0" borderId="37" xfId="5" applyFont="1" applyFill="1" applyBorder="1" applyAlignment="1">
      <alignment horizontal="center" vertical="center" wrapText="1"/>
    </xf>
    <xf numFmtId="9" fontId="10" fillId="0" borderId="38" xfId="5" applyFont="1" applyFill="1" applyBorder="1" applyAlignment="1">
      <alignment horizontal="center" vertical="center" wrapText="1"/>
    </xf>
    <xf numFmtId="3" fontId="10" fillId="4" borderId="19" xfId="1" applyNumberFormat="1" applyBorder="1" applyAlignment="1">
      <alignment vertical="center" wrapText="1"/>
    </xf>
    <xf numFmtId="0" fontId="10" fillId="4" borderId="25" xfId="1" applyBorder="1" applyAlignment="1">
      <alignment vertical="center" wrapText="1"/>
    </xf>
    <xf numFmtId="1" fontId="10" fillId="4" borderId="14" xfId="1" applyNumberFormat="1" applyBorder="1" applyAlignment="1">
      <alignment horizontal="center" vertical="center"/>
    </xf>
    <xf numFmtId="1" fontId="10" fillId="0" borderId="14" xfId="5" applyNumberFormat="1" applyFont="1" applyFill="1" applyBorder="1" applyAlignment="1">
      <alignment horizontal="center" vertical="center" wrapText="1"/>
    </xf>
    <xf numFmtId="1" fontId="10" fillId="0" borderId="20" xfId="5" applyNumberFormat="1" applyFont="1" applyFill="1" applyBorder="1" applyAlignment="1">
      <alignment horizontal="center" vertical="center" wrapText="1"/>
    </xf>
    <xf numFmtId="1" fontId="10" fillId="0" borderId="15" xfId="5" applyNumberFormat="1" applyFont="1" applyFill="1" applyBorder="1" applyAlignment="1">
      <alignment horizontal="center" vertical="center" wrapText="1"/>
    </xf>
    <xf numFmtId="1" fontId="10" fillId="0" borderId="21" xfId="5" applyNumberFormat="1" applyFont="1" applyFill="1" applyBorder="1" applyAlignment="1">
      <alignment horizontal="center" vertical="center" wrapText="1"/>
    </xf>
    <xf numFmtId="1" fontId="10" fillId="0" borderId="19" xfId="5" applyNumberFormat="1" applyFont="1" applyFill="1" applyBorder="1" applyAlignment="1">
      <alignment horizontal="center" vertical="center" wrapText="1"/>
    </xf>
    <xf numFmtId="1" fontId="10" fillId="0" borderId="22" xfId="5" applyNumberFormat="1" applyFont="1" applyFill="1" applyBorder="1" applyAlignment="1">
      <alignment horizontal="center" vertical="center" wrapText="1"/>
    </xf>
    <xf numFmtId="1" fontId="10" fillId="4" borderId="19" xfId="1" applyNumberFormat="1" applyBorder="1" applyAlignment="1">
      <alignment horizontal="center" vertical="center"/>
    </xf>
    <xf numFmtId="2" fontId="10" fillId="0" borderId="25" xfId="5" applyNumberFormat="1" applyFont="1" applyFill="1" applyBorder="1" applyAlignment="1">
      <alignment horizontal="center" vertical="center" wrapText="1"/>
    </xf>
    <xf numFmtId="2" fontId="10" fillId="0" borderId="15" xfId="5" applyNumberFormat="1" applyFont="1" applyFill="1" applyBorder="1" applyAlignment="1">
      <alignment horizontal="center" vertical="center" wrapText="1"/>
    </xf>
    <xf numFmtId="2" fontId="10" fillId="0" borderId="19" xfId="5" applyNumberFormat="1"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3" borderId="5" xfId="0" applyFont="1" applyFill="1" applyBorder="1" applyAlignment="1">
      <alignment horizontal="center" vertical="center" wrapText="1"/>
    </xf>
    <xf numFmtId="0" fontId="9" fillId="5" borderId="3" xfId="0" applyFont="1" applyFill="1" applyBorder="1" applyAlignment="1" applyProtection="1">
      <alignment horizontal="left" vertical="center" wrapText="1"/>
      <protection locked="0"/>
    </xf>
    <xf numFmtId="0" fontId="9" fillId="5" borderId="4" xfId="0" applyFont="1" applyFill="1" applyBorder="1" applyAlignment="1" applyProtection="1">
      <alignment horizontal="left" vertical="center" wrapText="1"/>
      <protection locked="0"/>
    </xf>
    <xf numFmtId="0" fontId="9" fillId="5" borderId="5" xfId="0" applyFont="1" applyFill="1" applyBorder="1" applyAlignment="1" applyProtection="1">
      <alignment horizontal="left" vertical="center" wrapText="1"/>
      <protection locked="0"/>
    </xf>
    <xf numFmtId="0" fontId="15" fillId="12" borderId="3" xfId="0" applyFont="1" applyFill="1" applyBorder="1" applyAlignment="1">
      <alignment horizontal="center" vertical="center" wrapText="1"/>
    </xf>
    <xf numFmtId="0" fontId="15" fillId="12" borderId="4" xfId="0" applyFont="1" applyFill="1" applyBorder="1" applyAlignment="1">
      <alignment horizontal="center" vertical="center" wrapText="1"/>
    </xf>
    <xf numFmtId="0" fontId="15" fillId="12" borderId="5" xfId="0" applyFont="1" applyFill="1" applyBorder="1" applyAlignment="1">
      <alignment horizontal="center" vertical="center" wrapText="1"/>
    </xf>
    <xf numFmtId="0" fontId="6" fillId="0" borderId="1" xfId="6" applyNumberFormat="1" applyFont="1" applyBorder="1" applyAlignment="1">
      <alignment horizontal="center" vertical="center"/>
    </xf>
    <xf numFmtId="0" fontId="7" fillId="0" borderId="1" xfId="6" applyNumberFormat="1" applyFont="1" applyBorder="1" applyAlignment="1">
      <alignment horizontal="center" vertical="center"/>
    </xf>
    <xf numFmtId="0" fontId="0" fillId="0" borderId="1" xfId="6" applyNumberFormat="1" applyFont="1" applyBorder="1" applyAlignment="1">
      <alignment horizontal="center" vertical="center" wrapText="1"/>
    </xf>
    <xf numFmtId="0" fontId="1" fillId="0" borderId="1" xfId="6" applyNumberFormat="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wrapText="1"/>
    </xf>
    <xf numFmtId="0" fontId="9" fillId="5" borderId="5" xfId="0" applyFont="1" applyFill="1" applyBorder="1" applyAlignment="1">
      <alignment horizontal="left" vertical="center" wrapText="1"/>
    </xf>
    <xf numFmtId="0" fontId="3" fillId="3" borderId="4" xfId="0" applyFont="1" applyFill="1" applyBorder="1" applyAlignment="1">
      <alignment horizontal="center" vertical="center" wrapText="1"/>
    </xf>
    <xf numFmtId="0" fontId="9" fillId="5" borderId="3" xfId="0" applyFont="1" applyFill="1" applyBorder="1" applyAlignment="1">
      <alignment horizontal="center" vertical="center" wrapText="1"/>
    </xf>
    <xf numFmtId="0" fontId="9" fillId="5" borderId="5" xfId="0" applyFont="1" applyFill="1" applyBorder="1" applyAlignment="1">
      <alignment horizontal="center" vertical="center" wrapText="1"/>
    </xf>
    <xf numFmtId="0" fontId="9" fillId="5" borderId="3" xfId="0" applyFont="1" applyFill="1" applyBorder="1" applyAlignment="1" applyProtection="1">
      <alignment horizontal="left" vertical="center" wrapText="1"/>
      <protection hidden="1"/>
    </xf>
    <xf numFmtId="0" fontId="9" fillId="5" borderId="4" xfId="0" applyFont="1" applyFill="1" applyBorder="1" applyAlignment="1" applyProtection="1">
      <alignment horizontal="left" vertical="center" wrapText="1"/>
      <protection hidden="1"/>
    </xf>
    <xf numFmtId="0" fontId="9" fillId="5" borderId="3" xfId="0" applyFont="1" applyFill="1" applyBorder="1" applyAlignment="1" applyProtection="1">
      <alignment horizontal="center" vertical="center" wrapText="1"/>
      <protection hidden="1"/>
    </xf>
    <xf numFmtId="0" fontId="9" fillId="5" borderId="5" xfId="0" applyFont="1" applyFill="1" applyBorder="1" applyAlignment="1" applyProtection="1">
      <alignment horizontal="center" vertical="center" wrapText="1"/>
      <protection hidden="1"/>
    </xf>
    <xf numFmtId="0" fontId="3" fillId="3" borderId="23" xfId="0" applyFont="1" applyFill="1" applyBorder="1" applyAlignment="1">
      <alignment horizontal="center" vertical="center" wrapText="1"/>
    </xf>
    <xf numFmtId="0" fontId="3" fillId="3" borderId="24" xfId="0" applyFont="1" applyFill="1" applyBorder="1" applyAlignment="1">
      <alignment horizontal="center" vertical="center" wrapText="1"/>
    </xf>
    <xf numFmtId="0" fontId="3" fillId="3" borderId="28" xfId="0" applyFont="1" applyFill="1" applyBorder="1" applyAlignment="1">
      <alignment horizontal="center" vertical="center" wrapText="1"/>
    </xf>
    <xf numFmtId="0" fontId="3" fillId="3" borderId="29" xfId="0" applyFont="1" applyFill="1" applyBorder="1" applyAlignment="1">
      <alignment horizontal="center" vertical="center" wrapText="1"/>
    </xf>
    <xf numFmtId="0" fontId="3" fillId="3" borderId="13" xfId="0" applyFont="1" applyFill="1" applyBorder="1" applyAlignment="1">
      <alignment horizontal="center" vertical="center" wrapText="1"/>
    </xf>
    <xf numFmtId="0" fontId="3" fillId="3" borderId="30" xfId="0" applyFont="1" applyFill="1" applyBorder="1" applyAlignment="1">
      <alignment horizontal="center" vertical="center" wrapText="1"/>
    </xf>
    <xf numFmtId="0" fontId="3" fillId="3" borderId="27" xfId="0" applyFont="1" applyFill="1" applyBorder="1" applyAlignment="1">
      <alignment horizontal="center" vertical="center" wrapText="1"/>
    </xf>
    <xf numFmtId="0" fontId="2" fillId="0" borderId="13" xfId="0" applyFont="1" applyBorder="1" applyAlignment="1">
      <alignment horizontal="center" vertical="center" wrapText="1"/>
    </xf>
    <xf numFmtId="0" fontId="2" fillId="0" borderId="31" xfId="0" applyFont="1" applyBorder="1" applyAlignment="1">
      <alignment horizontal="center" vertical="center" wrapText="1"/>
    </xf>
    <xf numFmtId="0" fontId="3" fillId="3" borderId="32" xfId="0" applyFont="1" applyFill="1" applyBorder="1" applyAlignment="1">
      <alignment horizontal="center" vertical="center" wrapText="1"/>
    </xf>
    <xf numFmtId="0" fontId="3" fillId="5" borderId="23" xfId="0" applyFont="1" applyFill="1" applyBorder="1" applyAlignment="1">
      <alignment horizontal="center" vertical="center" wrapText="1"/>
    </xf>
    <xf numFmtId="0" fontId="3" fillId="2" borderId="24"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3" fillId="2" borderId="28" xfId="0" applyFont="1" applyFill="1" applyBorder="1" applyAlignment="1">
      <alignment horizontal="center" vertical="center" wrapText="1"/>
    </xf>
    <xf numFmtId="0" fontId="3" fillId="2" borderId="29" xfId="0" applyFont="1" applyFill="1" applyBorder="1" applyAlignment="1">
      <alignment horizontal="center" vertical="center" wrapText="1"/>
    </xf>
    <xf numFmtId="0" fontId="2" fillId="5" borderId="23"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5" borderId="2" xfId="0" applyFont="1" applyFill="1" applyBorder="1" applyAlignment="1">
      <alignment horizontal="center" vertical="center" wrapText="1"/>
    </xf>
    <xf numFmtId="0" fontId="2" fillId="5" borderId="12" xfId="0" applyFont="1" applyFill="1" applyBorder="1" applyAlignment="1">
      <alignment horizontal="center" vertical="center" wrapText="1"/>
    </xf>
    <xf numFmtId="0" fontId="2" fillId="5" borderId="28" xfId="0" applyFont="1" applyFill="1" applyBorder="1" applyAlignment="1">
      <alignment horizontal="center" vertical="center" wrapText="1"/>
    </xf>
    <xf numFmtId="0" fontId="2" fillId="2" borderId="29" xfId="0" applyFont="1" applyFill="1" applyBorder="1" applyAlignment="1">
      <alignment horizontal="center" vertical="center" wrapText="1"/>
    </xf>
    <xf numFmtId="0" fontId="2" fillId="5" borderId="3" xfId="0" applyFont="1" applyFill="1" applyBorder="1" applyAlignment="1">
      <alignment horizontal="center" vertical="center" wrapText="1"/>
    </xf>
    <xf numFmtId="0" fontId="2" fillId="5" borderId="4" xfId="0" applyFont="1" applyFill="1" applyBorder="1" applyAlignment="1">
      <alignment horizontal="center" vertical="center" wrapText="1"/>
    </xf>
    <xf numFmtId="0" fontId="2" fillId="5" borderId="5"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3" fillId="0" borderId="3" xfId="0" applyFont="1" applyBorder="1" applyAlignment="1">
      <alignment horizontal="center" vertical="center" wrapText="1"/>
    </xf>
    <xf numFmtId="0" fontId="3" fillId="0" borderId="5" xfId="0" applyFont="1" applyBorder="1" applyAlignment="1">
      <alignment horizontal="center" vertical="center" wrapText="1"/>
    </xf>
    <xf numFmtId="0" fontId="3" fillId="7" borderId="3" xfId="0" applyFont="1" applyFill="1" applyBorder="1" applyAlignment="1">
      <alignment horizontal="center" vertical="center" wrapText="1"/>
    </xf>
    <xf numFmtId="0" fontId="3" fillId="7" borderId="5" xfId="0" applyFont="1" applyFill="1" applyBorder="1" applyAlignment="1">
      <alignment horizontal="center" vertical="center" wrapText="1"/>
    </xf>
    <xf numFmtId="2" fontId="3" fillId="0" borderId="3" xfId="0" applyNumberFormat="1" applyFont="1" applyBorder="1" applyAlignment="1">
      <alignment horizontal="center" vertical="center" wrapText="1"/>
    </xf>
    <xf numFmtId="0" fontId="3" fillId="3" borderId="2" xfId="0" applyFont="1" applyFill="1" applyBorder="1" applyAlignment="1">
      <alignment horizontal="center" vertical="center" wrapText="1"/>
    </xf>
    <xf numFmtId="0" fontId="3" fillId="3" borderId="0" xfId="0" applyFont="1" applyFill="1" applyAlignment="1">
      <alignment horizontal="center" vertical="center" wrapText="1"/>
    </xf>
    <xf numFmtId="0" fontId="3" fillId="3" borderId="12" xfId="0" applyFont="1" applyFill="1" applyBorder="1" applyAlignment="1">
      <alignment horizontal="center" vertical="center" wrapText="1"/>
    </xf>
    <xf numFmtId="0" fontId="3" fillId="3" borderId="31" xfId="0" applyFont="1" applyFill="1" applyBorder="1" applyAlignment="1">
      <alignment horizontal="center" vertical="center" wrapText="1"/>
    </xf>
    <xf numFmtId="0" fontId="2" fillId="9" borderId="23" xfId="0" applyFont="1" applyFill="1" applyBorder="1" applyAlignment="1">
      <alignment horizontal="center" vertical="center" wrapText="1"/>
    </xf>
    <xf numFmtId="0" fontId="2" fillId="9" borderId="24" xfId="0" applyFont="1" applyFill="1" applyBorder="1" applyAlignment="1">
      <alignment horizontal="center" vertical="center" wrapText="1"/>
    </xf>
    <xf numFmtId="0" fontId="3" fillId="0" borderId="23" xfId="0" applyFont="1" applyBorder="1" applyAlignment="1">
      <alignment horizontal="left" vertical="top" wrapText="1"/>
    </xf>
    <xf numFmtId="0" fontId="3" fillId="0" borderId="13" xfId="0" applyFont="1" applyBorder="1" applyAlignment="1">
      <alignment horizontal="left" vertical="top" wrapText="1"/>
    </xf>
    <xf numFmtId="0" fontId="3" fillId="0" borderId="24" xfId="0" applyFont="1" applyBorder="1" applyAlignment="1">
      <alignment horizontal="left" vertical="top" wrapText="1"/>
    </xf>
    <xf numFmtId="0" fontId="3" fillId="0" borderId="2" xfId="0" applyFont="1" applyBorder="1" applyAlignment="1">
      <alignment horizontal="left" vertical="top" wrapText="1"/>
    </xf>
    <xf numFmtId="0" fontId="3" fillId="0" borderId="0" xfId="0" applyFont="1" applyAlignment="1">
      <alignment horizontal="left" vertical="top" wrapText="1"/>
    </xf>
    <xf numFmtId="0" fontId="3" fillId="0" borderId="12" xfId="0" applyFont="1" applyBorder="1" applyAlignment="1">
      <alignment horizontal="left" vertical="top" wrapText="1"/>
    </xf>
    <xf numFmtId="0" fontId="3" fillId="0" borderId="28" xfId="0" applyFont="1" applyBorder="1" applyAlignment="1">
      <alignment horizontal="left" vertical="top" wrapText="1"/>
    </xf>
    <xf numFmtId="0" fontId="3" fillId="0" borderId="31" xfId="0" applyFont="1" applyBorder="1" applyAlignment="1">
      <alignment horizontal="left" vertical="top" wrapText="1"/>
    </xf>
    <xf numFmtId="0" fontId="3" fillId="0" borderId="29" xfId="0" applyFont="1" applyBorder="1" applyAlignment="1">
      <alignment horizontal="left" vertical="top" wrapText="1"/>
    </xf>
    <xf numFmtId="0" fontId="2" fillId="10" borderId="23" xfId="0" applyFont="1" applyFill="1" applyBorder="1" applyAlignment="1">
      <alignment horizontal="center" vertical="center" wrapText="1"/>
    </xf>
    <xf numFmtId="0" fontId="2" fillId="10" borderId="24" xfId="0" applyFont="1" applyFill="1" applyBorder="1" applyAlignment="1">
      <alignment horizontal="center" vertical="center" wrapText="1"/>
    </xf>
    <xf numFmtId="0" fontId="2" fillId="11" borderId="3" xfId="0" applyFont="1" applyFill="1" applyBorder="1" applyAlignment="1">
      <alignment horizontal="center" vertical="center" wrapText="1"/>
    </xf>
    <xf numFmtId="0" fontId="2" fillId="11" borderId="5" xfId="0" applyFont="1" applyFill="1" applyBorder="1" applyAlignment="1">
      <alignment horizontal="center" vertical="center" wrapText="1"/>
    </xf>
    <xf numFmtId="0" fontId="0" fillId="5" borderId="3" xfId="0" applyFill="1" applyBorder="1" applyAlignment="1">
      <alignment horizontal="left" vertical="center" wrapText="1"/>
    </xf>
    <xf numFmtId="0" fontId="0" fillId="5" borderId="4" xfId="0" applyFill="1" applyBorder="1" applyAlignment="1">
      <alignment horizontal="left" vertical="center" wrapText="1"/>
    </xf>
    <xf numFmtId="0" fontId="0" fillId="5" borderId="5" xfId="0" applyFill="1" applyBorder="1" applyAlignment="1">
      <alignment horizontal="left" vertical="center" wrapText="1"/>
    </xf>
    <xf numFmtId="0" fontId="0" fillId="5" borderId="3" xfId="0" applyFill="1" applyBorder="1" applyAlignment="1">
      <alignment horizontal="center" vertical="center" wrapText="1"/>
    </xf>
    <xf numFmtId="0" fontId="0" fillId="5" borderId="4" xfId="0" applyFill="1" applyBorder="1" applyAlignment="1">
      <alignment horizontal="center" vertical="center" wrapText="1"/>
    </xf>
    <xf numFmtId="0" fontId="0" fillId="5" borderId="5" xfId="0" applyFill="1" applyBorder="1" applyAlignment="1">
      <alignment horizontal="center" vertical="center" wrapText="1"/>
    </xf>
    <xf numFmtId="0" fontId="0" fillId="5" borderId="3" xfId="0" applyFill="1" applyBorder="1" applyAlignment="1">
      <alignment horizontal="justify" vertical="center" wrapText="1"/>
    </xf>
    <xf numFmtId="0" fontId="0" fillId="5" borderId="4" xfId="0" applyFill="1" applyBorder="1" applyAlignment="1">
      <alignment horizontal="justify" vertical="center" wrapText="1"/>
    </xf>
    <xf numFmtId="0" fontId="0" fillId="5" borderId="5" xfId="0" applyFill="1" applyBorder="1" applyAlignment="1">
      <alignment horizontal="justify" vertical="center" wrapText="1"/>
    </xf>
    <xf numFmtId="0" fontId="5" fillId="2" borderId="0" xfId="0" applyFont="1" applyFill="1" applyAlignment="1">
      <alignment horizontal="center" vertical="center" wrapText="1"/>
    </xf>
    <xf numFmtId="0" fontId="2" fillId="5" borderId="0" xfId="0" applyFont="1" applyFill="1" applyAlignment="1">
      <alignment horizontal="center" vertical="center" wrapText="1"/>
    </xf>
    <xf numFmtId="1" fontId="3" fillId="0" borderId="3" xfId="0" applyNumberFormat="1" applyFont="1" applyBorder="1" applyAlignment="1">
      <alignment horizontal="center" vertical="center" wrapText="1"/>
    </xf>
    <xf numFmtId="1" fontId="3" fillId="0" borderId="5" xfId="0" applyNumberFormat="1" applyFont="1" applyBorder="1" applyAlignment="1">
      <alignment horizontal="center" vertical="center" wrapText="1"/>
    </xf>
  </cellXfs>
  <cellStyles count="7">
    <cellStyle name="20% - Énfasis5" xfId="1" builtinId="46"/>
    <cellStyle name="Estilo 1" xfId="2" xr:uid="{00000000-0005-0000-0000-000001000000}"/>
    <cellStyle name="Euro" xfId="3" xr:uid="{00000000-0005-0000-0000-000002000000}"/>
    <cellStyle name="Normal" xfId="0" builtinId="0"/>
    <cellStyle name="Normal 2" xfId="4" xr:uid="{00000000-0005-0000-0000-000004000000}"/>
    <cellStyle name="Porcentaje" xfId="5" builtinId="5"/>
    <cellStyle name="TableStyleLight1" xfId="6" xr:uid="{00000000-0005-0000-0000-000006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view3D>
      <c:rotX val="15"/>
      <c:rotY val="20"/>
      <c:depthPercent val="100"/>
      <c:rAngAx val="0"/>
    </c:view3D>
    <c:floor>
      <c:thickness val="0"/>
    </c:floor>
    <c:sideWall>
      <c:thickness val="0"/>
    </c:sideWall>
    <c:backWall>
      <c:thickness val="0"/>
    </c:backWall>
    <c:plotArea>
      <c:layout/>
      <c:bar3DChart>
        <c:barDir val="col"/>
        <c:grouping val="clustered"/>
        <c:varyColors val="0"/>
        <c:ser>
          <c:idx val="2"/>
          <c:order val="0"/>
          <c:tx>
            <c:strRef>
              <c:f>'IDP 01'!$C$35</c:f>
              <c:strCache>
                <c:ptCount val="1"/>
                <c:pt idx="0">
                  <c:v>META</c:v>
                </c:pt>
              </c:strCache>
            </c:strRef>
          </c:tx>
          <c:invertIfNegative val="0"/>
          <c:cat>
            <c:strRef>
              <c:f>'IDP 01'!$B$36:$B$39</c:f>
              <c:strCache>
                <c:ptCount val="4"/>
                <c:pt idx="0">
                  <c:v>Primer Trimestre</c:v>
                </c:pt>
                <c:pt idx="1">
                  <c:v>Segundo Trimestre</c:v>
                </c:pt>
                <c:pt idx="2">
                  <c:v>Tercer Trimestre</c:v>
                </c:pt>
                <c:pt idx="3">
                  <c:v>Cuarto Trimestre</c:v>
                </c:pt>
              </c:strCache>
            </c:strRef>
          </c:cat>
          <c:val>
            <c:numRef>
              <c:f>'IDP 01'!$C$36:$C$39</c:f>
              <c:numCache>
                <c:formatCode>0.00</c:formatCode>
                <c:ptCount val="4"/>
                <c:pt idx="0">
                  <c:v>2</c:v>
                </c:pt>
                <c:pt idx="1">
                  <c:v>2.48</c:v>
                </c:pt>
                <c:pt idx="2">
                  <c:v>1.98</c:v>
                </c:pt>
                <c:pt idx="3">
                  <c:v>1.54</c:v>
                </c:pt>
              </c:numCache>
            </c:numRef>
          </c:val>
          <c:extLst>
            <c:ext xmlns:c16="http://schemas.microsoft.com/office/drawing/2014/chart" uri="{C3380CC4-5D6E-409C-BE32-E72D297353CC}">
              <c16:uniqueId val="{00000000-483D-4296-BC17-24067BAC06AC}"/>
            </c:ext>
          </c:extLst>
        </c:ser>
        <c:ser>
          <c:idx val="0"/>
          <c:order val="1"/>
          <c:tx>
            <c:strRef>
              <c:f>'IDP 01'!$H$35</c:f>
              <c:strCache>
                <c:ptCount val="1"/>
                <c:pt idx="0">
                  <c:v>RESULTADO  GESTIÓN PERÍODO</c:v>
                </c:pt>
              </c:strCache>
            </c:strRef>
          </c:tx>
          <c:invertIfNegative val="0"/>
          <c:cat>
            <c:strRef>
              <c:f>'IDP 01'!$B$36:$B$39</c:f>
              <c:strCache>
                <c:ptCount val="4"/>
                <c:pt idx="0">
                  <c:v>Primer Trimestre</c:v>
                </c:pt>
                <c:pt idx="1">
                  <c:v>Segundo Trimestre</c:v>
                </c:pt>
                <c:pt idx="2">
                  <c:v>Tercer Trimestre</c:v>
                </c:pt>
                <c:pt idx="3">
                  <c:v>Cuarto Trimestre</c:v>
                </c:pt>
              </c:strCache>
            </c:strRef>
          </c:cat>
          <c:val>
            <c:numRef>
              <c:f>'IDP 01'!$H$36:$H$39</c:f>
              <c:numCache>
                <c:formatCode>0.00</c:formatCode>
                <c:ptCount val="4"/>
                <c:pt idx="0">
                  <c:v>2</c:v>
                </c:pt>
                <c:pt idx="1">
                  <c:v>2.48</c:v>
                </c:pt>
                <c:pt idx="2">
                  <c:v>1.84</c:v>
                </c:pt>
                <c:pt idx="3">
                  <c:v>1</c:v>
                </c:pt>
              </c:numCache>
            </c:numRef>
          </c:val>
          <c:extLst>
            <c:ext xmlns:c16="http://schemas.microsoft.com/office/drawing/2014/chart" uri="{C3380CC4-5D6E-409C-BE32-E72D297353CC}">
              <c16:uniqueId val="{00000001-483D-4296-BC17-24067BAC06AC}"/>
            </c:ext>
          </c:extLst>
        </c:ser>
        <c:dLbls>
          <c:showLegendKey val="0"/>
          <c:showVal val="0"/>
          <c:showCatName val="0"/>
          <c:showSerName val="0"/>
          <c:showPercent val="0"/>
          <c:showBubbleSize val="0"/>
        </c:dLbls>
        <c:gapWidth val="150"/>
        <c:shape val="cylinder"/>
        <c:axId val="564982904"/>
        <c:axId val="1"/>
        <c:axId val="0"/>
      </c:bar3DChart>
      <c:catAx>
        <c:axId val="564982904"/>
        <c:scaling>
          <c:orientation val="minMax"/>
        </c:scaling>
        <c:delete val="0"/>
        <c:axPos val="b"/>
        <c:numFmt formatCode="General"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
        <c:crosses val="autoZero"/>
        <c:auto val="1"/>
        <c:lblAlgn val="ctr"/>
        <c:lblOffset val="100"/>
        <c:noMultiLvlLbl val="0"/>
      </c:catAx>
      <c:valAx>
        <c:axId val="1"/>
        <c:scaling>
          <c:orientation val="minMax"/>
          <c:max val="2"/>
        </c:scaling>
        <c:delete val="0"/>
        <c:axPos val="l"/>
        <c:majorGridlines/>
        <c:minorGridlines/>
        <c:numFmt formatCode="0.00"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564982904"/>
        <c:crosses val="autoZero"/>
        <c:crossBetween val="between"/>
        <c:majorUnit val="1"/>
      </c:valAx>
      <c:spPr>
        <a:noFill/>
        <a:ln w="25400">
          <a:noFill/>
        </a:ln>
      </c:spPr>
    </c:plotArea>
    <c:legend>
      <c:legendPos val="r"/>
      <c:layout>
        <c:manualLayout>
          <c:xMode val="edge"/>
          <c:yMode val="edge"/>
          <c:x val="0.80000084918568415"/>
          <c:y val="0.43768996960486317"/>
          <c:w val="0.17763994011421244"/>
          <c:h val="0.11854103343465046"/>
        </c:manualLayout>
      </c:layout>
      <c:overlay val="0"/>
      <c:txPr>
        <a:bodyPr/>
        <a:lstStyle/>
        <a:p>
          <a:pPr>
            <a:defRPr sz="595"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1" l="0.70000000000000062" r="0.70000000000000062" t="0.75000000000000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view3D>
      <c:rotX val="15"/>
      <c:rotY val="20"/>
      <c:depthPercent val="100"/>
      <c:rAngAx val="0"/>
    </c:view3D>
    <c:floor>
      <c:thickness val="0"/>
    </c:floor>
    <c:sideWall>
      <c:thickness val="0"/>
    </c:sideWall>
    <c:backWall>
      <c:thickness val="0"/>
    </c:backWall>
    <c:plotArea>
      <c:layout/>
      <c:bar3DChart>
        <c:barDir val="col"/>
        <c:grouping val="clustered"/>
        <c:varyColors val="0"/>
        <c:ser>
          <c:idx val="2"/>
          <c:order val="0"/>
          <c:tx>
            <c:strRef>
              <c:f>'IDP 02'!$C$35</c:f>
              <c:strCache>
                <c:ptCount val="1"/>
                <c:pt idx="0">
                  <c:v>META</c:v>
                </c:pt>
              </c:strCache>
            </c:strRef>
          </c:tx>
          <c:invertIfNegative val="0"/>
          <c:cat>
            <c:strRef>
              <c:f>'IDP 02'!$B$36:$B$39</c:f>
              <c:strCache>
                <c:ptCount val="4"/>
                <c:pt idx="0">
                  <c:v>Primer Trimestre</c:v>
                </c:pt>
                <c:pt idx="1">
                  <c:v>Segundo Trimestre</c:v>
                </c:pt>
                <c:pt idx="2">
                  <c:v>Tercer Trimestre</c:v>
                </c:pt>
                <c:pt idx="3">
                  <c:v>Cuarto Trimestre</c:v>
                </c:pt>
              </c:strCache>
            </c:strRef>
          </c:cat>
          <c:val>
            <c:numRef>
              <c:f>'IDP 02'!$C$36:$C$39</c:f>
              <c:numCache>
                <c:formatCode>0</c:formatCode>
                <c:ptCount val="4"/>
                <c:pt idx="0">
                  <c:v>100</c:v>
                </c:pt>
                <c:pt idx="1">
                  <c:v>350</c:v>
                </c:pt>
                <c:pt idx="2">
                  <c:v>1000</c:v>
                </c:pt>
                <c:pt idx="3">
                  <c:v>900</c:v>
                </c:pt>
              </c:numCache>
            </c:numRef>
          </c:val>
          <c:extLst>
            <c:ext xmlns:c16="http://schemas.microsoft.com/office/drawing/2014/chart" uri="{C3380CC4-5D6E-409C-BE32-E72D297353CC}">
              <c16:uniqueId val="{00000000-A356-4642-AB1A-E76CA9209242}"/>
            </c:ext>
          </c:extLst>
        </c:ser>
        <c:ser>
          <c:idx val="0"/>
          <c:order val="1"/>
          <c:tx>
            <c:strRef>
              <c:f>'IDP 02'!$H$35</c:f>
              <c:strCache>
                <c:ptCount val="1"/>
                <c:pt idx="0">
                  <c:v>RESULTADO  GESTIÓN PERÍODO</c:v>
                </c:pt>
              </c:strCache>
            </c:strRef>
          </c:tx>
          <c:invertIfNegative val="0"/>
          <c:cat>
            <c:strRef>
              <c:f>'IDP 02'!$B$36:$B$39</c:f>
              <c:strCache>
                <c:ptCount val="4"/>
                <c:pt idx="0">
                  <c:v>Primer Trimestre</c:v>
                </c:pt>
                <c:pt idx="1">
                  <c:v>Segundo Trimestre</c:v>
                </c:pt>
                <c:pt idx="2">
                  <c:v>Tercer Trimestre</c:v>
                </c:pt>
                <c:pt idx="3">
                  <c:v>Cuarto Trimestre</c:v>
                </c:pt>
              </c:strCache>
            </c:strRef>
          </c:cat>
          <c:val>
            <c:numRef>
              <c:f>'IDP 02'!$H$36:$H$39</c:f>
              <c:numCache>
                <c:formatCode>0</c:formatCode>
                <c:ptCount val="4"/>
                <c:pt idx="0">
                  <c:v>292</c:v>
                </c:pt>
                <c:pt idx="1">
                  <c:v>630</c:v>
                </c:pt>
                <c:pt idx="2">
                  <c:v>750</c:v>
                </c:pt>
                <c:pt idx="3">
                  <c:v>732</c:v>
                </c:pt>
              </c:numCache>
            </c:numRef>
          </c:val>
          <c:extLst>
            <c:ext xmlns:c16="http://schemas.microsoft.com/office/drawing/2014/chart" uri="{C3380CC4-5D6E-409C-BE32-E72D297353CC}">
              <c16:uniqueId val="{00000001-A356-4642-AB1A-E76CA9209242}"/>
            </c:ext>
          </c:extLst>
        </c:ser>
        <c:dLbls>
          <c:showLegendKey val="0"/>
          <c:showVal val="0"/>
          <c:showCatName val="0"/>
          <c:showSerName val="0"/>
          <c:showPercent val="0"/>
          <c:showBubbleSize val="0"/>
        </c:dLbls>
        <c:gapWidth val="150"/>
        <c:shape val="cylinder"/>
        <c:axId val="567267560"/>
        <c:axId val="1"/>
        <c:axId val="0"/>
      </c:bar3DChart>
      <c:catAx>
        <c:axId val="567267560"/>
        <c:scaling>
          <c:orientation val="minMax"/>
        </c:scaling>
        <c:delete val="0"/>
        <c:axPos val="b"/>
        <c:numFmt formatCode="General"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
        <c:crosses val="autoZero"/>
        <c:auto val="1"/>
        <c:lblAlgn val="ctr"/>
        <c:lblOffset val="100"/>
        <c:noMultiLvlLbl val="0"/>
      </c:catAx>
      <c:valAx>
        <c:axId val="1"/>
        <c:scaling>
          <c:orientation val="minMax"/>
          <c:max val="1000"/>
          <c:min val="0"/>
        </c:scaling>
        <c:delete val="0"/>
        <c:axPos val="l"/>
        <c:majorGridlines/>
        <c:minorGridlines/>
        <c:numFmt formatCode="0"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567267560"/>
        <c:crosses val="autoZero"/>
        <c:crossBetween val="between"/>
        <c:majorUnit val="200"/>
        <c:minorUnit val="100"/>
      </c:valAx>
      <c:spPr>
        <a:noFill/>
        <a:ln w="25400">
          <a:noFill/>
        </a:ln>
      </c:spPr>
    </c:plotArea>
    <c:legend>
      <c:legendPos val="r"/>
      <c:layout>
        <c:manualLayout>
          <c:xMode val="edge"/>
          <c:yMode val="edge"/>
          <c:x val="0.80124308652914"/>
          <c:y val="0.43161094224924013"/>
          <c:w val="0.17763994011421244"/>
          <c:h val="0.13069908814589665"/>
        </c:manualLayout>
      </c:layout>
      <c:overlay val="0"/>
      <c:txPr>
        <a:bodyPr/>
        <a:lstStyle/>
        <a:p>
          <a:pPr>
            <a:defRPr sz="595"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1" l="0.70000000000000062" r="0.70000000000000062" t="0.750000000000001" header="0.30000000000000032" footer="0.30000000000000032"/>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2</xdr:col>
      <xdr:colOff>373380</xdr:colOff>
      <xdr:row>42</xdr:row>
      <xdr:rowOff>30480</xdr:rowOff>
    </xdr:from>
    <xdr:to>
      <xdr:col>7</xdr:col>
      <xdr:colOff>731520</xdr:colOff>
      <xdr:row>55</xdr:row>
      <xdr:rowOff>7620</xdr:rowOff>
    </xdr:to>
    <xdr:graphicFrame macro="">
      <xdr:nvGraphicFramePr>
        <xdr:cNvPr id="1033" name="3 Gráfico">
          <a:extLst>
            <a:ext uri="{FF2B5EF4-FFF2-40B4-BE49-F238E27FC236}">
              <a16:creationId xmlns:a16="http://schemas.microsoft.com/office/drawing/2014/main" id="{D68FD5D4-2B45-44FB-8B67-E435B8BD5F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518160</xdr:colOff>
      <xdr:row>0</xdr:row>
      <xdr:rowOff>106680</xdr:rowOff>
    </xdr:from>
    <xdr:to>
      <xdr:col>1</xdr:col>
      <xdr:colOff>304800</xdr:colOff>
      <xdr:row>2</xdr:row>
      <xdr:rowOff>121920</xdr:rowOff>
    </xdr:to>
    <xdr:pic>
      <xdr:nvPicPr>
        <xdr:cNvPr id="1034" name="3 Imagen" descr="Logo Alta Definición.jpg">
          <a:extLst>
            <a:ext uri="{FF2B5EF4-FFF2-40B4-BE49-F238E27FC236}">
              <a16:creationId xmlns:a16="http://schemas.microsoft.com/office/drawing/2014/main" id="{522410BE-A1B5-40CF-A342-C51A6BE8B92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18160" y="106680"/>
          <a:ext cx="982980" cy="6553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373380</xdr:colOff>
      <xdr:row>42</xdr:row>
      <xdr:rowOff>30480</xdr:rowOff>
    </xdr:from>
    <xdr:to>
      <xdr:col>7</xdr:col>
      <xdr:colOff>731520</xdr:colOff>
      <xdr:row>55</xdr:row>
      <xdr:rowOff>7620</xdr:rowOff>
    </xdr:to>
    <xdr:graphicFrame macro="">
      <xdr:nvGraphicFramePr>
        <xdr:cNvPr id="6154" name="3 Gráfico">
          <a:extLst>
            <a:ext uri="{FF2B5EF4-FFF2-40B4-BE49-F238E27FC236}">
              <a16:creationId xmlns:a16="http://schemas.microsoft.com/office/drawing/2014/main" id="{EA375FA7-A0DA-40CD-9AF5-9FD5C7ACD49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518160</xdr:colOff>
      <xdr:row>0</xdr:row>
      <xdr:rowOff>106680</xdr:rowOff>
    </xdr:from>
    <xdr:to>
      <xdr:col>1</xdr:col>
      <xdr:colOff>304800</xdr:colOff>
      <xdr:row>2</xdr:row>
      <xdr:rowOff>121920</xdr:rowOff>
    </xdr:to>
    <xdr:pic>
      <xdr:nvPicPr>
        <xdr:cNvPr id="6155" name="3 Imagen" descr="Logo Alta Definición.jpg">
          <a:extLst>
            <a:ext uri="{FF2B5EF4-FFF2-40B4-BE49-F238E27FC236}">
              <a16:creationId xmlns:a16="http://schemas.microsoft.com/office/drawing/2014/main" id="{812366CC-05AB-4E0E-9F8F-266BDAE2502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18160" y="106680"/>
          <a:ext cx="982980" cy="6553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N167"/>
  <sheetViews>
    <sheetView showGridLines="0" view="pageBreakPreview" zoomScale="70" zoomScaleNormal="80" zoomScaleSheetLayoutView="70" workbookViewId="0">
      <selection activeCell="E40" sqref="E40"/>
    </sheetView>
  </sheetViews>
  <sheetFormatPr baseColWidth="10" defaultColWidth="11.44140625" defaultRowHeight="12.75" customHeight="1" zeroHeight="1" x14ac:dyDescent="0.25"/>
  <cols>
    <col min="1" max="1" width="17.44140625" style="1" customWidth="1"/>
    <col min="2" max="2" width="20.33203125" style="1" customWidth="1"/>
    <col min="3" max="3" width="17.33203125" style="1" customWidth="1"/>
    <col min="4" max="4" width="16.44140625" style="1" customWidth="1"/>
    <col min="5" max="5" width="18.33203125" style="1" customWidth="1"/>
    <col min="6" max="6" width="18.6640625" style="1" customWidth="1"/>
    <col min="7" max="7" width="19.109375" style="1" customWidth="1"/>
    <col min="8" max="9" width="15.44140625" style="1" customWidth="1"/>
    <col min="10" max="10" width="17.6640625" style="1" customWidth="1"/>
    <col min="11" max="11" width="16.6640625" style="1" customWidth="1"/>
    <col min="12" max="12" width="15.109375" style="1" customWidth="1"/>
    <col min="13" max="13" width="16.5546875" style="1" customWidth="1"/>
    <col min="14" max="14" width="3.5546875" style="1" customWidth="1"/>
    <col min="15" max="15" width="93.6640625" style="1" hidden="1" customWidth="1"/>
    <col min="16" max="37" width="11.44140625" style="1" customWidth="1"/>
    <col min="38" max="38" width="11.5546875" customWidth="1"/>
    <col min="39" max="251" width="11.44140625" style="1" customWidth="1"/>
    <col min="252" max="16384" width="11.44140625" style="1"/>
  </cols>
  <sheetData>
    <row r="1" spans="1:16" ht="25.5" customHeight="1" thickBot="1" x14ac:dyDescent="0.3">
      <c r="A1" s="122"/>
      <c r="B1" s="122"/>
      <c r="C1" s="123" t="s">
        <v>58</v>
      </c>
      <c r="D1" s="123"/>
      <c r="E1" s="123"/>
      <c r="F1" s="123"/>
      <c r="G1" s="123"/>
      <c r="H1" s="123"/>
      <c r="I1" s="123"/>
      <c r="J1" s="123"/>
      <c r="K1" s="124" t="s">
        <v>59</v>
      </c>
      <c r="L1" s="124"/>
      <c r="M1" s="124"/>
    </row>
    <row r="2" spans="1:16" ht="25.5" customHeight="1" thickBot="1" x14ac:dyDescent="0.3">
      <c r="A2" s="122"/>
      <c r="B2" s="122"/>
      <c r="C2" s="123"/>
      <c r="D2" s="123"/>
      <c r="E2" s="123"/>
      <c r="F2" s="123"/>
      <c r="G2" s="123"/>
      <c r="H2" s="123"/>
      <c r="I2" s="123"/>
      <c r="J2" s="123"/>
      <c r="K2" s="125" t="s">
        <v>116</v>
      </c>
      <c r="L2" s="125"/>
      <c r="M2" s="125"/>
      <c r="O2" s="16" t="s">
        <v>71</v>
      </c>
    </row>
    <row r="3" spans="1:16" ht="25.5" customHeight="1" thickBot="1" x14ac:dyDescent="0.3">
      <c r="A3" s="122"/>
      <c r="B3" s="122"/>
      <c r="C3" s="123"/>
      <c r="D3" s="123"/>
      <c r="E3" s="123"/>
      <c r="F3" s="123"/>
      <c r="G3" s="123"/>
      <c r="H3" s="123"/>
      <c r="I3" s="123"/>
      <c r="J3" s="123"/>
      <c r="K3" s="125" t="s">
        <v>117</v>
      </c>
      <c r="L3" s="125"/>
      <c r="M3" s="125"/>
      <c r="O3" s="1" t="s">
        <v>6</v>
      </c>
    </row>
    <row r="4" spans="1:16" ht="14.25" customHeight="1" thickBot="1" x14ac:dyDescent="0.3">
      <c r="A4" s="10"/>
      <c r="B4" s="11"/>
      <c r="C4" s="12"/>
      <c r="D4" s="12"/>
      <c r="E4" s="12"/>
      <c r="F4" s="12"/>
      <c r="G4" s="12"/>
      <c r="H4" s="12"/>
      <c r="I4" s="12"/>
      <c r="J4" s="12"/>
      <c r="K4" s="13"/>
      <c r="L4" s="13"/>
      <c r="M4" s="14"/>
      <c r="O4" s="1" t="s">
        <v>8</v>
      </c>
    </row>
    <row r="5" spans="1:16" ht="14.4" thickBot="1" x14ac:dyDescent="0.3">
      <c r="A5" s="119" t="s">
        <v>60</v>
      </c>
      <c r="B5" s="120"/>
      <c r="C5" s="120"/>
      <c r="D5" s="120"/>
      <c r="E5" s="120"/>
      <c r="F5" s="120"/>
      <c r="G5" s="120"/>
      <c r="H5" s="120"/>
      <c r="I5" s="120"/>
      <c r="J5" s="120"/>
      <c r="K5" s="120"/>
      <c r="L5" s="120"/>
      <c r="M5" s="121"/>
      <c r="O5" s="1" t="s">
        <v>10</v>
      </c>
    </row>
    <row r="6" spans="1:16" ht="14.4" thickBot="1" x14ac:dyDescent="0.3">
      <c r="A6" s="28"/>
      <c r="B6" s="62"/>
      <c r="C6" s="62"/>
      <c r="D6" s="62"/>
      <c r="E6" s="62"/>
      <c r="F6" s="62"/>
      <c r="G6" s="62"/>
      <c r="H6" s="62"/>
      <c r="I6" s="62"/>
      <c r="J6" s="62"/>
      <c r="K6" s="62"/>
      <c r="L6" s="62"/>
      <c r="M6" s="29"/>
      <c r="O6" s="16" t="s">
        <v>72</v>
      </c>
    </row>
    <row r="7" spans="1:16" ht="30" customHeight="1" thickBot="1" x14ac:dyDescent="0.3">
      <c r="A7" s="114" t="s">
        <v>1</v>
      </c>
      <c r="B7" s="115"/>
      <c r="C7" s="126" t="s">
        <v>62</v>
      </c>
      <c r="D7" s="127"/>
      <c r="E7" s="127"/>
      <c r="F7" s="127"/>
      <c r="G7" s="127"/>
      <c r="H7" s="128"/>
      <c r="I7" s="114" t="s">
        <v>2</v>
      </c>
      <c r="J7" s="129"/>
      <c r="K7" s="115"/>
      <c r="L7" s="130" t="s">
        <v>28</v>
      </c>
      <c r="M7" s="131"/>
      <c r="O7" s="1" t="s">
        <v>13</v>
      </c>
    </row>
    <row r="8" spans="1:16" ht="38.25" customHeight="1" thickBot="1" x14ac:dyDescent="0.3">
      <c r="A8" s="114" t="s">
        <v>4</v>
      </c>
      <c r="B8" s="115"/>
      <c r="C8" s="126" t="s">
        <v>120</v>
      </c>
      <c r="D8" s="127"/>
      <c r="E8" s="127"/>
      <c r="F8" s="127"/>
      <c r="G8" s="127"/>
      <c r="H8" s="127"/>
      <c r="I8" s="127"/>
      <c r="J8" s="127"/>
      <c r="K8" s="127"/>
      <c r="L8" s="127"/>
      <c r="M8" s="128"/>
      <c r="O8" s="1" t="s">
        <v>18</v>
      </c>
    </row>
    <row r="9" spans="1:16" ht="30" customHeight="1" thickBot="1" x14ac:dyDescent="0.3">
      <c r="A9" s="114" t="s">
        <v>5</v>
      </c>
      <c r="B9" s="115"/>
      <c r="C9" s="116" t="s">
        <v>67</v>
      </c>
      <c r="D9" s="117"/>
      <c r="E9" s="117"/>
      <c r="F9" s="117"/>
      <c r="G9" s="117"/>
      <c r="H9" s="117"/>
      <c r="I9" s="117"/>
      <c r="J9" s="117"/>
      <c r="K9" s="117"/>
      <c r="L9" s="117"/>
      <c r="M9" s="118"/>
      <c r="O9" s="1" t="s">
        <v>20</v>
      </c>
      <c r="P9" s="63"/>
    </row>
    <row r="10" spans="1:16" ht="14.4" thickBot="1" x14ac:dyDescent="0.3">
      <c r="A10" s="2"/>
      <c r="M10" s="30"/>
      <c r="O10" s="16" t="s">
        <v>74</v>
      </c>
    </row>
    <row r="11" spans="1:16" ht="30" customHeight="1" thickBot="1" x14ac:dyDescent="0.3">
      <c r="A11" s="114" t="s">
        <v>7</v>
      </c>
      <c r="B11" s="115"/>
      <c r="C11" s="132" t="s">
        <v>150</v>
      </c>
      <c r="D11" s="133"/>
      <c r="E11" s="133"/>
      <c r="F11" s="133"/>
      <c r="G11" s="133"/>
      <c r="H11" s="133"/>
      <c r="I11" s="133"/>
      <c r="J11" s="133"/>
      <c r="K11" s="18" t="s">
        <v>82</v>
      </c>
      <c r="L11" s="134" t="s">
        <v>123</v>
      </c>
      <c r="M11" s="135"/>
      <c r="O11" s="1" t="s">
        <v>21</v>
      </c>
    </row>
    <row r="12" spans="1:16" ht="30" customHeight="1" thickBot="1" x14ac:dyDescent="0.3">
      <c r="A12" s="114" t="s">
        <v>9</v>
      </c>
      <c r="B12" s="115"/>
      <c r="C12" s="126" t="s">
        <v>148</v>
      </c>
      <c r="D12" s="127"/>
      <c r="E12" s="127"/>
      <c r="F12" s="127"/>
      <c r="G12" s="127"/>
      <c r="H12" s="127"/>
      <c r="I12" s="127"/>
      <c r="J12" s="127"/>
      <c r="K12" s="127"/>
      <c r="L12" s="127"/>
      <c r="M12" s="128"/>
      <c r="O12" s="1" t="s">
        <v>0</v>
      </c>
    </row>
    <row r="13" spans="1:16" ht="45.75" customHeight="1" thickBot="1" x14ac:dyDescent="0.3">
      <c r="A13" s="114" t="s">
        <v>95</v>
      </c>
      <c r="B13" s="115"/>
      <c r="C13" s="126" t="s">
        <v>149</v>
      </c>
      <c r="D13" s="127"/>
      <c r="E13" s="127"/>
      <c r="F13" s="127"/>
      <c r="G13" s="127"/>
      <c r="H13" s="127"/>
      <c r="I13" s="127"/>
      <c r="J13" s="127"/>
      <c r="K13" s="127"/>
      <c r="L13" s="127"/>
      <c r="M13" s="128"/>
      <c r="O13" s="1" t="s">
        <v>118</v>
      </c>
    </row>
    <row r="14" spans="1:16" ht="45.75" customHeight="1" thickBot="1" x14ac:dyDescent="0.3">
      <c r="A14" s="114" t="s">
        <v>105</v>
      </c>
      <c r="B14" s="115"/>
      <c r="C14" s="126" t="s">
        <v>142</v>
      </c>
      <c r="D14" s="127"/>
      <c r="E14" s="127"/>
      <c r="F14" s="127"/>
      <c r="G14" s="127"/>
      <c r="H14" s="127"/>
      <c r="I14" s="127"/>
      <c r="J14" s="127"/>
      <c r="K14" s="127"/>
      <c r="L14" s="127"/>
      <c r="M14" s="128"/>
      <c r="O14" s="1" t="s">
        <v>119</v>
      </c>
    </row>
    <row r="15" spans="1:16" ht="30" customHeight="1" thickBot="1" x14ac:dyDescent="0.3">
      <c r="A15" s="114" t="s">
        <v>111</v>
      </c>
      <c r="B15" s="115"/>
      <c r="C15" s="116" t="s">
        <v>67</v>
      </c>
      <c r="D15" s="117"/>
      <c r="E15" s="117"/>
      <c r="F15" s="117"/>
      <c r="G15" s="117"/>
      <c r="H15" s="117"/>
      <c r="I15" s="117"/>
      <c r="J15" s="117"/>
      <c r="K15" s="117"/>
      <c r="L15" s="117"/>
      <c r="M15" s="118"/>
      <c r="O15" s="1" t="s">
        <v>24</v>
      </c>
    </row>
    <row r="16" spans="1:16" ht="14.4" thickBot="1" x14ac:dyDescent="0.3">
      <c r="A16" s="2"/>
      <c r="M16" s="30"/>
      <c r="O16" s="1" t="s">
        <v>25</v>
      </c>
    </row>
    <row r="17" spans="1:40" ht="17.25" customHeight="1" thickBot="1" x14ac:dyDescent="0.3">
      <c r="A17" s="136" t="s">
        <v>11</v>
      </c>
      <c r="B17" s="137"/>
      <c r="C17" s="136" t="s">
        <v>76</v>
      </c>
      <c r="D17" s="137"/>
      <c r="E17" s="136" t="s">
        <v>12</v>
      </c>
      <c r="F17" s="140"/>
      <c r="G17" s="140"/>
      <c r="H17" s="140"/>
      <c r="I17" s="140"/>
      <c r="J17" s="140"/>
      <c r="K17" s="140"/>
      <c r="L17" s="140"/>
      <c r="M17" s="137"/>
      <c r="O17" s="16" t="s">
        <v>83</v>
      </c>
    </row>
    <row r="18" spans="1:40" ht="53.4" customHeight="1" thickBot="1" x14ac:dyDescent="0.3">
      <c r="A18" s="138"/>
      <c r="B18" s="139"/>
      <c r="C18" s="138"/>
      <c r="D18" s="139"/>
      <c r="E18" s="5" t="s">
        <v>14</v>
      </c>
      <c r="F18" s="114" t="s">
        <v>15</v>
      </c>
      <c r="G18" s="129"/>
      <c r="H18" s="115"/>
      <c r="I18" s="27" t="s">
        <v>16</v>
      </c>
      <c r="J18" s="114" t="s">
        <v>124</v>
      </c>
      <c r="K18" s="129"/>
      <c r="L18" s="115"/>
      <c r="M18" s="5" t="s">
        <v>17</v>
      </c>
      <c r="O18" s="1" t="s">
        <v>27</v>
      </c>
    </row>
    <row r="19" spans="1:40" ht="30" customHeight="1" thickBot="1" x14ac:dyDescent="0.3">
      <c r="A19" s="146" t="s">
        <v>132</v>
      </c>
      <c r="B19" s="147"/>
      <c r="C19" s="152" t="s">
        <v>86</v>
      </c>
      <c r="D19" s="153"/>
      <c r="E19" s="4">
        <v>1</v>
      </c>
      <c r="F19" s="158" t="s">
        <v>131</v>
      </c>
      <c r="G19" s="159"/>
      <c r="H19" s="160"/>
      <c r="I19" s="59" t="s">
        <v>129</v>
      </c>
      <c r="J19" s="161" t="s">
        <v>130</v>
      </c>
      <c r="K19" s="162"/>
      <c r="L19" s="163"/>
      <c r="M19" s="6" t="s">
        <v>118</v>
      </c>
      <c r="O19" s="1" t="s">
        <v>28</v>
      </c>
    </row>
    <row r="20" spans="1:40" ht="30" customHeight="1" thickBot="1" x14ac:dyDescent="0.3">
      <c r="A20" s="148"/>
      <c r="B20" s="149"/>
      <c r="C20" s="154"/>
      <c r="D20" s="155"/>
      <c r="E20" s="4">
        <v>2</v>
      </c>
      <c r="F20" s="158" t="s">
        <v>122</v>
      </c>
      <c r="G20" s="159"/>
      <c r="H20" s="160"/>
      <c r="I20" s="59" t="s">
        <v>129</v>
      </c>
      <c r="J20" s="161" t="s">
        <v>121</v>
      </c>
      <c r="K20" s="162"/>
      <c r="L20" s="163"/>
      <c r="M20" s="6" t="s">
        <v>118</v>
      </c>
      <c r="O20" s="1" t="s">
        <v>3</v>
      </c>
    </row>
    <row r="21" spans="1:40" ht="30" customHeight="1" thickBot="1" x14ac:dyDescent="0.3">
      <c r="A21" s="148"/>
      <c r="B21" s="149"/>
      <c r="C21" s="154"/>
      <c r="D21" s="155"/>
      <c r="E21" s="4">
        <v>3</v>
      </c>
      <c r="F21" s="158"/>
      <c r="G21" s="159"/>
      <c r="H21" s="160"/>
      <c r="I21" s="59"/>
      <c r="M21" s="6"/>
      <c r="O21" s="1" t="s">
        <v>29</v>
      </c>
    </row>
    <row r="22" spans="1:40" ht="30" customHeight="1" thickBot="1" x14ac:dyDescent="0.3">
      <c r="A22" s="150"/>
      <c r="B22" s="151"/>
      <c r="C22" s="156"/>
      <c r="D22" s="157"/>
      <c r="E22" s="4">
        <v>4</v>
      </c>
      <c r="F22" s="57"/>
      <c r="G22" s="58"/>
      <c r="H22" s="59"/>
      <c r="I22" s="59"/>
      <c r="J22" s="161"/>
      <c r="K22" s="162"/>
      <c r="L22" s="163"/>
      <c r="M22" s="6"/>
    </row>
    <row r="23" spans="1:40" ht="14.4" thickBot="1" x14ac:dyDescent="0.3">
      <c r="A23" s="2"/>
      <c r="M23" s="30"/>
      <c r="O23" s="16" t="s">
        <v>70</v>
      </c>
      <c r="AN23" s="1">
        <v>2002</v>
      </c>
    </row>
    <row r="24" spans="1:40" ht="45.9" customHeight="1" thickBot="1" x14ac:dyDescent="0.3">
      <c r="A24" s="5" t="s">
        <v>22</v>
      </c>
      <c r="B24" s="57" t="s">
        <v>6</v>
      </c>
      <c r="C24" s="26" t="s">
        <v>73</v>
      </c>
      <c r="D24" s="57" t="s">
        <v>13</v>
      </c>
      <c r="E24" s="5" t="s">
        <v>23</v>
      </c>
      <c r="F24" s="34">
        <v>8</v>
      </c>
      <c r="G24" s="5" t="s">
        <v>125</v>
      </c>
      <c r="H24" s="64">
        <v>8</v>
      </c>
      <c r="I24" s="5" t="s">
        <v>103</v>
      </c>
      <c r="J24" s="64">
        <v>2021</v>
      </c>
      <c r="K24" s="5" t="s">
        <v>104</v>
      </c>
      <c r="L24" s="164" t="s">
        <v>121</v>
      </c>
      <c r="M24" s="165"/>
      <c r="O24" s="65" t="s">
        <v>48</v>
      </c>
      <c r="AN24" s="1">
        <f>AN23+1</f>
        <v>2003</v>
      </c>
    </row>
    <row r="25" spans="1:40" ht="16.5" customHeight="1" thickBot="1" x14ac:dyDescent="0.3">
      <c r="A25" s="141" t="s">
        <v>26</v>
      </c>
      <c r="B25" s="143" t="s">
        <v>118</v>
      </c>
      <c r="C25" s="141" t="s">
        <v>75</v>
      </c>
      <c r="D25" s="143" t="s">
        <v>118</v>
      </c>
      <c r="E25" s="141" t="s">
        <v>112</v>
      </c>
      <c r="F25" s="33" t="s">
        <v>115</v>
      </c>
      <c r="G25" s="31">
        <v>2020</v>
      </c>
      <c r="H25" s="31">
        <v>2021</v>
      </c>
      <c r="I25" s="31">
        <v>2022</v>
      </c>
      <c r="J25" s="31">
        <v>2023</v>
      </c>
      <c r="K25" s="31">
        <v>2024</v>
      </c>
      <c r="L25" s="166" t="s">
        <v>126</v>
      </c>
      <c r="M25" s="167"/>
      <c r="O25" s="65" t="s">
        <v>49</v>
      </c>
    </row>
    <row r="26" spans="1:40" ht="30" customHeight="1" thickBot="1" x14ac:dyDescent="0.3">
      <c r="A26" s="142"/>
      <c r="B26" s="144"/>
      <c r="C26" s="142"/>
      <c r="D26" s="144"/>
      <c r="E26" s="145"/>
      <c r="F26" s="32" t="s">
        <v>113</v>
      </c>
      <c r="G26" s="88">
        <v>5</v>
      </c>
      <c r="H26" s="66">
        <v>8</v>
      </c>
      <c r="I26" s="66">
        <v>8</v>
      </c>
      <c r="J26" s="66">
        <v>12</v>
      </c>
      <c r="K26" s="66">
        <v>2</v>
      </c>
      <c r="L26" s="164">
        <f>SUM(G26:K26)</f>
        <v>35</v>
      </c>
      <c r="M26" s="165"/>
      <c r="O26" s="65" t="s">
        <v>61</v>
      </c>
    </row>
    <row r="27" spans="1:40" ht="30" customHeight="1" thickBot="1" x14ac:dyDescent="0.3">
      <c r="A27" s="67"/>
      <c r="B27" s="68"/>
      <c r="C27" s="69"/>
      <c r="D27" s="69"/>
      <c r="E27" s="142"/>
      <c r="F27" s="70" t="s">
        <v>114</v>
      </c>
      <c r="G27" s="90">
        <v>5</v>
      </c>
      <c r="H27" s="66">
        <v>8</v>
      </c>
      <c r="I27" s="66"/>
      <c r="J27" s="66"/>
      <c r="K27" s="66"/>
      <c r="L27" s="168">
        <f>+G27+H27+I27+J27</f>
        <v>13</v>
      </c>
      <c r="M27" s="165"/>
      <c r="O27" s="65" t="s">
        <v>62</v>
      </c>
    </row>
    <row r="28" spans="1:40" ht="14.4" thickBot="1" x14ac:dyDescent="0.3">
      <c r="A28" s="2"/>
      <c r="M28" s="30"/>
      <c r="O28" s="65" t="s">
        <v>50</v>
      </c>
      <c r="AN28" s="1" t="e">
        <f>#REF!+1</f>
        <v>#REF!</v>
      </c>
    </row>
    <row r="29" spans="1:40" ht="19.95" customHeight="1" thickBot="1" x14ac:dyDescent="0.3">
      <c r="A29" s="136" t="s">
        <v>93</v>
      </c>
      <c r="B29" s="140"/>
      <c r="C29" s="137"/>
      <c r="D29" s="173" t="s">
        <v>77</v>
      </c>
      <c r="E29" s="174"/>
      <c r="F29" s="43">
        <v>6</v>
      </c>
      <c r="G29" s="44" t="s">
        <v>87</v>
      </c>
      <c r="H29" s="45">
        <v>8</v>
      </c>
      <c r="I29" s="175" t="s">
        <v>144</v>
      </c>
      <c r="J29" s="176"/>
      <c r="K29" s="176"/>
      <c r="L29" s="176"/>
      <c r="M29" s="177"/>
      <c r="O29" s="65" t="s">
        <v>51</v>
      </c>
      <c r="AN29" s="1" t="e">
        <f>AN28+1</f>
        <v>#REF!</v>
      </c>
    </row>
    <row r="30" spans="1:40" ht="19.95" customHeight="1" thickBot="1" x14ac:dyDescent="0.3">
      <c r="A30" s="169"/>
      <c r="B30" s="170"/>
      <c r="C30" s="171"/>
      <c r="D30" s="184" t="s">
        <v>78</v>
      </c>
      <c r="E30" s="185"/>
      <c r="F30" s="46">
        <v>3</v>
      </c>
      <c r="G30" s="47" t="s">
        <v>87</v>
      </c>
      <c r="H30" s="48">
        <v>5.9</v>
      </c>
      <c r="I30" s="178"/>
      <c r="J30" s="179"/>
      <c r="K30" s="179"/>
      <c r="L30" s="179"/>
      <c r="M30" s="180"/>
      <c r="O30" s="65" t="s">
        <v>52</v>
      </c>
      <c r="AN30" s="1" t="e">
        <f>#REF!+1</f>
        <v>#REF!</v>
      </c>
    </row>
    <row r="31" spans="1:40" ht="19.95" customHeight="1" thickBot="1" x14ac:dyDescent="0.3">
      <c r="A31" s="138"/>
      <c r="B31" s="172"/>
      <c r="C31" s="139"/>
      <c r="D31" s="186" t="s">
        <v>79</v>
      </c>
      <c r="E31" s="187"/>
      <c r="F31" s="49">
        <v>0</v>
      </c>
      <c r="G31" s="50" t="s">
        <v>87</v>
      </c>
      <c r="H31" s="51">
        <v>2.9</v>
      </c>
      <c r="I31" s="181"/>
      <c r="J31" s="182"/>
      <c r="K31" s="182"/>
      <c r="L31" s="182"/>
      <c r="M31" s="183"/>
      <c r="O31" s="71" t="s">
        <v>127</v>
      </c>
      <c r="AN31" s="1" t="e">
        <f>#REF!+1</f>
        <v>#REF!</v>
      </c>
    </row>
    <row r="32" spans="1:40" ht="14.4" thickBot="1" x14ac:dyDescent="0.3">
      <c r="A32" s="2"/>
      <c r="M32" s="30"/>
      <c r="O32" s="65" t="s">
        <v>64</v>
      </c>
      <c r="AN32" s="1" t="e">
        <f>#REF!+1</f>
        <v>#REF!</v>
      </c>
    </row>
    <row r="33" spans="1:40" ht="13.5" customHeight="1" thickBot="1" x14ac:dyDescent="0.3">
      <c r="A33" s="119" t="s">
        <v>30</v>
      </c>
      <c r="B33" s="120"/>
      <c r="C33" s="120"/>
      <c r="D33" s="120"/>
      <c r="E33" s="120"/>
      <c r="F33" s="120"/>
      <c r="G33" s="120"/>
      <c r="H33" s="120"/>
      <c r="I33" s="120"/>
      <c r="J33" s="120"/>
      <c r="K33" s="120"/>
      <c r="L33" s="120"/>
      <c r="M33" s="121"/>
      <c r="O33" s="65" t="s">
        <v>54</v>
      </c>
      <c r="AN33" s="1" t="e">
        <f>AN32+1</f>
        <v>#REF!</v>
      </c>
    </row>
    <row r="34" spans="1:40" ht="14.4" thickBot="1" x14ac:dyDescent="0.3">
      <c r="A34" s="2"/>
      <c r="M34" s="30"/>
      <c r="O34" s="65" t="s">
        <v>55</v>
      </c>
      <c r="AN34" s="1" t="e">
        <f>AN33+1</f>
        <v>#REF!</v>
      </c>
    </row>
    <row r="35" spans="1:40" ht="93.75" customHeight="1" thickBot="1" x14ac:dyDescent="0.3">
      <c r="A35" s="60"/>
      <c r="B35" s="95" t="s">
        <v>31</v>
      </c>
      <c r="C35" s="96" t="s">
        <v>32</v>
      </c>
      <c r="D35" s="96" t="str">
        <f>F19</f>
        <v>Avance  de las actividades programadas  en el estudio durante el trimestre</v>
      </c>
      <c r="E35" s="96" t="str">
        <f>+F20</f>
        <v>Meta de avance para la vigencia</v>
      </c>
      <c r="F35" s="96">
        <f>+F21</f>
        <v>0</v>
      </c>
      <c r="G35" s="96">
        <f>+F21</f>
        <v>0</v>
      </c>
      <c r="H35" s="97" t="s">
        <v>88</v>
      </c>
      <c r="I35" s="98" t="s">
        <v>92</v>
      </c>
      <c r="K35" s="52"/>
      <c r="M35" s="61"/>
      <c r="O35" s="65" t="s">
        <v>53</v>
      </c>
      <c r="AI35"/>
      <c r="AL35" s="1"/>
    </row>
    <row r="36" spans="1:40" ht="36.75" customHeight="1" x14ac:dyDescent="0.25">
      <c r="A36" s="60"/>
      <c r="B36" s="93" t="s">
        <v>33</v>
      </c>
      <c r="C36" s="72">
        <v>2</v>
      </c>
      <c r="D36" s="72">
        <v>2</v>
      </c>
      <c r="E36" s="72">
        <v>2</v>
      </c>
      <c r="F36" s="94"/>
      <c r="G36" s="102"/>
      <c r="H36" s="111">
        <f>D36</f>
        <v>2</v>
      </c>
      <c r="I36" s="99">
        <f>D36/E36</f>
        <v>1</v>
      </c>
      <c r="M36" s="61"/>
      <c r="O36" s="65" t="s">
        <v>65</v>
      </c>
      <c r="AI36"/>
      <c r="AL36" s="1"/>
    </row>
    <row r="37" spans="1:40" ht="36.75" customHeight="1" x14ac:dyDescent="0.25">
      <c r="A37" s="60"/>
      <c r="B37" s="37" t="s">
        <v>34</v>
      </c>
      <c r="C37" s="72">
        <v>2.48</v>
      </c>
      <c r="D37" s="72">
        <v>2.48</v>
      </c>
      <c r="E37" s="54">
        <v>2.48</v>
      </c>
      <c r="F37" s="35"/>
      <c r="G37" s="92"/>
      <c r="H37" s="111">
        <f>D37</f>
        <v>2.48</v>
      </c>
      <c r="I37" s="99">
        <f t="shared" ref="I37:I39" si="0">D37/E37</f>
        <v>1</v>
      </c>
      <c r="M37" s="61"/>
      <c r="O37" s="65" t="s">
        <v>66</v>
      </c>
      <c r="AI37"/>
      <c r="AL37" s="1"/>
    </row>
    <row r="38" spans="1:40" ht="36.75" customHeight="1" x14ac:dyDescent="0.25">
      <c r="A38" s="60"/>
      <c r="B38" s="21" t="s">
        <v>35</v>
      </c>
      <c r="C38" s="72">
        <v>1.98</v>
      </c>
      <c r="D38" s="54">
        <v>1.84</v>
      </c>
      <c r="E38" s="54">
        <v>1.98</v>
      </c>
      <c r="F38" s="35"/>
      <c r="G38" s="92"/>
      <c r="H38" s="112">
        <v>1.84</v>
      </c>
      <c r="I38" s="99">
        <f t="shared" si="0"/>
        <v>0.92929292929292939</v>
      </c>
      <c r="M38" s="61"/>
      <c r="O38" s="16" t="s">
        <v>69</v>
      </c>
      <c r="AI38"/>
      <c r="AL38" s="1"/>
    </row>
    <row r="39" spans="1:40" ht="36.75" customHeight="1" thickBot="1" x14ac:dyDescent="0.3">
      <c r="A39" s="60"/>
      <c r="B39" s="22" t="s">
        <v>36</v>
      </c>
      <c r="C39" s="73">
        <v>1.54</v>
      </c>
      <c r="D39" s="42">
        <v>1.54</v>
      </c>
      <c r="E39" s="42">
        <v>1.54</v>
      </c>
      <c r="F39" s="55"/>
      <c r="G39" s="101"/>
      <c r="H39" s="113">
        <f>D39/E39</f>
        <v>1</v>
      </c>
      <c r="I39" s="100">
        <f t="shared" si="0"/>
        <v>1</v>
      </c>
      <c r="K39" s="52"/>
      <c r="M39" s="61"/>
      <c r="O39" s="7" t="s">
        <v>67</v>
      </c>
      <c r="AI39"/>
      <c r="AL39" s="1"/>
    </row>
    <row r="40" spans="1:40" ht="13.8" x14ac:dyDescent="0.25">
      <c r="A40" s="2"/>
      <c r="C40" s="52"/>
      <c r="M40" s="30"/>
      <c r="O40" s="7" t="s">
        <v>68</v>
      </c>
    </row>
    <row r="41" spans="1:40" ht="13.8" x14ac:dyDescent="0.25">
      <c r="A41" s="2"/>
      <c r="M41" s="30"/>
      <c r="O41" s="7" t="s">
        <v>56</v>
      </c>
      <c r="AN41" s="1" t="e">
        <f>#REF!+1</f>
        <v>#REF!</v>
      </c>
    </row>
    <row r="42" spans="1:40" ht="13.8" x14ac:dyDescent="0.25">
      <c r="A42" s="2"/>
      <c r="M42" s="30"/>
      <c r="O42" s="7" t="s">
        <v>46</v>
      </c>
    </row>
    <row r="43" spans="1:40" ht="13.8" x14ac:dyDescent="0.25">
      <c r="A43" s="2"/>
      <c r="M43" s="30"/>
      <c r="O43" s="1" t="s">
        <v>47</v>
      </c>
    </row>
    <row r="44" spans="1:40" ht="13.8" x14ac:dyDescent="0.25">
      <c r="A44" s="2"/>
      <c r="M44" s="30"/>
      <c r="O44" s="1" t="s">
        <v>81</v>
      </c>
    </row>
    <row r="45" spans="1:40" ht="13.8" x14ac:dyDescent="0.25">
      <c r="A45" s="2"/>
      <c r="M45" s="30"/>
      <c r="O45" s="16" t="s">
        <v>84</v>
      </c>
    </row>
    <row r="46" spans="1:40" ht="13.8" x14ac:dyDescent="0.25">
      <c r="A46" s="2"/>
      <c r="M46" s="30"/>
      <c r="O46" s="1" t="s">
        <v>86</v>
      </c>
    </row>
    <row r="47" spans="1:40" ht="13.8" x14ac:dyDescent="0.25">
      <c r="A47" s="2"/>
      <c r="M47" s="30"/>
      <c r="O47" s="1" t="s">
        <v>94</v>
      </c>
    </row>
    <row r="48" spans="1:40" ht="13.8" x14ac:dyDescent="0.25">
      <c r="A48" s="2"/>
      <c r="M48" s="30"/>
      <c r="O48" s="1" t="s">
        <v>85</v>
      </c>
    </row>
    <row r="49" spans="1:40" ht="13.8" x14ac:dyDescent="0.25">
      <c r="A49" s="2"/>
      <c r="M49" s="30"/>
      <c r="O49" s="1" t="s">
        <v>96</v>
      </c>
    </row>
    <row r="50" spans="1:40" ht="28.5" customHeight="1" x14ac:dyDescent="0.25">
      <c r="A50" s="2"/>
      <c r="M50" s="30"/>
      <c r="O50" s="1" t="s">
        <v>97</v>
      </c>
      <c r="AN50" s="1" t="e">
        <f>AN41+1</f>
        <v>#REF!</v>
      </c>
    </row>
    <row r="51" spans="1:40" ht="19.5" customHeight="1" x14ac:dyDescent="0.25">
      <c r="A51" s="2"/>
      <c r="M51" s="30"/>
      <c r="O51" s="1" t="s">
        <v>98</v>
      </c>
      <c r="AN51" s="1" t="e">
        <f t="shared" ref="AN51:AN68" si="1">AN50+1</f>
        <v>#REF!</v>
      </c>
    </row>
    <row r="52" spans="1:40" ht="13.8" x14ac:dyDescent="0.25">
      <c r="A52" s="2"/>
      <c r="M52" s="30"/>
      <c r="O52" s="1" t="s">
        <v>99</v>
      </c>
      <c r="AN52" s="1" t="e">
        <f t="shared" si="1"/>
        <v>#REF!</v>
      </c>
    </row>
    <row r="53" spans="1:40" ht="13.8" x14ac:dyDescent="0.25">
      <c r="A53" s="2"/>
      <c r="M53" s="30"/>
      <c r="O53" s="1" t="s">
        <v>128</v>
      </c>
      <c r="AN53" s="1" t="e">
        <f t="shared" si="1"/>
        <v>#REF!</v>
      </c>
    </row>
    <row r="54" spans="1:40" ht="13.8" x14ac:dyDescent="0.25">
      <c r="A54" s="2"/>
      <c r="M54" s="30"/>
      <c r="O54" s="1" t="s">
        <v>102</v>
      </c>
      <c r="AN54" s="1" t="e">
        <f t="shared" si="1"/>
        <v>#REF!</v>
      </c>
    </row>
    <row r="55" spans="1:40" ht="13.8" x14ac:dyDescent="0.25">
      <c r="A55" s="2"/>
      <c r="M55" s="30"/>
      <c r="O55" s="1" t="s">
        <v>101</v>
      </c>
      <c r="AN55" s="1" t="e">
        <f t="shared" si="1"/>
        <v>#REF!</v>
      </c>
    </row>
    <row r="56" spans="1:40" ht="16.5" customHeight="1" thickBot="1" x14ac:dyDescent="0.3">
      <c r="A56" s="2"/>
      <c r="M56" s="30"/>
      <c r="O56" s="16" t="s">
        <v>106</v>
      </c>
      <c r="AN56" s="1" t="e">
        <f t="shared" si="1"/>
        <v>#REF!</v>
      </c>
    </row>
    <row r="57" spans="1:40" ht="13.5" customHeight="1" thickBot="1" x14ac:dyDescent="0.3">
      <c r="A57" s="119" t="s">
        <v>37</v>
      </c>
      <c r="B57" s="120"/>
      <c r="C57" s="120"/>
      <c r="D57" s="120"/>
      <c r="E57" s="120"/>
      <c r="F57" s="120"/>
      <c r="G57" s="120"/>
      <c r="H57" s="120"/>
      <c r="I57" s="120"/>
      <c r="J57" s="120"/>
      <c r="K57" s="120"/>
      <c r="L57" s="120"/>
      <c r="M57" s="121"/>
      <c r="O57" s="1" t="s">
        <v>143</v>
      </c>
      <c r="AN57" s="1" t="e">
        <f>#REF!+1</f>
        <v>#REF!</v>
      </c>
    </row>
    <row r="58" spans="1:40" ht="42" thickBot="1" x14ac:dyDescent="0.3">
      <c r="A58" s="2"/>
      <c r="M58" s="30"/>
      <c r="O58" s="1" t="s">
        <v>142</v>
      </c>
      <c r="AN58" s="1" t="e">
        <f t="shared" si="1"/>
        <v>#REF!</v>
      </c>
    </row>
    <row r="59" spans="1:40" ht="25.5" customHeight="1" thickBot="1" x14ac:dyDescent="0.3">
      <c r="A59" s="141" t="s">
        <v>38</v>
      </c>
      <c r="B59" s="136" t="s">
        <v>39</v>
      </c>
      <c r="C59" s="140"/>
      <c r="D59" s="140"/>
      <c r="E59" s="140"/>
      <c r="F59" s="140"/>
      <c r="G59" s="137"/>
      <c r="H59" s="114" t="s">
        <v>89</v>
      </c>
      <c r="I59" s="115"/>
      <c r="J59" s="140" t="s">
        <v>40</v>
      </c>
      <c r="K59" s="140"/>
      <c r="L59" s="140"/>
      <c r="M59" s="137"/>
      <c r="O59" s="1" t="s">
        <v>110</v>
      </c>
      <c r="AN59" s="1" t="e">
        <f t="shared" si="1"/>
        <v>#REF!</v>
      </c>
    </row>
    <row r="60" spans="1:40" ht="25.5" customHeight="1" thickBot="1" x14ac:dyDescent="0.3">
      <c r="A60" s="142"/>
      <c r="B60" s="138"/>
      <c r="C60" s="172"/>
      <c r="D60" s="172"/>
      <c r="E60" s="172"/>
      <c r="F60" s="172"/>
      <c r="G60" s="139"/>
      <c r="H60" s="5" t="s">
        <v>90</v>
      </c>
      <c r="I60" s="27" t="s">
        <v>91</v>
      </c>
      <c r="J60" s="172"/>
      <c r="K60" s="172"/>
      <c r="L60" s="172"/>
      <c r="M60" s="139"/>
    </row>
    <row r="61" spans="1:40" ht="309.60000000000002" customHeight="1" thickBot="1" x14ac:dyDescent="0.3">
      <c r="A61" s="8" t="s">
        <v>33</v>
      </c>
      <c r="B61" s="188" t="s">
        <v>151</v>
      </c>
      <c r="C61" s="189"/>
      <c r="D61" s="189"/>
      <c r="E61" s="189"/>
      <c r="F61" s="189"/>
      <c r="G61" s="190"/>
      <c r="H61" s="20"/>
      <c r="I61" s="56" t="s">
        <v>146</v>
      </c>
      <c r="J61" s="191"/>
      <c r="K61" s="192"/>
      <c r="L61" s="192"/>
      <c r="M61" s="193"/>
      <c r="AN61" s="1" t="e">
        <f>AN59+1</f>
        <v>#REF!</v>
      </c>
    </row>
    <row r="62" spans="1:40" ht="279.60000000000002" customHeight="1" thickBot="1" x14ac:dyDescent="0.3">
      <c r="A62" s="8" t="s">
        <v>34</v>
      </c>
      <c r="B62" s="194" t="s">
        <v>153</v>
      </c>
      <c r="C62" s="195"/>
      <c r="D62" s="195"/>
      <c r="E62" s="195"/>
      <c r="F62" s="195"/>
      <c r="G62" s="196"/>
      <c r="H62" s="20"/>
      <c r="I62" s="56" t="s">
        <v>146</v>
      </c>
      <c r="J62" s="191"/>
      <c r="K62" s="192"/>
      <c r="L62" s="192"/>
      <c r="M62" s="193"/>
      <c r="AN62" s="1" t="e">
        <f t="shared" si="1"/>
        <v>#REF!</v>
      </c>
    </row>
    <row r="63" spans="1:40" ht="321" customHeight="1" thickBot="1" x14ac:dyDescent="0.3">
      <c r="A63" s="8" t="s">
        <v>41</v>
      </c>
      <c r="B63" s="194" t="s">
        <v>155</v>
      </c>
      <c r="C63" s="195"/>
      <c r="D63" s="195"/>
      <c r="E63" s="195"/>
      <c r="F63" s="195"/>
      <c r="G63" s="196"/>
      <c r="H63" s="20"/>
      <c r="I63" s="56" t="s">
        <v>146</v>
      </c>
      <c r="J63" s="191"/>
      <c r="K63" s="192"/>
      <c r="L63" s="192"/>
      <c r="M63" s="193"/>
      <c r="AN63" s="1" t="e">
        <f>#REF!+1</f>
        <v>#REF!</v>
      </c>
    </row>
    <row r="64" spans="1:40" ht="336.6" customHeight="1" thickBot="1" x14ac:dyDescent="0.3">
      <c r="A64" s="8" t="s">
        <v>36</v>
      </c>
      <c r="B64" s="194" t="s">
        <v>157</v>
      </c>
      <c r="C64" s="195"/>
      <c r="D64" s="195"/>
      <c r="E64" s="195"/>
      <c r="F64" s="195"/>
      <c r="G64" s="196"/>
      <c r="H64" s="20"/>
      <c r="I64" s="56" t="s">
        <v>146</v>
      </c>
      <c r="J64" s="191"/>
      <c r="K64" s="192"/>
      <c r="L64" s="192"/>
      <c r="M64" s="193"/>
      <c r="AN64" s="1" t="e">
        <f t="shared" si="1"/>
        <v>#REF!</v>
      </c>
    </row>
    <row r="65" spans="1:40" ht="357" customHeight="1" thickBot="1" x14ac:dyDescent="0.3">
      <c r="A65" s="8" t="s">
        <v>42</v>
      </c>
      <c r="B65" s="194" t="s">
        <v>158</v>
      </c>
      <c r="C65" s="195"/>
      <c r="D65" s="195"/>
      <c r="E65" s="195"/>
      <c r="F65" s="195"/>
      <c r="G65" s="196"/>
      <c r="H65" s="36"/>
      <c r="I65" s="56" t="s">
        <v>146</v>
      </c>
      <c r="J65" s="194"/>
      <c r="K65" s="195"/>
      <c r="L65" s="195"/>
      <c r="M65" s="196"/>
      <c r="AN65" s="1" t="e">
        <f>#REF!+1</f>
        <v>#REF!</v>
      </c>
    </row>
    <row r="66" spans="1:40" ht="24.9" customHeight="1" x14ac:dyDescent="0.25">
      <c r="B66" s="197"/>
      <c r="C66" s="197"/>
      <c r="D66" s="197"/>
      <c r="E66" s="197"/>
      <c r="F66" s="197"/>
      <c r="G66" s="197"/>
      <c r="H66" s="197"/>
      <c r="I66" s="197"/>
      <c r="J66" s="197"/>
      <c r="K66" s="197"/>
      <c r="L66" s="197"/>
      <c r="M66" s="197"/>
      <c r="AN66" s="1" t="e">
        <f t="shared" si="1"/>
        <v>#REF!</v>
      </c>
    </row>
    <row r="67" spans="1:40" ht="24.9" hidden="1" customHeight="1" x14ac:dyDescent="0.25">
      <c r="B67" s="197"/>
      <c r="C67" s="197"/>
      <c r="D67" s="197"/>
      <c r="E67" s="197"/>
      <c r="F67" s="197"/>
      <c r="G67" s="197"/>
      <c r="H67" s="197"/>
      <c r="I67" s="197"/>
      <c r="J67" s="197"/>
      <c r="K67" s="197"/>
      <c r="L67" s="197"/>
      <c r="M67" s="197"/>
      <c r="AN67" s="1" t="e">
        <f t="shared" si="1"/>
        <v>#REF!</v>
      </c>
    </row>
    <row r="68" spans="1:40" ht="24.9" hidden="1" customHeight="1" x14ac:dyDescent="0.25">
      <c r="B68" s="197"/>
      <c r="C68" s="197"/>
      <c r="D68" s="197"/>
      <c r="E68" s="197"/>
      <c r="F68" s="197"/>
      <c r="G68" s="197"/>
      <c r="H68" s="197"/>
      <c r="I68" s="197"/>
      <c r="J68" s="197"/>
      <c r="K68" s="197"/>
      <c r="L68" s="197"/>
      <c r="M68" s="197"/>
      <c r="AN68" s="1" t="e">
        <f t="shared" si="1"/>
        <v>#REF!</v>
      </c>
    </row>
    <row r="69" spans="1:40" ht="24.9" hidden="1" customHeight="1" x14ac:dyDescent="0.25">
      <c r="B69" s="197"/>
      <c r="C69" s="197"/>
      <c r="D69" s="197"/>
      <c r="E69" s="197"/>
      <c r="F69" s="197"/>
      <c r="G69" s="197"/>
      <c r="H69" s="197"/>
      <c r="I69" s="197"/>
      <c r="J69" s="197"/>
      <c r="K69" s="197"/>
      <c r="L69" s="197"/>
      <c r="M69" s="197"/>
    </row>
    <row r="70" spans="1:40" ht="24.9" hidden="1" customHeight="1" x14ac:dyDescent="0.25">
      <c r="B70" s="197"/>
      <c r="C70" s="197"/>
      <c r="D70" s="197"/>
      <c r="E70" s="197"/>
      <c r="F70" s="197"/>
      <c r="G70" s="197"/>
      <c r="H70" s="197"/>
      <c r="I70" s="197"/>
      <c r="J70" s="197"/>
      <c r="K70" s="197"/>
      <c r="L70" s="197"/>
      <c r="M70" s="197"/>
    </row>
    <row r="86" spans="6:11" ht="14.4" hidden="1" x14ac:dyDescent="0.25">
      <c r="F86" s="198"/>
      <c r="G86" s="198"/>
      <c r="H86" s="198"/>
      <c r="I86" s="9" t="s">
        <v>43</v>
      </c>
      <c r="K86" s="74"/>
    </row>
    <row r="87" spans="6:11" ht="14.4" hidden="1" x14ac:dyDescent="0.25">
      <c r="F87" s="198"/>
      <c r="G87" s="198"/>
      <c r="H87" s="198"/>
      <c r="I87" s="9" t="s">
        <v>44</v>
      </c>
      <c r="K87" s="74"/>
    </row>
    <row r="88" spans="6:11" ht="14.4" hidden="1" x14ac:dyDescent="0.25">
      <c r="F88" s="198"/>
      <c r="G88" s="198"/>
      <c r="H88" s="198"/>
      <c r="I88" s="9" t="s">
        <v>45</v>
      </c>
      <c r="K88" s="74"/>
    </row>
    <row r="89" spans="6:11" ht="14.4" hidden="1" x14ac:dyDescent="0.25">
      <c r="F89" s="198"/>
      <c r="G89" s="198"/>
      <c r="H89" s="198"/>
      <c r="K89" s="74"/>
    </row>
    <row r="90" spans="6:11" ht="14.4" hidden="1" x14ac:dyDescent="0.25">
      <c r="F90" s="198"/>
      <c r="G90" s="198"/>
      <c r="H90" s="198"/>
      <c r="K90" s="74"/>
    </row>
    <row r="91" spans="6:11" ht="14.4" hidden="1" x14ac:dyDescent="0.25">
      <c r="K91" s="74"/>
    </row>
    <row r="92" spans="6:11" ht="14.4" hidden="1" x14ac:dyDescent="0.25">
      <c r="K92" s="74"/>
    </row>
    <row r="93" spans="6:11" ht="14.4" hidden="1" x14ac:dyDescent="0.25">
      <c r="K93" s="74"/>
    </row>
    <row r="94" spans="6:11" ht="14.4" hidden="1" x14ac:dyDescent="0.25">
      <c r="K94" s="74"/>
    </row>
    <row r="95" spans="6:11" ht="14.4" hidden="1" x14ac:dyDescent="0.25">
      <c r="K95" s="74"/>
    </row>
    <row r="96" spans="6:11" ht="14.4" hidden="1" x14ac:dyDescent="0.25">
      <c r="K96" s="74"/>
    </row>
    <row r="97" spans="11:11" ht="14.4" hidden="1" x14ac:dyDescent="0.25">
      <c r="K97" s="74"/>
    </row>
    <row r="98" spans="11:11" ht="14.4" hidden="1" x14ac:dyDescent="0.25">
      <c r="K98" s="74"/>
    </row>
    <row r="99" spans="11:11" ht="14.4" hidden="1" x14ac:dyDescent="0.25">
      <c r="K99" s="74"/>
    </row>
    <row r="100" spans="11:11" ht="14.4" hidden="1" x14ac:dyDescent="0.25">
      <c r="K100" s="74"/>
    </row>
    <row r="101" spans="11:11" ht="14.4" hidden="1" x14ac:dyDescent="0.25">
      <c r="K101" s="74"/>
    </row>
    <row r="102" spans="11:11" ht="14.4" hidden="1" x14ac:dyDescent="0.25">
      <c r="K102" s="74"/>
    </row>
    <row r="103" spans="11:11" ht="14.4" hidden="1" x14ac:dyDescent="0.25">
      <c r="K103" s="74"/>
    </row>
    <row r="104" spans="11:11" ht="14.4" hidden="1" x14ac:dyDescent="0.25">
      <c r="K104" s="74"/>
    </row>
    <row r="105" spans="11:11" ht="14.4" hidden="1" x14ac:dyDescent="0.25">
      <c r="K105" s="74"/>
    </row>
    <row r="106" spans="11:11" ht="14.4" hidden="1" x14ac:dyDescent="0.25">
      <c r="K106" s="74"/>
    </row>
    <row r="107" spans="11:11" ht="14.4" hidden="1" x14ac:dyDescent="0.25">
      <c r="K107" s="74"/>
    </row>
    <row r="108" spans="11:11" ht="14.4" hidden="1" x14ac:dyDescent="0.25">
      <c r="K108" s="74"/>
    </row>
    <row r="109" spans="11:11" ht="14.4" hidden="1" x14ac:dyDescent="0.25">
      <c r="K109" s="74"/>
    </row>
    <row r="110" spans="11:11" ht="14.4" hidden="1" x14ac:dyDescent="0.25">
      <c r="K110" s="74"/>
    </row>
    <row r="111" spans="11:11" ht="14.4" hidden="1" x14ac:dyDescent="0.25">
      <c r="K111" s="74"/>
    </row>
    <row r="112" spans="11:11" ht="14.4" hidden="1" x14ac:dyDescent="0.25">
      <c r="K112" s="74"/>
    </row>
    <row r="113" spans="11:11" ht="14.4" hidden="1" x14ac:dyDescent="0.25">
      <c r="K113" s="74"/>
    </row>
    <row r="114" spans="11:11" ht="14.4" hidden="1" x14ac:dyDescent="0.25">
      <c r="K114" s="74"/>
    </row>
    <row r="115" spans="11:11" ht="14.4" hidden="1" x14ac:dyDescent="0.25">
      <c r="K115" s="74"/>
    </row>
    <row r="116" spans="11:11" ht="14.4" hidden="1" x14ac:dyDescent="0.25">
      <c r="K116" s="74"/>
    </row>
    <row r="117" spans="11:11" ht="14.4" hidden="1" x14ac:dyDescent="0.25">
      <c r="K117" s="74"/>
    </row>
    <row r="118" spans="11:11" ht="14.4" hidden="1" x14ac:dyDescent="0.25">
      <c r="K118" s="74"/>
    </row>
    <row r="119" spans="11:11" ht="14.4" hidden="1" x14ac:dyDescent="0.25">
      <c r="K119" s="74"/>
    </row>
    <row r="120" spans="11:11" ht="14.4" hidden="1" x14ac:dyDescent="0.25">
      <c r="K120" s="74"/>
    </row>
    <row r="121" spans="11:11" ht="14.4" hidden="1" x14ac:dyDescent="0.25">
      <c r="K121" s="74"/>
    </row>
    <row r="122" spans="11:11" ht="14.4" hidden="1" x14ac:dyDescent="0.25">
      <c r="K122" s="74"/>
    </row>
    <row r="123" spans="11:11" ht="14.4" hidden="1" x14ac:dyDescent="0.25">
      <c r="K123" s="74"/>
    </row>
    <row r="150" ht="13.8" x14ac:dyDescent="0.25"/>
    <row r="151" ht="13.8" x14ac:dyDescent="0.25"/>
    <row r="152" ht="13.8" x14ac:dyDescent="0.25"/>
    <row r="153" ht="13.8" x14ac:dyDescent="0.25"/>
    <row r="154" ht="13.8" x14ac:dyDescent="0.25"/>
    <row r="155" ht="13.8" x14ac:dyDescent="0.25"/>
    <row r="156" ht="13.8" x14ac:dyDescent="0.25"/>
    <row r="157" ht="13.8" x14ac:dyDescent="0.25"/>
    <row r="158" ht="13.8" x14ac:dyDescent="0.25"/>
    <row r="159" ht="13.8" x14ac:dyDescent="0.25"/>
    <row r="160" ht="12.75" customHeight="1" x14ac:dyDescent="0.25"/>
    <row r="161" ht="12.75" customHeight="1" x14ac:dyDescent="0.25"/>
    <row r="162" ht="12.75" customHeight="1" x14ac:dyDescent="0.25"/>
    <row r="163" ht="12.75" customHeight="1" x14ac:dyDescent="0.25"/>
    <row r="164" ht="12.75" customHeight="1" x14ac:dyDescent="0.25"/>
    <row r="165" ht="12.75" customHeight="1" x14ac:dyDescent="0.25"/>
    <row r="166" ht="12.75" customHeight="1" x14ac:dyDescent="0.25"/>
    <row r="167" ht="12.75" customHeight="1" x14ac:dyDescent="0.25"/>
  </sheetData>
  <mergeCells count="81">
    <mergeCell ref="B70:I70"/>
    <mergeCell ref="J70:M70"/>
    <mergeCell ref="F86:H87"/>
    <mergeCell ref="F88:H88"/>
    <mergeCell ref="F89:H90"/>
    <mergeCell ref="J69:M69"/>
    <mergeCell ref="B64:G64"/>
    <mergeCell ref="J64:M64"/>
    <mergeCell ref="B65:G65"/>
    <mergeCell ref="J65:M65"/>
    <mergeCell ref="B66:I66"/>
    <mergeCell ref="J66:M66"/>
    <mergeCell ref="B67:I67"/>
    <mergeCell ref="J67:M67"/>
    <mergeCell ref="B68:I68"/>
    <mergeCell ref="J68:M68"/>
    <mergeCell ref="B69:I69"/>
    <mergeCell ref="B61:G61"/>
    <mergeCell ref="J61:M61"/>
    <mergeCell ref="B62:G62"/>
    <mergeCell ref="J62:M62"/>
    <mergeCell ref="B63:G63"/>
    <mergeCell ref="J63:M63"/>
    <mergeCell ref="A33:M33"/>
    <mergeCell ref="A57:M57"/>
    <mergeCell ref="A59:A60"/>
    <mergeCell ref="B59:G60"/>
    <mergeCell ref="H59:I59"/>
    <mergeCell ref="J59:M60"/>
    <mergeCell ref="L27:M27"/>
    <mergeCell ref="A29:C31"/>
    <mergeCell ref="D29:E29"/>
    <mergeCell ref="I29:M31"/>
    <mergeCell ref="D30:E30"/>
    <mergeCell ref="D31:E31"/>
    <mergeCell ref="L26:M26"/>
    <mergeCell ref="J20:L20"/>
    <mergeCell ref="F21:H21"/>
    <mergeCell ref="J22:L22"/>
    <mergeCell ref="L24:M24"/>
    <mergeCell ref="L25:M25"/>
    <mergeCell ref="A19:B22"/>
    <mergeCell ref="C19:D22"/>
    <mergeCell ref="F19:H19"/>
    <mergeCell ref="J19:L19"/>
    <mergeCell ref="F20:H20"/>
    <mergeCell ref="A25:A26"/>
    <mergeCell ref="B25:B26"/>
    <mergeCell ref="C25:C26"/>
    <mergeCell ref="D25:D26"/>
    <mergeCell ref="E25:E27"/>
    <mergeCell ref="A17:B18"/>
    <mergeCell ref="C17:D18"/>
    <mergeCell ref="E17:M17"/>
    <mergeCell ref="F18:H18"/>
    <mergeCell ref="J18:L18"/>
    <mergeCell ref="A14:B14"/>
    <mergeCell ref="C14:M14"/>
    <mergeCell ref="A12:B12"/>
    <mergeCell ref="C12:M12"/>
    <mergeCell ref="A15:B15"/>
    <mergeCell ref="C15:M15"/>
    <mergeCell ref="A11:B11"/>
    <mergeCell ref="C11:J11"/>
    <mergeCell ref="L11:M11"/>
    <mergeCell ref="A13:B13"/>
    <mergeCell ref="C13:M13"/>
    <mergeCell ref="A9:B9"/>
    <mergeCell ref="C9:M9"/>
    <mergeCell ref="A5:M5"/>
    <mergeCell ref="A1:B3"/>
    <mergeCell ref="C1:J3"/>
    <mergeCell ref="K1:M1"/>
    <mergeCell ref="K2:M2"/>
    <mergeCell ref="K3:M3"/>
    <mergeCell ref="A7:B7"/>
    <mergeCell ref="C7:H7"/>
    <mergeCell ref="I7:K7"/>
    <mergeCell ref="L7:M7"/>
    <mergeCell ref="A8:B8"/>
    <mergeCell ref="C8:M8"/>
  </mergeCells>
  <dataValidations count="8">
    <dataValidation type="list" allowBlank="1" showInputMessage="1" showErrorMessage="1" sqref="C14:M14" xr:uid="{00000000-0002-0000-0000-000000000000}">
      <formula1>$O$57:$O$59</formula1>
    </dataValidation>
    <dataValidation type="list" allowBlank="1" showInputMessage="1" showErrorMessage="1" sqref="C9:M9 C15:M15" xr:uid="{00000000-0002-0000-0000-000001000000}">
      <formula1>$O$39:$O$42</formula1>
    </dataValidation>
    <dataValidation type="list" allowBlank="1" showInputMessage="1" showErrorMessage="1" sqref="C7:H7" xr:uid="{00000000-0002-0000-0000-000002000000}">
      <formula1>$O$24:$O$37</formula1>
    </dataValidation>
    <dataValidation type="list" allowBlank="1" showInputMessage="1" showErrorMessage="1" sqref="B25 D25 B27 M19:M22" xr:uid="{00000000-0002-0000-0000-000003000000}">
      <formula1>$O$11:$O$16</formula1>
    </dataValidation>
    <dataValidation type="list" allowBlank="1" showInputMessage="1" showErrorMessage="1" sqref="C19:D22" xr:uid="{00000000-0002-0000-0000-000004000000}">
      <formula1>$O$46:$O$55</formula1>
    </dataValidation>
    <dataValidation type="list" allowBlank="1" showInputMessage="1" showErrorMessage="1" sqref="L7:M7" xr:uid="{00000000-0002-0000-0000-000005000000}">
      <formula1>$O$18:$O$21</formula1>
    </dataValidation>
    <dataValidation type="list" allowBlank="1" showInputMessage="1" showErrorMessage="1" sqref="D24" xr:uid="{00000000-0002-0000-0000-000006000000}">
      <formula1>$O$7:$O$9</formula1>
    </dataValidation>
    <dataValidation type="list" allowBlank="1" showInputMessage="1" showErrorMessage="1" sqref="B24" xr:uid="{00000000-0002-0000-0000-000007000000}">
      <formula1>$O$3:$O$5</formula1>
    </dataValidation>
  </dataValidations>
  <printOptions horizontalCentered="1" verticalCentered="1"/>
  <pageMargins left="0.31496062992125984" right="0.31496062992125984" top="0.74803149606299213" bottom="0.35433070866141736" header="0.31496062992125984" footer="0.31496062992125984"/>
  <pageSetup scale="45" orientation="portrait" r:id="rId1"/>
  <rowBreaks count="1" manualBreakCount="1">
    <brk id="56" max="12"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N167"/>
  <sheetViews>
    <sheetView showGridLines="0" tabSelected="1" view="pageBreakPreview" zoomScale="80" zoomScaleNormal="80" zoomScaleSheetLayoutView="80" workbookViewId="0">
      <selection activeCell="B66" sqref="B66:I66"/>
    </sheetView>
  </sheetViews>
  <sheetFormatPr baseColWidth="10" defaultColWidth="11.44140625" defaultRowHeight="12.75" customHeight="1" zeroHeight="1" x14ac:dyDescent="0.25"/>
  <cols>
    <col min="1" max="1" width="17.44140625" style="1" customWidth="1"/>
    <col min="2" max="2" width="20.33203125" style="1" customWidth="1"/>
    <col min="3" max="3" width="16.33203125" style="1" customWidth="1"/>
    <col min="4" max="4" width="19.6640625" style="1" customWidth="1"/>
    <col min="5" max="5" width="24.6640625" style="1" customWidth="1"/>
    <col min="6" max="10" width="17.6640625" style="1" customWidth="1"/>
    <col min="11" max="11" width="16.6640625" style="1" customWidth="1"/>
    <col min="12" max="12" width="15.109375" style="1" customWidth="1"/>
    <col min="13" max="13" width="16.5546875" style="1" customWidth="1"/>
    <col min="14" max="14" width="3.5546875" style="1" customWidth="1"/>
    <col min="15" max="15" width="93.6640625" style="1" hidden="1" customWidth="1"/>
    <col min="16" max="37" width="11.44140625" style="1" customWidth="1"/>
    <col min="38" max="38" width="11.5546875" customWidth="1"/>
    <col min="39" max="251" width="11.44140625" style="1" customWidth="1"/>
    <col min="252" max="16384" width="11.44140625" style="1"/>
  </cols>
  <sheetData>
    <row r="1" spans="1:16" ht="25.5" customHeight="1" thickBot="1" x14ac:dyDescent="0.3">
      <c r="A1" s="122"/>
      <c r="B1" s="122"/>
      <c r="C1" s="123" t="s">
        <v>58</v>
      </c>
      <c r="D1" s="123"/>
      <c r="E1" s="123"/>
      <c r="F1" s="123"/>
      <c r="G1" s="123"/>
      <c r="H1" s="123"/>
      <c r="I1" s="123"/>
      <c r="J1" s="123"/>
      <c r="K1" s="124" t="s">
        <v>59</v>
      </c>
      <c r="L1" s="124"/>
      <c r="M1" s="124"/>
    </row>
    <row r="2" spans="1:16" ht="25.5" customHeight="1" thickBot="1" x14ac:dyDescent="0.3">
      <c r="A2" s="122"/>
      <c r="B2" s="122"/>
      <c r="C2" s="123"/>
      <c r="D2" s="123"/>
      <c r="E2" s="123"/>
      <c r="F2" s="123"/>
      <c r="G2" s="123"/>
      <c r="H2" s="123"/>
      <c r="I2" s="123"/>
      <c r="J2" s="123"/>
      <c r="K2" s="125" t="s">
        <v>116</v>
      </c>
      <c r="L2" s="125"/>
      <c r="M2" s="125"/>
      <c r="O2" s="16" t="s">
        <v>71</v>
      </c>
    </row>
    <row r="3" spans="1:16" ht="25.5" customHeight="1" thickBot="1" x14ac:dyDescent="0.3">
      <c r="A3" s="122"/>
      <c r="B3" s="122"/>
      <c r="C3" s="123"/>
      <c r="D3" s="123"/>
      <c r="E3" s="123"/>
      <c r="F3" s="123"/>
      <c r="G3" s="123"/>
      <c r="H3" s="123"/>
      <c r="I3" s="123"/>
      <c r="J3" s="123"/>
      <c r="K3" s="125" t="s">
        <v>117</v>
      </c>
      <c r="L3" s="125"/>
      <c r="M3" s="125"/>
      <c r="O3" s="1" t="s">
        <v>6</v>
      </c>
    </row>
    <row r="4" spans="1:16" ht="14.25" customHeight="1" thickBot="1" x14ac:dyDescent="0.3">
      <c r="A4" s="10"/>
      <c r="B4" s="11"/>
      <c r="C4" s="12"/>
      <c r="D4" s="12"/>
      <c r="E4" s="12"/>
      <c r="F4" s="12"/>
      <c r="G4" s="12"/>
      <c r="H4" s="12"/>
      <c r="I4" s="12"/>
      <c r="J4" s="12"/>
      <c r="K4" s="13"/>
      <c r="L4" s="13"/>
      <c r="M4" s="14"/>
      <c r="O4" s="1" t="s">
        <v>8</v>
      </c>
    </row>
    <row r="5" spans="1:16" ht="14.4" thickBot="1" x14ac:dyDescent="0.3">
      <c r="A5" s="119" t="s">
        <v>60</v>
      </c>
      <c r="B5" s="120"/>
      <c r="C5" s="120"/>
      <c r="D5" s="120"/>
      <c r="E5" s="120"/>
      <c r="F5" s="120"/>
      <c r="G5" s="120"/>
      <c r="H5" s="120"/>
      <c r="I5" s="120"/>
      <c r="J5" s="120"/>
      <c r="K5" s="120"/>
      <c r="L5" s="120"/>
      <c r="M5" s="121"/>
      <c r="O5" s="1" t="s">
        <v>10</v>
      </c>
    </row>
    <row r="6" spans="1:16" ht="14.4" thickBot="1" x14ac:dyDescent="0.3">
      <c r="A6" s="28"/>
      <c r="B6" s="62"/>
      <c r="C6" s="62"/>
      <c r="D6" s="62"/>
      <c r="E6" s="62"/>
      <c r="F6" s="62"/>
      <c r="G6" s="62"/>
      <c r="H6" s="62"/>
      <c r="I6" s="62"/>
      <c r="J6" s="62"/>
      <c r="K6" s="62"/>
      <c r="L6" s="62"/>
      <c r="M6" s="29"/>
      <c r="O6" s="16" t="s">
        <v>72</v>
      </c>
    </row>
    <row r="7" spans="1:16" ht="30" customHeight="1" thickBot="1" x14ac:dyDescent="0.3">
      <c r="A7" s="114" t="s">
        <v>1</v>
      </c>
      <c r="B7" s="115"/>
      <c r="C7" s="126" t="s">
        <v>62</v>
      </c>
      <c r="D7" s="127"/>
      <c r="E7" s="127"/>
      <c r="F7" s="127"/>
      <c r="G7" s="127"/>
      <c r="H7" s="128"/>
      <c r="I7" s="114" t="s">
        <v>2</v>
      </c>
      <c r="J7" s="129"/>
      <c r="K7" s="115"/>
      <c r="L7" s="130" t="s">
        <v>28</v>
      </c>
      <c r="M7" s="131"/>
      <c r="O7" s="1" t="s">
        <v>13</v>
      </c>
    </row>
    <row r="8" spans="1:16" ht="38.25" customHeight="1" thickBot="1" x14ac:dyDescent="0.3">
      <c r="A8" s="114" t="s">
        <v>4</v>
      </c>
      <c r="B8" s="115"/>
      <c r="C8" s="126" t="s">
        <v>120</v>
      </c>
      <c r="D8" s="127"/>
      <c r="E8" s="127"/>
      <c r="F8" s="127"/>
      <c r="G8" s="127"/>
      <c r="H8" s="127"/>
      <c r="I8" s="127"/>
      <c r="J8" s="127"/>
      <c r="K8" s="127"/>
      <c r="L8" s="127"/>
      <c r="M8" s="128"/>
      <c r="O8" s="1" t="s">
        <v>18</v>
      </c>
    </row>
    <row r="9" spans="1:16" ht="30" customHeight="1" thickBot="1" x14ac:dyDescent="0.3">
      <c r="A9" s="114" t="s">
        <v>5</v>
      </c>
      <c r="B9" s="115"/>
      <c r="C9" s="116" t="s">
        <v>67</v>
      </c>
      <c r="D9" s="117"/>
      <c r="E9" s="117"/>
      <c r="F9" s="117"/>
      <c r="G9" s="117"/>
      <c r="H9" s="117"/>
      <c r="I9" s="117"/>
      <c r="J9" s="117"/>
      <c r="K9" s="117"/>
      <c r="L9" s="117"/>
      <c r="M9" s="118"/>
      <c r="O9" s="1" t="s">
        <v>20</v>
      </c>
      <c r="P9" s="63"/>
    </row>
    <row r="10" spans="1:16" ht="14.4" thickBot="1" x14ac:dyDescent="0.3">
      <c r="A10" s="2"/>
      <c r="M10" s="30"/>
      <c r="O10" s="16" t="s">
        <v>74</v>
      </c>
    </row>
    <row r="11" spans="1:16" ht="44.25" customHeight="1" thickBot="1" x14ac:dyDescent="0.3">
      <c r="A11" s="114" t="s">
        <v>7</v>
      </c>
      <c r="B11" s="115"/>
      <c r="C11" s="132" t="s">
        <v>136</v>
      </c>
      <c r="D11" s="133"/>
      <c r="E11" s="133"/>
      <c r="F11" s="133"/>
      <c r="G11" s="133"/>
      <c r="H11" s="133"/>
      <c r="I11" s="133"/>
      <c r="J11" s="133"/>
      <c r="K11" s="18" t="s">
        <v>82</v>
      </c>
      <c r="L11" s="134" t="s">
        <v>152</v>
      </c>
      <c r="M11" s="135"/>
      <c r="O11" s="1" t="s">
        <v>21</v>
      </c>
    </row>
    <row r="12" spans="1:16" ht="57" customHeight="1" thickBot="1" x14ac:dyDescent="0.3">
      <c r="A12" s="114" t="s">
        <v>9</v>
      </c>
      <c r="B12" s="115"/>
      <c r="C12" s="126" t="s">
        <v>137</v>
      </c>
      <c r="D12" s="127"/>
      <c r="E12" s="127"/>
      <c r="F12" s="127"/>
      <c r="G12" s="127"/>
      <c r="H12" s="127"/>
      <c r="I12" s="127"/>
      <c r="J12" s="127"/>
      <c r="K12" s="127"/>
      <c r="L12" s="127"/>
      <c r="M12" s="128"/>
      <c r="O12" s="1" t="s">
        <v>0</v>
      </c>
    </row>
    <row r="13" spans="1:16" ht="45.75" customHeight="1" thickBot="1" x14ac:dyDescent="0.3">
      <c r="A13" s="114" t="s">
        <v>95</v>
      </c>
      <c r="B13" s="115"/>
      <c r="C13" s="126" t="s">
        <v>138</v>
      </c>
      <c r="D13" s="127"/>
      <c r="E13" s="127"/>
      <c r="F13" s="127"/>
      <c r="G13" s="127"/>
      <c r="H13" s="127"/>
      <c r="I13" s="127"/>
      <c r="J13" s="127"/>
      <c r="K13" s="127"/>
      <c r="L13" s="127"/>
      <c r="M13" s="128"/>
      <c r="O13" s="1" t="s">
        <v>118</v>
      </c>
    </row>
    <row r="14" spans="1:16" ht="59.25" customHeight="1" thickBot="1" x14ac:dyDescent="0.3">
      <c r="A14" s="114" t="s">
        <v>105</v>
      </c>
      <c r="B14" s="115"/>
      <c r="C14" s="126" t="s">
        <v>134</v>
      </c>
      <c r="D14" s="127"/>
      <c r="E14" s="127"/>
      <c r="F14" s="127"/>
      <c r="G14" s="127"/>
      <c r="H14" s="127"/>
      <c r="I14" s="127"/>
      <c r="J14" s="127"/>
      <c r="K14" s="127"/>
      <c r="L14" s="127"/>
      <c r="M14" s="128"/>
      <c r="O14" s="1" t="s">
        <v>119</v>
      </c>
    </row>
    <row r="15" spans="1:16" ht="30" customHeight="1" thickBot="1" x14ac:dyDescent="0.3">
      <c r="A15" s="114" t="s">
        <v>111</v>
      </c>
      <c r="B15" s="115"/>
      <c r="C15" s="116" t="s">
        <v>67</v>
      </c>
      <c r="D15" s="117"/>
      <c r="E15" s="117"/>
      <c r="F15" s="117"/>
      <c r="G15" s="117"/>
      <c r="H15" s="117"/>
      <c r="I15" s="117"/>
      <c r="J15" s="117"/>
      <c r="K15" s="117"/>
      <c r="L15" s="117"/>
      <c r="M15" s="118"/>
      <c r="O15" s="1" t="s">
        <v>24</v>
      </c>
    </row>
    <row r="16" spans="1:16" ht="14.4" thickBot="1" x14ac:dyDescent="0.3">
      <c r="A16" s="2"/>
      <c r="M16" s="30"/>
      <c r="O16" s="1" t="s">
        <v>25</v>
      </c>
    </row>
    <row r="17" spans="1:40" ht="17.25" customHeight="1" thickBot="1" x14ac:dyDescent="0.3">
      <c r="A17" s="136" t="s">
        <v>11</v>
      </c>
      <c r="B17" s="137"/>
      <c r="C17" s="136" t="s">
        <v>76</v>
      </c>
      <c r="D17" s="137"/>
      <c r="E17" s="136" t="s">
        <v>12</v>
      </c>
      <c r="F17" s="140"/>
      <c r="G17" s="140"/>
      <c r="H17" s="140"/>
      <c r="I17" s="140"/>
      <c r="J17" s="140"/>
      <c r="K17" s="140"/>
      <c r="L17" s="140"/>
      <c r="M17" s="137"/>
      <c r="O17" s="16" t="s">
        <v>83</v>
      </c>
    </row>
    <row r="18" spans="1:40" ht="53.4" customHeight="1" thickBot="1" x14ac:dyDescent="0.3">
      <c r="A18" s="138"/>
      <c r="B18" s="139"/>
      <c r="C18" s="138"/>
      <c r="D18" s="139"/>
      <c r="E18" s="5" t="s">
        <v>14</v>
      </c>
      <c r="F18" s="114" t="s">
        <v>15</v>
      </c>
      <c r="G18" s="129"/>
      <c r="H18" s="115"/>
      <c r="I18" s="27" t="s">
        <v>16</v>
      </c>
      <c r="J18" s="114" t="s">
        <v>124</v>
      </c>
      <c r="K18" s="129"/>
      <c r="L18" s="115"/>
      <c r="M18" s="5" t="s">
        <v>17</v>
      </c>
      <c r="O18" s="1" t="s">
        <v>27</v>
      </c>
    </row>
    <row r="19" spans="1:40" ht="43.5" customHeight="1" thickBot="1" x14ac:dyDescent="0.3">
      <c r="A19" s="146" t="s">
        <v>139</v>
      </c>
      <c r="B19" s="147"/>
      <c r="C19" s="152" t="s">
        <v>86</v>
      </c>
      <c r="D19" s="153"/>
      <c r="E19" s="4">
        <v>1</v>
      </c>
      <c r="F19" s="158" t="s">
        <v>140</v>
      </c>
      <c r="G19" s="159"/>
      <c r="H19" s="160"/>
      <c r="I19" s="59" t="s">
        <v>129</v>
      </c>
      <c r="J19" s="161" t="s">
        <v>135</v>
      </c>
      <c r="K19" s="162"/>
      <c r="L19" s="163"/>
      <c r="M19" s="6" t="s">
        <v>118</v>
      </c>
      <c r="O19" s="1" t="s">
        <v>28</v>
      </c>
    </row>
    <row r="20" spans="1:40" ht="48" customHeight="1" thickBot="1" x14ac:dyDescent="0.3">
      <c r="A20" s="148"/>
      <c r="B20" s="149"/>
      <c r="C20" s="154"/>
      <c r="D20" s="155"/>
      <c r="E20" s="4">
        <v>2</v>
      </c>
      <c r="F20" s="158" t="s">
        <v>141</v>
      </c>
      <c r="G20" s="159"/>
      <c r="H20" s="160"/>
      <c r="I20" s="59" t="s">
        <v>129</v>
      </c>
      <c r="J20" s="161" t="s">
        <v>135</v>
      </c>
      <c r="K20" s="162"/>
      <c r="L20" s="163"/>
      <c r="M20" s="6" t="s">
        <v>118</v>
      </c>
      <c r="O20" s="1" t="s">
        <v>3</v>
      </c>
    </row>
    <row r="21" spans="1:40" ht="30" customHeight="1" thickBot="1" x14ac:dyDescent="0.3">
      <c r="A21" s="148"/>
      <c r="B21" s="149"/>
      <c r="C21" s="154"/>
      <c r="D21" s="155"/>
      <c r="E21" s="4">
        <v>3</v>
      </c>
      <c r="F21" s="158"/>
      <c r="G21" s="159"/>
      <c r="H21" s="160"/>
      <c r="I21" s="59"/>
      <c r="M21" s="6"/>
      <c r="O21" s="1" t="s">
        <v>29</v>
      </c>
    </row>
    <row r="22" spans="1:40" ht="30" customHeight="1" thickBot="1" x14ac:dyDescent="0.3">
      <c r="A22" s="150"/>
      <c r="B22" s="151"/>
      <c r="C22" s="156"/>
      <c r="D22" s="157"/>
      <c r="E22" s="4">
        <v>4</v>
      </c>
      <c r="F22" s="57"/>
      <c r="G22" s="58"/>
      <c r="H22" s="59"/>
      <c r="I22" s="59"/>
      <c r="J22" s="161"/>
      <c r="K22" s="162"/>
      <c r="L22" s="163"/>
      <c r="M22" s="6"/>
    </row>
    <row r="23" spans="1:40" ht="14.4" thickBot="1" x14ac:dyDescent="0.3">
      <c r="A23" s="2"/>
      <c r="M23" s="30"/>
      <c r="O23" s="16" t="s">
        <v>70</v>
      </c>
      <c r="AN23" s="1">
        <v>2002</v>
      </c>
    </row>
    <row r="24" spans="1:40" ht="45.9" customHeight="1" thickBot="1" x14ac:dyDescent="0.3">
      <c r="A24" s="5" t="s">
        <v>22</v>
      </c>
      <c r="B24" s="57" t="s">
        <v>10</v>
      </c>
      <c r="C24" s="26" t="s">
        <v>73</v>
      </c>
      <c r="D24" s="57" t="s">
        <v>18</v>
      </c>
      <c r="E24" s="5" t="s">
        <v>23</v>
      </c>
      <c r="F24" s="91">
        <v>2350</v>
      </c>
      <c r="G24" s="5" t="s">
        <v>125</v>
      </c>
      <c r="H24" s="75">
        <v>2006</v>
      </c>
      <c r="I24" s="5" t="s">
        <v>103</v>
      </c>
      <c r="J24" s="64">
        <v>2021</v>
      </c>
      <c r="K24" s="5" t="s">
        <v>104</v>
      </c>
      <c r="L24" s="164" t="s">
        <v>121</v>
      </c>
      <c r="M24" s="165"/>
      <c r="O24" s="65" t="s">
        <v>48</v>
      </c>
      <c r="AN24" s="1">
        <f>AN23+1</f>
        <v>2003</v>
      </c>
    </row>
    <row r="25" spans="1:40" ht="16.5" customHeight="1" thickBot="1" x14ac:dyDescent="0.3">
      <c r="A25" s="141" t="s">
        <v>26</v>
      </c>
      <c r="B25" s="143" t="s">
        <v>118</v>
      </c>
      <c r="C25" s="141" t="s">
        <v>75</v>
      </c>
      <c r="D25" s="143" t="s">
        <v>118</v>
      </c>
      <c r="E25" s="141" t="s">
        <v>112</v>
      </c>
      <c r="F25" s="33" t="s">
        <v>115</v>
      </c>
      <c r="G25" s="31">
        <v>2020</v>
      </c>
      <c r="H25" s="31">
        <v>2021</v>
      </c>
      <c r="I25" s="31">
        <v>2022</v>
      </c>
      <c r="J25" s="31">
        <v>2023</v>
      </c>
      <c r="K25" s="31">
        <v>2024</v>
      </c>
      <c r="L25" s="166" t="s">
        <v>126</v>
      </c>
      <c r="M25" s="167"/>
      <c r="O25" s="65" t="s">
        <v>49</v>
      </c>
    </row>
    <row r="26" spans="1:40" ht="30" customHeight="1" thickBot="1" x14ac:dyDescent="0.3">
      <c r="A26" s="142"/>
      <c r="B26" s="144"/>
      <c r="C26" s="142"/>
      <c r="D26" s="144"/>
      <c r="E26" s="145"/>
      <c r="F26" s="32" t="s">
        <v>113</v>
      </c>
      <c r="G26" s="64">
        <v>805</v>
      </c>
      <c r="H26" s="64">
        <v>2014</v>
      </c>
      <c r="I26" s="64">
        <v>2350</v>
      </c>
      <c r="J26" s="64">
        <v>3908</v>
      </c>
      <c r="K26" s="64">
        <v>550</v>
      </c>
      <c r="L26" s="199">
        <f>+K26+J26+I26+H26+G26</f>
        <v>9627</v>
      </c>
      <c r="M26" s="200"/>
      <c r="O26" s="65" t="s">
        <v>61</v>
      </c>
    </row>
    <row r="27" spans="1:40" ht="30" customHeight="1" thickBot="1" x14ac:dyDescent="0.3">
      <c r="A27" s="67"/>
      <c r="B27" s="68"/>
      <c r="C27" s="69"/>
      <c r="D27" s="69"/>
      <c r="E27" s="142"/>
      <c r="F27" s="70" t="s">
        <v>114</v>
      </c>
      <c r="G27" s="89">
        <v>805</v>
      </c>
      <c r="H27" s="64">
        <v>2006</v>
      </c>
      <c r="I27" s="66"/>
      <c r="J27" s="66"/>
      <c r="K27" s="66"/>
      <c r="L27" s="199">
        <f>+G27+H27+I27+J27</f>
        <v>2811</v>
      </c>
      <c r="M27" s="200"/>
      <c r="O27" s="65" t="s">
        <v>62</v>
      </c>
    </row>
    <row r="28" spans="1:40" ht="14.4" thickBot="1" x14ac:dyDescent="0.3">
      <c r="A28" s="2"/>
      <c r="M28" s="30"/>
      <c r="O28" s="65" t="s">
        <v>50</v>
      </c>
      <c r="AN28" s="1" t="e">
        <f>#REF!+1</f>
        <v>#REF!</v>
      </c>
    </row>
    <row r="29" spans="1:40" ht="23.4" customHeight="1" thickBot="1" x14ac:dyDescent="0.3">
      <c r="A29" s="136" t="s">
        <v>93</v>
      </c>
      <c r="B29" s="140"/>
      <c r="C29" s="137"/>
      <c r="D29" s="173" t="s">
        <v>77</v>
      </c>
      <c r="E29" s="174"/>
      <c r="F29" s="79">
        <v>2011</v>
      </c>
      <c r="G29" s="80" t="s">
        <v>87</v>
      </c>
      <c r="H29" s="81">
        <v>2350</v>
      </c>
      <c r="I29" s="175" t="s">
        <v>145</v>
      </c>
      <c r="J29" s="176"/>
      <c r="K29" s="176"/>
      <c r="L29" s="176"/>
      <c r="M29" s="177"/>
      <c r="O29" s="65" t="s">
        <v>51</v>
      </c>
      <c r="AN29" s="1" t="e">
        <f>AN28+1</f>
        <v>#REF!</v>
      </c>
    </row>
    <row r="30" spans="1:40" ht="23.4" customHeight="1" thickBot="1" x14ac:dyDescent="0.3">
      <c r="A30" s="169"/>
      <c r="B30" s="170"/>
      <c r="C30" s="171"/>
      <c r="D30" s="184" t="s">
        <v>78</v>
      </c>
      <c r="E30" s="185"/>
      <c r="F30" s="82">
        <v>1001</v>
      </c>
      <c r="G30" s="83" t="s">
        <v>87</v>
      </c>
      <c r="H30" s="84">
        <v>2010</v>
      </c>
      <c r="I30" s="178"/>
      <c r="J30" s="179"/>
      <c r="K30" s="179"/>
      <c r="L30" s="179"/>
      <c r="M30" s="180"/>
      <c r="O30" s="65" t="s">
        <v>52</v>
      </c>
      <c r="AN30" s="1" t="e">
        <f>#REF!+1</f>
        <v>#REF!</v>
      </c>
    </row>
    <row r="31" spans="1:40" ht="23.4" customHeight="1" thickBot="1" x14ac:dyDescent="0.3">
      <c r="A31" s="138"/>
      <c r="B31" s="172"/>
      <c r="C31" s="139"/>
      <c r="D31" s="186" t="s">
        <v>79</v>
      </c>
      <c r="E31" s="187"/>
      <c r="F31" s="85">
        <v>0</v>
      </c>
      <c r="G31" s="86" t="s">
        <v>87</v>
      </c>
      <c r="H31" s="87">
        <v>1000</v>
      </c>
      <c r="I31" s="181"/>
      <c r="J31" s="182"/>
      <c r="K31" s="182"/>
      <c r="L31" s="182"/>
      <c r="M31" s="183"/>
      <c r="O31" s="71" t="s">
        <v>127</v>
      </c>
      <c r="AN31" s="1" t="e">
        <f>#REF!+1</f>
        <v>#REF!</v>
      </c>
    </row>
    <row r="32" spans="1:40" ht="14.4" thickBot="1" x14ac:dyDescent="0.3">
      <c r="A32" s="2"/>
      <c r="M32" s="30"/>
      <c r="O32" s="65" t="s">
        <v>64</v>
      </c>
      <c r="AN32" s="1" t="e">
        <f>#REF!+1</f>
        <v>#REF!</v>
      </c>
    </row>
    <row r="33" spans="1:40" ht="13.5" customHeight="1" thickBot="1" x14ac:dyDescent="0.3">
      <c r="A33" s="119" t="s">
        <v>30</v>
      </c>
      <c r="B33" s="120"/>
      <c r="C33" s="120"/>
      <c r="D33" s="120"/>
      <c r="E33" s="120"/>
      <c r="F33" s="120"/>
      <c r="G33" s="120"/>
      <c r="H33" s="120"/>
      <c r="I33" s="120"/>
      <c r="J33" s="120"/>
      <c r="K33" s="120"/>
      <c r="L33" s="120"/>
      <c r="M33" s="121"/>
      <c r="O33" s="65" t="s">
        <v>54</v>
      </c>
      <c r="AN33" s="1" t="e">
        <f>AN32+1</f>
        <v>#REF!</v>
      </c>
    </row>
    <row r="34" spans="1:40" ht="14.4" thickBot="1" x14ac:dyDescent="0.3">
      <c r="A34" s="2"/>
      <c r="M34" s="30"/>
      <c r="O34" s="65" t="s">
        <v>55</v>
      </c>
      <c r="AN34" s="1" t="e">
        <f>AN33+1</f>
        <v>#REF!</v>
      </c>
    </row>
    <row r="35" spans="1:40" ht="98.25" customHeight="1" thickBot="1" x14ac:dyDescent="0.3">
      <c r="A35" s="60"/>
      <c r="B35" s="39" t="s">
        <v>31</v>
      </c>
      <c r="C35" s="38" t="s">
        <v>32</v>
      </c>
      <c r="D35" s="38" t="str">
        <f>F19</f>
        <v>Numero  de poblacion  beneficiada  de las  estrategias de desarrollo pedagógico permanente  y situada</v>
      </c>
      <c r="E35" s="38" t="str">
        <f>+F20</f>
        <v>Numero de poblacion beneficiada de la estrategia de  promoción y apoyo a colectivos, redes, y docentes investigadores e innovadores de los colegios públicos de Bogotá</v>
      </c>
      <c r="F35" s="38">
        <f>+F21</f>
        <v>0</v>
      </c>
      <c r="G35" s="38">
        <f>+F21</f>
        <v>0</v>
      </c>
      <c r="H35" s="40" t="s">
        <v>88</v>
      </c>
      <c r="I35" s="41" t="s">
        <v>92</v>
      </c>
      <c r="K35" s="52"/>
      <c r="M35" s="61"/>
      <c r="O35" s="65" t="s">
        <v>53</v>
      </c>
      <c r="AI35"/>
      <c r="AL35" s="1"/>
    </row>
    <row r="36" spans="1:40" ht="36.75" customHeight="1" x14ac:dyDescent="0.25">
      <c r="A36" s="60"/>
      <c r="B36" s="24" t="s">
        <v>33</v>
      </c>
      <c r="C36" s="103">
        <v>100</v>
      </c>
      <c r="D36" s="103">
        <v>173</v>
      </c>
      <c r="E36" s="103">
        <v>119</v>
      </c>
      <c r="F36" s="53"/>
      <c r="G36" s="25"/>
      <c r="H36" s="104">
        <f>+D36+E36</f>
        <v>292</v>
      </c>
      <c r="I36" s="105">
        <f>+H36</f>
        <v>292</v>
      </c>
      <c r="K36" s="52"/>
      <c r="M36" s="61"/>
      <c r="O36" s="65" t="s">
        <v>65</v>
      </c>
      <c r="AI36"/>
      <c r="AL36" s="1"/>
    </row>
    <row r="37" spans="1:40" ht="36.75" customHeight="1" x14ac:dyDescent="0.25">
      <c r="A37" s="60"/>
      <c r="B37" s="37" t="s">
        <v>34</v>
      </c>
      <c r="C37" s="76">
        <v>350</v>
      </c>
      <c r="D37" s="77">
        <v>254</v>
      </c>
      <c r="E37" s="77">
        <v>376</v>
      </c>
      <c r="F37" s="35"/>
      <c r="G37" s="19"/>
      <c r="H37" s="106">
        <f>D37+E37</f>
        <v>630</v>
      </c>
      <c r="I37" s="107">
        <f>+H37+H36</f>
        <v>922</v>
      </c>
      <c r="M37" s="61"/>
      <c r="O37" s="65" t="s">
        <v>66</v>
      </c>
      <c r="AI37"/>
      <c r="AL37" s="1"/>
    </row>
    <row r="38" spans="1:40" ht="36.75" customHeight="1" x14ac:dyDescent="0.25">
      <c r="A38" s="60"/>
      <c r="B38" s="21" t="s">
        <v>35</v>
      </c>
      <c r="C38" s="76">
        <v>1000</v>
      </c>
      <c r="D38" s="77">
        <v>566</v>
      </c>
      <c r="E38" s="77">
        <v>184</v>
      </c>
      <c r="F38" s="35"/>
      <c r="G38" s="19"/>
      <c r="H38" s="106">
        <f>+E38+D38</f>
        <v>750</v>
      </c>
      <c r="I38" s="107">
        <f>+I37+H38</f>
        <v>1672</v>
      </c>
      <c r="M38" s="61"/>
      <c r="O38" s="16" t="s">
        <v>69</v>
      </c>
      <c r="AI38"/>
      <c r="AL38" s="1"/>
    </row>
    <row r="39" spans="1:40" ht="36.75" customHeight="1" thickBot="1" x14ac:dyDescent="0.3">
      <c r="A39" s="60"/>
      <c r="B39" s="22" t="s">
        <v>36</v>
      </c>
      <c r="C39" s="78">
        <v>900</v>
      </c>
      <c r="D39" s="110">
        <v>592</v>
      </c>
      <c r="E39" s="110">
        <v>140</v>
      </c>
      <c r="F39" s="55"/>
      <c r="G39" s="23"/>
      <c r="H39" s="108">
        <f>+E39+D39</f>
        <v>732</v>
      </c>
      <c r="I39" s="109">
        <f>+I38+H39</f>
        <v>2404</v>
      </c>
      <c r="K39" s="52"/>
      <c r="M39" s="61"/>
      <c r="O39" s="7" t="s">
        <v>67</v>
      </c>
      <c r="AI39"/>
      <c r="AL39" s="1"/>
    </row>
    <row r="40" spans="1:40" ht="13.8" x14ac:dyDescent="0.25">
      <c r="A40" s="2"/>
      <c r="M40" s="30"/>
      <c r="O40" s="7" t="s">
        <v>68</v>
      </c>
    </row>
    <row r="41" spans="1:40" ht="13.8" x14ac:dyDescent="0.25">
      <c r="A41" s="2"/>
      <c r="M41" s="30"/>
      <c r="O41" s="7" t="s">
        <v>56</v>
      </c>
      <c r="AN41" s="1" t="e">
        <f>#REF!+1</f>
        <v>#REF!</v>
      </c>
    </row>
    <row r="42" spans="1:40" ht="13.8" x14ac:dyDescent="0.25">
      <c r="A42" s="2"/>
      <c r="M42" s="30"/>
      <c r="O42" s="7" t="s">
        <v>46</v>
      </c>
    </row>
    <row r="43" spans="1:40" ht="13.8" x14ac:dyDescent="0.25">
      <c r="A43" s="2"/>
      <c r="M43" s="30"/>
      <c r="O43" s="1" t="s">
        <v>47</v>
      </c>
    </row>
    <row r="44" spans="1:40" ht="13.8" x14ac:dyDescent="0.25">
      <c r="A44" s="2"/>
      <c r="M44" s="30"/>
      <c r="O44" s="1" t="s">
        <v>81</v>
      </c>
    </row>
    <row r="45" spans="1:40" ht="13.8" x14ac:dyDescent="0.25">
      <c r="A45" s="2"/>
      <c r="M45" s="30"/>
      <c r="O45" s="16" t="s">
        <v>84</v>
      </c>
    </row>
    <row r="46" spans="1:40" ht="13.8" x14ac:dyDescent="0.25">
      <c r="A46" s="2"/>
      <c r="M46" s="30"/>
      <c r="O46" s="1" t="s">
        <v>86</v>
      </c>
    </row>
    <row r="47" spans="1:40" ht="13.8" x14ac:dyDescent="0.25">
      <c r="A47" s="2"/>
      <c r="M47" s="30"/>
      <c r="O47" s="1" t="s">
        <v>94</v>
      </c>
    </row>
    <row r="48" spans="1:40" ht="13.8" x14ac:dyDescent="0.25">
      <c r="A48" s="2"/>
      <c r="M48" s="30"/>
      <c r="O48" s="1" t="s">
        <v>85</v>
      </c>
    </row>
    <row r="49" spans="1:40" ht="13.8" x14ac:dyDescent="0.25">
      <c r="A49" s="2"/>
      <c r="M49" s="30"/>
      <c r="O49" s="1" t="s">
        <v>96</v>
      </c>
    </row>
    <row r="50" spans="1:40" ht="28.5" customHeight="1" x14ac:dyDescent="0.25">
      <c r="A50" s="2"/>
      <c r="M50" s="30"/>
      <c r="O50" s="1" t="s">
        <v>97</v>
      </c>
      <c r="AN50" s="1" t="e">
        <f>AN41+1</f>
        <v>#REF!</v>
      </c>
    </row>
    <row r="51" spans="1:40" ht="19.5" customHeight="1" x14ac:dyDescent="0.25">
      <c r="A51" s="2"/>
      <c r="M51" s="30"/>
      <c r="O51" s="1" t="s">
        <v>98</v>
      </c>
      <c r="AN51" s="1" t="e">
        <f t="shared" ref="AN51:AN68" si="0">AN50+1</f>
        <v>#REF!</v>
      </c>
    </row>
    <row r="52" spans="1:40" ht="13.8" x14ac:dyDescent="0.25">
      <c r="A52" s="2"/>
      <c r="M52" s="30"/>
      <c r="O52" s="1" t="s">
        <v>99</v>
      </c>
      <c r="AN52" s="1" t="e">
        <f t="shared" si="0"/>
        <v>#REF!</v>
      </c>
    </row>
    <row r="53" spans="1:40" ht="13.8" x14ac:dyDescent="0.25">
      <c r="A53" s="2"/>
      <c r="M53" s="30"/>
      <c r="O53" s="1" t="s">
        <v>128</v>
      </c>
      <c r="AN53" s="1" t="e">
        <f t="shared" si="0"/>
        <v>#REF!</v>
      </c>
    </row>
    <row r="54" spans="1:40" ht="13.8" x14ac:dyDescent="0.25">
      <c r="A54" s="2"/>
      <c r="M54" s="30"/>
      <c r="O54" s="1" t="s">
        <v>102</v>
      </c>
      <c r="AN54" s="1" t="e">
        <f t="shared" si="0"/>
        <v>#REF!</v>
      </c>
    </row>
    <row r="55" spans="1:40" ht="13.8" x14ac:dyDescent="0.25">
      <c r="A55" s="2"/>
      <c r="M55" s="30"/>
      <c r="O55" s="1" t="s">
        <v>101</v>
      </c>
      <c r="AN55" s="1" t="e">
        <f t="shared" si="0"/>
        <v>#REF!</v>
      </c>
    </row>
    <row r="56" spans="1:40" ht="16.5" customHeight="1" thickBot="1" x14ac:dyDescent="0.3">
      <c r="A56" s="2"/>
      <c r="M56" s="30"/>
      <c r="O56" s="16" t="s">
        <v>106</v>
      </c>
      <c r="AN56" s="1" t="e">
        <f t="shared" si="0"/>
        <v>#REF!</v>
      </c>
    </row>
    <row r="57" spans="1:40" ht="13.5" customHeight="1" thickBot="1" x14ac:dyDescent="0.3">
      <c r="A57" s="119" t="s">
        <v>37</v>
      </c>
      <c r="B57" s="120"/>
      <c r="C57" s="120"/>
      <c r="D57" s="120"/>
      <c r="E57" s="120"/>
      <c r="F57" s="120"/>
      <c r="G57" s="120"/>
      <c r="H57" s="120"/>
      <c r="I57" s="120"/>
      <c r="J57" s="120"/>
      <c r="K57" s="120"/>
      <c r="L57" s="120"/>
      <c r="M57" s="121"/>
      <c r="O57" s="1" t="s">
        <v>134</v>
      </c>
      <c r="AN57" s="1" t="e">
        <f>#REF!+1</f>
        <v>#REF!</v>
      </c>
    </row>
    <row r="58" spans="1:40" ht="42" thickBot="1" x14ac:dyDescent="0.3">
      <c r="A58" s="2"/>
      <c r="M58" s="30"/>
      <c r="O58" s="1" t="s">
        <v>133</v>
      </c>
      <c r="AN58" s="1" t="e">
        <f t="shared" si="0"/>
        <v>#REF!</v>
      </c>
    </row>
    <row r="59" spans="1:40" ht="25.5" customHeight="1" thickBot="1" x14ac:dyDescent="0.3">
      <c r="A59" s="141" t="s">
        <v>38</v>
      </c>
      <c r="B59" s="136" t="s">
        <v>39</v>
      </c>
      <c r="C59" s="140"/>
      <c r="D59" s="140"/>
      <c r="E59" s="140"/>
      <c r="F59" s="140"/>
      <c r="G59" s="137"/>
      <c r="H59" s="114" t="s">
        <v>89</v>
      </c>
      <c r="I59" s="115"/>
      <c r="J59" s="140" t="s">
        <v>40</v>
      </c>
      <c r="K59" s="140"/>
      <c r="L59" s="140"/>
      <c r="M59" s="137"/>
      <c r="O59" s="1" t="s">
        <v>110</v>
      </c>
      <c r="AN59" s="1" t="e">
        <f t="shared" si="0"/>
        <v>#REF!</v>
      </c>
    </row>
    <row r="60" spans="1:40" ht="25.5" customHeight="1" thickBot="1" x14ac:dyDescent="0.3">
      <c r="A60" s="142"/>
      <c r="B60" s="138"/>
      <c r="C60" s="172"/>
      <c r="D60" s="172"/>
      <c r="E60" s="172"/>
      <c r="F60" s="172"/>
      <c r="G60" s="139"/>
      <c r="H60" s="5" t="s">
        <v>90</v>
      </c>
      <c r="I60" s="27" t="s">
        <v>91</v>
      </c>
      <c r="J60" s="172"/>
      <c r="K60" s="172"/>
      <c r="L60" s="172"/>
      <c r="M60" s="139"/>
    </row>
    <row r="61" spans="1:40" ht="90.6" customHeight="1" thickBot="1" x14ac:dyDescent="0.3">
      <c r="A61" s="8" t="s">
        <v>33</v>
      </c>
      <c r="B61" s="188" t="s">
        <v>147</v>
      </c>
      <c r="C61" s="189"/>
      <c r="D61" s="189"/>
      <c r="E61" s="189"/>
      <c r="F61" s="189"/>
      <c r="G61" s="190"/>
      <c r="H61" s="20"/>
      <c r="I61" s="56" t="s">
        <v>146</v>
      </c>
      <c r="J61" s="191"/>
      <c r="K61" s="192"/>
      <c r="L61" s="192"/>
      <c r="M61" s="193"/>
      <c r="AN61" s="1" t="e">
        <f>AN59+1</f>
        <v>#REF!</v>
      </c>
    </row>
    <row r="62" spans="1:40" ht="100.2" customHeight="1" thickBot="1" x14ac:dyDescent="0.3">
      <c r="A62" s="8" t="s">
        <v>34</v>
      </c>
      <c r="B62" s="194" t="s">
        <v>154</v>
      </c>
      <c r="C62" s="195"/>
      <c r="D62" s="195"/>
      <c r="E62" s="195"/>
      <c r="F62" s="195"/>
      <c r="G62" s="196"/>
      <c r="H62" s="20"/>
      <c r="I62" s="56" t="s">
        <v>146</v>
      </c>
      <c r="J62" s="191"/>
      <c r="K62" s="192"/>
      <c r="L62" s="192"/>
      <c r="M62" s="193"/>
      <c r="AN62" s="1" t="e">
        <f t="shared" si="0"/>
        <v>#REF!</v>
      </c>
    </row>
    <row r="63" spans="1:40" ht="103.8" customHeight="1" thickBot="1" x14ac:dyDescent="0.3">
      <c r="A63" s="8" t="s">
        <v>41</v>
      </c>
      <c r="B63" s="194" t="s">
        <v>156</v>
      </c>
      <c r="C63" s="195"/>
      <c r="D63" s="195"/>
      <c r="E63" s="195"/>
      <c r="F63" s="195"/>
      <c r="G63" s="196"/>
      <c r="H63" s="20"/>
      <c r="I63" s="56" t="s">
        <v>146</v>
      </c>
      <c r="J63" s="191"/>
      <c r="K63" s="192"/>
      <c r="L63" s="192"/>
      <c r="M63" s="193"/>
      <c r="AN63" s="1" t="e">
        <f>#REF!+1</f>
        <v>#REF!</v>
      </c>
    </row>
    <row r="64" spans="1:40" ht="100.8" customHeight="1" thickBot="1" x14ac:dyDescent="0.3">
      <c r="A64" s="8" t="s">
        <v>36</v>
      </c>
      <c r="B64" s="194" t="s">
        <v>159</v>
      </c>
      <c r="C64" s="195"/>
      <c r="D64" s="195"/>
      <c r="E64" s="195"/>
      <c r="F64" s="195"/>
      <c r="G64" s="196"/>
      <c r="H64" s="20"/>
      <c r="I64" s="56" t="s">
        <v>146</v>
      </c>
      <c r="J64" s="191"/>
      <c r="K64" s="192"/>
      <c r="L64" s="192"/>
      <c r="M64" s="193"/>
      <c r="AN64" s="1" t="e">
        <f t="shared" si="0"/>
        <v>#REF!</v>
      </c>
    </row>
    <row r="65" spans="1:40" ht="102.6" customHeight="1" thickBot="1" x14ac:dyDescent="0.3">
      <c r="A65" s="8" t="s">
        <v>42</v>
      </c>
      <c r="B65" s="194" t="s">
        <v>160</v>
      </c>
      <c r="C65" s="195"/>
      <c r="D65" s="195"/>
      <c r="E65" s="195"/>
      <c r="F65" s="195"/>
      <c r="G65" s="196"/>
      <c r="H65" s="36"/>
      <c r="I65" s="56" t="s">
        <v>146</v>
      </c>
      <c r="J65" s="194"/>
      <c r="K65" s="195"/>
      <c r="L65" s="195"/>
      <c r="M65" s="196"/>
      <c r="AN65" s="1" t="e">
        <f>#REF!+1</f>
        <v>#REF!</v>
      </c>
    </row>
    <row r="66" spans="1:40" ht="24.9" customHeight="1" x14ac:dyDescent="0.25">
      <c r="B66" s="197"/>
      <c r="C66" s="197"/>
      <c r="D66" s="197"/>
      <c r="E66" s="197"/>
      <c r="F66" s="197"/>
      <c r="G66" s="197"/>
      <c r="H66" s="197"/>
      <c r="I66" s="197"/>
      <c r="J66" s="197"/>
      <c r="K66" s="197"/>
      <c r="L66" s="197"/>
      <c r="M66" s="197"/>
      <c r="AN66" s="1" t="e">
        <f t="shared" si="0"/>
        <v>#REF!</v>
      </c>
    </row>
    <row r="67" spans="1:40" ht="24.9" hidden="1" customHeight="1" x14ac:dyDescent="0.25">
      <c r="B67" s="197"/>
      <c r="C67" s="197"/>
      <c r="D67" s="197"/>
      <c r="E67" s="197"/>
      <c r="F67" s="197"/>
      <c r="G67" s="197"/>
      <c r="H67" s="197"/>
      <c r="I67" s="197"/>
      <c r="J67" s="197"/>
      <c r="K67" s="197"/>
      <c r="L67" s="197"/>
      <c r="M67" s="197"/>
      <c r="AN67" s="1" t="e">
        <f t="shared" si="0"/>
        <v>#REF!</v>
      </c>
    </row>
    <row r="68" spans="1:40" ht="24.9" hidden="1" customHeight="1" x14ac:dyDescent="0.25">
      <c r="B68" s="197"/>
      <c r="C68" s="197"/>
      <c r="D68" s="197"/>
      <c r="E68" s="197"/>
      <c r="F68" s="197"/>
      <c r="G68" s="197"/>
      <c r="H68" s="197"/>
      <c r="I68" s="197"/>
      <c r="J68" s="197"/>
      <c r="K68" s="197"/>
      <c r="L68" s="197"/>
      <c r="M68" s="197"/>
      <c r="AN68" s="1" t="e">
        <f t="shared" si="0"/>
        <v>#REF!</v>
      </c>
    </row>
    <row r="69" spans="1:40" ht="24.9" hidden="1" customHeight="1" x14ac:dyDescent="0.25">
      <c r="B69" s="197"/>
      <c r="C69" s="197"/>
      <c r="D69" s="197"/>
      <c r="E69" s="197"/>
      <c r="F69" s="197"/>
      <c r="G69" s="197"/>
      <c r="H69" s="197"/>
      <c r="I69" s="197"/>
      <c r="J69" s="197"/>
      <c r="K69" s="197"/>
      <c r="L69" s="197"/>
      <c r="M69" s="197"/>
    </row>
    <row r="70" spans="1:40" ht="24.9" hidden="1" customHeight="1" x14ac:dyDescent="0.25">
      <c r="B70" s="197"/>
      <c r="C70" s="197"/>
      <c r="D70" s="197"/>
      <c r="E70" s="197"/>
      <c r="F70" s="197"/>
      <c r="G70" s="197"/>
      <c r="H70" s="197"/>
      <c r="I70" s="197"/>
      <c r="J70" s="197"/>
      <c r="K70" s="197"/>
      <c r="L70" s="197"/>
      <c r="M70" s="197"/>
    </row>
    <row r="86" spans="6:11" ht="14.4" hidden="1" x14ac:dyDescent="0.25">
      <c r="F86" s="198"/>
      <c r="G86" s="198"/>
      <c r="H86" s="198"/>
      <c r="I86" s="9" t="s">
        <v>43</v>
      </c>
      <c r="K86" s="74"/>
    </row>
    <row r="87" spans="6:11" ht="14.4" hidden="1" x14ac:dyDescent="0.25">
      <c r="F87" s="198"/>
      <c r="G87" s="198"/>
      <c r="H87" s="198"/>
      <c r="I87" s="9" t="s">
        <v>44</v>
      </c>
      <c r="K87" s="74"/>
    </row>
    <row r="88" spans="6:11" ht="14.4" hidden="1" x14ac:dyDescent="0.25">
      <c r="F88" s="198"/>
      <c r="G88" s="198"/>
      <c r="H88" s="198"/>
      <c r="I88" s="9" t="s">
        <v>45</v>
      </c>
      <c r="K88" s="74"/>
    </row>
    <row r="89" spans="6:11" ht="14.4" hidden="1" x14ac:dyDescent="0.25">
      <c r="F89" s="198"/>
      <c r="G89" s="198"/>
      <c r="H89" s="198"/>
      <c r="K89" s="74"/>
    </row>
    <row r="90" spans="6:11" ht="14.4" hidden="1" x14ac:dyDescent="0.25">
      <c r="F90" s="198"/>
      <c r="G90" s="198"/>
      <c r="H90" s="198"/>
      <c r="K90" s="74"/>
    </row>
    <row r="91" spans="6:11" ht="14.4" hidden="1" x14ac:dyDescent="0.25">
      <c r="K91" s="74"/>
    </row>
    <row r="92" spans="6:11" ht="14.4" hidden="1" x14ac:dyDescent="0.25">
      <c r="K92" s="74"/>
    </row>
    <row r="93" spans="6:11" ht="14.4" hidden="1" x14ac:dyDescent="0.25">
      <c r="K93" s="74"/>
    </row>
    <row r="94" spans="6:11" ht="14.4" hidden="1" x14ac:dyDescent="0.25">
      <c r="K94" s="74"/>
    </row>
    <row r="95" spans="6:11" ht="14.4" hidden="1" x14ac:dyDescent="0.25">
      <c r="K95" s="74"/>
    </row>
    <row r="96" spans="6:11" ht="14.4" hidden="1" x14ac:dyDescent="0.25">
      <c r="K96" s="74"/>
    </row>
    <row r="97" spans="11:11" ht="14.4" hidden="1" x14ac:dyDescent="0.25">
      <c r="K97" s="74"/>
    </row>
    <row r="98" spans="11:11" ht="14.4" hidden="1" x14ac:dyDescent="0.25">
      <c r="K98" s="74"/>
    </row>
    <row r="99" spans="11:11" ht="14.4" hidden="1" x14ac:dyDescent="0.25">
      <c r="K99" s="74"/>
    </row>
    <row r="100" spans="11:11" ht="14.4" hidden="1" x14ac:dyDescent="0.25">
      <c r="K100" s="74"/>
    </row>
    <row r="101" spans="11:11" ht="14.4" hidden="1" x14ac:dyDescent="0.25">
      <c r="K101" s="74"/>
    </row>
    <row r="102" spans="11:11" ht="14.4" hidden="1" x14ac:dyDescent="0.25">
      <c r="K102" s="74"/>
    </row>
    <row r="103" spans="11:11" ht="14.4" hidden="1" x14ac:dyDescent="0.25">
      <c r="K103" s="74"/>
    </row>
    <row r="104" spans="11:11" ht="14.4" hidden="1" x14ac:dyDescent="0.25">
      <c r="K104" s="74"/>
    </row>
    <row r="105" spans="11:11" ht="14.4" hidden="1" x14ac:dyDescent="0.25">
      <c r="K105" s="74"/>
    </row>
    <row r="106" spans="11:11" ht="14.4" hidden="1" x14ac:dyDescent="0.25">
      <c r="K106" s="74"/>
    </row>
    <row r="107" spans="11:11" ht="14.4" hidden="1" x14ac:dyDescent="0.25">
      <c r="K107" s="74"/>
    </row>
    <row r="108" spans="11:11" ht="14.4" hidden="1" x14ac:dyDescent="0.25">
      <c r="K108" s="74"/>
    </row>
    <row r="109" spans="11:11" ht="14.4" hidden="1" x14ac:dyDescent="0.25">
      <c r="K109" s="74"/>
    </row>
    <row r="110" spans="11:11" ht="14.4" hidden="1" x14ac:dyDescent="0.25">
      <c r="K110" s="74"/>
    </row>
    <row r="111" spans="11:11" ht="14.4" hidden="1" x14ac:dyDescent="0.25">
      <c r="K111" s="74"/>
    </row>
    <row r="112" spans="11:11" ht="14.4" hidden="1" x14ac:dyDescent="0.25">
      <c r="K112" s="74"/>
    </row>
    <row r="113" spans="11:11" ht="14.4" hidden="1" x14ac:dyDescent="0.25">
      <c r="K113" s="74"/>
    </row>
    <row r="114" spans="11:11" ht="14.4" hidden="1" x14ac:dyDescent="0.25">
      <c r="K114" s="74"/>
    </row>
    <row r="115" spans="11:11" ht="14.4" hidden="1" x14ac:dyDescent="0.25">
      <c r="K115" s="74"/>
    </row>
    <row r="116" spans="11:11" ht="14.4" hidden="1" x14ac:dyDescent="0.25">
      <c r="K116" s="74"/>
    </row>
    <row r="117" spans="11:11" ht="14.4" hidden="1" x14ac:dyDescent="0.25">
      <c r="K117" s="74"/>
    </row>
    <row r="118" spans="11:11" ht="14.4" hidden="1" x14ac:dyDescent="0.25">
      <c r="K118" s="74"/>
    </row>
    <row r="119" spans="11:11" ht="14.4" hidden="1" x14ac:dyDescent="0.25">
      <c r="K119" s="74"/>
    </row>
    <row r="120" spans="11:11" ht="14.4" hidden="1" x14ac:dyDescent="0.25">
      <c r="K120" s="74"/>
    </row>
    <row r="121" spans="11:11" ht="14.4" hidden="1" x14ac:dyDescent="0.25">
      <c r="K121" s="74"/>
    </row>
    <row r="122" spans="11:11" ht="14.4" hidden="1" x14ac:dyDescent="0.25">
      <c r="K122" s="74"/>
    </row>
    <row r="123" spans="11:11" ht="14.4" hidden="1" x14ac:dyDescent="0.25">
      <c r="K123" s="74"/>
    </row>
    <row r="150" ht="13.8" x14ac:dyDescent="0.25"/>
    <row r="151" ht="13.8" x14ac:dyDescent="0.25"/>
    <row r="152" ht="13.8" x14ac:dyDescent="0.25"/>
    <row r="153" ht="13.8" x14ac:dyDescent="0.25"/>
    <row r="154" ht="13.8" x14ac:dyDescent="0.25"/>
    <row r="155" ht="13.8" x14ac:dyDescent="0.25"/>
    <row r="156" ht="13.8" x14ac:dyDescent="0.25"/>
    <row r="157" ht="13.8" x14ac:dyDescent="0.25"/>
    <row r="158" ht="13.8" x14ac:dyDescent="0.25"/>
    <row r="159" ht="13.8" x14ac:dyDescent="0.25"/>
    <row r="160" ht="12.75" customHeight="1" x14ac:dyDescent="0.25"/>
    <row r="161" ht="12.75" customHeight="1" x14ac:dyDescent="0.25"/>
    <row r="162" ht="12.75" customHeight="1" x14ac:dyDescent="0.25"/>
    <row r="163" ht="12.75" customHeight="1" x14ac:dyDescent="0.25"/>
    <row r="164" ht="12.75" customHeight="1" x14ac:dyDescent="0.25"/>
    <row r="165" ht="12.75" customHeight="1" x14ac:dyDescent="0.25"/>
    <row r="166" ht="12.75" customHeight="1" x14ac:dyDescent="0.25"/>
    <row r="167" ht="12.75" customHeight="1" x14ac:dyDescent="0.25"/>
  </sheetData>
  <mergeCells count="81">
    <mergeCell ref="B70:I70"/>
    <mergeCell ref="J70:M70"/>
    <mergeCell ref="F86:H87"/>
    <mergeCell ref="F88:H88"/>
    <mergeCell ref="F89:H90"/>
    <mergeCell ref="J69:M69"/>
    <mergeCell ref="B64:G64"/>
    <mergeCell ref="J64:M64"/>
    <mergeCell ref="B65:G65"/>
    <mergeCell ref="J65:M65"/>
    <mergeCell ref="B66:I66"/>
    <mergeCell ref="J66:M66"/>
    <mergeCell ref="B67:I67"/>
    <mergeCell ref="J67:M67"/>
    <mergeCell ref="B68:I68"/>
    <mergeCell ref="J68:M68"/>
    <mergeCell ref="B69:I69"/>
    <mergeCell ref="B61:G61"/>
    <mergeCell ref="J61:M61"/>
    <mergeCell ref="B62:G62"/>
    <mergeCell ref="J62:M62"/>
    <mergeCell ref="B63:G63"/>
    <mergeCell ref="J63:M63"/>
    <mergeCell ref="A33:M33"/>
    <mergeCell ref="A57:M57"/>
    <mergeCell ref="A59:A60"/>
    <mergeCell ref="B59:G60"/>
    <mergeCell ref="H59:I59"/>
    <mergeCell ref="J59:M60"/>
    <mergeCell ref="L27:M27"/>
    <mergeCell ref="A29:C31"/>
    <mergeCell ref="D29:E29"/>
    <mergeCell ref="I29:M31"/>
    <mergeCell ref="D30:E30"/>
    <mergeCell ref="D31:E31"/>
    <mergeCell ref="L26:M26"/>
    <mergeCell ref="J20:L20"/>
    <mergeCell ref="F21:H21"/>
    <mergeCell ref="J22:L22"/>
    <mergeCell ref="L24:M24"/>
    <mergeCell ref="L25:M25"/>
    <mergeCell ref="A19:B22"/>
    <mergeCell ref="C19:D22"/>
    <mergeCell ref="F19:H19"/>
    <mergeCell ref="J19:L19"/>
    <mergeCell ref="F20:H20"/>
    <mergeCell ref="A25:A26"/>
    <mergeCell ref="B25:B26"/>
    <mergeCell ref="C25:C26"/>
    <mergeCell ref="D25:D26"/>
    <mergeCell ref="E25:E27"/>
    <mergeCell ref="A17:B18"/>
    <mergeCell ref="C17:D18"/>
    <mergeCell ref="E17:M17"/>
    <mergeCell ref="F18:H18"/>
    <mergeCell ref="J18:L18"/>
    <mergeCell ref="A14:B14"/>
    <mergeCell ref="C14:M14"/>
    <mergeCell ref="A12:B12"/>
    <mergeCell ref="C12:M12"/>
    <mergeCell ref="A15:B15"/>
    <mergeCell ref="C15:M15"/>
    <mergeCell ref="A11:B11"/>
    <mergeCell ref="C11:J11"/>
    <mergeCell ref="L11:M11"/>
    <mergeCell ref="A13:B13"/>
    <mergeCell ref="C13:M13"/>
    <mergeCell ref="A9:B9"/>
    <mergeCell ref="C9:M9"/>
    <mergeCell ref="A5:M5"/>
    <mergeCell ref="A1:B3"/>
    <mergeCell ref="C1:J3"/>
    <mergeCell ref="K1:M1"/>
    <mergeCell ref="K2:M2"/>
    <mergeCell ref="K3:M3"/>
    <mergeCell ref="A7:B7"/>
    <mergeCell ref="C7:H7"/>
    <mergeCell ref="I7:K7"/>
    <mergeCell ref="L7:M7"/>
    <mergeCell ref="A8:B8"/>
    <mergeCell ref="C8:M8"/>
  </mergeCells>
  <dataValidations count="8">
    <dataValidation type="list" allowBlank="1" showInputMessage="1" showErrorMessage="1" sqref="C14:M14" xr:uid="{00000000-0002-0000-0500-000000000000}">
      <formula1>$O$57:$O$59</formula1>
    </dataValidation>
    <dataValidation type="list" allowBlank="1" showInputMessage="1" showErrorMessage="1" sqref="C9:M9 C15:M15" xr:uid="{00000000-0002-0000-0500-000001000000}">
      <formula1>$O$39:$O$42</formula1>
    </dataValidation>
    <dataValidation type="list" allowBlank="1" showInputMessage="1" showErrorMessage="1" sqref="C7:H7" xr:uid="{00000000-0002-0000-0500-000002000000}">
      <formula1>$O$24:$O$37</formula1>
    </dataValidation>
    <dataValidation type="list" allowBlank="1" showInputMessage="1" showErrorMessage="1" sqref="B25 D25 B27 M19:M22" xr:uid="{00000000-0002-0000-0500-000003000000}">
      <formula1>$O$11:$O$16</formula1>
    </dataValidation>
    <dataValidation type="list" allowBlank="1" showInputMessage="1" showErrorMessage="1" sqref="C19:D22" xr:uid="{00000000-0002-0000-0500-000004000000}">
      <formula1>$O$46:$O$55</formula1>
    </dataValidation>
    <dataValidation type="list" allowBlank="1" showInputMessage="1" showErrorMessage="1" sqref="L7:M7" xr:uid="{00000000-0002-0000-0500-000005000000}">
      <formula1>$O$18:$O$21</formula1>
    </dataValidation>
    <dataValidation type="list" allowBlank="1" showInputMessage="1" showErrorMessage="1" sqref="D24" xr:uid="{00000000-0002-0000-0500-000006000000}">
      <formula1>$O$7:$O$9</formula1>
    </dataValidation>
    <dataValidation type="list" allowBlank="1" showInputMessage="1" showErrorMessage="1" sqref="B24" xr:uid="{00000000-0002-0000-0500-000007000000}">
      <formula1>$O$3:$O$5</formula1>
    </dataValidation>
  </dataValidations>
  <printOptions horizontalCentered="1" verticalCentered="1"/>
  <pageMargins left="0.31496062992125984" right="0.31496062992125984" top="0.74803149606299213" bottom="0.35433070866141736" header="0.31496062992125984" footer="0.31496062992125984"/>
  <pageSetup scale="42" orientation="portrait" r:id="rId1"/>
  <rowBreaks count="1" manualBreakCount="1">
    <brk id="56" max="12"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60"/>
  <sheetViews>
    <sheetView topLeftCell="A39" workbookViewId="0">
      <selection sqref="A1:A60"/>
    </sheetView>
  </sheetViews>
  <sheetFormatPr baseColWidth="10" defaultRowHeight="13.8" x14ac:dyDescent="0.25"/>
  <cols>
    <col min="1" max="1" width="51.44140625" style="3" customWidth="1"/>
  </cols>
  <sheetData>
    <row r="1" spans="1:1" ht="15" customHeight="1" x14ac:dyDescent="0.25">
      <c r="A1" s="16" t="s">
        <v>71</v>
      </c>
    </row>
    <row r="2" spans="1:1" ht="15" customHeight="1" x14ac:dyDescent="0.25">
      <c r="A2" s="1" t="s">
        <v>6</v>
      </c>
    </row>
    <row r="3" spans="1:1" ht="15" customHeight="1" x14ac:dyDescent="0.25">
      <c r="A3" s="3" t="s">
        <v>8</v>
      </c>
    </row>
    <row r="4" spans="1:1" ht="15" customHeight="1" x14ac:dyDescent="0.25">
      <c r="A4" s="3" t="s">
        <v>10</v>
      </c>
    </row>
    <row r="5" spans="1:1" ht="15" customHeight="1" x14ac:dyDescent="0.25">
      <c r="A5" s="16" t="s">
        <v>72</v>
      </c>
    </row>
    <row r="6" spans="1:1" ht="15" customHeight="1" x14ac:dyDescent="0.25">
      <c r="A6" s="3" t="s">
        <v>13</v>
      </c>
    </row>
    <row r="7" spans="1:1" ht="15" customHeight="1" x14ac:dyDescent="0.25">
      <c r="A7" s="3" t="s">
        <v>18</v>
      </c>
    </row>
    <row r="8" spans="1:1" ht="15" customHeight="1" x14ac:dyDescent="0.25">
      <c r="A8" s="3" t="s">
        <v>20</v>
      </c>
    </row>
    <row r="9" spans="1:1" ht="15" customHeight="1" x14ac:dyDescent="0.25">
      <c r="A9" s="16" t="s">
        <v>74</v>
      </c>
    </row>
    <row r="10" spans="1:1" ht="15" customHeight="1" x14ac:dyDescent="0.25">
      <c r="A10" s="3" t="s">
        <v>21</v>
      </c>
    </row>
    <row r="11" spans="1:1" ht="15" customHeight="1" x14ac:dyDescent="0.25">
      <c r="A11" s="3" t="s">
        <v>0</v>
      </c>
    </row>
    <row r="12" spans="1:1" ht="15" customHeight="1" x14ac:dyDescent="0.25">
      <c r="A12" s="3" t="s">
        <v>19</v>
      </c>
    </row>
    <row r="13" spans="1:1" ht="15" customHeight="1" x14ac:dyDescent="0.25">
      <c r="A13" s="3" t="s">
        <v>24</v>
      </c>
    </row>
    <row r="14" spans="1:1" ht="15" customHeight="1" x14ac:dyDescent="0.25">
      <c r="A14" s="3" t="s">
        <v>25</v>
      </c>
    </row>
    <row r="15" spans="1:1" ht="15" customHeight="1" x14ac:dyDescent="0.25">
      <c r="A15" s="16" t="s">
        <v>83</v>
      </c>
    </row>
    <row r="16" spans="1:1" ht="15" customHeight="1" x14ac:dyDescent="0.25">
      <c r="A16" s="3" t="s">
        <v>27</v>
      </c>
    </row>
    <row r="17" spans="1:1" ht="15" customHeight="1" x14ac:dyDescent="0.25">
      <c r="A17" s="3" t="s">
        <v>28</v>
      </c>
    </row>
    <row r="18" spans="1:1" ht="15" customHeight="1" x14ac:dyDescent="0.25">
      <c r="A18" s="3" t="s">
        <v>3</v>
      </c>
    </row>
    <row r="19" spans="1:1" ht="15" customHeight="1" x14ac:dyDescent="0.25">
      <c r="A19" s="3" t="s">
        <v>29</v>
      </c>
    </row>
    <row r="20" spans="1:1" ht="15" customHeight="1" x14ac:dyDescent="0.25"/>
    <row r="21" spans="1:1" ht="15" customHeight="1" x14ac:dyDescent="0.25">
      <c r="A21" s="16" t="s">
        <v>70</v>
      </c>
    </row>
    <row r="22" spans="1:1" ht="15" customHeight="1" x14ac:dyDescent="0.25">
      <c r="A22" s="15" t="s">
        <v>48</v>
      </c>
    </row>
    <row r="23" spans="1:1" ht="15" customHeight="1" x14ac:dyDescent="0.25">
      <c r="A23" s="15" t="s">
        <v>49</v>
      </c>
    </row>
    <row r="24" spans="1:1" ht="15" customHeight="1" x14ac:dyDescent="0.25">
      <c r="A24" s="15" t="s">
        <v>61</v>
      </c>
    </row>
    <row r="25" spans="1:1" ht="15" customHeight="1" x14ac:dyDescent="0.25">
      <c r="A25" s="15" t="s">
        <v>62</v>
      </c>
    </row>
    <row r="26" spans="1:1" ht="15" customHeight="1" x14ac:dyDescent="0.25">
      <c r="A26" s="15" t="s">
        <v>50</v>
      </c>
    </row>
    <row r="27" spans="1:1" ht="15" customHeight="1" x14ac:dyDescent="0.25">
      <c r="A27" s="15" t="s">
        <v>51</v>
      </c>
    </row>
    <row r="28" spans="1:1" ht="15" customHeight="1" x14ac:dyDescent="0.25">
      <c r="A28" s="15" t="s">
        <v>52</v>
      </c>
    </row>
    <row r="29" spans="1:1" ht="15" customHeight="1" x14ac:dyDescent="0.25">
      <c r="A29" s="15" t="s">
        <v>63</v>
      </c>
    </row>
    <row r="30" spans="1:1" ht="15" customHeight="1" x14ac:dyDescent="0.25">
      <c r="A30" s="15" t="s">
        <v>64</v>
      </c>
    </row>
    <row r="31" spans="1:1" ht="15" customHeight="1" x14ac:dyDescent="0.25">
      <c r="A31" s="15" t="s">
        <v>54</v>
      </c>
    </row>
    <row r="32" spans="1:1" ht="15" customHeight="1" x14ac:dyDescent="0.25">
      <c r="A32" s="15" t="s">
        <v>55</v>
      </c>
    </row>
    <row r="33" spans="1:1" ht="15" customHeight="1" x14ac:dyDescent="0.25">
      <c r="A33" s="15" t="s">
        <v>53</v>
      </c>
    </row>
    <row r="34" spans="1:1" ht="15" customHeight="1" x14ac:dyDescent="0.25">
      <c r="A34" s="15" t="s">
        <v>65</v>
      </c>
    </row>
    <row r="35" spans="1:1" ht="15" customHeight="1" x14ac:dyDescent="0.25">
      <c r="A35" s="15" t="s">
        <v>66</v>
      </c>
    </row>
    <row r="36" spans="1:1" ht="15" customHeight="1" x14ac:dyDescent="0.25">
      <c r="A36" s="16" t="s">
        <v>69</v>
      </c>
    </row>
    <row r="37" spans="1:1" ht="15" customHeight="1" x14ac:dyDescent="0.25">
      <c r="A37" s="7" t="s">
        <v>67</v>
      </c>
    </row>
    <row r="38" spans="1:1" ht="15" customHeight="1" x14ac:dyDescent="0.25">
      <c r="A38" s="7" t="s">
        <v>68</v>
      </c>
    </row>
    <row r="39" spans="1:1" ht="15" customHeight="1" x14ac:dyDescent="0.25">
      <c r="A39" s="7" t="s">
        <v>56</v>
      </c>
    </row>
    <row r="40" spans="1:1" ht="15" customHeight="1" x14ac:dyDescent="0.25">
      <c r="A40" s="7" t="s">
        <v>46</v>
      </c>
    </row>
    <row r="41" spans="1:1" ht="15" customHeight="1" x14ac:dyDescent="0.25">
      <c r="A41" s="7" t="s">
        <v>57</v>
      </c>
    </row>
    <row r="42" spans="1:1" x14ac:dyDescent="0.25">
      <c r="A42" s="17" t="s">
        <v>80</v>
      </c>
    </row>
    <row r="43" spans="1:1" x14ac:dyDescent="0.25">
      <c r="A43" s="3" t="s">
        <v>47</v>
      </c>
    </row>
    <row r="44" spans="1:1" x14ac:dyDescent="0.25">
      <c r="A44" s="3" t="s">
        <v>81</v>
      </c>
    </row>
    <row r="45" spans="1:1" x14ac:dyDescent="0.25">
      <c r="A45" s="16" t="s">
        <v>84</v>
      </c>
    </row>
    <row r="46" spans="1:1" x14ac:dyDescent="0.25">
      <c r="A46" s="3" t="s">
        <v>86</v>
      </c>
    </row>
    <row r="47" spans="1:1" x14ac:dyDescent="0.25">
      <c r="A47" s="1" t="s">
        <v>94</v>
      </c>
    </row>
    <row r="48" spans="1:1" x14ac:dyDescent="0.25">
      <c r="A48" s="3" t="s">
        <v>85</v>
      </c>
    </row>
    <row r="49" spans="1:1" x14ac:dyDescent="0.25">
      <c r="A49" s="3" t="s">
        <v>96</v>
      </c>
    </row>
    <row r="50" spans="1:1" x14ac:dyDescent="0.25">
      <c r="A50" s="3" t="s">
        <v>97</v>
      </c>
    </row>
    <row r="51" spans="1:1" x14ac:dyDescent="0.25">
      <c r="A51" s="3" t="s">
        <v>98</v>
      </c>
    </row>
    <row r="52" spans="1:1" x14ac:dyDescent="0.25">
      <c r="A52" s="3" t="s">
        <v>99</v>
      </c>
    </row>
    <row r="53" spans="1:1" x14ac:dyDescent="0.25">
      <c r="A53" s="3" t="s">
        <v>100</v>
      </c>
    </row>
    <row r="54" spans="1:1" x14ac:dyDescent="0.25">
      <c r="A54" s="3" t="s">
        <v>102</v>
      </c>
    </row>
    <row r="55" spans="1:1" x14ac:dyDescent="0.25">
      <c r="A55" s="3" t="s">
        <v>101</v>
      </c>
    </row>
    <row r="56" spans="1:1" x14ac:dyDescent="0.25">
      <c r="A56" s="16" t="s">
        <v>106</v>
      </c>
    </row>
    <row r="57" spans="1:1" ht="27.6" x14ac:dyDescent="0.25">
      <c r="A57" s="3" t="s">
        <v>108</v>
      </c>
    </row>
    <row r="58" spans="1:1" ht="27.6" x14ac:dyDescent="0.25">
      <c r="A58" s="1" t="s">
        <v>109</v>
      </c>
    </row>
    <row r="59" spans="1:1" ht="27.6" x14ac:dyDescent="0.25">
      <c r="A59" s="1" t="s">
        <v>107</v>
      </c>
    </row>
    <row r="60" spans="1:1" x14ac:dyDescent="0.25">
      <c r="A60" s="3" t="s">
        <v>110</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IDP 01</vt:lpstr>
      <vt:lpstr>IDP 02</vt:lpstr>
      <vt:lpstr>Listas</vt:lpstr>
      <vt:lpstr>'IDP 01'!Área_de_impresión</vt:lpstr>
      <vt:lpstr>'IDP 02'!Área_de_impresión</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clopez</dc:creator>
  <cp:lastModifiedBy>Luisa Fernanda Urrego Hoyos</cp:lastModifiedBy>
  <cp:lastPrinted>2018-07-05T20:19:19Z</cp:lastPrinted>
  <dcterms:created xsi:type="dcterms:W3CDTF">2015-05-25T16:17:38Z</dcterms:created>
  <dcterms:modified xsi:type="dcterms:W3CDTF">2022-12-20T17:10:26Z</dcterms:modified>
</cp:coreProperties>
</file>