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C:\Users\Usuario\Documents\IDEP_planeación\Pago_3\Pago_10\Indicadores\"/>
    </mc:Choice>
  </mc:AlternateContent>
  <xr:revisionPtr revIDLastSave="0" documentId="8_{87938347-DF6F-45B7-AE51-2A60C78B418A}" xr6:coauthVersionLast="47" xr6:coauthVersionMax="47" xr10:uidLastSave="{00000000-0000-0000-0000-000000000000}"/>
  <bookViews>
    <workbookView xWindow="-120" yWindow="-120" windowWidth="20730" windowHeight="11160" tabRatio="900" xr2:uid="{00000000-000D-0000-FFFF-FFFF00000000}"/>
  </bookViews>
  <sheets>
    <sheet name="DIC 01" sheetId="13" r:id="rId1"/>
    <sheet name="DIC 02" sheetId="12" r:id="rId2"/>
    <sheet name="DIC 03  " sheetId="14" r:id="rId3"/>
    <sheet name="DIC 04 " sheetId="15" r:id="rId4"/>
    <sheet name="Listas" sheetId="2" state="hidden" r:id="rId5"/>
  </sheets>
  <definedNames>
    <definedName name="a" localSheetId="0">#REF!</definedName>
    <definedName name="a" localSheetId="1">#REF!</definedName>
    <definedName name="a">#REF!</definedName>
    <definedName name="_xlnm.Print_Area" localSheetId="0">'DIC 01'!$A$1:$M$69</definedName>
    <definedName name="_xlnm.Print_Area" localSheetId="1">'DIC 02'!$A$1:$M$65</definedName>
    <definedName name="_xlnm.Print_Area" localSheetId="2">'DIC 03  '!$A$1:$M$65</definedName>
    <definedName name="_xlnm.Print_Area" localSheetId="3">'DIC 04 '!$A$1:$M$64</definedName>
    <definedName name="Frecuencia" localSheetId="0">#REF!</definedName>
    <definedName name="Frecuencia" localSheetId="1">#REF!</definedName>
    <definedName name="Frecuencia" localSheetId="2">#REF!</definedName>
    <definedName name="Frecuencia" localSheetId="3">#REF!</definedName>
    <definedName name="Frecuencia">#REF!</definedName>
    <definedName name="h">#REF!</definedName>
    <definedName name="Herramienta" localSheetId="0">#REF!</definedName>
    <definedName name="Herramienta" localSheetId="1">#REF!</definedName>
    <definedName name="Herramienta" localSheetId="2">#REF!</definedName>
    <definedName name="Herramienta" localSheetId="3">#REF!</definedName>
    <definedName name="Herramienta">#REF!</definedName>
    <definedName name="iii" localSheetId="0">#REF!</definedName>
    <definedName name="iii" localSheetId="1">#REF!</definedName>
    <definedName name="iii">#REF!</definedName>
    <definedName name="Meses" localSheetId="0">#REF!</definedName>
    <definedName name="Meses" localSheetId="1">#REF!</definedName>
    <definedName name="Meses" localSheetId="2">#REF!</definedName>
    <definedName name="Meses" localSheetId="3">#REF!</definedName>
    <definedName name="Meses">#REF!</definedName>
    <definedName name="Proce">#REF!</definedName>
    <definedName name="Procesos" localSheetId="0">#REF!</definedName>
    <definedName name="Procesos" localSheetId="1">#REF!</definedName>
    <definedName name="Procesos" localSheetId="2">#REF!</definedName>
    <definedName name="Procesos" localSheetId="3">#REF!</definedName>
    <definedName name="Procesos">#REF!</definedName>
    <definedName name="Rojo">#REF!</definedName>
    <definedName name="S">#REF!</definedName>
    <definedName name="Tenden" localSheetId="0">#REF!</definedName>
    <definedName name="Tenden" localSheetId="1">#REF!</definedName>
    <definedName name="Tenden">#REF!</definedName>
    <definedName name="Tendencia" localSheetId="0">#REF!</definedName>
    <definedName name="Tendencia" localSheetId="1">#REF!</definedName>
    <definedName name="Tendencia" localSheetId="2">#REF!</definedName>
    <definedName name="Tendencia" localSheetId="3">#REF!</definedName>
    <definedName name="Tendencia">#REF!</definedName>
    <definedName name="Tipo" localSheetId="0">#REF!</definedName>
    <definedName name="Tipo" localSheetId="1">#REF!</definedName>
    <definedName name="Tipo" localSheetId="2">#REF!</definedName>
    <definedName name="Tipo" localSheetId="3">#REF!</definedName>
    <definedName name="Ti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2" i="13" l="1"/>
  <c r="H37" i="15" l="1"/>
  <c r="H38" i="15"/>
  <c r="H39" i="15"/>
  <c r="H36" i="15"/>
  <c r="G36" i="14"/>
  <c r="H36" i="14" s="1"/>
  <c r="H37" i="12" l="1"/>
  <c r="I37" i="12" s="1"/>
  <c r="H38" i="12"/>
  <c r="I38" i="12" s="1"/>
  <c r="H39" i="12"/>
  <c r="I39" i="12" s="1"/>
  <c r="G35" i="15"/>
  <c r="F35" i="15"/>
  <c r="AN64" i="15"/>
  <c r="AN65" i="15" s="1"/>
  <c r="AN66" i="15" s="1"/>
  <c r="AN67" i="15" s="1"/>
  <c r="AN62" i="15"/>
  <c r="AN63" i="15" s="1"/>
  <c r="AN56" i="15"/>
  <c r="AN57" i="15" s="1"/>
  <c r="AN58" i="15" s="1"/>
  <c r="AN60" i="15" s="1"/>
  <c r="AN61" i="15" s="1"/>
  <c r="AN49" i="15"/>
  <c r="AN50" i="15" s="1"/>
  <c r="AN51" i="15" s="1"/>
  <c r="AN52" i="15" s="1"/>
  <c r="AN53" i="15" s="1"/>
  <c r="AN54" i="15" s="1"/>
  <c r="AN55" i="15" s="1"/>
  <c r="I37" i="15"/>
  <c r="I38" i="15" s="1"/>
  <c r="I39" i="15" s="1"/>
  <c r="I36" i="15"/>
  <c r="E35" i="15"/>
  <c r="D35" i="15"/>
  <c r="AN32" i="15"/>
  <c r="AN33" i="15"/>
  <c r="AN34" i="15" s="1"/>
  <c r="AN31" i="15"/>
  <c r="AN30" i="15"/>
  <c r="AN28" i="15"/>
  <c r="AN29" i="15" s="1"/>
  <c r="L27" i="15"/>
  <c r="L26" i="15"/>
  <c r="AN24" i="15"/>
  <c r="AN65" i="14"/>
  <c r="AN66" i="14" s="1"/>
  <c r="AN67" i="14" s="1"/>
  <c r="AN68" i="14" s="1"/>
  <c r="AN63" i="14"/>
  <c r="AN64" i="14" s="1"/>
  <c r="AN57" i="14"/>
  <c r="AN58" i="14"/>
  <c r="AN59" i="14" s="1"/>
  <c r="AN61" i="14" s="1"/>
  <c r="AN62" i="14" s="1"/>
  <c r="AN41" i="14"/>
  <c r="AN50" i="14" s="1"/>
  <c r="AN51" i="14" s="1"/>
  <c r="AN52" i="14" s="1"/>
  <c r="AN53" i="14" s="1"/>
  <c r="AN54" i="14" s="1"/>
  <c r="AN55" i="14" s="1"/>
  <c r="AN56" i="14" s="1"/>
  <c r="G39" i="14"/>
  <c r="H39" i="14" s="1"/>
  <c r="G38" i="14"/>
  <c r="H38" i="14" s="1"/>
  <c r="G37" i="14"/>
  <c r="H37" i="14" s="1"/>
  <c r="F35" i="14"/>
  <c r="E35" i="14"/>
  <c r="D35" i="14"/>
  <c r="AN32" i="14"/>
  <c r="AN33" i="14"/>
  <c r="AN34" i="14" s="1"/>
  <c r="AN31" i="14"/>
  <c r="AN30" i="14"/>
  <c r="AN28" i="14"/>
  <c r="AN29" i="14" s="1"/>
  <c r="L27" i="14"/>
  <c r="AN24" i="14"/>
  <c r="P34" i="12"/>
  <c r="K41" i="13"/>
  <c r="K40" i="13"/>
  <c r="L40" i="13" s="1"/>
  <c r="AN69" i="13"/>
  <c r="AN70" i="13"/>
  <c r="AN71" i="13" s="1"/>
  <c r="AN72" i="13" s="1"/>
  <c r="AN67" i="13"/>
  <c r="AN68" i="13" s="1"/>
  <c r="AN61" i="13"/>
  <c r="AN62" i="13" s="1"/>
  <c r="AN63" i="13" s="1"/>
  <c r="AN65" i="13" s="1"/>
  <c r="AN66" i="13" s="1"/>
  <c r="AN45" i="13"/>
  <c r="AN54" i="13" s="1"/>
  <c r="AN55" i="13" s="1"/>
  <c r="AN56" i="13" s="1"/>
  <c r="AN57" i="13" s="1"/>
  <c r="AN58" i="13" s="1"/>
  <c r="AN59" i="13" s="1"/>
  <c r="AN60" i="13" s="1"/>
  <c r="K43" i="13"/>
  <c r="J39" i="13"/>
  <c r="I39" i="13"/>
  <c r="H39" i="13"/>
  <c r="G39" i="13"/>
  <c r="F39" i="13"/>
  <c r="E39" i="13"/>
  <c r="D39" i="13"/>
  <c r="C39" i="13"/>
  <c r="AN36" i="13"/>
  <c r="AN37" i="13" s="1"/>
  <c r="AN38" i="13" s="1"/>
  <c r="AN35" i="13"/>
  <c r="AN34" i="13"/>
  <c r="AN32" i="13"/>
  <c r="AN33" i="13" s="1"/>
  <c r="AN28" i="13"/>
  <c r="H36" i="12"/>
  <c r="I36" i="12" s="1"/>
  <c r="AN65" i="12"/>
  <c r="AN66" i="12" s="1"/>
  <c r="AN67" i="12" s="1"/>
  <c r="AN68" i="12" s="1"/>
  <c r="AN63" i="12"/>
  <c r="AN64" i="12"/>
  <c r="AN57" i="12"/>
  <c r="AN58" i="12" s="1"/>
  <c r="AN59" i="12" s="1"/>
  <c r="AN61" i="12" s="1"/>
  <c r="AN62" i="12" s="1"/>
  <c r="AN41" i="12"/>
  <c r="AN50" i="12" s="1"/>
  <c r="AN51" i="12" s="1"/>
  <c r="AN52" i="12" s="1"/>
  <c r="AN53" i="12" s="1"/>
  <c r="AN54" i="12" s="1"/>
  <c r="AN55" i="12" s="1"/>
  <c r="AN56" i="12" s="1"/>
  <c r="G35" i="12"/>
  <c r="F35" i="12"/>
  <c r="E35" i="12"/>
  <c r="D35" i="12"/>
  <c r="AN32" i="12"/>
  <c r="AN33" i="12" s="1"/>
  <c r="AN34" i="12" s="1"/>
  <c r="AN31" i="12"/>
  <c r="AN30" i="12"/>
  <c r="AN28" i="12"/>
  <c r="AN29" i="12" s="1"/>
  <c r="AN24" i="12"/>
  <c r="L41" i="13" l="1"/>
  <c r="L42" i="13" s="1"/>
  <c r="L43" i="13" s="1"/>
</calcChain>
</file>

<file path=xl/sharedStrings.xml><?xml version="1.0" encoding="utf-8"?>
<sst xmlns="http://schemas.openxmlformats.org/spreadsheetml/2006/main" count="761" uniqueCount="212">
  <si>
    <t>Bimestral</t>
  </si>
  <si>
    <t>Proceso asociado:</t>
  </si>
  <si>
    <t>Clase de proceso:</t>
  </si>
  <si>
    <t xml:space="preserve">Apoyo </t>
  </si>
  <si>
    <t xml:space="preserve">Objetivo del Proceso </t>
  </si>
  <si>
    <t xml:space="preserve">Líder del proceso: </t>
  </si>
  <si>
    <t xml:space="preserve">Ascendente </t>
  </si>
  <si>
    <t>Nombre del indicador:</t>
  </si>
  <si>
    <t xml:space="preserve">Descendente </t>
  </si>
  <si>
    <t>Objetivo del indicador:</t>
  </si>
  <si>
    <t>Constante</t>
  </si>
  <si>
    <t>Fórmula del indicador</t>
  </si>
  <si>
    <t>Definición de variables</t>
  </si>
  <si>
    <t xml:space="preserve">Eficacia </t>
  </si>
  <si>
    <t>No.</t>
  </si>
  <si>
    <t>Nombre de la variable</t>
  </si>
  <si>
    <t>Unidad de medida de la variable</t>
  </si>
  <si>
    <t xml:space="preserve">Periodicidad de recolección de la información </t>
  </si>
  <si>
    <t>Eficiencia</t>
  </si>
  <si>
    <t>Trimestral</t>
  </si>
  <si>
    <t>Efectividad</t>
  </si>
  <si>
    <t>Mensual</t>
  </si>
  <si>
    <t xml:space="preserve">Tendencia </t>
  </si>
  <si>
    <t xml:space="preserve">Meta anual </t>
  </si>
  <si>
    <t>Semestral</t>
  </si>
  <si>
    <t>Anual</t>
  </si>
  <si>
    <t xml:space="preserve">Periodicidad de la medición </t>
  </si>
  <si>
    <t>Estratégico</t>
  </si>
  <si>
    <t xml:space="preserve">Misional </t>
  </si>
  <si>
    <t xml:space="preserve">Evaluación </t>
  </si>
  <si>
    <t>II. RESULTADOS DE LA MEDICIÓN DEL INDICADOR</t>
  </si>
  <si>
    <t>PERÍODO DE MEDICIÓN</t>
  </si>
  <si>
    <t>META</t>
  </si>
  <si>
    <t>Primer Trimestre</t>
  </si>
  <si>
    <t>Segundo Trimestre</t>
  </si>
  <si>
    <t>Tercer Trimestre</t>
  </si>
  <si>
    <t>Cuarto Trimestre</t>
  </si>
  <si>
    <t xml:space="preserve">III. ANÁLISIS DE RESULTADOS </t>
  </si>
  <si>
    <t xml:space="preserve">Periodo </t>
  </si>
  <si>
    <t xml:space="preserve">Análisis de resultados </t>
  </si>
  <si>
    <t xml:space="preserve">Propuesta de mejoramiento </t>
  </si>
  <si>
    <t xml:space="preserve">Tercer Trimestre </t>
  </si>
  <si>
    <t xml:space="preserve">Total Año </t>
  </si>
  <si>
    <t>Máximo</t>
  </si>
  <si>
    <t>Aceptable</t>
  </si>
  <si>
    <t>Mínimo</t>
  </si>
  <si>
    <t>Jefe Oficina Asesora Jurídica</t>
  </si>
  <si>
    <t xml:space="preserve">Promedio </t>
  </si>
  <si>
    <t>Divulgación y Comunicación</t>
  </si>
  <si>
    <t>Dirección y Planeación</t>
  </si>
  <si>
    <t>Gestión Documental</t>
  </si>
  <si>
    <t>Gestión Contractual</t>
  </si>
  <si>
    <t>Gestión Jurídica</t>
  </si>
  <si>
    <t>Gestión Tecnológica</t>
  </si>
  <si>
    <t>Gestión Financiera</t>
  </si>
  <si>
    <t>Control Interno Disciplinario</t>
  </si>
  <si>
    <t>Jefe Oficina Asesora de Planeación</t>
  </si>
  <si>
    <t>Jefe Oficina Control Interno</t>
  </si>
  <si>
    <t>HOJA DE VIDA DEL INDICADOR</t>
  </si>
  <si>
    <t>Código:  FT- MIC-03-05</t>
  </si>
  <si>
    <t>I. IDENTIFICACIÓN DEL INDICADOR</t>
  </si>
  <si>
    <t>Atención al Ciudadano</t>
  </si>
  <si>
    <t>Investigación y Desarrollo Pedagógico</t>
  </si>
  <si>
    <t>Gestión de Recursos Fisicos y Ambiental</t>
  </si>
  <si>
    <t>Gestión de Talento Humano</t>
  </si>
  <si>
    <t>Evaluación y Control</t>
  </si>
  <si>
    <t>Mejoramiento Integral y Continuo</t>
  </si>
  <si>
    <t>Subdirector(a) Académico(a)</t>
  </si>
  <si>
    <t>Subdirector(a) Administrativo(a), Financiero(a) y de Control Disciplinario</t>
  </si>
  <si>
    <t>LIDER DEL PROCESO</t>
  </si>
  <si>
    <t>PROCESO</t>
  </si>
  <si>
    <t>TENDENCIA</t>
  </si>
  <si>
    <t>TIPO DE INDICADOR</t>
  </si>
  <si>
    <t>Tipo del indicador</t>
  </si>
  <si>
    <t>PERIODICIDAD</t>
  </si>
  <si>
    <t xml:space="preserve">Periodicidad de la análisis </t>
  </si>
  <si>
    <t>Unidad de medida del indicador</t>
  </si>
  <si>
    <t>DESEMPEÑO EXCELENTE</t>
  </si>
  <si>
    <t>DESEMPEÑO ACEPTABLE</t>
  </si>
  <si>
    <t>DESEMPEÑO DEFICIENTE</t>
  </si>
  <si>
    <t>ACUMULACIÓN DEL RESULTADO</t>
  </si>
  <si>
    <t>Suma</t>
  </si>
  <si>
    <t>Código</t>
  </si>
  <si>
    <t>TIPO DE PROCESO</t>
  </si>
  <si>
    <t>UNIDAD MEDIDA INDICADOR</t>
  </si>
  <si>
    <t>Porcentaje</t>
  </si>
  <si>
    <t>Cantidad</t>
  </si>
  <si>
    <t>A</t>
  </si>
  <si>
    <t>OBSERVACIONES:</t>
  </si>
  <si>
    <t>RESULTADO  GESTIÓN PERÍODO</t>
  </si>
  <si>
    <t>¿Requiere establecer propuesta de mejora?</t>
  </si>
  <si>
    <t>Si</t>
  </si>
  <si>
    <t>No</t>
  </si>
  <si>
    <t>RESULTADO  GESTIÓN  AÑO</t>
  </si>
  <si>
    <t>Rangos de gestión</t>
  </si>
  <si>
    <t>Número</t>
  </si>
  <si>
    <t>Metodología de la medición</t>
  </si>
  <si>
    <t>Docentes</t>
  </si>
  <si>
    <t>Programas</t>
  </si>
  <si>
    <t>Días</t>
  </si>
  <si>
    <t>Tasa</t>
  </si>
  <si>
    <t>Indice</t>
  </si>
  <si>
    <t>Estudios</t>
  </si>
  <si>
    <t>Estudiantes</t>
  </si>
  <si>
    <t>Fecha línea base</t>
  </si>
  <si>
    <t>Fuente línea base</t>
  </si>
  <si>
    <t xml:space="preserve">Meta del Plan de Desarrollo a la que aporta </t>
  </si>
  <si>
    <t>METAS PLAN DE DESARROLLO</t>
  </si>
  <si>
    <t>Meta 419 - Sostener el 100% de la implementación del Sistema Integrado de Gestión</t>
  </si>
  <si>
    <t>Meta 383 - Un sistema de seguimiento a la política educativa distrital en los contextos escolares ajustado e implementado.</t>
  </si>
  <si>
    <t>Meta 386 - 3 Centros de innovación que dinamizan las estrategias y procesos en la red de innovación del maestro</t>
  </si>
  <si>
    <t>No aplica</t>
  </si>
  <si>
    <t>Cargo del responsable de la medición:</t>
  </si>
  <si>
    <t>Metas de cuatrienio</t>
  </si>
  <si>
    <t>Programado</t>
  </si>
  <si>
    <t>Ejecutado</t>
  </si>
  <si>
    <t>Vigencia</t>
  </si>
  <si>
    <t>Versión: 6</t>
  </si>
  <si>
    <t>Fecha de Aprobación: 21/06/2018</t>
  </si>
  <si>
    <t xml:space="preserve">Trimestral </t>
  </si>
  <si>
    <t>Cuatrimestral</t>
  </si>
  <si>
    <t xml:space="preserve">Metas 419 - Sostener el 100% la implementación del Sistema Integrado de Gestión </t>
  </si>
  <si>
    <t xml:space="preserve">Divulgar la información del IDEP mediante el uso estratégico de canales de comunicación internos y externos para dar respuestas a las necesidades y expectativas de los usuarios de la entidad </t>
  </si>
  <si>
    <t>Avance en la ejecución de las actividades en el trimestre</t>
  </si>
  <si>
    <t xml:space="preserve">PMR mensual reportado por los referentes técnicos de cada proyecto </t>
  </si>
  <si>
    <t>SEGPLAN</t>
  </si>
  <si>
    <t>DIC-01</t>
  </si>
  <si>
    <t>DIC-02</t>
  </si>
  <si>
    <t xml:space="preserve">Fuente verificable de información </t>
  </si>
  <si>
    <t>Línea base</t>
  </si>
  <si>
    <t>Cuatrienio</t>
  </si>
  <si>
    <t>Gestión de Recursos Físicos y Ambiental</t>
  </si>
  <si>
    <t>Índice</t>
  </si>
  <si>
    <t>Meta programada en la vigencia</t>
  </si>
  <si>
    <t>Se tiene en cuenta el avance en la ejecución de las actividades en el trimestre reportado en el PMR por los referentes versus el avance en el total de las actividades programadas en la vigencia para cumplir la meta programada</t>
  </si>
  <si>
    <t>N/A</t>
  </si>
  <si>
    <t>Numero</t>
  </si>
  <si>
    <t>Reportes  de seguidores de las redes sociales institucionales de Facebook</t>
  </si>
  <si>
    <t>Reportes  de seguidores de las redes sociales institucionales de Twitter</t>
  </si>
  <si>
    <t>Reportes  de seguidores de las redes sociales institucionales de Instagram</t>
  </si>
  <si>
    <t>Reportes  de seguidores de las redes sociales institucionales de YouTube</t>
  </si>
  <si>
    <t>La información se tomará a partir de la cantidad de publicaciones realizadas en medios externos  de comunicación en los periodos acumulados  trimestralmente.  Este se medirá como la sumatoria de publicaciones de información del IDEP en  medios  de comunicación externos como radio, televisión, internet , académicos y/o  comentarios en otros medios.</t>
  </si>
  <si>
    <t>Numero de publicaciones de información del IDEP en  medios  de comunicación externos como televisión</t>
  </si>
  <si>
    <t xml:space="preserve">La información se tomará a partir de la cantidad de seguidores que  tengan las redes sociales del IDEP en los periodos acumulados  trimestralmente.  Este se medirá como la sumatoria de  los seguidores de las redes sociales  institucionales como   Facebook, Twitter, Instagram y YouTube en el periodo actual  y la diferencia de  la sumatoria de  los seguidores de las redes sociales  institucionales como   Facebook, Twitter, Instagram y YouTube en el periodo anterior sobre el numero actual de los seguidores de las redes sociales institucionales </t>
  </si>
  <si>
    <t>Numero de seguidores de las redes sociales  institucionales de  Facebook en el trimestre actual</t>
  </si>
  <si>
    <t>Numero de seguidores de las redes sociales  institucionales de  Twitter en el trimestre actual</t>
  </si>
  <si>
    <t>Numero de seguidores de las redes sociales  institucionales de  Instagram en el trimestre actual</t>
  </si>
  <si>
    <t>Numero de seguidores de las redes sociales  institucionales de YouTube en el trimestre actual</t>
  </si>
  <si>
    <t>Numero de seguidores de las redes sociales  institucionales de  Facebook en el trimestre anterior</t>
  </si>
  <si>
    <t>Numero de seguidores de las redes sociales  institucionales de  Twitter en el trimestre anterior</t>
  </si>
  <si>
    <t>Numero de seguidores de las redes sociales  institucionales de  Instagram  en el trimestre anterior</t>
  </si>
  <si>
    <t>Numero de seguidores de las redes sociales  institucionales de YouTube en el trimestre anterior</t>
  </si>
  <si>
    <t>Reportes de estadísticas de redes sociales</t>
  </si>
  <si>
    <t>Numero de publicaciones de información del IDEP en  medios  de comunicación externos como internet y prensa escrita</t>
  </si>
  <si>
    <t>Numero de publicaciones de información del IDEP en  medios  de comunicación externos como radio</t>
  </si>
  <si>
    <t xml:space="preserve">Sumatoria del numero de  publicaciones de información del IDEP en  medios  de comunicación externos como  televisión, radio, internet  y prensa escrita , académicos y/o  menciones en otros medios </t>
  </si>
  <si>
    <t xml:space="preserve">Numero de publicaciones de información del IDEP en  medios  de comunicación externos como  académicos y/o  menciones en otros medios </t>
  </si>
  <si>
    <t>Reporte de impactos (registros) en TV</t>
  </si>
  <si>
    <t>Reporte de impactos (registros) en internet y prensa escrita</t>
  </si>
  <si>
    <t>Reporte de impactos (registros) en radio</t>
  </si>
  <si>
    <t>Reporte de impactos (registros) en publicaciones académicas online, físico y/o menciones en otros medios</t>
  </si>
  <si>
    <t xml:space="preserve">(Sumatoria del número de seguidores de las redes sociales  institucionales (Facebook, Twitter, YouTube e Instagram) en el periodo actual - Sumatoria del número de seguidores de las redes sociales  institucionales (Facebook, Twitter, YouTube e Instagram) en el periodo anterior)  /  (Sumatoria del número de seguidores de las redes sociales  institucionales (Facebook, Twitter, YouTube e Instagram) en el periodo actual </t>
  </si>
  <si>
    <t xml:space="preserve">Porcentaje de variación de seguidores de las redes sociales institucionales del IDEP </t>
  </si>
  <si>
    <t>Identificar la cantidad de publicaciones de información del IDEP en medios  de comunicación externos como radio, televisión, internet , académicos y/o  comentarios en otros medios,  con el fin de conocer  el impacto  de la  divulgación de la información del IDEP a través de estos medios.</t>
  </si>
  <si>
    <t>NO</t>
  </si>
  <si>
    <t>SI</t>
  </si>
  <si>
    <t xml:space="preserve"> Impacto en medios de comunicación externos </t>
  </si>
  <si>
    <t>Avance en la estrategia de  socialización, divulgación  y gestión del conocimiento derivado de las investigaciones y publicaciones del IDEP</t>
  </si>
  <si>
    <t>Medir el avance  en el desarrollo de la estrategia de  socialización, divulgación  y gestión del conocimiento derivado de las investigaciones y publicaciones del IDEP, para  dar conocer el material producido por el IDEP, mediante las  producciones como publicaciones, libros, la Revista Educación y Ciudad, Repositorios, Podcasts, Magazín Aula Urbana, IDEP-RED</t>
  </si>
  <si>
    <t>Meta PDD 106.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</si>
  <si>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(Avance en la ejecución de las actividades en el trimestre * Meta programada en la vigencia)</t>
  </si>
  <si>
    <t>Cantidad de publicaciones realizadas en el desarrollo de la estrategia de socialización, divulgación  y gestión del conocimiento</t>
  </si>
  <si>
    <t>Conocer la cantidad de publicaciones realizadas en el desarrollo de la estrategia de socialización, divulgación  y gestión del conocimiento derivado de las investigaciones y publicaciones del IDEP y de los docentes del Distrito,  mediante las  producciones  como:  libros, la Revista Educación y Ciudad, Repositorios, Podcasts, Magazín Aula Urbana, y /o  IDEP-RED. Con el fin de  comunicar,  divulgar y gestionar el conocimiento del IDEP.</t>
  </si>
  <si>
    <t xml:space="preserve">Se realiza teniendo en cuenta la cantidad de publicaciones reportada en el indicador producto PMR acumulado de la estrategia de socialización, divulgación  y gestión del conocimiento  de las investigaciones y publicaciones del IDEP </t>
  </si>
  <si>
    <t xml:space="preserve">Numero de  libros realizadas por el IDEP  </t>
  </si>
  <si>
    <t xml:space="preserve">Numero de la Revista Educación y Ciudad  realizadas por el IDEP  </t>
  </si>
  <si>
    <t xml:space="preserve">Numero de  Podcasts realizados por el IDEP  </t>
  </si>
  <si>
    <t xml:space="preserve">Numero de Magazín Aula Urbana realizados por el IDEP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</si>
  <si>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</si>
  <si>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</si>
  <si>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 xml:space="preserve">Subdirector Académico </t>
  </si>
  <si>
    <t xml:space="preserve">Sumatoria de   las  producciones  realizadas por el IDEP  como:  libros, la Revista Educación y Ciudad, Repositorios, Podcasts, Magazín Aula Urbana, y /o  IDEP-RED. </t>
  </si>
  <si>
    <t xml:space="preserve">OBSERVACIONES:
</t>
  </si>
  <si>
    <t>Reporte de impactos (registros) en  medios en la vigencia 2020</t>
  </si>
  <si>
    <r>
      <t>OBSERVACIONES:</t>
    </r>
    <r>
      <rPr>
        <sz val="10"/>
        <rFont val="Arial Narrow"/>
        <family val="2"/>
      </rPr>
      <t xml:space="preserve">
</t>
    </r>
  </si>
  <si>
    <t>PMR</t>
  </si>
  <si>
    <t>Identificar el porcentaje de variación de seguidores que tienen las redes sociales del IDEP  como Facebook, Twitter, Instagram y YouTube para la vigencia 2021  con el fin de mejorar  como  se divulga la información del IDEP a través de estos medios.</t>
  </si>
  <si>
    <t>Contratista enlace entre el área de planeación y misional de la Subdirección Académica</t>
  </si>
  <si>
    <t>DIC 03</t>
  </si>
  <si>
    <t>DIC 04</t>
  </si>
  <si>
    <t>En la red social Facebook, se obtuvo un aumento de 436 seguidores respecto al trimestre anterior. Para el caso de Twitter, se aumentó en 181 los seguidores de esta red. En Instagram se contó en el primer trimestre de 2021 con 103 seguidores más de aquellos que se tenían en el último trimestre de 2020. En cuanto al canal de YouTube se incrementó en 950 seguidores para el primer trimestre de 2021. En resumen, se tuvo una variación positiva del 4,17% en el número de seguidores de las redes sociales. El desempeño del indicador fue excelente para el trimestre I de 2021.</t>
  </si>
  <si>
    <t>x</t>
  </si>
  <si>
    <t>Para este periodo se realizaron 2 registros en televisión en el periódico El Jurista sobre clases virtuales vs clases presenciales y la rendición de cuentas en Canal Capital. Adicionalmente, se realizaron 2 publicaciones en prensa escrita en el diario ADN y en la Revista Dinero sobre el convenio para cerrar las brechas de la educación y sobre lo que pasa cuando la educación no es solo virtual, respectivamente. Finalmente, se realizaron 8 publicaciones en otros medios como la Silla Vacia, el Tiempo, Bogotá.gov.co, Canal Capital y Semana, donde se destacan las convocatorias realizadas por el Instituto y temas como: 28 años de jurisprudencia constitucional del derecho a la educación y la matrícula cero garantizaría el principio de progresividad en la educación.</t>
  </si>
  <si>
    <t>Para la estrategia 6 de comunicación, socialización y gestión del conocimiento, encaminada a promover y circular la producción del IDEP y sus acciones misionales, se inició con la recolección y verificación de la documentación contractual para la estructuración del equipo de trabajo.  Así mismo, en la fase de desarrollo de procesos comunicativos, se realizaron los registros fotográficos del III Encuentro Distrital de Redes y Colectivos de Docentes EnRedAndo, se gestionó la entrevista del director Alexander Rubio Álvarez con El Tiempo, se dio respuesta oportuna a los mensajes remitidos por los usuarios a través de las redes sociales y se elaboraron piezas publicitarias.</t>
  </si>
  <si>
    <t>En el servicios de información en materia educativa se realizó la convocatoria para la recepción de los artículos, que se publicará en la edición 41 de la revista Educación y Ciudades,  y se estableció la estructura editorial con fechas de redacción, recepción de escritos, edición, diagramación y publicación de  la primera edición del Magazín Aula Urbana 121.</t>
  </si>
  <si>
    <t>En la red social Facebook, se obtuvo un aumento de 670 seguidores respecto al trimestre anterior. Para el caso de Twitter, se aumentó en 109 los seguidores de esta red. En Instagram se contó en el segundo trimestre de 2021 con 105 seguidores más de aquellos que se tenían en el primer trimestre. En cuanto al canal de YouTube se incrementó en 550 seguidores para el segundo trimestre de 2021. En resumen, se tuvo una variación positiva del 2,16% en el número de seguidores de las redes sociales. El desempeño del indicador fue excelente para el trimestre II de 2021.</t>
  </si>
  <si>
    <t>En La estrategia 6 de comunicación, socialización y gestión del conocimiento, encaminada a promover y circular la producción del IDEP y sus acciones misionales. Se realizó la etapa contractual con la conformación del equipo de trabajo (0.05),  en cuanto a la fase de desarrollo de procesos comunicativos (0.4): Se alimentó la parrilla semanal de redes durante todo el mes, se divulgaron 228 mensajes distribuidos en Facebook, Twitter e Instagram y Se dieron a conocer 12 eventos, 3 convocatorias, 9 publicaciones del IDEP, 5 campañas y 1 sinergia. Se envió historias producidas por el IDEP al periodista Mauricio Pichot, de Canal Capital. Se elaboraron 9 productos periodísticos y registro audiovisual para 7 eventos del IDEP. Se lanzó el Magazín Aula Urbana interactivo edición No. 121 y se Entregaron 22 los contenidos del Magazín Aula Urbana 122 para diseño y diagramación. Se cumplió con los diferentes requerimientos de divulgación y socialización de las estrategias. En cuanto a la revista Educación y Ciudad, se postularon 57 artículos, de los cuales 28 artículos fueron aprobados en una primera revisión académica, se ha avanzado en la evaluación con los pares evaluadores externos, ya se tienen 7 artículos preseleccionados y en julio circulará el número 41 y la publicación del número 40.</t>
  </si>
  <si>
    <t>En el servicios de información en materia educativa se publicó la edición 121 del MAU, el libro Caminando en la ruta sentipensante; configuración de experiencias pedagógicas. Nivel inicial, el cúal hace parte de grupo Serendipia y el número 40 de la revista Educación y Ciudad.</t>
  </si>
  <si>
    <t>Para este periodo se realizaró 1 registro en televisión en el canal Tele Caribe sobre el Festival Internacional de Educación para la Paz Con-sciencia, 1 en radio en DC Radio haciendo mención a la  Feria del Libro IDEP 2021 y 8 publicaciones en otros medios de comunicación externos que incuye: IDEP gana premio Global Faculty Award 2020,  Convocatoria Maestras y Maestros que Inspiran, Festival Internacional de Educación para la Paz Con-sciencia, Premio a la Investigación e Innovación Educativa en el Distrito Capital, Pariticipa en el Premio a la Investigación e Innovación Educativa 2021 en  página Web de la Alcaldia Mayor de Bogotá; la Feria del Libro IDEP 2021  en la página Web de DC Radio, Perspectivas sobre la situación de los docentes rurales en el sur del Tolima en el Nuevo Día y 	
Recaudo tributario de Bogotá cayó 29,6 % en el primer trimestre en Portafolio.</t>
  </si>
  <si>
    <t>Para este periodo se realizaron 2 registros en prensa, uno en Publimetro y otro en el diario El Espectador relacionados con los incentivos a entregar en el Marco del Premio a la Investigación e Innovación Educativa en su versión XV. Así mismo, se contó con 6 registros en radio: en DC Radio, un programa sobre Arte y salud emocional en épocas de pandemia, en BlueRadio y Radio Santafé  relacionado con los incentivos a entregar en el Marco del Premio a la Investigación e Innovación Educativa en su versión XV y 3 notas sobre el Programa Maestros y Maestras que Inspiran, dos en LaUD Stereo y otra en Radio Santafé. Por último, se contó con cuatro registros en la página de la Alcaldía, 3 relacionados con el Premio a la Investigación e Innovación Educativa en su versión XV y uno relacionado con el Programa Maestros y Maestras que Inspiran</t>
  </si>
  <si>
    <t>En La estrategia de comunicación, socialización y gestión del conocimiento, encaminada a promover y circular la producción del IDEP, Se realizó la fase 1, la etapa pre contractual (0.05) En cuanto a la fase 2 (0.7) desarrollo de procesos comunicativos, se ha alimentado la parrilla semanal de redes, en la cual se divulgaron mensajes en Facebook, Twitter e Instagram y se dieron a conocer los diferentes eventos, convocatorias, publicaciones del IDEP, campañas y sinergias. Se han apoyado eventos académicos, conversatorios y seguimientos a la gestión. Se elaboraron 234 piezas gráficas, productos periodísticos y registro audiovisual para los eventos desarrollados, se han elaborado registros en medios masivo. Se realizaron y divulgaron los boletines informativos externos desde No. 1 al 24, los boletines interno No.1 a los 5 y 12 boletines en prensa. Se brindó respuestas oportunas a las solicitudes remitidos por los usuarios a través de las redes sociales y se ha cumplido con requerimientos de divulgación y socialización de las estrategias que hacen parte del proyecto de inversión 7553. En cuanto a las publicaciones, se lanzó el Magazín Aula Urbana interactivo edición No. 121 y 122, se publicó la revista Educación y Ciudad edición No. 40 y No 41 y se han publicado los libros “Caminando en la ruta sentipensante: configuración de experiencias pedagógicas nivel inicial”, “Premio a la Investigación e Innovación Educativa, Experiencias 2020”, “Resignificando La Educación, 12 Reflexiones Pedagógicas “y tres libros de la serie Maestros y Maestras 10)</t>
  </si>
  <si>
    <t>En el servicios de información en materia educativa se cuenta con 2 revistas Educación y ciudad: edición No 40 y No 41, 2 ediciones del Magazín Aula Urbana: edición 121 y 122, 3 libros “Caminando en la ruta sentipensante: configuración de experiencias pedagógicas nivel inicial”, “Premio a la Investigación e Innovación Educativa, Experiencias 2020” y "Resignificando La Educación, 12 Reflexiones Pedagógicas" y 1 Serie de libros Maestros y maestra 10 - “Memorias en movimiento: lecturas del pasado en la escuela primaria”, Del revés, al encuentro. El saber ancestral en diálogo con la educación inicial y Manuales de convivencia y formación de la autonomía moral.</t>
  </si>
  <si>
    <t>En la red social Facebook, se obtuvo un aumento de 724 seguidores respecto al trimestre anterior. Para el caso de Twitter, se aumentó en 286 los seguidores de esta red. En Instagram se contó en el tercer rimestre de 2021 con 110 seguidores más de aquellos que se tenían en el segundo trimestre. En cuanto al canal de YouTube se incrementó en 860 seguidores para el tecer trimestre de 2021. En resumen, se tuvo una variación positiva del 4,61% en el número de seguidores de las redes sociales. El desempeño del indicador fue excelente para el trimestre III de 2021.</t>
  </si>
  <si>
    <t>En la red social Facebook, se obtuvo un aumento de 319 seguidores respecto al trimestre anterior. Para el caso de Twitter, se aumentó en 284 los seguidores de esta red. En Instagram se contó en el cuarto trimestre de 2021 con 58 seguidores más de aquellos que se tenían en el tercer trimestre. En cuanto al canal de YouTube se incrementó en 300 seguidores para el cuarto trimestre de 2021. En resumen, se tuvo una variación positiva del 2,19% en el número de seguidores de las redes sociales. El desempeño del indicador fue excelente para el trimestre IV de 2021.</t>
  </si>
  <si>
    <t>X</t>
  </si>
  <si>
    <t>Durante el  2021 se presentó un crecimiento de la audiencia de las redes sociales del IDEP, representada en el número acumulado de seguidores en cada una de ellas:  Se evidencia un aumento de seguidores en redes sociales, así:  en Facebook 14.742 (12.593 en 2020), reportando un aumento del 14.5%; en Twitter 17.214 seguidores (16.355 en 2020), evidenciando un aumento del 4.9%; en Instagram 1.623 seguidores (1.247 en 2020) mostrando un aumento del 23%; y en Youtube 10300 seguidores (8.190 en 2020), reflejando un aumento del 20%.</t>
  </si>
  <si>
    <t>En La estrategia de comunicación, socialización y gestión del conocimiento, encaminada a promover y circular la producción del IDEP, se actualizó la parrilla semanal en la página web y en redes sociales, en la cual se divulgaron mensajes en Facebook, Twitter e Instagram y se dieron a conocer los diferentes eventos, convocatorias, publicaciones del IDEP, campañas y sinergias. Se han apoyado eventos académicos, conversatorios y seguimientos a la gestión. Se elaboraron las piezas gráficas solicitadas, productos periodísticos y registro audiovisual para los eventos desarrollados, se elaboraron registros en medios masivos. Se realizaron y divulgaron boletines informativos externos desde No. 1 al 27, los boletines internos No.1 al 5; 18 boletines en prensa y 39 menciones del IDEP en medios. Se brindó respuestas oportunas a las solicitudes remitidas por los usuarios a través de las redes sociales y se ha cumplido con requerimientos de divulgación y socialización de las estrategias que hacen parte del proyecto de inversión 7553. En cuanto a las publicaciones, se lanzó el Magazín Aula Urbana interactivo edición No. 121, 122 , 123 y 124 , se publicó la revista Educación y Ciudad edición No. 40 y No 41,  se han publicado 9 libros,  2  lanzamientos de la Series de libros Maestros y Maestra 10 y dos episodios  del Podcast Investigar-Innovar-Inspirar, con la presencia de Julián de Zubiría, donde se habló sobre los retos para la educación del siglo XXI y otro con la presencia de dos participantes del Global Teacher Prize.</t>
  </si>
  <si>
    <t>En La estrategia de comunicación, socialización y gestión del conocimiento, encaminada a promover y circular la producción del IDEP, se realizó la fase 1 de la etapa pre-contractual . En cuanto a la fase 2 desarrollo de procesos comunicativos, se ha actualizó la parrilla semanal en la página web y en redes sociales, en la cual se divulgaron mensajes en Facebook, Twitter e Instagram y se dieron a conocer los diferentes eventos, convocatorias, publicaciones del IDEP, campañas y sinergias. Se han apoyado eventos académicos, conversatorios y seguimientos a la gestión. Se elaboraron las piezas gráficas solicitadas, productos periodísticos y registro audiovisual para los eventos desarrollados, se elaboraron registros en medios masivos. Se realizaron y divulgaron boletines informativos externos desde No. 1 al 27, los boletines internos No.1 al 5; 18 boletines en prensa y 39 menciones del IDEP en medios. Se brindó respuestas oportunas a las solicitudes remitidas por los usuarios a través de las redes sociales y se ha cumplido con requerimientos de divulgación y socialización de las estrategias que hacen parte del proyecto de inversión 7553. En cuanto a las publicaciones, se lanzó el Magazín Aula Urbana interactivo edición No. 121, 122 , 123 y 124 , se publicó la revista Educación y Ciudad edición No. 40 y No 41,  se han publicado 9 libros,  2  lanzamientos de la Series de libros Maestros y Maestra 10 y dos episodios  del Podcast Investigar-Innovar-Inspirar, con la presencia de Julián de Zubiría, donde se habló sobre los retos para la educación del siglo XXI y otro con la presencia de dos participantes del Global Teacher Prize. Se realizó la fase III con la elaboración y entrega de documentos finales consolidados.</t>
  </si>
  <si>
    <t>En el servicios de información en materia educativa se cuenta con 2 revistas Educación y ciudad: edición No 40 y No 41, 4 ediciones del Magazín Aula Urbana: edición 121, 122, 123 y 124, 9 libros: 1. Caminando en la ruta sentipensante: configuración de experiencias pedagógicas nivel inicial,  2.Premio a la Investigación e Innovación Educativa, Experiencias 2020 ,3. Resignificando La Educación, 12 Reflexiones Pedagógicas, 4.Guardianes del patrimonio cultural, ancestral, territorial y ambiental de San Cristóbal,5.Actitudes de profesores de ciencias naturales de secundaria y media hacia la promoción escolar,6.Comprensión de imaginarios y narrativas literarias-digitales como estrategias de formación en convivencia escolar, 7.La comunagogía: subjetividades alternativas en prácticas educativas de la acción colectiva de las redes magisteriales , 8. La naturaleza de la ciencia que se enseña desde la práctica reflexiva de los profesores de ciencias y 9.Trayectorias de un viaje por la investigación educativa desde el sentipensar de los maestros y maestras: experiencias en desarrollo del programa de pensamiento crítico” 2 Series de libros Maestros y maestra 10 - Primer lanzamiento 3 libros :1. Memorias en movimiento: lecturas del pasado en la escuela primaria. 2.Del revés, al encuentro, El saber ancestral en diálogo con la educación inicial y 3. Manuales de convivencia y formación de la autonomía moral. Segundo Lanzamiento 3 libros:  1. Educación artística para el cultivo de la paz: una propuesta de articulación entre escuela y territorio. 2.Implementación de entornos personales de aprendizaje para fortalecer las habilidades comunicativas. 3.  Ambientes Educativos Digitales Personalizados: logro de aprendizaje y percepción en estudiantes diferenciados por su estilo cognitivo. 1 Podcast Investigar-Innovar-Inspirar, con la presencia de Julián de Zubiría, donde se habló sobre los retos para la educación del siglo XXI. 1 Podcast Investigar-Innovar-Inspirar, con la presencia de dos participantes del Global Teacher Prize</t>
  </si>
  <si>
    <t>En el servicios de información en materia educativa se cuenta con 2 ediciones del Magazín Aula Urbana: edición 123 y 124, 7 libros: Guardianes del patrimonio cultural, ancestral, territorial y ambiental de San Cristóbal; Actitudes de profesores de ciencias naturales de secundaria y media hacia la promoción escolar; Comprensión de imaginarios y narrativas literarias-digitales como estrategias de formación en convivencia escolar; La comunagogía: subjetividades alternativas en prácticas educativas de la acción colectiva de las redes magisteriales; La naturaleza de la ciencia que se enseña desde la práctica reflexiva de los profesores de ciencias y Trayectorias de un viaje por la investigación educativa desde el sentipensar de los maestros y maestras: experiencias en desarrollo del programa de pensamiento crítico” 2 Series de libros Maestros y maestra 10. 2 Podcast: Investigar-Innovar-Inspirar, con la presencia de Julián de Zubiría, donde se habló sobre los retos para la educación del siglo XXI e Investigar-Innovar-Inspirar, con la presencia de dos participantes del Global Teacher Prize</t>
  </si>
  <si>
    <t>Se cumplió con la meta anual de 40 publicaciones de información del IDEP en medios  de comunicación externos como radio, televisión, internet , académicos y/o  comentarios en otros medios para conocer  el impacto  de la  divulgación de la información del IDEP a través de estos medios.</t>
  </si>
  <si>
    <t>Para este periodo se realizaron 4 registros en internet sobre: los Educamps, como estrategia para que los profes del Distrito aportarán soluciones para 11 retos de ciudad, "El bullying no desaparece, se transforma": docente e investigador del Distrito; Escogidos 87 trabajos que continúan en el Premio a la Investigación e Innovación; Los finalistas del Premio a Investigación e Innovación Educativa 2021 , el Seminario Internacional: Corporeidad y Socioemocionalidad en Educación ¡Vívelo! y un registro en Radio sobre el Proyecto Global El Arte escucha en DC Radio.
Se ajustó la programación del indicador teniendo en cuenta que ya se habían realizado 4 publicaciones en periodos anteriores.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</si>
</sst>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 &quot;€&quot;_-;\-* #,##0.00\ &quot;€&quot;_-;_-* &quot;-&quot;??\ &quot;€&quot;_-;_-@_-"/>
    <numFmt numFmtId="165" formatCode="_(* #,##0_);_(* \(#,##0\);_(* &quot;-&quot;??_);_(@_)"/>
  </numFmts>
  <fonts count="18" x14ac:knownFonts="1">
    <font>
      <sz val="10"/>
      <name val="Arial"/>
      <family val="2"/>
    </font>
    <font>
      <sz val="10"/>
      <name val="Arial"/>
      <family val="2"/>
    </font>
    <font>
      <sz val="10"/>
      <name val="Arial Narrow"/>
      <family val="2"/>
    </font>
    <font>
      <b/>
      <sz val="10"/>
      <name val="Arial Narrow"/>
      <family val="2"/>
    </font>
    <font>
      <sz val="10"/>
      <color indexed="8"/>
      <name val="Arial Narrow"/>
      <family val="2"/>
    </font>
    <font>
      <sz val="9"/>
      <name val="Arial Narrow"/>
      <family val="2"/>
    </font>
    <font>
      <b/>
      <sz val="10"/>
      <name val="Arial"/>
      <family val="2"/>
    </font>
    <font>
      <b/>
      <sz val="12"/>
      <name val="Arial"/>
      <family val="2"/>
    </font>
    <font>
      <b/>
      <sz val="10"/>
      <color indexed="8"/>
      <name val="Arial Narrow"/>
      <family val="2"/>
    </font>
    <font>
      <sz val="12"/>
      <name val="Arial Narrow"/>
      <family val="2"/>
    </font>
    <font>
      <i/>
      <sz val="10"/>
      <name val="Arial"/>
      <family val="2"/>
    </font>
    <font>
      <sz val="11"/>
      <color theme="1"/>
      <name val="Calibri"/>
      <family val="2"/>
      <scheme val="minor"/>
    </font>
    <font>
      <sz val="10"/>
      <color theme="0"/>
      <name val="Arial Narrow"/>
      <family val="2"/>
    </font>
    <font>
      <sz val="11"/>
      <color theme="0"/>
      <name val="Calibri"/>
      <family val="2"/>
    </font>
    <font>
      <b/>
      <sz val="11"/>
      <color theme="1"/>
      <name val="Calibri"/>
      <family val="2"/>
      <scheme val="minor"/>
    </font>
    <font>
      <b/>
      <sz val="10"/>
      <color theme="1"/>
      <name val="Calibri"/>
      <family val="2"/>
      <scheme val="minor"/>
    </font>
    <font>
      <b/>
      <sz val="10"/>
      <color theme="0"/>
      <name val="Arial Narrow"/>
      <family val="2"/>
    </font>
    <font>
      <sz val="10"/>
      <color theme="1"/>
      <name val="Arial Narrow"/>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8" tint="0.79998168889431442"/>
        <bgColor indexed="65"/>
      </patternFill>
    </fill>
    <fill>
      <patternFill patternType="solid">
        <fgColor theme="0"/>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1" tint="4.9989318521683403E-2"/>
        <bgColor indexed="64"/>
      </patternFill>
    </fill>
  </fills>
  <borders count="4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8">
    <xf numFmtId="0" fontId="0" fillId="0" borderId="0"/>
    <xf numFmtId="0" fontId="11" fillId="4" borderId="0" applyNumberFormat="0" applyBorder="0" applyAlignment="0" applyProtection="0"/>
    <xf numFmtId="10" fontId="2" fillId="2" borderId="1">
      <alignment horizontal="center" vertical="center" wrapText="1"/>
    </xf>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Border="0" applyAlignment="0" applyProtection="0"/>
  </cellStyleXfs>
  <cellXfs count="302">
    <xf numFmtId="0" fontId="0" fillId="0" borderId="0" xfId="0"/>
    <xf numFmtId="0" fontId="2" fillId="5"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4" fillId="0" borderId="0" xfId="0"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12" fillId="2" borderId="0" xfId="0" applyFont="1" applyFill="1" applyAlignment="1">
      <alignment horizontal="center" vertical="center" wrapText="1"/>
    </xf>
    <xf numFmtId="0" fontId="13" fillId="0" borderId="0" xfId="0" applyFont="1" applyFill="1" applyBorder="1" applyAlignment="1" applyProtection="1">
      <alignment horizontal="center" vertical="center" wrapText="1"/>
    </xf>
    <xf numFmtId="0" fontId="6" fillId="0" borderId="3" xfId="7" applyNumberFormat="1" applyFont="1" applyBorder="1" applyAlignment="1">
      <alignment horizontal="center" vertical="center"/>
    </xf>
    <xf numFmtId="0" fontId="6" fillId="0" borderId="4" xfId="7" applyNumberFormat="1" applyFont="1" applyBorder="1" applyAlignment="1">
      <alignment horizontal="center" vertical="center"/>
    </xf>
    <xf numFmtId="0" fontId="7" fillId="0" borderId="4" xfId="7" applyNumberFormat="1" applyFont="1" applyBorder="1" applyAlignment="1">
      <alignment horizontal="center" vertical="center"/>
    </xf>
    <xf numFmtId="0" fontId="0" fillId="0" borderId="4" xfId="7" applyNumberFormat="1" applyFont="1" applyBorder="1" applyAlignment="1">
      <alignment horizontal="center" vertical="center" wrapText="1"/>
    </xf>
    <xf numFmtId="0" fontId="0" fillId="0" borderId="5" xfId="7" applyNumberFormat="1" applyFont="1" applyBorder="1" applyAlignment="1">
      <alignment horizontal="center" vertical="center" wrapText="1"/>
    </xf>
    <xf numFmtId="0" fontId="3" fillId="5" borderId="0"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0" borderId="0" xfId="5" applyFont="1" applyBorder="1" applyAlignment="1">
      <alignment horizontal="center" vertical="center" wrapText="1"/>
    </xf>
    <xf numFmtId="0" fontId="3" fillId="2" borderId="0" xfId="0" applyFont="1" applyFill="1" applyBorder="1" applyAlignment="1">
      <alignment horizontal="left" vertical="center" wrapText="1"/>
    </xf>
    <xf numFmtId="0" fontId="8" fillId="0" borderId="0" xfId="0" applyFont="1" applyFill="1" applyBorder="1" applyAlignment="1" applyProtection="1">
      <alignment horizontal="left" vertical="center" wrapText="1"/>
    </xf>
    <xf numFmtId="0" fontId="3" fillId="0" borderId="2" xfId="0" applyFont="1" applyFill="1" applyBorder="1" applyAlignment="1">
      <alignment vertical="center"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6" borderId="1" xfId="0" applyFont="1" applyFill="1" applyBorder="1" applyAlignment="1" applyProtection="1">
      <alignment horizontal="center" vertical="center" wrapText="1"/>
      <protection hidden="1"/>
    </xf>
    <xf numFmtId="0" fontId="0" fillId="5" borderId="1" xfId="0" applyFill="1" applyBorder="1" applyAlignment="1">
      <alignment vertical="center" wrapText="1"/>
    </xf>
    <xf numFmtId="0" fontId="14" fillId="4" borderId="10" xfId="1" applyFont="1" applyBorder="1" applyAlignment="1">
      <alignment horizontal="center" vertical="center"/>
    </xf>
    <xf numFmtId="0" fontId="14" fillId="4" borderId="11" xfId="1" applyFont="1" applyBorder="1" applyAlignment="1">
      <alignment horizontal="center" vertical="center"/>
    </xf>
    <xf numFmtId="0" fontId="15" fillId="7" borderId="12" xfId="1" applyFont="1" applyFill="1" applyBorder="1" applyAlignment="1">
      <alignment horizontal="center" vertical="center" wrapText="1"/>
    </xf>
    <xf numFmtId="0" fontId="15" fillId="7" borderId="13" xfId="1" applyFont="1" applyFill="1" applyBorder="1" applyAlignment="1">
      <alignment horizontal="center" vertical="center" wrapText="1"/>
    </xf>
    <xf numFmtId="9" fontId="15" fillId="7" borderId="14" xfId="1" applyNumberFormat="1" applyFont="1" applyFill="1" applyBorder="1" applyAlignment="1">
      <alignment horizontal="center" vertical="center" wrapText="1"/>
    </xf>
    <xf numFmtId="9" fontId="15" fillId="7" borderId="13" xfId="1" applyNumberFormat="1" applyFont="1" applyFill="1" applyBorder="1" applyAlignment="1">
      <alignment horizontal="center" vertical="center" wrapText="1"/>
    </xf>
    <xf numFmtId="0" fontId="14" fillId="4" borderId="15" xfId="1" applyFont="1" applyBorder="1" applyAlignment="1">
      <alignment horizontal="center" vertical="center"/>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3" fillId="8" borderId="1" xfId="0" applyFont="1" applyFill="1" applyBorder="1" applyAlignment="1">
      <alignment horizontal="center" vertical="center" wrapText="1"/>
    </xf>
    <xf numFmtId="9" fontId="2" fillId="2" borderId="6" xfId="6" applyFont="1" applyFill="1" applyBorder="1" applyAlignment="1">
      <alignment horizontal="center" vertical="center" wrapText="1"/>
    </xf>
    <xf numFmtId="9" fontId="3" fillId="8" borderId="6" xfId="6"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5" borderId="1" xfId="0" applyFill="1" applyBorder="1" applyAlignment="1">
      <alignment horizontal="center" vertical="center" wrapText="1"/>
    </xf>
    <xf numFmtId="0" fontId="1" fillId="0" borderId="0" xfId="5" applyBorder="1" applyAlignment="1">
      <alignment horizontal="center" vertical="center" wrapText="1"/>
    </xf>
    <xf numFmtId="0" fontId="1" fillId="0" borderId="0" xfId="5" applyFont="1" applyBorder="1" applyAlignment="1">
      <alignment horizontal="center" vertical="center" wrapText="1"/>
    </xf>
    <xf numFmtId="0" fontId="0" fillId="5" borderId="4" xfId="0" applyFill="1" applyBorder="1" applyAlignment="1">
      <alignment vertical="center" wrapText="1"/>
    </xf>
    <xf numFmtId="0" fontId="0" fillId="5" borderId="5" xfId="0" applyFill="1" applyBorder="1" applyAlignment="1">
      <alignment vertical="center" wrapText="1"/>
    </xf>
    <xf numFmtId="0" fontId="0" fillId="0" borderId="0" xfId="5" applyFont="1" applyBorder="1" applyAlignment="1">
      <alignment horizontal="center" vertical="center" wrapText="1"/>
    </xf>
    <xf numFmtId="0" fontId="2" fillId="5" borderId="0"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15" fillId="7" borderId="18" xfId="1" applyFont="1" applyFill="1" applyBorder="1" applyAlignment="1">
      <alignment horizontal="center" vertical="center" wrapText="1"/>
    </xf>
    <xf numFmtId="0" fontId="15" fillId="7" borderId="19" xfId="1" applyFont="1" applyFill="1" applyBorder="1" applyAlignment="1">
      <alignment horizontal="center" vertical="center" wrapText="1"/>
    </xf>
    <xf numFmtId="9" fontId="15" fillId="7" borderId="19" xfId="1" applyNumberFormat="1" applyFont="1" applyFill="1" applyBorder="1" applyAlignment="1">
      <alignment horizontal="center" vertical="center" wrapText="1"/>
    </xf>
    <xf numFmtId="9" fontId="15" fillId="7" borderId="20" xfId="1" applyNumberFormat="1" applyFont="1" applyFill="1" applyBorder="1" applyAlignment="1">
      <alignment horizontal="center" vertical="center" wrapText="1"/>
    </xf>
    <xf numFmtId="2" fontId="11" fillId="4" borderId="9" xfId="1" applyNumberFormat="1" applyBorder="1" applyAlignment="1">
      <alignment horizontal="center" vertical="center"/>
    </xf>
    <xf numFmtId="2" fontId="11" fillId="4" borderId="21" xfId="1" applyNumberFormat="1" applyBorder="1" applyAlignment="1">
      <alignment horizontal="center" vertical="center"/>
    </xf>
    <xf numFmtId="0" fontId="2" fillId="0" borderId="3" xfId="0" applyNumberFormat="1" applyFont="1" applyFill="1" applyBorder="1" applyAlignment="1">
      <alignment horizontal="center" vertical="center" wrapText="1"/>
    </xf>
    <xf numFmtId="43" fontId="2" fillId="9" borderId="3" xfId="4" applyFont="1" applyFill="1" applyBorder="1" applyAlignment="1">
      <alignment horizontal="center" vertical="center" wrapText="1"/>
    </xf>
    <xf numFmtId="2" fontId="2" fillId="10" borderId="22" xfId="6" applyNumberFormat="1" applyFont="1" applyFill="1" applyBorder="1" applyAlignment="1">
      <alignment horizontal="center" vertical="center" wrapText="1"/>
    </xf>
    <xf numFmtId="2" fontId="2" fillId="10" borderId="6" xfId="0" applyNumberFormat="1" applyFont="1" applyFill="1" applyBorder="1" applyAlignment="1" applyProtection="1">
      <alignment horizontal="center" vertical="center" wrapText="1"/>
      <protection hidden="1"/>
    </xf>
    <xf numFmtId="2" fontId="2" fillId="10" borderId="23" xfId="6" applyNumberFormat="1" applyFont="1" applyFill="1" applyBorder="1" applyAlignment="1">
      <alignment horizontal="center" vertical="center" wrapText="1"/>
    </xf>
    <xf numFmtId="2" fontId="2" fillId="11" borderId="22" xfId="6" applyNumberFormat="1" applyFont="1" applyFill="1" applyBorder="1" applyAlignment="1">
      <alignment horizontal="center" vertical="center" wrapText="1"/>
    </xf>
    <xf numFmtId="2" fontId="2" fillId="11" borderId="6" xfId="6" applyNumberFormat="1" applyFont="1" applyFill="1" applyBorder="1" applyAlignment="1" applyProtection="1">
      <alignment horizontal="center" vertical="center" wrapText="1"/>
      <protection hidden="1"/>
    </xf>
    <xf numFmtId="2" fontId="2" fillId="11" borderId="23" xfId="6" applyNumberFormat="1" applyFont="1" applyFill="1" applyBorder="1" applyAlignment="1">
      <alignment horizontal="center" vertical="center" wrapText="1"/>
    </xf>
    <xf numFmtId="2" fontId="2" fillId="9" borderId="3" xfId="6" applyNumberFormat="1" applyFont="1" applyFill="1" applyBorder="1" applyAlignment="1">
      <alignment horizontal="center" vertical="center" wrapText="1"/>
    </xf>
    <xf numFmtId="2" fontId="2" fillId="9" borderId="4" xfId="6" applyNumberFormat="1" applyFont="1" applyFill="1" applyBorder="1" applyAlignment="1" applyProtection="1">
      <alignment horizontal="center" vertical="center" wrapText="1"/>
      <protection hidden="1"/>
    </xf>
    <xf numFmtId="2" fontId="2" fillId="9" borderId="5" xfId="6" applyNumberFormat="1"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5" xfId="0" applyFont="1" applyFill="1" applyBorder="1" applyAlignment="1">
      <alignment horizontal="center" vertical="center" wrapText="1"/>
    </xf>
    <xf numFmtId="165" fontId="2" fillId="5" borderId="0" xfId="4" applyNumberFormat="1" applyFont="1" applyFill="1" applyAlignment="1">
      <alignment horizontal="center" vertical="center" wrapText="1"/>
    </xf>
    <xf numFmtId="165" fontId="2" fillId="5" borderId="0" xfId="0" applyNumberFormat="1" applyFont="1" applyFill="1" applyAlignment="1">
      <alignment horizontal="center" vertical="center" wrapText="1"/>
    </xf>
    <xf numFmtId="9" fontId="2" fillId="5" borderId="0" xfId="6" applyFont="1" applyFill="1" applyAlignment="1">
      <alignment horizontal="center" vertical="center" wrapText="1"/>
    </xf>
    <xf numFmtId="9" fontId="11" fillId="5" borderId="24" xfId="6" applyFont="1" applyFill="1" applyBorder="1" applyAlignment="1">
      <alignment horizontal="center" vertical="center"/>
    </xf>
    <xf numFmtId="9" fontId="11" fillId="5" borderId="25" xfId="6" applyFont="1" applyFill="1" applyBorder="1" applyAlignment="1">
      <alignment horizontal="center" vertical="center"/>
    </xf>
    <xf numFmtId="10" fontId="2" fillId="10" borderId="22" xfId="4" applyNumberFormat="1" applyFont="1" applyFill="1" applyBorder="1" applyAlignment="1">
      <alignment horizontal="center" vertical="center" wrapText="1"/>
    </xf>
    <xf numFmtId="10" fontId="2" fillId="9" borderId="5" xfId="6" applyNumberFormat="1" applyFont="1" applyFill="1" applyBorder="1" applyAlignment="1">
      <alignment horizontal="center" vertical="center" wrapText="1"/>
    </xf>
    <xf numFmtId="10" fontId="2" fillId="11" borderId="22" xfId="4" applyNumberFormat="1" applyFont="1" applyFill="1" applyBorder="1" applyAlignment="1">
      <alignment horizontal="center" vertical="center" wrapText="1"/>
    </xf>
    <xf numFmtId="10" fontId="2" fillId="11" borderId="23" xfId="6" applyNumberFormat="1" applyFont="1" applyFill="1" applyBorder="1" applyAlignment="1">
      <alignment horizontal="center" vertical="center" wrapText="1"/>
    </xf>
    <xf numFmtId="10" fontId="2" fillId="10" borderId="23" xfId="6" applyNumberFormat="1" applyFont="1" applyFill="1" applyBorder="1" applyAlignment="1">
      <alignment horizontal="center" vertical="center" wrapText="1"/>
    </xf>
    <xf numFmtId="9" fontId="2" fillId="5" borderId="1" xfId="6" applyNumberFormat="1" applyFont="1" applyFill="1" applyBorder="1" applyAlignment="1">
      <alignment horizontal="center" vertical="center" wrapText="1"/>
    </xf>
    <xf numFmtId="0" fontId="14" fillId="4" borderId="15" xfId="1" applyFont="1" applyBorder="1" applyAlignment="1">
      <alignment horizontal="center" vertical="center" wrapText="1"/>
    </xf>
    <xf numFmtId="0" fontId="14" fillId="4" borderId="10" xfId="1" applyFont="1" applyBorder="1" applyAlignment="1">
      <alignment horizontal="center" vertical="center" wrapText="1"/>
    </xf>
    <xf numFmtId="0" fontId="14" fillId="4" borderId="11" xfId="1" applyFont="1" applyBorder="1" applyAlignment="1">
      <alignment horizontal="center" vertical="center" wrapText="1"/>
    </xf>
    <xf numFmtId="1" fontId="2" fillId="5" borderId="1" xfId="6" applyNumberFormat="1" applyFont="1" applyFill="1" applyBorder="1" applyAlignment="1">
      <alignment horizontal="center" vertical="center" wrapText="1"/>
    </xf>
    <xf numFmtId="0" fontId="11" fillId="4" borderId="17" xfId="1" applyBorder="1" applyAlignment="1">
      <alignment horizontal="center" vertical="center" wrapText="1"/>
    </xf>
    <xf numFmtId="0" fontId="11" fillId="4" borderId="9" xfId="1" applyBorder="1" applyAlignment="1">
      <alignment horizontal="center" vertical="center" wrapText="1"/>
    </xf>
    <xf numFmtId="1" fontId="11" fillId="4" borderId="21" xfId="1" applyNumberFormat="1" applyBorder="1" applyAlignment="1">
      <alignment horizontal="center" vertical="center"/>
    </xf>
    <xf numFmtId="10" fontId="11" fillId="4" borderId="26" xfId="6" applyNumberFormat="1" applyFont="1" applyFill="1" applyBorder="1" applyAlignment="1">
      <alignment horizontal="center" vertical="center"/>
    </xf>
    <xf numFmtId="10" fontId="11" fillId="4" borderId="27" xfId="6" applyNumberFormat="1" applyFont="1" applyFill="1" applyBorder="1" applyAlignment="1">
      <alignment horizontal="center" vertical="center"/>
    </xf>
    <xf numFmtId="10" fontId="11" fillId="4" borderId="28" xfId="6" applyNumberFormat="1" applyFont="1" applyFill="1" applyBorder="1" applyAlignment="1">
      <alignment horizontal="center" vertical="center"/>
    </xf>
    <xf numFmtId="10" fontId="11" fillId="5" borderId="29" xfId="6" applyNumberFormat="1" applyFont="1" applyFill="1" applyBorder="1" applyAlignment="1">
      <alignment horizontal="center" vertical="center"/>
    </xf>
    <xf numFmtId="10" fontId="11" fillId="5" borderId="30" xfId="6" applyNumberFormat="1" applyFont="1" applyFill="1" applyBorder="1" applyAlignment="1">
      <alignment horizontal="center" vertical="center"/>
    </xf>
    <xf numFmtId="10" fontId="11" fillId="5" borderId="31" xfId="6" applyNumberFormat="1" applyFont="1" applyFill="1" applyBorder="1" applyAlignment="1">
      <alignment horizontal="center" vertical="center"/>
    </xf>
    <xf numFmtId="165" fontId="2" fillId="5" borderId="16" xfId="0" applyNumberFormat="1" applyFont="1" applyFill="1" applyBorder="1" applyAlignment="1">
      <alignment horizontal="center" vertical="center" wrapText="1"/>
    </xf>
    <xf numFmtId="0" fontId="0" fillId="5" borderId="4" xfId="0"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3" fillId="2" borderId="0" xfId="0" applyFont="1" applyFill="1" applyAlignment="1">
      <alignment horizontal="left" vertical="center" wrapText="1"/>
    </xf>
    <xf numFmtId="0" fontId="3" fillId="5" borderId="0" xfId="0" applyFont="1" applyFill="1" applyAlignment="1">
      <alignment horizontal="center" vertical="center" wrapText="1"/>
    </xf>
    <xf numFmtId="2" fontId="2" fillId="2" borderId="1" xfId="6" applyNumberFormat="1" applyFont="1" applyFill="1" applyBorder="1" applyAlignment="1">
      <alignment horizontal="center" vertical="center" wrapText="1"/>
    </xf>
    <xf numFmtId="1" fontId="3" fillId="5" borderId="3" xfId="0" applyNumberFormat="1" applyFont="1" applyFill="1" applyBorder="1" applyAlignment="1">
      <alignment horizontal="center" vertical="center" wrapText="1"/>
    </xf>
    <xf numFmtId="1" fontId="3" fillId="0" borderId="3" xfId="0" applyNumberFormat="1" applyFont="1" applyBorder="1" applyAlignment="1">
      <alignment horizontal="center" vertical="center" wrapText="1"/>
    </xf>
    <xf numFmtId="0" fontId="1" fillId="0" borderId="0" xfId="5" applyAlignment="1">
      <alignment horizontal="center" vertical="center" wrapText="1"/>
    </xf>
    <xf numFmtId="2" fontId="3" fillId="0" borderId="3"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2" fillId="0" borderId="1" xfId="0" applyFont="1" applyBorder="1" applyAlignment="1">
      <alignment horizontal="center" vertical="center" wrapText="1"/>
    </xf>
    <xf numFmtId="0" fontId="0" fillId="0" borderId="0" xfId="5" applyFont="1" applyAlignment="1">
      <alignment horizontal="center" vertical="center" wrapText="1"/>
    </xf>
    <xf numFmtId="2" fontId="11" fillId="4" borderId="32" xfId="1" applyNumberFormat="1" applyBorder="1" applyAlignment="1">
      <alignment horizontal="center" vertical="center"/>
    </xf>
    <xf numFmtId="2" fontId="11" fillId="4" borderId="10" xfId="1" applyNumberFormat="1" applyBorder="1" applyAlignment="1">
      <alignment horizontal="center" vertical="center"/>
    </xf>
    <xf numFmtId="2" fontId="11" fillId="4" borderId="9" xfId="6" applyNumberFormat="1" applyFont="1" applyFill="1" applyBorder="1" applyAlignment="1">
      <alignment horizontal="center" vertical="center" wrapText="1"/>
    </xf>
    <xf numFmtId="2" fontId="11" fillId="0" borderId="33" xfId="6" applyNumberFormat="1" applyFont="1" applyFill="1" applyBorder="1" applyAlignment="1">
      <alignment horizontal="center" vertical="center" wrapText="1"/>
    </xf>
    <xf numFmtId="2" fontId="11" fillId="4" borderId="11" xfId="1" applyNumberFormat="1" applyBorder="1" applyAlignment="1">
      <alignment horizontal="center" vertical="center"/>
    </xf>
    <xf numFmtId="2" fontId="11" fillId="4" borderId="21" xfId="6" applyNumberFormat="1" applyFont="1" applyFill="1" applyBorder="1" applyAlignment="1">
      <alignment horizontal="center" vertical="center" wrapText="1"/>
    </xf>
    <xf numFmtId="2" fontId="11" fillId="0" borderId="34" xfId="6" applyNumberFormat="1" applyFont="1" applyFill="1" applyBorder="1" applyAlignment="1">
      <alignment horizontal="center" vertical="center" wrapText="1"/>
    </xf>
    <xf numFmtId="0" fontId="4" fillId="0" borderId="0" xfId="0" applyFont="1" applyAlignment="1">
      <alignment horizontal="center" vertical="center" wrapText="1"/>
    </xf>
    <xf numFmtId="0" fontId="13" fillId="0" borderId="0" xfId="0" applyFont="1" applyAlignment="1">
      <alignment horizontal="center" vertical="center" wrapText="1"/>
    </xf>
    <xf numFmtId="1" fontId="11" fillId="4" borderId="9" xfId="1" applyNumberFormat="1" applyBorder="1" applyAlignment="1">
      <alignment horizontal="center" vertical="center"/>
    </xf>
    <xf numFmtId="0" fontId="14" fillId="4" borderId="36" xfId="1" applyFont="1" applyBorder="1" applyAlignment="1">
      <alignment horizontal="center" vertical="center"/>
    </xf>
    <xf numFmtId="2" fontId="11" fillId="4" borderId="37" xfId="1" applyNumberFormat="1" applyBorder="1" applyAlignment="1">
      <alignment horizontal="center" vertical="center"/>
    </xf>
    <xf numFmtId="2" fontId="11" fillId="0" borderId="38" xfId="6" applyNumberFormat="1" applyFont="1" applyFill="1" applyBorder="1" applyAlignment="1">
      <alignment horizontal="center" vertical="center" wrapText="1"/>
    </xf>
    <xf numFmtId="0" fontId="3" fillId="0" borderId="39" xfId="0" applyFont="1" applyBorder="1" applyAlignment="1">
      <alignment horizontal="center" vertical="center" wrapText="1"/>
    </xf>
    <xf numFmtId="0" fontId="2" fillId="5" borderId="5" xfId="0" applyFont="1" applyFill="1" applyBorder="1" applyAlignment="1">
      <alignment horizontal="center" vertical="center" wrapText="1"/>
    </xf>
    <xf numFmtId="0" fontId="2" fillId="5" borderId="0" xfId="0" applyFont="1" applyFill="1" applyBorder="1" applyAlignment="1">
      <alignment horizontal="center" vertical="center" wrapText="1"/>
    </xf>
    <xf numFmtId="165" fontId="2" fillId="5" borderId="0" xfId="0" applyNumberFormat="1" applyFont="1" applyFill="1" applyBorder="1" applyAlignment="1">
      <alignment horizontal="center" vertical="center" wrapText="1"/>
    </xf>
    <xf numFmtId="2" fontId="11" fillId="0" borderId="40" xfId="6" applyNumberFormat="1" applyFont="1" applyFill="1" applyBorder="1" applyAlignment="1">
      <alignment horizontal="center" vertical="center" wrapText="1"/>
    </xf>
    <xf numFmtId="2" fontId="11" fillId="0" borderId="30" xfId="6" applyNumberFormat="1" applyFont="1" applyFill="1" applyBorder="1" applyAlignment="1">
      <alignment horizontal="center" vertical="center" wrapText="1"/>
    </xf>
    <xf numFmtId="2" fontId="11" fillId="0" borderId="31" xfId="6" applyNumberFormat="1" applyFont="1" applyFill="1" applyBorder="1" applyAlignment="1">
      <alignment horizontal="center" vertical="center" wrapText="1"/>
    </xf>
    <xf numFmtId="1" fontId="11" fillId="4" borderId="17" xfId="1" applyNumberFormat="1" applyBorder="1" applyAlignment="1">
      <alignment horizontal="center" vertical="center"/>
    </xf>
    <xf numFmtId="1" fontId="11" fillId="4" borderId="41" xfId="1" applyNumberFormat="1" applyBorder="1" applyAlignment="1">
      <alignment horizontal="center" vertical="center"/>
    </xf>
    <xf numFmtId="1" fontId="11" fillId="4" borderId="37" xfId="1" applyNumberFormat="1" applyBorder="1" applyAlignment="1">
      <alignment horizontal="center" vertical="center"/>
    </xf>
    <xf numFmtId="1" fontId="11" fillId="4" borderId="17" xfId="4" applyNumberFormat="1" applyFont="1" applyFill="1" applyBorder="1" applyAlignment="1">
      <alignment horizontal="center" vertical="center" wrapText="1"/>
    </xf>
    <xf numFmtId="1" fontId="3" fillId="5" borderId="3" xfId="4"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 fontId="11" fillId="5" borderId="17" xfId="4" applyNumberFormat="1" applyFont="1" applyFill="1" applyBorder="1" applyAlignment="1">
      <alignment horizontal="center" vertical="center"/>
    </xf>
    <xf numFmtId="1" fontId="11" fillId="5" borderId="9" xfId="4" applyNumberFormat="1" applyFont="1" applyFill="1" applyBorder="1" applyAlignment="1">
      <alignment horizontal="center" vertical="center"/>
    </xf>
    <xf numFmtId="1" fontId="11" fillId="5" borderId="21" xfId="4" applyNumberFormat="1" applyFont="1" applyFill="1" applyBorder="1" applyAlignment="1">
      <alignment horizontal="center" vertical="center"/>
    </xf>
    <xf numFmtId="2" fontId="11" fillId="4" borderId="41" xfId="1" applyNumberFormat="1" applyBorder="1" applyAlignment="1">
      <alignment horizontal="center" vertical="center"/>
    </xf>
    <xf numFmtId="0" fontId="11" fillId="4" borderId="9" xfId="4" applyNumberFormat="1" applyFont="1" applyFill="1" applyBorder="1" applyAlignment="1">
      <alignment horizontal="center" vertical="center" wrapText="1"/>
    </xf>
    <xf numFmtId="10" fontId="11" fillId="5" borderId="45" xfId="6" applyNumberFormat="1" applyFont="1" applyFill="1" applyBorder="1" applyAlignment="1">
      <alignment horizontal="center" vertical="center"/>
    </xf>
    <xf numFmtId="2" fontId="11" fillId="0" borderId="46" xfId="6" applyNumberFormat="1" applyFont="1" applyFill="1" applyBorder="1" applyAlignment="1">
      <alignment horizontal="center" vertical="center" wrapText="1"/>
    </xf>
    <xf numFmtId="10" fontId="11" fillId="5" borderId="47" xfId="6" applyNumberFormat="1" applyFont="1" applyFill="1" applyBorder="1" applyAlignment="1">
      <alignment horizontal="center" vertical="center"/>
    </xf>
    <xf numFmtId="2" fontId="11" fillId="4" borderId="36" xfId="1" applyNumberFormat="1" applyBorder="1" applyAlignment="1">
      <alignment horizontal="center" vertical="center"/>
    </xf>
    <xf numFmtId="2" fontId="11" fillId="4" borderId="37" xfId="6" applyNumberFormat="1" applyFont="1" applyFill="1" applyBorder="1" applyAlignment="1">
      <alignment horizontal="center" vertical="center" wrapText="1"/>
    </xf>
    <xf numFmtId="9" fontId="11" fillId="0" borderId="38" xfId="6" applyFont="1" applyFill="1" applyBorder="1" applyAlignment="1">
      <alignment horizontal="center" vertical="center" wrapText="1"/>
    </xf>
    <xf numFmtId="9" fontId="11" fillId="0" borderId="43" xfId="6" applyFont="1" applyFill="1" applyBorder="1" applyAlignment="1">
      <alignment horizontal="center" vertical="center" wrapText="1"/>
    </xf>
    <xf numFmtId="1" fontId="11" fillId="4" borderId="9" xfId="4" applyNumberFormat="1" applyFont="1" applyFill="1" applyBorder="1" applyAlignment="1">
      <alignment horizontal="center" vertical="center"/>
    </xf>
    <xf numFmtId="0" fontId="11" fillId="4" borderId="9" xfId="4" applyNumberFormat="1" applyFont="1" applyFill="1" applyBorder="1" applyAlignment="1">
      <alignment horizontal="center" vertical="center"/>
    </xf>
    <xf numFmtId="1" fontId="11" fillId="4" borderId="17" xfId="4" applyNumberFormat="1" applyFont="1" applyFill="1" applyBorder="1" applyAlignment="1">
      <alignment horizontal="center" vertical="center"/>
    </xf>
    <xf numFmtId="0" fontId="11" fillId="4" borderId="21" xfId="4" applyNumberFormat="1" applyFont="1" applyFill="1" applyBorder="1" applyAlignment="1">
      <alignment horizontal="center" vertical="center"/>
    </xf>
    <xf numFmtId="2" fontId="11" fillId="12" borderId="21" xfId="1" applyNumberFormat="1" applyFill="1" applyBorder="1" applyAlignment="1">
      <alignment horizontal="center" vertical="center" wrapText="1"/>
    </xf>
    <xf numFmtId="2" fontId="11" fillId="12" borderId="21" xfId="1" applyNumberFormat="1" applyFill="1" applyBorder="1" applyAlignment="1">
      <alignment horizontal="center" vertical="center"/>
    </xf>
    <xf numFmtId="2" fontId="11" fillId="4" borderId="35" xfId="1" applyNumberFormat="1" applyBorder="1" applyAlignment="1">
      <alignment horizontal="center" vertical="center"/>
    </xf>
    <xf numFmtId="10" fontId="11" fillId="5" borderId="48" xfId="6" applyNumberFormat="1" applyFont="1" applyFill="1" applyBorder="1" applyAlignment="1">
      <alignment horizontal="center" vertical="center"/>
    </xf>
    <xf numFmtId="0" fontId="16" fillId="13" borderId="3" xfId="0" applyFont="1" applyFill="1" applyBorder="1" applyAlignment="1">
      <alignment horizontal="center" vertical="center" wrapText="1"/>
    </xf>
    <xf numFmtId="0" fontId="16" fillId="13" borderId="4" xfId="0" applyFont="1" applyFill="1" applyBorder="1" applyAlignment="1">
      <alignment horizontal="center" vertical="center" wrapText="1"/>
    </xf>
    <xf numFmtId="0" fontId="16" fillId="13" borderId="5" xfId="0" applyFont="1" applyFill="1" applyBorder="1" applyAlignment="1">
      <alignment horizontal="center" vertical="center" wrapText="1"/>
    </xf>
    <xf numFmtId="0" fontId="6" fillId="0" borderId="1" xfId="7" applyNumberFormat="1" applyFont="1" applyBorder="1" applyAlignment="1">
      <alignment horizontal="center" vertical="center"/>
    </xf>
    <xf numFmtId="0" fontId="7" fillId="0" borderId="1" xfId="7" applyNumberFormat="1" applyFont="1" applyBorder="1" applyAlignment="1">
      <alignment horizontal="center" vertical="center"/>
    </xf>
    <xf numFmtId="0" fontId="0" fillId="0" borderId="1" xfId="7" applyNumberFormat="1" applyFont="1" applyBorder="1" applyAlignment="1">
      <alignment horizontal="center" vertical="center" wrapText="1"/>
    </xf>
    <xf numFmtId="0" fontId="1" fillId="0" borderId="1" xfId="7" applyNumberFormat="1" applyFont="1" applyBorder="1" applyAlignment="1">
      <alignment horizontal="center" vertic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5" xfId="0" applyFont="1" applyFill="1" applyBorder="1" applyAlignment="1">
      <alignment horizontal="left" vertical="center" wrapText="1"/>
    </xf>
    <xf numFmtId="0" fontId="3" fillId="3" borderId="4"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3" xfId="0" applyFont="1" applyFill="1" applyBorder="1" applyAlignment="1" applyProtection="1">
      <alignment horizontal="left" vertical="center" wrapText="1"/>
      <protection locked="0"/>
    </xf>
    <xf numFmtId="0" fontId="9" fillId="5" borderId="4" xfId="0" applyFont="1" applyFill="1" applyBorder="1" applyAlignment="1" applyProtection="1">
      <alignment horizontal="left" vertical="center" wrapText="1"/>
      <protection locked="0"/>
    </xf>
    <xf numFmtId="0" fontId="9" fillId="5" borderId="5" xfId="0" applyFont="1" applyFill="1" applyBorder="1" applyAlignment="1" applyProtection="1">
      <alignment horizontal="left" vertical="center" wrapText="1"/>
      <protection locked="0"/>
    </xf>
    <xf numFmtId="0" fontId="9" fillId="5" borderId="3" xfId="0" applyFont="1" applyFill="1" applyBorder="1" applyAlignment="1" applyProtection="1">
      <alignment horizontal="left" vertical="center" wrapText="1"/>
      <protection hidden="1"/>
    </xf>
    <xf numFmtId="0" fontId="9" fillId="5" borderId="4" xfId="0" applyFont="1" applyFill="1" applyBorder="1" applyAlignment="1" applyProtection="1">
      <alignment horizontal="left" vertical="center" wrapText="1"/>
      <protection hidden="1"/>
    </xf>
    <xf numFmtId="49" fontId="9" fillId="5" borderId="3" xfId="0" applyNumberFormat="1" applyFont="1" applyFill="1" applyBorder="1" applyAlignment="1" applyProtection="1">
      <alignment horizontal="center" vertical="center" wrapText="1"/>
      <protection hidden="1"/>
    </xf>
    <xf numFmtId="49" fontId="9" fillId="5" borderId="5" xfId="0" applyNumberFormat="1" applyFont="1" applyFill="1" applyBorder="1" applyAlignment="1" applyProtection="1">
      <alignment horizontal="center" vertical="center" wrapText="1"/>
      <protection hidden="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43"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43"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5" xfId="0"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2" fillId="10" borderId="22" xfId="0" applyFont="1" applyFill="1" applyBorder="1" applyAlignment="1">
      <alignment horizontal="center" vertical="center" wrapText="1"/>
    </xf>
    <xf numFmtId="0" fontId="2" fillId="10" borderId="23"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3" fillId="0" borderId="6"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11" borderId="22" xfId="0" applyFont="1" applyFill="1" applyBorder="1" applyAlignment="1">
      <alignment horizontal="center" vertical="center" wrapText="1"/>
    </xf>
    <xf numFmtId="0" fontId="2" fillId="11" borderId="23"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0" fillId="5" borderId="3" xfId="0" applyFill="1" applyBorder="1" applyAlignment="1">
      <alignment horizontal="justify" vertical="center" wrapText="1"/>
    </xf>
    <xf numFmtId="0" fontId="0" fillId="5" borderId="4" xfId="0" applyFill="1" applyBorder="1" applyAlignment="1">
      <alignment horizontal="justify" vertical="center" wrapText="1"/>
    </xf>
    <xf numFmtId="0" fontId="0" fillId="5" borderId="5" xfId="0" applyFill="1" applyBorder="1" applyAlignment="1">
      <alignment horizontal="justify" vertical="center" wrapText="1"/>
    </xf>
    <xf numFmtId="0" fontId="0" fillId="5" borderId="3" xfId="0" applyFill="1" applyBorder="1" applyAlignment="1">
      <alignment horizontal="justify" vertical="center"/>
    </xf>
    <xf numFmtId="0" fontId="10" fillId="5" borderId="4" xfId="0" applyFont="1" applyFill="1" applyBorder="1" applyAlignment="1">
      <alignment horizontal="justify" vertical="center"/>
    </xf>
    <xf numFmtId="0" fontId="10" fillId="5" borderId="5" xfId="0" applyFont="1" applyFill="1" applyBorder="1" applyAlignment="1">
      <alignment horizontal="justify"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17" fillId="5" borderId="3"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3" fillId="5" borderId="22" xfId="0" applyFont="1" applyFill="1" applyBorder="1" applyAlignment="1">
      <alignment horizontal="left" vertical="top" wrapText="1"/>
    </xf>
    <xf numFmtId="0" fontId="3" fillId="5" borderId="6" xfId="0" applyFont="1" applyFill="1" applyBorder="1" applyAlignment="1">
      <alignment horizontal="left" vertical="top" wrapText="1"/>
    </xf>
    <xf numFmtId="0" fontId="3" fillId="5" borderId="23"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0" xfId="0" applyFont="1" applyFill="1" applyBorder="1" applyAlignment="1">
      <alignment horizontal="left" vertical="top" wrapText="1"/>
    </xf>
    <xf numFmtId="0" fontId="3" fillId="5" borderId="16" xfId="0" applyFont="1" applyFill="1" applyBorder="1" applyAlignment="1">
      <alignment horizontal="left" vertical="top" wrapText="1"/>
    </xf>
    <xf numFmtId="0" fontId="3" fillId="5" borderId="7" xfId="0" applyFont="1" applyFill="1" applyBorder="1" applyAlignment="1">
      <alignment horizontal="left" vertical="top" wrapText="1"/>
    </xf>
    <xf numFmtId="0" fontId="3" fillId="5" borderId="8" xfId="0" applyFont="1" applyFill="1" applyBorder="1" applyAlignment="1">
      <alignment horizontal="left" vertical="top" wrapText="1"/>
    </xf>
    <xf numFmtId="0" fontId="3" fillId="5" borderId="43" xfId="0" applyFont="1" applyFill="1" applyBorder="1" applyAlignment="1">
      <alignment horizontal="left" vertical="top" wrapText="1"/>
    </xf>
    <xf numFmtId="0" fontId="0" fillId="0" borderId="3" xfId="0" applyFont="1" applyFill="1" applyBorder="1" applyAlignment="1">
      <alignment horizontal="justify" vertical="center" wrapText="1"/>
    </xf>
    <xf numFmtId="0" fontId="0" fillId="0" borderId="4" xfId="0" applyFont="1" applyFill="1" applyBorder="1" applyAlignment="1">
      <alignment horizontal="justify" vertical="center" wrapText="1"/>
    </xf>
    <xf numFmtId="0" fontId="0" fillId="0" borderId="5" xfId="0" applyFont="1" applyFill="1" applyBorder="1" applyAlignment="1">
      <alignment horizontal="justify" vertical="center" wrapText="1"/>
    </xf>
    <xf numFmtId="0" fontId="1" fillId="0" borderId="1" xfId="7" applyNumberForma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2" fontId="3" fillId="0" borderId="3"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5" xfId="0" applyFill="1" applyBorder="1" applyAlignment="1">
      <alignment horizontal="center" vertical="center" wrapText="1"/>
    </xf>
    <xf numFmtId="0" fontId="3" fillId="3" borderId="0" xfId="0" applyFont="1" applyFill="1" applyAlignment="1">
      <alignment horizontal="center" vertical="center" wrapText="1"/>
    </xf>
    <xf numFmtId="0" fontId="3" fillId="0" borderId="22" xfId="0" applyFont="1" applyBorder="1" applyAlignment="1">
      <alignment horizontal="left" vertical="center" wrapText="1"/>
    </xf>
    <xf numFmtId="0" fontId="3" fillId="0" borderId="6" xfId="0" applyFont="1" applyBorder="1" applyAlignment="1">
      <alignment horizontal="left" vertical="center" wrapText="1"/>
    </xf>
    <xf numFmtId="0" fontId="3" fillId="0" borderId="23"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3" xfId="0" applyFont="1" applyBorder="1" applyAlignment="1">
      <alignment horizontal="left" vertical="center" wrapText="1"/>
    </xf>
    <xf numFmtId="0" fontId="0" fillId="0" borderId="3" xfId="0" applyFill="1" applyBorder="1" applyAlignment="1">
      <alignment horizontal="justify" vertical="center" wrapText="1"/>
    </xf>
    <xf numFmtId="0" fontId="0" fillId="0" borderId="4" xfId="0" applyFill="1" applyBorder="1" applyAlignment="1">
      <alignment horizontal="justify" vertical="center" wrapText="1"/>
    </xf>
    <xf numFmtId="0" fontId="0" fillId="0" borderId="5" xfId="0" applyFill="1" applyBorder="1" applyAlignment="1">
      <alignment horizontal="justify" vertical="center" wrapText="1"/>
    </xf>
    <xf numFmtId="0" fontId="5" fillId="2" borderId="0" xfId="0" applyFont="1" applyFill="1" applyAlignment="1">
      <alignment horizontal="center" vertical="center" wrapText="1"/>
    </xf>
    <xf numFmtId="0" fontId="2" fillId="5" borderId="0" xfId="0" applyFont="1" applyFill="1" applyAlignment="1">
      <alignment horizontal="center" vertical="center" wrapText="1"/>
    </xf>
    <xf numFmtId="0" fontId="3" fillId="0" borderId="22" xfId="0" applyFont="1" applyBorder="1" applyAlignment="1">
      <alignment horizontal="left" vertical="top" wrapText="1"/>
    </xf>
    <xf numFmtId="0" fontId="3" fillId="0" borderId="6" xfId="0" applyFont="1" applyBorder="1" applyAlignment="1">
      <alignment horizontal="left" vertical="top" wrapText="1"/>
    </xf>
    <xf numFmtId="0" fontId="3" fillId="0" borderId="23" xfId="0" applyFont="1" applyBorder="1" applyAlignment="1">
      <alignment horizontal="left" vertical="top" wrapText="1"/>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43" xfId="0" applyFont="1" applyBorder="1" applyAlignment="1">
      <alignment horizontal="left" vertical="top" wrapText="1"/>
    </xf>
  </cellXfs>
  <cellStyles count="8">
    <cellStyle name="20% - Énfasis5" xfId="1" builtinId="46"/>
    <cellStyle name="Estilo 1" xfId="2" xr:uid="{00000000-0005-0000-0000-000001000000}"/>
    <cellStyle name="Euro" xfId="3" xr:uid="{00000000-0005-0000-0000-000002000000}"/>
    <cellStyle name="Millares" xfId="4" builtinId="3"/>
    <cellStyle name="Normal" xfId="0" builtinId="0"/>
    <cellStyle name="Normal 2" xfId="5" xr:uid="{00000000-0005-0000-0000-000005000000}"/>
    <cellStyle name="Porcentaje" xfId="6" builtinId="5"/>
    <cellStyle name="TableStyleLight1" xfId="7" xr:uid="{00000000-0005-0000-0000-000007000000}"/>
  </cellStyles>
  <dxfs count="12">
    <dxf>
      <font>
        <b/>
        <i val="0"/>
        <color rgb="FF00B050"/>
      </font>
    </dxf>
    <dxf>
      <font>
        <b/>
        <i val="0"/>
        <color theme="9" tint="-0.24994659260841701"/>
      </font>
    </dxf>
    <dxf>
      <font>
        <b/>
        <i val="0"/>
        <color rgb="FFC00000"/>
      </font>
    </dxf>
    <dxf>
      <font>
        <b/>
        <i val="0"/>
        <color rgb="FF00B050"/>
      </font>
    </dxf>
    <dxf>
      <font>
        <b/>
        <i val="0"/>
        <color theme="9" tint="-0.24994659260841701"/>
      </font>
    </dxf>
    <dxf>
      <font>
        <b/>
        <i val="0"/>
        <color rgb="FFC00000"/>
      </font>
    </dxf>
    <dxf>
      <font>
        <b/>
        <i val="0"/>
        <color rgb="FF00B050"/>
      </font>
    </dxf>
    <dxf>
      <font>
        <b/>
        <i val="0"/>
        <color theme="9" tint="-0.24994659260841701"/>
      </font>
    </dxf>
    <dxf>
      <font>
        <b/>
        <i val="0"/>
        <color rgb="FFC00000"/>
      </font>
    </dxf>
    <dxf>
      <font>
        <b/>
        <i val="0"/>
        <color rgb="FF00B050"/>
      </font>
    </dxf>
    <dxf>
      <font>
        <b/>
        <i val="0"/>
        <color theme="9" tint="-0.24994659260841701"/>
      </font>
    </dxf>
    <dxf>
      <font>
        <b/>
        <i val="0"/>
        <color rgb="FFC0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depthPercent val="100"/>
      <c:rAngAx val="0"/>
    </c:view3D>
    <c:floor>
      <c:thickness val="0"/>
    </c:floor>
    <c:sideWall>
      <c:thickness val="0"/>
    </c:sideWall>
    <c:backWall>
      <c:thickness val="0"/>
    </c:backWall>
    <c:plotArea>
      <c:layout/>
      <c:bar3DChart>
        <c:barDir val="col"/>
        <c:grouping val="clustered"/>
        <c:varyColors val="0"/>
        <c:ser>
          <c:idx val="2"/>
          <c:order val="0"/>
          <c:tx>
            <c:strRef>
              <c:f>'DIC 01'!$B$39</c:f>
              <c:strCache>
                <c:ptCount val="1"/>
                <c:pt idx="0">
                  <c:v>META</c:v>
                </c:pt>
              </c:strCache>
            </c:strRef>
          </c:tx>
          <c:invertIfNegative val="0"/>
          <c:val>
            <c:numRef>
              <c:f>'DIC 01'!$B$40:$B$43</c:f>
              <c:numCache>
                <c:formatCode>0.00%</c:formatCode>
                <c:ptCount val="4"/>
                <c:pt idx="0">
                  <c:v>0.02</c:v>
                </c:pt>
                <c:pt idx="1">
                  <c:v>0.02</c:v>
                </c:pt>
                <c:pt idx="2">
                  <c:v>0.02</c:v>
                </c:pt>
                <c:pt idx="3">
                  <c:v>0.02</c:v>
                </c:pt>
              </c:numCache>
            </c:numRef>
          </c:val>
          <c:extLst>
            <c:ext xmlns:c16="http://schemas.microsoft.com/office/drawing/2014/chart" uri="{C3380CC4-5D6E-409C-BE32-E72D297353CC}">
              <c16:uniqueId val="{00000000-1D58-4DD0-AF5D-CBA59F81CC3C}"/>
            </c:ext>
          </c:extLst>
        </c:ser>
        <c:ser>
          <c:idx val="0"/>
          <c:order val="1"/>
          <c:tx>
            <c:strRef>
              <c:f>'DIC 01'!$K$39</c:f>
              <c:strCache>
                <c:ptCount val="1"/>
                <c:pt idx="0">
                  <c:v>RESULTADO  GESTIÓN PERÍODO</c:v>
                </c:pt>
              </c:strCache>
            </c:strRef>
          </c:tx>
          <c:invertIfNegative val="0"/>
          <c:cat>
            <c:strRef>
              <c:f>'DIC 01'!$A$40:$A$43</c:f>
              <c:strCache>
                <c:ptCount val="4"/>
                <c:pt idx="0">
                  <c:v>Primer Trimestre</c:v>
                </c:pt>
                <c:pt idx="1">
                  <c:v>Segundo Trimestre</c:v>
                </c:pt>
                <c:pt idx="2">
                  <c:v>Tercer Trimestre</c:v>
                </c:pt>
                <c:pt idx="3">
                  <c:v>Cuarto Trimestre</c:v>
                </c:pt>
              </c:strCache>
            </c:strRef>
          </c:cat>
          <c:val>
            <c:numRef>
              <c:f>'DIC 01'!$K$40:$K$43</c:f>
              <c:numCache>
                <c:formatCode>0.00%</c:formatCode>
                <c:ptCount val="4"/>
                <c:pt idx="0">
                  <c:v>4.1692672575209089E-2</c:v>
                </c:pt>
                <c:pt idx="1">
                  <c:v>2.1569202208217304E-2</c:v>
                </c:pt>
                <c:pt idx="2">
                  <c:v>4.6134489025583668E-2</c:v>
                </c:pt>
                <c:pt idx="3">
                  <c:v>2.1901137218259304E-2</c:v>
                </c:pt>
              </c:numCache>
            </c:numRef>
          </c:val>
          <c:extLst>
            <c:ext xmlns:c16="http://schemas.microsoft.com/office/drawing/2014/chart" uri="{C3380CC4-5D6E-409C-BE32-E72D297353CC}">
              <c16:uniqueId val="{00000001-1D58-4DD0-AF5D-CBA59F81CC3C}"/>
            </c:ext>
          </c:extLst>
        </c:ser>
        <c:dLbls>
          <c:showLegendKey val="0"/>
          <c:showVal val="0"/>
          <c:showCatName val="0"/>
          <c:showSerName val="0"/>
          <c:showPercent val="0"/>
          <c:showBubbleSize val="0"/>
        </c:dLbls>
        <c:gapWidth val="150"/>
        <c:shape val="cylinder"/>
        <c:axId val="568318752"/>
        <c:axId val="1"/>
        <c:axId val="0"/>
      </c:bar3DChart>
      <c:catAx>
        <c:axId val="56831875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5.000000000000001E-2"/>
          <c:min val="0"/>
        </c:scaling>
        <c:delete val="0"/>
        <c:axPos val="l"/>
        <c:majorGridlines/>
        <c:minorGridlines/>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68318752"/>
        <c:crosses val="autoZero"/>
        <c:crossBetween val="between"/>
        <c:majorUnit val="1.0000000000000002E-2"/>
      </c:valAx>
      <c:spPr>
        <a:noFill/>
        <a:ln w="25400">
          <a:noFill/>
        </a:ln>
      </c:spPr>
    </c:plotArea>
    <c:legend>
      <c:legendPos val="r"/>
      <c:layout>
        <c:manualLayout>
          <c:xMode val="edge"/>
          <c:yMode val="edge"/>
          <c:x val="0.85004059549986122"/>
          <c:y val="0.439790716453901"/>
          <c:w val="0.13632726531601547"/>
          <c:h val="0.3298430373404258"/>
        </c:manualLayout>
      </c:layout>
      <c:overlay val="0"/>
      <c:txPr>
        <a:bodyPr/>
        <a:lstStyle/>
        <a:p>
          <a:pPr>
            <a:defRPr sz="74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 l="0.70000000000000062" r="0.70000000000000062" t="0.750000000000001"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depthPercent val="100"/>
      <c:rAngAx val="0"/>
    </c:view3D>
    <c:floor>
      <c:thickness val="0"/>
    </c:floor>
    <c:sideWall>
      <c:thickness val="0"/>
    </c:sideWall>
    <c:backWall>
      <c:thickness val="0"/>
    </c:backWall>
    <c:plotArea>
      <c:layout/>
      <c:bar3DChart>
        <c:barDir val="col"/>
        <c:grouping val="clustered"/>
        <c:varyColors val="0"/>
        <c:ser>
          <c:idx val="2"/>
          <c:order val="0"/>
          <c:tx>
            <c:strRef>
              <c:f>'DIC 02'!$C$35</c:f>
              <c:strCache>
                <c:ptCount val="1"/>
                <c:pt idx="0">
                  <c:v>META</c:v>
                </c:pt>
              </c:strCache>
            </c:strRef>
          </c:tx>
          <c:invertIfNegative val="0"/>
          <c:val>
            <c:numRef>
              <c:f>'DIC 02'!$C$36:$C$39</c:f>
              <c:numCache>
                <c:formatCode>General</c:formatCode>
                <c:ptCount val="4"/>
                <c:pt idx="0">
                  <c:v>10</c:v>
                </c:pt>
                <c:pt idx="1">
                  <c:v>10</c:v>
                </c:pt>
                <c:pt idx="2">
                  <c:v>10</c:v>
                </c:pt>
                <c:pt idx="3" formatCode="0">
                  <c:v>6</c:v>
                </c:pt>
              </c:numCache>
            </c:numRef>
          </c:val>
          <c:extLst>
            <c:ext xmlns:c16="http://schemas.microsoft.com/office/drawing/2014/chart" uri="{C3380CC4-5D6E-409C-BE32-E72D297353CC}">
              <c16:uniqueId val="{00000000-057D-4040-8287-F56F139EE68C}"/>
            </c:ext>
          </c:extLst>
        </c:ser>
        <c:ser>
          <c:idx val="0"/>
          <c:order val="1"/>
          <c:tx>
            <c:strRef>
              <c:f>'DIC 02'!$H$35</c:f>
              <c:strCache>
                <c:ptCount val="1"/>
                <c:pt idx="0">
                  <c:v>RESULTADO  GESTIÓN PERÍODO</c:v>
                </c:pt>
              </c:strCache>
            </c:strRef>
          </c:tx>
          <c:invertIfNegative val="0"/>
          <c:cat>
            <c:strRef>
              <c:f>'DIC 02'!$B$36:$B$39</c:f>
              <c:strCache>
                <c:ptCount val="4"/>
                <c:pt idx="0">
                  <c:v>Primer Trimestre</c:v>
                </c:pt>
                <c:pt idx="1">
                  <c:v>Segundo Trimestre</c:v>
                </c:pt>
                <c:pt idx="2">
                  <c:v>Tercer Trimestre</c:v>
                </c:pt>
                <c:pt idx="3">
                  <c:v>Cuarto Trimestre</c:v>
                </c:pt>
              </c:strCache>
            </c:strRef>
          </c:cat>
          <c:val>
            <c:numRef>
              <c:f>'DIC 02'!$H$36:$H$39</c:f>
              <c:numCache>
                <c:formatCode>0</c:formatCode>
                <c:ptCount val="4"/>
                <c:pt idx="0">
                  <c:v>12</c:v>
                </c:pt>
                <c:pt idx="1">
                  <c:v>10</c:v>
                </c:pt>
                <c:pt idx="2">
                  <c:v>12</c:v>
                </c:pt>
                <c:pt idx="3">
                  <c:v>6</c:v>
                </c:pt>
              </c:numCache>
            </c:numRef>
          </c:val>
          <c:extLst>
            <c:ext xmlns:c16="http://schemas.microsoft.com/office/drawing/2014/chart" uri="{C3380CC4-5D6E-409C-BE32-E72D297353CC}">
              <c16:uniqueId val="{00000001-057D-4040-8287-F56F139EE68C}"/>
            </c:ext>
          </c:extLst>
        </c:ser>
        <c:dLbls>
          <c:showLegendKey val="0"/>
          <c:showVal val="0"/>
          <c:showCatName val="0"/>
          <c:showSerName val="0"/>
          <c:showPercent val="0"/>
          <c:showBubbleSize val="0"/>
        </c:dLbls>
        <c:gapWidth val="150"/>
        <c:shape val="cylinder"/>
        <c:axId val="568426848"/>
        <c:axId val="1"/>
        <c:axId val="0"/>
      </c:bar3DChart>
      <c:catAx>
        <c:axId val="56842684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12"/>
          <c:min val="0"/>
        </c:scaling>
        <c:delete val="0"/>
        <c:axPos val="l"/>
        <c:majorGridlines/>
        <c:minorGridlines/>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68426848"/>
        <c:crosses val="autoZero"/>
        <c:crossBetween val="between"/>
        <c:majorUnit val="2"/>
      </c:valAx>
      <c:spPr>
        <a:noFill/>
        <a:ln w="25400">
          <a:noFill/>
        </a:ln>
      </c:spPr>
    </c:plotArea>
    <c:legend>
      <c:legendPos val="r"/>
      <c:layout>
        <c:manualLayout>
          <c:xMode val="edge"/>
          <c:yMode val="edge"/>
          <c:x val="0.72962976157945647"/>
          <c:y val="0.2093669544350315"/>
          <c:w val="0.12222224432549268"/>
          <c:h val="0.24517972295681326"/>
        </c:manualLayout>
      </c:layout>
      <c:overlay val="0"/>
      <c:txPr>
        <a:bodyPr/>
        <a:lstStyle/>
        <a:p>
          <a:pPr>
            <a:defRPr sz="10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 l="0.70000000000000062" r="0.70000000000000062" t="0.75000000000000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depthPercent val="100"/>
      <c:rAngAx val="0"/>
    </c:view3D>
    <c:floor>
      <c:thickness val="0"/>
    </c:floor>
    <c:sideWall>
      <c:thickness val="0"/>
    </c:sideWall>
    <c:backWall>
      <c:thickness val="0"/>
    </c:backWall>
    <c:plotArea>
      <c:layout/>
      <c:bar3DChart>
        <c:barDir val="col"/>
        <c:grouping val="clustered"/>
        <c:varyColors val="0"/>
        <c:ser>
          <c:idx val="2"/>
          <c:order val="0"/>
          <c:tx>
            <c:strRef>
              <c:f>'DIC 03  '!$C$35</c:f>
              <c:strCache>
                <c:ptCount val="1"/>
                <c:pt idx="0">
                  <c:v>META</c:v>
                </c:pt>
              </c:strCache>
            </c:strRef>
          </c:tx>
          <c:invertIfNegative val="0"/>
          <c:cat>
            <c:strRef>
              <c:f>'DIC 03  '!$B$36:$B$39</c:f>
              <c:strCache>
                <c:ptCount val="4"/>
                <c:pt idx="0">
                  <c:v>Primer Trimestre</c:v>
                </c:pt>
                <c:pt idx="1">
                  <c:v>Segundo Trimestre</c:v>
                </c:pt>
                <c:pt idx="2">
                  <c:v>Tercer Trimestre</c:v>
                </c:pt>
                <c:pt idx="3">
                  <c:v>Cuarto Trimestre</c:v>
                </c:pt>
              </c:strCache>
            </c:strRef>
          </c:cat>
          <c:val>
            <c:numRef>
              <c:f>'DIC 03  '!$C$36:$C$39</c:f>
              <c:numCache>
                <c:formatCode>0.00</c:formatCode>
                <c:ptCount val="4"/>
                <c:pt idx="0">
                  <c:v>0.15</c:v>
                </c:pt>
                <c:pt idx="1">
                  <c:v>0.3</c:v>
                </c:pt>
                <c:pt idx="2">
                  <c:v>0.3</c:v>
                </c:pt>
                <c:pt idx="3">
                  <c:v>0.25</c:v>
                </c:pt>
              </c:numCache>
            </c:numRef>
          </c:val>
          <c:extLst>
            <c:ext xmlns:c16="http://schemas.microsoft.com/office/drawing/2014/chart" uri="{C3380CC4-5D6E-409C-BE32-E72D297353CC}">
              <c16:uniqueId val="{00000000-5772-4499-8D6F-DB04B12C36B6}"/>
            </c:ext>
          </c:extLst>
        </c:ser>
        <c:ser>
          <c:idx val="0"/>
          <c:order val="1"/>
          <c:tx>
            <c:strRef>
              <c:f>'DIC 03  '!$G$35</c:f>
              <c:strCache>
                <c:ptCount val="1"/>
                <c:pt idx="0">
                  <c:v>RESULTADO  GESTIÓN PERÍODO</c:v>
                </c:pt>
              </c:strCache>
            </c:strRef>
          </c:tx>
          <c:invertIfNegative val="0"/>
          <c:cat>
            <c:strRef>
              <c:f>'DIC 03  '!$B$36:$B$39</c:f>
              <c:strCache>
                <c:ptCount val="4"/>
                <c:pt idx="0">
                  <c:v>Primer Trimestre</c:v>
                </c:pt>
                <c:pt idx="1">
                  <c:v>Segundo Trimestre</c:v>
                </c:pt>
                <c:pt idx="2">
                  <c:v>Tercer Trimestre</c:v>
                </c:pt>
                <c:pt idx="3">
                  <c:v>Cuarto Trimestre</c:v>
                </c:pt>
              </c:strCache>
            </c:strRef>
          </c:cat>
          <c:val>
            <c:numRef>
              <c:f>'DIC 03  '!$G$36:$G$39</c:f>
              <c:numCache>
                <c:formatCode>0.00</c:formatCode>
                <c:ptCount val="4"/>
                <c:pt idx="0">
                  <c:v>0.15</c:v>
                </c:pt>
                <c:pt idx="1">
                  <c:v>0.3</c:v>
                </c:pt>
                <c:pt idx="2">
                  <c:v>0.3</c:v>
                </c:pt>
                <c:pt idx="3">
                  <c:v>0.25</c:v>
                </c:pt>
              </c:numCache>
            </c:numRef>
          </c:val>
          <c:extLst>
            <c:ext xmlns:c16="http://schemas.microsoft.com/office/drawing/2014/chart" uri="{C3380CC4-5D6E-409C-BE32-E72D297353CC}">
              <c16:uniqueId val="{00000001-5772-4499-8D6F-DB04B12C36B6}"/>
            </c:ext>
          </c:extLst>
        </c:ser>
        <c:dLbls>
          <c:showLegendKey val="0"/>
          <c:showVal val="0"/>
          <c:showCatName val="0"/>
          <c:showSerName val="0"/>
          <c:showPercent val="0"/>
          <c:showBubbleSize val="0"/>
        </c:dLbls>
        <c:gapWidth val="150"/>
        <c:shape val="cylinder"/>
        <c:axId val="568426520"/>
        <c:axId val="1"/>
        <c:axId val="0"/>
      </c:bar3DChart>
      <c:catAx>
        <c:axId val="568426520"/>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0.2"/>
        </c:scaling>
        <c:delete val="0"/>
        <c:axPos val="l"/>
        <c:majorGridlines/>
        <c:minorGridlines/>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68426520"/>
        <c:crosses val="autoZero"/>
        <c:crossBetween val="between"/>
        <c:majorUnit val="5.000000000000001E-2"/>
      </c:valAx>
      <c:spPr>
        <a:noFill/>
        <a:ln w="25400">
          <a:noFill/>
        </a:ln>
      </c:spPr>
    </c:plotArea>
    <c:legend>
      <c:legendPos val="r"/>
      <c:layout>
        <c:manualLayout>
          <c:xMode val="edge"/>
          <c:yMode val="edge"/>
          <c:x val="0.80000084918568415"/>
          <c:y val="0.43161094224924013"/>
          <c:w val="0.17763994011421244"/>
          <c:h val="0.12462006079027356"/>
        </c:manualLayout>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depthPercent val="100"/>
      <c:rAngAx val="0"/>
    </c:view3D>
    <c:floor>
      <c:thickness val="0"/>
    </c:floor>
    <c:sideWall>
      <c:thickness val="0"/>
    </c:sideWall>
    <c:backWall>
      <c:thickness val="0"/>
    </c:backWall>
    <c:plotArea>
      <c:layout/>
      <c:bar3DChart>
        <c:barDir val="col"/>
        <c:grouping val="clustered"/>
        <c:varyColors val="0"/>
        <c:ser>
          <c:idx val="2"/>
          <c:order val="0"/>
          <c:tx>
            <c:strRef>
              <c:f>'DIC 04 '!$C$35</c:f>
              <c:strCache>
                <c:ptCount val="1"/>
                <c:pt idx="0">
                  <c:v>META</c:v>
                </c:pt>
              </c:strCache>
            </c:strRef>
          </c:tx>
          <c:invertIfNegative val="0"/>
          <c:cat>
            <c:strRef>
              <c:f>'DIC 04 '!$B$36:$B$39</c:f>
              <c:strCache>
                <c:ptCount val="4"/>
                <c:pt idx="0">
                  <c:v>Primer Trimestre</c:v>
                </c:pt>
                <c:pt idx="1">
                  <c:v>Segundo Trimestre</c:v>
                </c:pt>
                <c:pt idx="2">
                  <c:v>Tercer Trimestre</c:v>
                </c:pt>
                <c:pt idx="3">
                  <c:v>Cuarto Trimestre</c:v>
                </c:pt>
              </c:strCache>
            </c:strRef>
          </c:cat>
          <c:val>
            <c:numRef>
              <c:f>'DIC 04 '!$C$36:$C$39</c:f>
              <c:numCache>
                <c:formatCode>0.00</c:formatCode>
                <c:ptCount val="4"/>
                <c:pt idx="0">
                  <c:v>0</c:v>
                </c:pt>
                <c:pt idx="1">
                  <c:v>3</c:v>
                </c:pt>
                <c:pt idx="2">
                  <c:v>5</c:v>
                </c:pt>
                <c:pt idx="3">
                  <c:v>11</c:v>
                </c:pt>
              </c:numCache>
            </c:numRef>
          </c:val>
          <c:extLst>
            <c:ext xmlns:c16="http://schemas.microsoft.com/office/drawing/2014/chart" uri="{C3380CC4-5D6E-409C-BE32-E72D297353CC}">
              <c16:uniqueId val="{00000000-A7DD-4FB0-96F7-07FF67145AA3}"/>
            </c:ext>
          </c:extLst>
        </c:ser>
        <c:ser>
          <c:idx val="0"/>
          <c:order val="1"/>
          <c:tx>
            <c:strRef>
              <c:f>'DIC 04 '!$H$35</c:f>
              <c:strCache>
                <c:ptCount val="1"/>
                <c:pt idx="0">
                  <c:v>RESULTADO  GESTIÓN PERÍODO</c:v>
                </c:pt>
              </c:strCache>
            </c:strRef>
          </c:tx>
          <c:invertIfNegative val="0"/>
          <c:cat>
            <c:strRef>
              <c:f>'DIC 04 '!$B$36:$B$39</c:f>
              <c:strCache>
                <c:ptCount val="4"/>
                <c:pt idx="0">
                  <c:v>Primer Trimestre</c:v>
                </c:pt>
                <c:pt idx="1">
                  <c:v>Segundo Trimestre</c:v>
                </c:pt>
                <c:pt idx="2">
                  <c:v>Tercer Trimestre</c:v>
                </c:pt>
                <c:pt idx="3">
                  <c:v>Cuarto Trimestre</c:v>
                </c:pt>
              </c:strCache>
            </c:strRef>
          </c:cat>
          <c:val>
            <c:numRef>
              <c:f>'DIC 04 '!$H$36:$H$39</c:f>
              <c:numCache>
                <c:formatCode>0.00</c:formatCode>
                <c:ptCount val="4"/>
                <c:pt idx="0">
                  <c:v>0</c:v>
                </c:pt>
                <c:pt idx="1">
                  <c:v>3</c:v>
                </c:pt>
                <c:pt idx="2">
                  <c:v>5</c:v>
                </c:pt>
                <c:pt idx="3">
                  <c:v>11</c:v>
                </c:pt>
              </c:numCache>
            </c:numRef>
          </c:val>
          <c:extLst>
            <c:ext xmlns:c16="http://schemas.microsoft.com/office/drawing/2014/chart" uri="{C3380CC4-5D6E-409C-BE32-E72D297353CC}">
              <c16:uniqueId val="{00000001-A7DD-4FB0-96F7-07FF67145AA3}"/>
            </c:ext>
          </c:extLst>
        </c:ser>
        <c:dLbls>
          <c:showLegendKey val="0"/>
          <c:showVal val="0"/>
          <c:showCatName val="0"/>
          <c:showSerName val="0"/>
          <c:showPercent val="0"/>
          <c:showBubbleSize val="0"/>
        </c:dLbls>
        <c:gapWidth val="150"/>
        <c:shape val="cylinder"/>
        <c:axId val="568568328"/>
        <c:axId val="1"/>
        <c:axId val="0"/>
      </c:bar3DChart>
      <c:catAx>
        <c:axId val="56856832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4"/>
        </c:scaling>
        <c:delete val="0"/>
        <c:axPos val="l"/>
        <c:majorGridlines/>
        <c:minorGridlines/>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68568328"/>
        <c:crosses val="autoZero"/>
        <c:crossBetween val="between"/>
        <c:majorUnit val="1"/>
      </c:valAx>
      <c:spPr>
        <a:noFill/>
        <a:ln w="25400">
          <a:noFill/>
        </a:ln>
      </c:spPr>
    </c:plotArea>
    <c:legend>
      <c:legendPos val="r"/>
      <c:layout>
        <c:manualLayout>
          <c:xMode val="edge"/>
          <c:yMode val="edge"/>
          <c:x val="0.78851225197878327"/>
          <c:y val="0.43768996960486317"/>
          <c:w val="0.18668419210755963"/>
          <c:h val="0.12462006079027356"/>
        </c:manualLayout>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2026920</xdr:colOff>
      <xdr:row>43</xdr:row>
      <xdr:rowOff>144780</xdr:rowOff>
    </xdr:from>
    <xdr:to>
      <xdr:col>9</xdr:col>
      <xdr:colOff>624840</xdr:colOff>
      <xdr:row>59</xdr:row>
      <xdr:rowOff>0</xdr:rowOff>
    </xdr:to>
    <xdr:graphicFrame macro="">
      <xdr:nvGraphicFramePr>
        <xdr:cNvPr id="1049" name="3 Gráfico">
          <a:extLst>
            <a:ext uri="{FF2B5EF4-FFF2-40B4-BE49-F238E27FC236}">
              <a16:creationId xmlns:a16="http://schemas.microsoft.com/office/drawing/2014/main" id="{C448FE55-3C22-48FF-B66C-CFC48AF92C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922020</xdr:colOff>
      <xdr:row>0</xdr:row>
      <xdr:rowOff>45720</xdr:rowOff>
    </xdr:from>
    <xdr:to>
      <xdr:col>1</xdr:col>
      <xdr:colOff>967740</xdr:colOff>
      <xdr:row>2</xdr:row>
      <xdr:rowOff>259080</xdr:rowOff>
    </xdr:to>
    <xdr:pic>
      <xdr:nvPicPr>
        <xdr:cNvPr id="1050" name="3 Imagen" descr="Logo Alta Definición.jpg">
          <a:extLst>
            <a:ext uri="{FF2B5EF4-FFF2-40B4-BE49-F238E27FC236}">
              <a16:creationId xmlns:a16="http://schemas.microsoft.com/office/drawing/2014/main" id="{03BF0C06-C7A0-41A1-BE7C-CE9ED236E7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2020" y="45720"/>
          <a:ext cx="1242060" cy="853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2026920</xdr:colOff>
      <xdr:row>40</xdr:row>
      <xdr:rowOff>114300</xdr:rowOff>
    </xdr:from>
    <xdr:to>
      <xdr:col>9</xdr:col>
      <xdr:colOff>281940</xdr:colOff>
      <xdr:row>55</xdr:row>
      <xdr:rowOff>0</xdr:rowOff>
    </xdr:to>
    <xdr:graphicFrame macro="">
      <xdr:nvGraphicFramePr>
        <xdr:cNvPr id="2071" name="3 Gráfico">
          <a:extLst>
            <a:ext uri="{FF2B5EF4-FFF2-40B4-BE49-F238E27FC236}">
              <a16:creationId xmlns:a16="http://schemas.microsoft.com/office/drawing/2014/main" id="{86EC97EA-4B51-4EE1-A13C-AA1729CE9E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922020</xdr:colOff>
      <xdr:row>0</xdr:row>
      <xdr:rowOff>53340</xdr:rowOff>
    </xdr:from>
    <xdr:to>
      <xdr:col>1</xdr:col>
      <xdr:colOff>967740</xdr:colOff>
      <xdr:row>2</xdr:row>
      <xdr:rowOff>251460</xdr:rowOff>
    </xdr:to>
    <xdr:pic>
      <xdr:nvPicPr>
        <xdr:cNvPr id="2072" name="3 Imagen" descr="Logo Alta Definición.jpg">
          <a:extLst>
            <a:ext uri="{FF2B5EF4-FFF2-40B4-BE49-F238E27FC236}">
              <a16:creationId xmlns:a16="http://schemas.microsoft.com/office/drawing/2014/main" id="{CA0F678D-7FBF-46A4-B489-B299594832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2020" y="53340"/>
          <a:ext cx="124206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373380</xdr:colOff>
      <xdr:row>42</xdr:row>
      <xdr:rowOff>30480</xdr:rowOff>
    </xdr:from>
    <xdr:to>
      <xdr:col>7</xdr:col>
      <xdr:colOff>731520</xdr:colOff>
      <xdr:row>55</xdr:row>
      <xdr:rowOff>7620</xdr:rowOff>
    </xdr:to>
    <xdr:graphicFrame macro="">
      <xdr:nvGraphicFramePr>
        <xdr:cNvPr id="3095" name="3 Gráfico">
          <a:extLst>
            <a:ext uri="{FF2B5EF4-FFF2-40B4-BE49-F238E27FC236}">
              <a16:creationId xmlns:a16="http://schemas.microsoft.com/office/drawing/2014/main" id="{C8940C2C-A214-48B4-907C-5AAB6817DF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518160</xdr:colOff>
      <xdr:row>0</xdr:row>
      <xdr:rowOff>106680</xdr:rowOff>
    </xdr:from>
    <xdr:to>
      <xdr:col>1</xdr:col>
      <xdr:colOff>304800</xdr:colOff>
      <xdr:row>2</xdr:row>
      <xdr:rowOff>121920</xdr:rowOff>
    </xdr:to>
    <xdr:pic>
      <xdr:nvPicPr>
        <xdr:cNvPr id="3096" name="3 Imagen" descr="Logo Alta Definición.jpg">
          <a:extLst>
            <a:ext uri="{FF2B5EF4-FFF2-40B4-BE49-F238E27FC236}">
              <a16:creationId xmlns:a16="http://schemas.microsoft.com/office/drawing/2014/main" id="{FD3CB191-06F5-444F-853F-7F9A71AD5F8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8160" y="106680"/>
          <a:ext cx="98298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373380</xdr:colOff>
      <xdr:row>41</xdr:row>
      <xdr:rowOff>30480</xdr:rowOff>
    </xdr:from>
    <xdr:to>
      <xdr:col>7</xdr:col>
      <xdr:colOff>731520</xdr:colOff>
      <xdr:row>54</xdr:row>
      <xdr:rowOff>7620</xdr:rowOff>
    </xdr:to>
    <xdr:graphicFrame macro="">
      <xdr:nvGraphicFramePr>
        <xdr:cNvPr id="4122" name="3 Gráfico">
          <a:extLst>
            <a:ext uri="{FF2B5EF4-FFF2-40B4-BE49-F238E27FC236}">
              <a16:creationId xmlns:a16="http://schemas.microsoft.com/office/drawing/2014/main" id="{F40249CE-E6F5-421B-80C4-1BE3D037D6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518160</xdr:colOff>
      <xdr:row>0</xdr:row>
      <xdr:rowOff>106680</xdr:rowOff>
    </xdr:from>
    <xdr:to>
      <xdr:col>1</xdr:col>
      <xdr:colOff>304800</xdr:colOff>
      <xdr:row>2</xdr:row>
      <xdr:rowOff>121920</xdr:rowOff>
    </xdr:to>
    <xdr:pic>
      <xdr:nvPicPr>
        <xdr:cNvPr id="4123" name="3 Imagen" descr="Logo Alta Definición.jpg">
          <a:extLst>
            <a:ext uri="{FF2B5EF4-FFF2-40B4-BE49-F238E27FC236}">
              <a16:creationId xmlns:a16="http://schemas.microsoft.com/office/drawing/2014/main" id="{859CA5C3-03FF-4724-B8EC-65BB1B14625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8160" y="106680"/>
          <a:ext cx="98298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71"/>
  <sheetViews>
    <sheetView showGridLines="0" tabSelected="1" topLeftCell="A34" zoomScale="70" zoomScaleNormal="70" zoomScaleSheetLayoutView="70" workbookViewId="0">
      <selection activeCell="K43" sqref="K43"/>
    </sheetView>
  </sheetViews>
  <sheetFormatPr baseColWidth="10" defaultColWidth="11.42578125" defaultRowHeight="12.75" customHeight="1" zeroHeight="1" x14ac:dyDescent="0.2"/>
  <cols>
    <col min="1" max="1" width="17.42578125" style="1" customWidth="1"/>
    <col min="2" max="2" width="28.85546875" style="1" customWidth="1"/>
    <col min="3" max="3" width="19.28515625" style="1" customWidth="1"/>
    <col min="4" max="4" width="16.42578125" style="1" customWidth="1"/>
    <col min="5" max="5" width="17.7109375" style="1" customWidth="1"/>
    <col min="6" max="6" width="18.28515625" style="1" customWidth="1"/>
    <col min="7" max="7" width="22.28515625" style="1" customWidth="1"/>
    <col min="8" max="10" width="17.7109375" style="1" customWidth="1"/>
    <col min="11" max="11" width="16.7109375" style="1" customWidth="1"/>
    <col min="12" max="12" width="15.140625" style="1" customWidth="1"/>
    <col min="13" max="13" width="16.42578125" style="1" customWidth="1"/>
    <col min="14" max="14" width="3.42578125" style="1" customWidth="1"/>
    <col min="15" max="15" width="93.7109375" style="1" hidden="1" customWidth="1"/>
    <col min="16" max="37" width="11.42578125" style="1" customWidth="1"/>
    <col min="38" max="38" width="10.85546875" customWidth="1"/>
    <col min="39" max="251" width="11.42578125" style="1" customWidth="1"/>
    <col min="252" max="16384" width="11.42578125" style="1"/>
  </cols>
  <sheetData>
    <row r="1" spans="1:16" ht="25.5" customHeight="1" thickBot="1" x14ac:dyDescent="0.25">
      <c r="A1" s="173"/>
      <c r="B1" s="173"/>
      <c r="C1" s="174" t="s">
        <v>58</v>
      </c>
      <c r="D1" s="174"/>
      <c r="E1" s="174"/>
      <c r="F1" s="174"/>
      <c r="G1" s="174"/>
      <c r="H1" s="174"/>
      <c r="I1" s="174"/>
      <c r="J1" s="174"/>
      <c r="K1" s="175" t="s">
        <v>59</v>
      </c>
      <c r="L1" s="175"/>
      <c r="M1" s="175"/>
    </row>
    <row r="2" spans="1:16" ht="25.5" customHeight="1" thickBot="1" x14ac:dyDescent="0.25">
      <c r="A2" s="173"/>
      <c r="B2" s="173"/>
      <c r="C2" s="174"/>
      <c r="D2" s="174"/>
      <c r="E2" s="174"/>
      <c r="F2" s="174"/>
      <c r="G2" s="174"/>
      <c r="H2" s="174"/>
      <c r="I2" s="174"/>
      <c r="J2" s="174"/>
      <c r="K2" s="176" t="s">
        <v>117</v>
      </c>
      <c r="L2" s="176"/>
      <c r="M2" s="176"/>
      <c r="O2" s="20" t="s">
        <v>71</v>
      </c>
    </row>
    <row r="3" spans="1:16" ht="25.5" customHeight="1" thickBot="1" x14ac:dyDescent="0.25">
      <c r="A3" s="173"/>
      <c r="B3" s="173"/>
      <c r="C3" s="174"/>
      <c r="D3" s="174"/>
      <c r="E3" s="174"/>
      <c r="F3" s="174"/>
      <c r="G3" s="174"/>
      <c r="H3" s="174"/>
      <c r="I3" s="174"/>
      <c r="J3" s="174"/>
      <c r="K3" s="176" t="s">
        <v>118</v>
      </c>
      <c r="L3" s="176"/>
      <c r="M3" s="176"/>
      <c r="O3" s="77" t="s">
        <v>6</v>
      </c>
    </row>
    <row r="4" spans="1:16" ht="14.25" customHeight="1" thickBot="1" x14ac:dyDescent="0.25">
      <c r="A4" s="12"/>
      <c r="B4" s="13"/>
      <c r="C4" s="14"/>
      <c r="D4" s="14"/>
      <c r="E4" s="14"/>
      <c r="F4" s="14"/>
      <c r="G4" s="14"/>
      <c r="H4" s="14"/>
      <c r="I4" s="14"/>
      <c r="J4" s="14"/>
      <c r="K4" s="15"/>
      <c r="L4" s="15"/>
      <c r="M4" s="16"/>
      <c r="O4" s="77" t="s">
        <v>8</v>
      </c>
    </row>
    <row r="5" spans="1:16" ht="13.5" thickBot="1" x14ac:dyDescent="0.25">
      <c r="A5" s="170" t="s">
        <v>60</v>
      </c>
      <c r="B5" s="171"/>
      <c r="C5" s="171"/>
      <c r="D5" s="171"/>
      <c r="E5" s="171"/>
      <c r="F5" s="171"/>
      <c r="G5" s="171"/>
      <c r="H5" s="171"/>
      <c r="I5" s="171"/>
      <c r="J5" s="171"/>
      <c r="K5" s="171"/>
      <c r="L5" s="171"/>
      <c r="M5" s="172"/>
      <c r="O5" s="77" t="s">
        <v>10</v>
      </c>
    </row>
    <row r="6" spans="1:16" ht="13.5" thickBot="1" x14ac:dyDescent="0.25">
      <c r="A6" s="38"/>
      <c r="B6" s="5"/>
      <c r="C6" s="5"/>
      <c r="D6" s="5"/>
      <c r="E6" s="5"/>
      <c r="F6" s="5"/>
      <c r="G6" s="5"/>
      <c r="H6" s="5"/>
      <c r="I6" s="5"/>
      <c r="J6" s="5"/>
      <c r="K6" s="5"/>
      <c r="L6" s="5"/>
      <c r="M6" s="39"/>
      <c r="O6" s="20" t="s">
        <v>72</v>
      </c>
    </row>
    <row r="7" spans="1:16" ht="30" customHeight="1" thickBot="1" x14ac:dyDescent="0.25">
      <c r="A7" s="177" t="s">
        <v>1</v>
      </c>
      <c r="B7" s="178"/>
      <c r="C7" s="179" t="s">
        <v>48</v>
      </c>
      <c r="D7" s="180"/>
      <c r="E7" s="180"/>
      <c r="F7" s="180"/>
      <c r="G7" s="180"/>
      <c r="H7" s="181"/>
      <c r="I7" s="177" t="s">
        <v>2</v>
      </c>
      <c r="J7" s="182"/>
      <c r="K7" s="178"/>
      <c r="L7" s="183" t="s">
        <v>27</v>
      </c>
      <c r="M7" s="184"/>
      <c r="O7" s="77" t="s">
        <v>13</v>
      </c>
    </row>
    <row r="8" spans="1:16" ht="30" customHeight="1" thickBot="1" x14ac:dyDescent="0.25">
      <c r="A8" s="177" t="s">
        <v>4</v>
      </c>
      <c r="B8" s="178"/>
      <c r="C8" s="179" t="s">
        <v>122</v>
      </c>
      <c r="D8" s="180"/>
      <c r="E8" s="180"/>
      <c r="F8" s="180"/>
      <c r="G8" s="180"/>
      <c r="H8" s="180"/>
      <c r="I8" s="180"/>
      <c r="J8" s="180"/>
      <c r="K8" s="180"/>
      <c r="L8" s="180"/>
      <c r="M8" s="181"/>
      <c r="O8" s="77" t="s">
        <v>18</v>
      </c>
    </row>
    <row r="9" spans="1:16" ht="30" customHeight="1" thickBot="1" x14ac:dyDescent="0.25">
      <c r="A9" s="177" t="s">
        <v>5</v>
      </c>
      <c r="B9" s="178"/>
      <c r="C9" s="185" t="s">
        <v>67</v>
      </c>
      <c r="D9" s="186"/>
      <c r="E9" s="186"/>
      <c r="F9" s="186"/>
      <c r="G9" s="186"/>
      <c r="H9" s="186"/>
      <c r="I9" s="186"/>
      <c r="J9" s="186"/>
      <c r="K9" s="186"/>
      <c r="L9" s="186"/>
      <c r="M9" s="187"/>
      <c r="O9" s="77" t="s">
        <v>20</v>
      </c>
      <c r="P9" s="17"/>
    </row>
    <row r="10" spans="1:16" ht="13.5" thickBot="1" x14ac:dyDescent="0.25">
      <c r="A10" s="2"/>
      <c r="B10" s="77"/>
      <c r="C10" s="77"/>
      <c r="D10" s="77"/>
      <c r="E10" s="77"/>
      <c r="F10" s="77"/>
      <c r="G10" s="77"/>
      <c r="H10" s="77"/>
      <c r="I10" s="77"/>
      <c r="J10" s="77"/>
      <c r="K10" s="77"/>
      <c r="L10" s="77"/>
      <c r="M10" s="40"/>
      <c r="O10" s="20" t="s">
        <v>74</v>
      </c>
    </row>
    <row r="11" spans="1:16" ht="30" customHeight="1" thickBot="1" x14ac:dyDescent="0.25">
      <c r="A11" s="177" t="s">
        <v>7</v>
      </c>
      <c r="B11" s="178"/>
      <c r="C11" s="188" t="s">
        <v>162</v>
      </c>
      <c r="D11" s="189"/>
      <c r="E11" s="189"/>
      <c r="F11" s="189"/>
      <c r="G11" s="189"/>
      <c r="H11" s="189"/>
      <c r="I11" s="189"/>
      <c r="J11" s="189"/>
      <c r="K11" s="27" t="s">
        <v>82</v>
      </c>
      <c r="L11" s="190" t="s">
        <v>126</v>
      </c>
      <c r="M11" s="191"/>
      <c r="O11" s="77" t="s">
        <v>21</v>
      </c>
    </row>
    <row r="12" spans="1:16" ht="30" customHeight="1" thickBot="1" x14ac:dyDescent="0.25">
      <c r="A12" s="177" t="s">
        <v>9</v>
      </c>
      <c r="B12" s="178"/>
      <c r="C12" s="179" t="s">
        <v>186</v>
      </c>
      <c r="D12" s="180"/>
      <c r="E12" s="180"/>
      <c r="F12" s="180"/>
      <c r="G12" s="180"/>
      <c r="H12" s="180"/>
      <c r="I12" s="180"/>
      <c r="J12" s="180"/>
      <c r="K12" s="180"/>
      <c r="L12" s="180"/>
      <c r="M12" s="181"/>
      <c r="O12" s="77" t="s">
        <v>0</v>
      </c>
    </row>
    <row r="13" spans="1:16" ht="55.5" customHeight="1" thickBot="1" x14ac:dyDescent="0.25">
      <c r="A13" s="177" t="s">
        <v>96</v>
      </c>
      <c r="B13" s="178"/>
      <c r="C13" s="179" t="s">
        <v>143</v>
      </c>
      <c r="D13" s="180"/>
      <c r="E13" s="180"/>
      <c r="F13" s="180"/>
      <c r="G13" s="180"/>
      <c r="H13" s="180"/>
      <c r="I13" s="180"/>
      <c r="J13" s="180"/>
      <c r="K13" s="180"/>
      <c r="L13" s="180"/>
      <c r="M13" s="181"/>
      <c r="O13" s="1" t="s">
        <v>119</v>
      </c>
    </row>
    <row r="14" spans="1:16" ht="30" customHeight="1" thickBot="1" x14ac:dyDescent="0.25">
      <c r="A14" s="177" t="s">
        <v>106</v>
      </c>
      <c r="B14" s="178"/>
      <c r="C14" s="179" t="s">
        <v>111</v>
      </c>
      <c r="D14" s="180"/>
      <c r="E14" s="180"/>
      <c r="F14" s="180"/>
      <c r="G14" s="180"/>
      <c r="H14" s="180"/>
      <c r="I14" s="180"/>
      <c r="J14" s="180"/>
      <c r="K14" s="180"/>
      <c r="L14" s="180"/>
      <c r="M14" s="181"/>
      <c r="O14" s="1" t="s">
        <v>120</v>
      </c>
    </row>
    <row r="15" spans="1:16" ht="30" customHeight="1" thickBot="1" x14ac:dyDescent="0.25">
      <c r="A15" s="177" t="s">
        <v>112</v>
      </c>
      <c r="B15" s="178"/>
      <c r="C15" s="179" t="s">
        <v>187</v>
      </c>
      <c r="D15" s="180"/>
      <c r="E15" s="180"/>
      <c r="F15" s="180"/>
      <c r="G15" s="180"/>
      <c r="H15" s="180"/>
      <c r="I15" s="180"/>
      <c r="J15" s="180"/>
      <c r="K15" s="180"/>
      <c r="L15" s="180"/>
      <c r="M15" s="181"/>
      <c r="O15" s="77" t="s">
        <v>24</v>
      </c>
    </row>
    <row r="16" spans="1:16" ht="13.5" thickBot="1" x14ac:dyDescent="0.25">
      <c r="A16" s="2"/>
      <c r="B16" s="77"/>
      <c r="C16" s="77"/>
      <c r="D16" s="77"/>
      <c r="E16" s="77"/>
      <c r="F16" s="77"/>
      <c r="G16" s="77"/>
      <c r="H16" s="77"/>
      <c r="I16" s="77"/>
      <c r="J16" s="77"/>
      <c r="K16" s="77"/>
      <c r="L16" s="77"/>
      <c r="M16" s="40"/>
      <c r="O16" s="77" t="s">
        <v>25</v>
      </c>
    </row>
    <row r="17" spans="1:40" ht="17.25" customHeight="1" thickBot="1" x14ac:dyDescent="0.25">
      <c r="A17" s="198" t="s">
        <v>11</v>
      </c>
      <c r="B17" s="199"/>
      <c r="C17" s="198" t="s">
        <v>76</v>
      </c>
      <c r="D17" s="199"/>
      <c r="E17" s="198" t="s">
        <v>12</v>
      </c>
      <c r="F17" s="202"/>
      <c r="G17" s="202"/>
      <c r="H17" s="202"/>
      <c r="I17" s="202"/>
      <c r="J17" s="202"/>
      <c r="K17" s="202"/>
      <c r="L17" s="202"/>
      <c r="M17" s="199"/>
      <c r="O17" s="20" t="s">
        <v>83</v>
      </c>
    </row>
    <row r="18" spans="1:40" ht="53.45" customHeight="1" thickBot="1" x14ac:dyDescent="0.25">
      <c r="A18" s="200"/>
      <c r="B18" s="201"/>
      <c r="C18" s="200"/>
      <c r="D18" s="201"/>
      <c r="E18" s="6" t="s">
        <v>14</v>
      </c>
      <c r="F18" s="177" t="s">
        <v>15</v>
      </c>
      <c r="G18" s="182"/>
      <c r="H18" s="178"/>
      <c r="I18" s="37" t="s">
        <v>16</v>
      </c>
      <c r="J18" s="177" t="s">
        <v>128</v>
      </c>
      <c r="K18" s="182"/>
      <c r="L18" s="178"/>
      <c r="M18" s="6" t="s">
        <v>17</v>
      </c>
      <c r="O18" s="77" t="s">
        <v>27</v>
      </c>
    </row>
    <row r="19" spans="1:40" ht="24" customHeight="1" thickBot="1" x14ac:dyDescent="0.25">
      <c r="A19" s="203" t="s">
        <v>161</v>
      </c>
      <c r="B19" s="204"/>
      <c r="C19" s="209" t="s">
        <v>85</v>
      </c>
      <c r="D19" s="210"/>
      <c r="E19" s="4">
        <v>1</v>
      </c>
      <c r="F19" s="192" t="s">
        <v>144</v>
      </c>
      <c r="G19" s="193"/>
      <c r="H19" s="194"/>
      <c r="I19" s="80" t="s">
        <v>136</v>
      </c>
      <c r="J19" s="195" t="s">
        <v>137</v>
      </c>
      <c r="K19" s="196"/>
      <c r="L19" s="197"/>
      <c r="M19" s="7" t="s">
        <v>119</v>
      </c>
      <c r="O19" s="77"/>
    </row>
    <row r="20" spans="1:40" ht="24" customHeight="1" thickBot="1" x14ac:dyDescent="0.25">
      <c r="A20" s="205"/>
      <c r="B20" s="206"/>
      <c r="C20" s="211"/>
      <c r="D20" s="212"/>
      <c r="E20" s="4">
        <v>2</v>
      </c>
      <c r="F20" s="192" t="s">
        <v>145</v>
      </c>
      <c r="G20" s="193"/>
      <c r="H20" s="194"/>
      <c r="I20" s="80" t="s">
        <v>136</v>
      </c>
      <c r="J20" s="195" t="s">
        <v>138</v>
      </c>
      <c r="K20" s="196"/>
      <c r="L20" s="197"/>
      <c r="M20" s="7" t="s">
        <v>119</v>
      </c>
      <c r="O20" s="77"/>
    </row>
    <row r="21" spans="1:40" ht="24" customHeight="1" thickBot="1" x14ac:dyDescent="0.25">
      <c r="A21" s="205"/>
      <c r="B21" s="206"/>
      <c r="C21" s="211"/>
      <c r="D21" s="212"/>
      <c r="E21" s="4">
        <v>3</v>
      </c>
      <c r="F21" s="192" t="s">
        <v>146</v>
      </c>
      <c r="G21" s="193"/>
      <c r="H21" s="194"/>
      <c r="I21" s="80" t="s">
        <v>136</v>
      </c>
      <c r="J21" s="195" t="s">
        <v>139</v>
      </c>
      <c r="K21" s="196"/>
      <c r="L21" s="197"/>
      <c r="M21" s="7" t="s">
        <v>119</v>
      </c>
      <c r="O21" s="77"/>
    </row>
    <row r="22" spans="1:40" ht="24" customHeight="1" thickBot="1" x14ac:dyDescent="0.25">
      <c r="A22" s="205"/>
      <c r="B22" s="206"/>
      <c r="C22" s="211"/>
      <c r="D22" s="212"/>
      <c r="E22" s="4">
        <v>4</v>
      </c>
      <c r="F22" s="192" t="s">
        <v>147</v>
      </c>
      <c r="G22" s="193"/>
      <c r="H22" s="194"/>
      <c r="I22" s="80" t="s">
        <v>136</v>
      </c>
      <c r="J22" s="195" t="s">
        <v>140</v>
      </c>
      <c r="K22" s="196"/>
      <c r="L22" s="197"/>
      <c r="M22" s="7" t="s">
        <v>119</v>
      </c>
      <c r="O22" s="77"/>
    </row>
    <row r="23" spans="1:40" ht="30" customHeight="1" thickBot="1" x14ac:dyDescent="0.25">
      <c r="A23" s="205"/>
      <c r="B23" s="206"/>
      <c r="C23" s="211"/>
      <c r="D23" s="212"/>
      <c r="E23" s="4">
        <v>5</v>
      </c>
      <c r="F23" s="192" t="s">
        <v>148</v>
      </c>
      <c r="G23" s="193"/>
      <c r="H23" s="194"/>
      <c r="I23" s="80" t="s">
        <v>136</v>
      </c>
      <c r="J23" s="195" t="s">
        <v>137</v>
      </c>
      <c r="K23" s="196"/>
      <c r="L23" s="197"/>
      <c r="M23" s="7" t="s">
        <v>119</v>
      </c>
      <c r="O23" s="77" t="s">
        <v>28</v>
      </c>
    </row>
    <row r="24" spans="1:40" ht="30" customHeight="1" thickBot="1" x14ac:dyDescent="0.25">
      <c r="A24" s="205"/>
      <c r="B24" s="206"/>
      <c r="C24" s="211"/>
      <c r="D24" s="212"/>
      <c r="E24" s="4">
        <v>6</v>
      </c>
      <c r="F24" s="192" t="s">
        <v>149</v>
      </c>
      <c r="G24" s="193"/>
      <c r="H24" s="194"/>
      <c r="I24" s="80" t="s">
        <v>136</v>
      </c>
      <c r="J24" s="195" t="s">
        <v>138</v>
      </c>
      <c r="K24" s="196"/>
      <c r="L24" s="197"/>
      <c r="M24" s="7" t="s">
        <v>119</v>
      </c>
      <c r="O24" s="77" t="s">
        <v>3</v>
      </c>
    </row>
    <row r="25" spans="1:40" ht="30" customHeight="1" thickBot="1" x14ac:dyDescent="0.25">
      <c r="A25" s="205"/>
      <c r="B25" s="206"/>
      <c r="C25" s="211"/>
      <c r="D25" s="212"/>
      <c r="E25" s="4">
        <v>7</v>
      </c>
      <c r="F25" s="192" t="s">
        <v>150</v>
      </c>
      <c r="G25" s="193"/>
      <c r="H25" s="194"/>
      <c r="I25" s="80" t="s">
        <v>136</v>
      </c>
      <c r="J25" s="195" t="s">
        <v>139</v>
      </c>
      <c r="K25" s="196"/>
      <c r="L25" s="197"/>
      <c r="M25" s="7" t="s">
        <v>119</v>
      </c>
      <c r="O25" s="77" t="s">
        <v>29</v>
      </c>
    </row>
    <row r="26" spans="1:40" ht="30" customHeight="1" thickBot="1" x14ac:dyDescent="0.25">
      <c r="A26" s="207"/>
      <c r="B26" s="208"/>
      <c r="C26" s="213"/>
      <c r="D26" s="214"/>
      <c r="E26" s="4">
        <v>8</v>
      </c>
      <c r="F26" s="192" t="s">
        <v>151</v>
      </c>
      <c r="G26" s="193"/>
      <c r="H26" s="194"/>
      <c r="I26" s="80" t="s">
        <v>136</v>
      </c>
      <c r="J26" s="195" t="s">
        <v>140</v>
      </c>
      <c r="K26" s="196"/>
      <c r="L26" s="197"/>
      <c r="M26" s="7" t="s">
        <v>119</v>
      </c>
      <c r="O26" s="77"/>
    </row>
    <row r="27" spans="1:40" ht="13.5" thickBot="1" x14ac:dyDescent="0.25">
      <c r="A27" s="2"/>
      <c r="B27" s="77"/>
      <c r="C27" s="77"/>
      <c r="D27" s="77"/>
      <c r="E27" s="77"/>
      <c r="F27" s="77"/>
      <c r="G27" s="77"/>
      <c r="H27" s="77"/>
      <c r="I27" s="77"/>
      <c r="J27" s="77"/>
      <c r="K27" s="77"/>
      <c r="L27" s="77"/>
      <c r="M27" s="40"/>
      <c r="O27" s="20" t="s">
        <v>70</v>
      </c>
      <c r="AN27" s="1">
        <v>2002</v>
      </c>
    </row>
    <row r="28" spans="1:40" ht="45.95" customHeight="1" thickBot="1" x14ac:dyDescent="0.25">
      <c r="A28" s="6" t="s">
        <v>22</v>
      </c>
      <c r="B28" s="79" t="s">
        <v>6</v>
      </c>
      <c r="C28" s="36" t="s">
        <v>73</v>
      </c>
      <c r="D28" s="79" t="s">
        <v>20</v>
      </c>
      <c r="E28" s="6" t="s">
        <v>23</v>
      </c>
      <c r="F28" s="91">
        <v>0.1</v>
      </c>
      <c r="G28" s="6" t="s">
        <v>129</v>
      </c>
      <c r="H28" s="147">
        <v>38385</v>
      </c>
      <c r="I28" s="6" t="s">
        <v>104</v>
      </c>
      <c r="J28" s="66">
        <v>2020</v>
      </c>
      <c r="K28" s="6" t="s">
        <v>105</v>
      </c>
      <c r="L28" s="192" t="s">
        <v>152</v>
      </c>
      <c r="M28" s="194"/>
      <c r="O28" s="50" t="s">
        <v>48</v>
      </c>
      <c r="AN28" s="1">
        <f>AN27+1</f>
        <v>2003</v>
      </c>
    </row>
    <row r="29" spans="1:40" ht="16.5" customHeight="1" thickBot="1" x14ac:dyDescent="0.25">
      <c r="A29" s="219" t="s">
        <v>26</v>
      </c>
      <c r="B29" s="221" t="s">
        <v>119</v>
      </c>
      <c r="C29" s="219" t="s">
        <v>75</v>
      </c>
      <c r="D29" s="221" t="s">
        <v>119</v>
      </c>
      <c r="E29" s="219" t="s">
        <v>113</v>
      </c>
      <c r="F29" s="44" t="s">
        <v>116</v>
      </c>
      <c r="G29" s="42">
        <v>2020</v>
      </c>
      <c r="H29" s="42">
        <v>2021</v>
      </c>
      <c r="I29" s="42">
        <v>2022</v>
      </c>
      <c r="J29" s="42">
        <v>2023</v>
      </c>
      <c r="K29" s="42">
        <v>2024</v>
      </c>
      <c r="L29" s="215" t="s">
        <v>130</v>
      </c>
      <c r="M29" s="216"/>
      <c r="O29" s="50" t="s">
        <v>49</v>
      </c>
    </row>
    <row r="30" spans="1:40" ht="30" customHeight="1" thickBot="1" x14ac:dyDescent="0.25">
      <c r="A30" s="220"/>
      <c r="B30" s="222"/>
      <c r="C30" s="220"/>
      <c r="D30" s="222"/>
      <c r="E30" s="223"/>
      <c r="F30" s="43" t="s">
        <v>114</v>
      </c>
      <c r="G30" s="148">
        <v>0.02</v>
      </c>
      <c r="H30" s="148">
        <v>0.1</v>
      </c>
      <c r="I30" s="149" t="s">
        <v>135</v>
      </c>
      <c r="J30" s="149" t="s">
        <v>135</v>
      </c>
      <c r="K30" s="149" t="s">
        <v>135</v>
      </c>
      <c r="L30" s="217" t="s">
        <v>135</v>
      </c>
      <c r="M30" s="218"/>
      <c r="O30" s="50" t="s">
        <v>61</v>
      </c>
    </row>
    <row r="31" spans="1:40" ht="30" customHeight="1" thickBot="1" x14ac:dyDescent="0.25">
      <c r="A31" s="48"/>
      <c r="B31" s="46"/>
      <c r="C31" s="45"/>
      <c r="D31" s="45"/>
      <c r="E31" s="220"/>
      <c r="F31" s="47" t="s">
        <v>115</v>
      </c>
      <c r="G31" s="148">
        <v>0.35</v>
      </c>
      <c r="H31" s="149" t="s">
        <v>135</v>
      </c>
      <c r="I31" s="149" t="s">
        <v>135</v>
      </c>
      <c r="J31" s="149" t="s">
        <v>135</v>
      </c>
      <c r="K31" s="149" t="s">
        <v>135</v>
      </c>
      <c r="L31" s="217" t="s">
        <v>135</v>
      </c>
      <c r="M31" s="218"/>
      <c r="O31" s="51" t="s">
        <v>62</v>
      </c>
    </row>
    <row r="32" spans="1:40" ht="13.5" thickBot="1" x14ac:dyDescent="0.25">
      <c r="A32" s="2"/>
      <c r="B32" s="77"/>
      <c r="C32" s="77"/>
      <c r="D32" s="77"/>
      <c r="E32" s="77"/>
      <c r="F32" s="77"/>
      <c r="G32" s="77"/>
      <c r="H32" s="77"/>
      <c r="I32" s="77"/>
      <c r="J32" s="77"/>
      <c r="K32" s="77"/>
      <c r="L32" s="77"/>
      <c r="M32" s="40"/>
      <c r="O32" s="50" t="s">
        <v>50</v>
      </c>
      <c r="AN32" s="1" t="e">
        <f>#REF!+1</f>
        <v>#REF!</v>
      </c>
    </row>
    <row r="33" spans="1:40" ht="29.45" customHeight="1" thickBot="1" x14ac:dyDescent="0.25">
      <c r="A33" s="198" t="s">
        <v>94</v>
      </c>
      <c r="B33" s="202"/>
      <c r="C33" s="199"/>
      <c r="D33" s="228" t="s">
        <v>77</v>
      </c>
      <c r="E33" s="229"/>
      <c r="F33" s="86">
        <v>0.08</v>
      </c>
      <c r="G33" s="69" t="s">
        <v>87</v>
      </c>
      <c r="H33" s="90">
        <v>0.1</v>
      </c>
      <c r="I33" s="230" t="s">
        <v>88</v>
      </c>
      <c r="J33" s="231"/>
      <c r="K33" s="24"/>
      <c r="L33" s="232"/>
      <c r="M33" s="233"/>
      <c r="O33" s="50" t="s">
        <v>51</v>
      </c>
      <c r="AN33" s="1" t="e">
        <f>AN32+1</f>
        <v>#REF!</v>
      </c>
    </row>
    <row r="34" spans="1:40" ht="29.45" customHeight="1" thickBot="1" x14ac:dyDescent="0.25">
      <c r="A34" s="224"/>
      <c r="B34" s="225"/>
      <c r="C34" s="226"/>
      <c r="D34" s="237" t="s">
        <v>78</v>
      </c>
      <c r="E34" s="238"/>
      <c r="F34" s="88">
        <v>5.0099999999999999E-2</v>
      </c>
      <c r="G34" s="72" t="s">
        <v>87</v>
      </c>
      <c r="H34" s="89">
        <v>7.9000000000000001E-2</v>
      </c>
      <c r="I34" s="22"/>
      <c r="J34" s="23"/>
      <c r="K34" s="23"/>
      <c r="L34" s="234"/>
      <c r="M34" s="212"/>
      <c r="O34" s="50" t="s">
        <v>52</v>
      </c>
      <c r="AN34" s="1" t="e">
        <f>#REF!+1</f>
        <v>#REF!</v>
      </c>
    </row>
    <row r="35" spans="1:40" ht="29.45" customHeight="1" thickBot="1" x14ac:dyDescent="0.25">
      <c r="A35" s="200"/>
      <c r="B35" s="227"/>
      <c r="C35" s="201"/>
      <c r="D35" s="239" t="s">
        <v>79</v>
      </c>
      <c r="E35" s="240"/>
      <c r="F35" s="67">
        <v>0</v>
      </c>
      <c r="G35" s="75" t="s">
        <v>87</v>
      </c>
      <c r="H35" s="87">
        <v>0.05</v>
      </c>
      <c r="I35" s="25"/>
      <c r="J35" s="26"/>
      <c r="K35" s="26"/>
      <c r="L35" s="235"/>
      <c r="M35" s="236"/>
      <c r="O35" s="54" t="s">
        <v>131</v>
      </c>
      <c r="U35" s="81"/>
      <c r="V35" s="81"/>
      <c r="AN35" s="1" t="e">
        <f>#REF!+1</f>
        <v>#REF!</v>
      </c>
    </row>
    <row r="36" spans="1:40" ht="13.5" thickBot="1" x14ac:dyDescent="0.25">
      <c r="A36" s="2"/>
      <c r="B36" s="77"/>
      <c r="C36" s="77"/>
      <c r="D36" s="77"/>
      <c r="E36" s="77"/>
      <c r="F36" s="77"/>
      <c r="G36" s="77"/>
      <c r="H36" s="77"/>
      <c r="I36" s="77"/>
      <c r="J36" s="77"/>
      <c r="K36" s="77"/>
      <c r="L36" s="77"/>
      <c r="M36" s="40"/>
      <c r="O36" s="50" t="s">
        <v>64</v>
      </c>
      <c r="U36" s="81"/>
      <c r="V36" s="81"/>
      <c r="AN36" s="1" t="e">
        <f>#REF!+1</f>
        <v>#REF!</v>
      </c>
    </row>
    <row r="37" spans="1:40" ht="13.5" customHeight="1" thickBot="1" x14ac:dyDescent="0.25">
      <c r="A37" s="170" t="s">
        <v>30</v>
      </c>
      <c r="B37" s="171"/>
      <c r="C37" s="171"/>
      <c r="D37" s="171"/>
      <c r="E37" s="171"/>
      <c r="F37" s="171"/>
      <c r="G37" s="171"/>
      <c r="H37" s="171"/>
      <c r="I37" s="171"/>
      <c r="J37" s="171"/>
      <c r="K37" s="171"/>
      <c r="L37" s="171"/>
      <c r="M37" s="172"/>
      <c r="O37" s="50" t="s">
        <v>54</v>
      </c>
      <c r="U37" s="81"/>
      <c r="V37" s="81"/>
      <c r="AN37" s="1" t="e">
        <f>AN36+1</f>
        <v>#REF!</v>
      </c>
    </row>
    <row r="38" spans="1:40" ht="13.5" thickBot="1" x14ac:dyDescent="0.25">
      <c r="A38" s="2"/>
      <c r="B38" s="77"/>
      <c r="C38" s="77"/>
      <c r="D38" s="77"/>
      <c r="E38" s="77"/>
      <c r="F38" s="77"/>
      <c r="G38" s="77"/>
      <c r="H38" s="77"/>
      <c r="I38" s="77"/>
      <c r="J38" s="77"/>
      <c r="K38" s="77"/>
      <c r="L38" s="77"/>
      <c r="M38" s="40"/>
      <c r="O38" s="50" t="s">
        <v>55</v>
      </c>
      <c r="U38" s="81"/>
      <c r="V38" s="81"/>
      <c r="AN38" s="1" t="e">
        <f>AN37+1</f>
        <v>#REF!</v>
      </c>
    </row>
    <row r="39" spans="1:40" ht="124.5" customHeight="1" thickBot="1" x14ac:dyDescent="0.25">
      <c r="A39" s="60" t="s">
        <v>31</v>
      </c>
      <c r="B39" s="61" t="s">
        <v>32</v>
      </c>
      <c r="C39" s="61" t="str">
        <f>F19</f>
        <v>Numero de seguidores de las redes sociales  institucionales de  Facebook en el trimestre actual</v>
      </c>
      <c r="D39" s="61" t="str">
        <f>F20</f>
        <v>Numero de seguidores de las redes sociales  institucionales de  Twitter en el trimestre actual</v>
      </c>
      <c r="E39" s="61" t="str">
        <f>F21</f>
        <v>Numero de seguidores de las redes sociales  institucionales de  Instagram en el trimestre actual</v>
      </c>
      <c r="F39" s="61" t="str">
        <f>F22</f>
        <v>Numero de seguidores de las redes sociales  institucionales de YouTube en el trimestre actual</v>
      </c>
      <c r="G39" s="61" t="str">
        <f>F23</f>
        <v>Numero de seguidores de las redes sociales  institucionales de  Facebook en el trimestre anterior</v>
      </c>
      <c r="H39" s="61" t="str">
        <f>F24</f>
        <v>Numero de seguidores de las redes sociales  institucionales de  Twitter en el trimestre anterior</v>
      </c>
      <c r="I39" s="61" t="str">
        <f>F25</f>
        <v>Numero de seguidores de las redes sociales  institucionales de  Instagram  en el trimestre anterior</v>
      </c>
      <c r="J39" s="61" t="str">
        <f>F26</f>
        <v>Numero de seguidores de las redes sociales  institucionales de YouTube en el trimestre anterior</v>
      </c>
      <c r="K39" s="62" t="s">
        <v>89</v>
      </c>
      <c r="L39" s="63" t="s">
        <v>93</v>
      </c>
      <c r="M39" s="78"/>
      <c r="O39" s="50" t="s">
        <v>53</v>
      </c>
      <c r="U39" s="82"/>
      <c r="V39" s="82"/>
      <c r="AI39"/>
      <c r="AL39" s="1"/>
    </row>
    <row r="40" spans="1:40" ht="27" customHeight="1" x14ac:dyDescent="0.2">
      <c r="A40" s="92" t="s">
        <v>33</v>
      </c>
      <c r="B40" s="99">
        <v>0.02</v>
      </c>
      <c r="C40" s="164">
        <v>13029</v>
      </c>
      <c r="D40" s="146">
        <v>16536</v>
      </c>
      <c r="E40" s="146">
        <v>1350</v>
      </c>
      <c r="F40" s="146">
        <v>9140</v>
      </c>
      <c r="G40" s="164">
        <v>12593</v>
      </c>
      <c r="H40" s="146">
        <v>16355</v>
      </c>
      <c r="I40" s="146">
        <v>1247</v>
      </c>
      <c r="J40" s="146">
        <v>8190</v>
      </c>
      <c r="K40" s="102">
        <f>((C40+D40+E40+F40)-(G40+H40+I40+J40))/(C40+D40+E40+F40)</f>
        <v>4.1692672575209089E-2</v>
      </c>
      <c r="L40" s="155">
        <f>+K40/(SUM(B40,B41,B42,B43))</f>
        <v>0.52115840719011364</v>
      </c>
      <c r="M40" s="78"/>
      <c r="O40" s="50" t="s">
        <v>65</v>
      </c>
      <c r="U40" s="82"/>
      <c r="V40" s="83"/>
      <c r="AI40"/>
      <c r="AL40" s="1"/>
    </row>
    <row r="41" spans="1:40" ht="27" customHeight="1" x14ac:dyDescent="0.2">
      <c r="A41" s="93" t="s">
        <v>34</v>
      </c>
      <c r="B41" s="100">
        <v>0.02</v>
      </c>
      <c r="C41" s="163">
        <v>13699</v>
      </c>
      <c r="D41" s="154">
        <v>16644</v>
      </c>
      <c r="E41" s="154">
        <v>1455</v>
      </c>
      <c r="F41" s="154">
        <v>9140</v>
      </c>
      <c r="G41" s="162">
        <v>13029</v>
      </c>
      <c r="H41" s="154">
        <v>16536</v>
      </c>
      <c r="I41" s="154">
        <v>1350</v>
      </c>
      <c r="J41" s="154">
        <v>9140</v>
      </c>
      <c r="K41" s="103">
        <f>((C41+D41+E41+F41)-(G41+H41+I41+J41))/(C41+D41+E41+F41)</f>
        <v>2.1569202208217304E-2</v>
      </c>
      <c r="L41" s="84">
        <f>+K41+K40</f>
        <v>6.3261874783426389E-2</v>
      </c>
      <c r="M41" s="105"/>
      <c r="O41" s="50" t="s">
        <v>66</v>
      </c>
      <c r="U41" s="82"/>
      <c r="AI41"/>
      <c r="AL41" s="1"/>
    </row>
    <row r="42" spans="1:40" ht="27" customHeight="1" x14ac:dyDescent="0.2">
      <c r="A42" s="93" t="s">
        <v>35</v>
      </c>
      <c r="B42" s="100">
        <v>0.02</v>
      </c>
      <c r="C42" s="163">
        <v>14423</v>
      </c>
      <c r="D42" s="163">
        <v>16930</v>
      </c>
      <c r="E42" s="163">
        <v>1565</v>
      </c>
      <c r="F42" s="163">
        <v>10000</v>
      </c>
      <c r="G42" s="163">
        <v>13699</v>
      </c>
      <c r="H42" s="154">
        <v>16644</v>
      </c>
      <c r="I42" s="154">
        <v>1455</v>
      </c>
      <c r="J42" s="154">
        <v>9140</v>
      </c>
      <c r="K42" s="103">
        <f>((C42+D42+E42+F42)-(G42+H42+I42+J42))/(C42+D42+E42+F42)</f>
        <v>4.6134489025583668E-2</v>
      </c>
      <c r="L42" s="84">
        <f>+L41+K42</f>
        <v>0.10939636380901005</v>
      </c>
      <c r="M42" s="105"/>
      <c r="O42" s="20" t="s">
        <v>69</v>
      </c>
      <c r="P42" s="82"/>
      <c r="AI42"/>
      <c r="AL42" s="1"/>
    </row>
    <row r="43" spans="1:40" ht="27" customHeight="1" thickBot="1" x14ac:dyDescent="0.25">
      <c r="A43" s="94" t="s">
        <v>36</v>
      </c>
      <c r="B43" s="101">
        <v>0.02</v>
      </c>
      <c r="C43" s="165">
        <v>14742</v>
      </c>
      <c r="D43" s="165">
        <v>17214</v>
      </c>
      <c r="E43" s="165">
        <v>1623</v>
      </c>
      <c r="F43" s="165">
        <v>10300</v>
      </c>
      <c r="G43" s="165">
        <v>14423</v>
      </c>
      <c r="H43" s="165">
        <v>16930</v>
      </c>
      <c r="I43" s="165">
        <v>1565</v>
      </c>
      <c r="J43" s="165">
        <v>10000</v>
      </c>
      <c r="K43" s="104">
        <f>((C43+D43+E43+F43)-(G43+H43+I43+J43))/(C43+D43+E43+F43)</f>
        <v>2.1901137218259304E-2</v>
      </c>
      <c r="L43" s="85">
        <f>+L42+K43</f>
        <v>0.13129750102726936</v>
      </c>
      <c r="M43" s="105"/>
      <c r="O43" s="8" t="s">
        <v>67</v>
      </c>
      <c r="P43" s="82"/>
      <c r="AI43"/>
      <c r="AL43" s="1"/>
    </row>
    <row r="44" spans="1:40" x14ac:dyDescent="0.2">
      <c r="A44" s="2"/>
      <c r="B44" s="77"/>
      <c r="C44" s="77"/>
      <c r="D44" s="77"/>
      <c r="E44" s="77"/>
      <c r="F44" s="77"/>
      <c r="G44" s="77"/>
      <c r="H44" s="77"/>
      <c r="I44" s="77"/>
      <c r="J44" s="77"/>
      <c r="K44" s="77"/>
      <c r="L44" s="77"/>
      <c r="M44" s="105"/>
      <c r="N44" s="77"/>
      <c r="O44" s="8" t="s">
        <v>68</v>
      </c>
      <c r="P44" s="139"/>
      <c r="Q44" s="139"/>
      <c r="R44" s="139"/>
      <c r="S44" s="139"/>
    </row>
    <row r="45" spans="1:40" x14ac:dyDescent="0.2">
      <c r="A45" s="2"/>
      <c r="B45" s="77"/>
      <c r="C45" s="77"/>
      <c r="D45" s="77"/>
      <c r="E45" s="77"/>
      <c r="F45" s="77"/>
      <c r="G45" s="77"/>
      <c r="H45" s="77"/>
      <c r="I45" s="77"/>
      <c r="J45" s="77"/>
      <c r="K45" s="77"/>
      <c r="L45" s="77"/>
      <c r="M45" s="40"/>
      <c r="O45" s="8" t="s">
        <v>56</v>
      </c>
      <c r="P45" s="82"/>
      <c r="AN45" s="1" t="e">
        <f>#REF!+1</f>
        <v>#REF!</v>
      </c>
    </row>
    <row r="46" spans="1:40" x14ac:dyDescent="0.2">
      <c r="A46" s="2"/>
      <c r="B46" s="77"/>
      <c r="C46" s="77"/>
      <c r="D46" s="77"/>
      <c r="E46" s="77"/>
      <c r="F46" s="77"/>
      <c r="G46" s="77"/>
      <c r="H46" s="77"/>
      <c r="I46" s="77"/>
      <c r="J46" s="77"/>
      <c r="K46" s="77"/>
      <c r="L46" s="77"/>
      <c r="M46" s="40"/>
      <c r="O46" s="8" t="s">
        <v>46</v>
      </c>
    </row>
    <row r="47" spans="1:40" x14ac:dyDescent="0.2">
      <c r="A47" s="2"/>
      <c r="B47" s="77"/>
      <c r="C47" s="77"/>
      <c r="D47" s="77"/>
      <c r="E47" s="77"/>
      <c r="F47" s="77"/>
      <c r="G47" s="77"/>
      <c r="H47" s="77"/>
      <c r="I47" s="77"/>
      <c r="J47" s="77"/>
      <c r="K47" s="77"/>
      <c r="L47" s="77"/>
      <c r="M47" s="40"/>
      <c r="O47" s="77" t="s">
        <v>47</v>
      </c>
    </row>
    <row r="48" spans="1:40" x14ac:dyDescent="0.2">
      <c r="A48" s="2"/>
      <c r="B48" s="77"/>
      <c r="C48" s="77"/>
      <c r="D48" s="77"/>
      <c r="E48" s="77"/>
      <c r="F48" s="77"/>
      <c r="G48" s="77"/>
      <c r="H48" s="77"/>
      <c r="I48" s="77"/>
      <c r="J48" s="77"/>
      <c r="K48" s="77"/>
      <c r="L48" s="77"/>
      <c r="M48" s="40"/>
      <c r="O48" s="77" t="s">
        <v>81</v>
      </c>
    </row>
    <row r="49" spans="1:40" x14ac:dyDescent="0.2">
      <c r="A49" s="2"/>
      <c r="B49" s="77"/>
      <c r="C49" s="77"/>
      <c r="D49" s="77"/>
      <c r="E49" s="77"/>
      <c r="F49" s="77"/>
      <c r="G49" s="77"/>
      <c r="H49" s="77"/>
      <c r="I49" s="77"/>
      <c r="J49" s="77"/>
      <c r="K49" s="77"/>
      <c r="L49" s="77"/>
      <c r="M49" s="40"/>
      <c r="O49" s="20" t="s">
        <v>84</v>
      </c>
    </row>
    <row r="50" spans="1:40" x14ac:dyDescent="0.2">
      <c r="A50" s="2"/>
      <c r="B50" s="77"/>
      <c r="C50" s="77"/>
      <c r="D50" s="77"/>
      <c r="E50" s="77"/>
      <c r="F50" s="77"/>
      <c r="G50" s="77"/>
      <c r="H50" s="77"/>
      <c r="I50" s="77"/>
      <c r="J50" s="77"/>
      <c r="K50" s="77"/>
      <c r="L50" s="77"/>
      <c r="M50" s="40"/>
      <c r="O50" s="77" t="s">
        <v>86</v>
      </c>
    </row>
    <row r="51" spans="1:40" x14ac:dyDescent="0.2">
      <c r="A51" s="2"/>
      <c r="B51" s="77"/>
      <c r="C51" s="77"/>
      <c r="D51" s="77"/>
      <c r="E51" s="77"/>
      <c r="F51" s="77"/>
      <c r="G51" s="77"/>
      <c r="H51" s="77"/>
      <c r="I51" s="77"/>
      <c r="J51" s="77"/>
      <c r="K51" s="77"/>
      <c r="L51" s="77"/>
      <c r="M51" s="40"/>
      <c r="O51" s="77" t="s">
        <v>95</v>
      </c>
    </row>
    <row r="52" spans="1:40" x14ac:dyDescent="0.2">
      <c r="A52" s="2"/>
      <c r="B52" s="77"/>
      <c r="C52" s="77"/>
      <c r="D52" s="77"/>
      <c r="E52" s="77"/>
      <c r="F52" s="77"/>
      <c r="G52" s="77"/>
      <c r="H52" s="77"/>
      <c r="I52" s="77"/>
      <c r="J52" s="77"/>
      <c r="K52" s="77"/>
      <c r="L52" s="77"/>
      <c r="M52" s="40"/>
      <c r="O52" s="77" t="s">
        <v>85</v>
      </c>
    </row>
    <row r="53" spans="1:40" x14ac:dyDescent="0.2">
      <c r="A53" s="2"/>
      <c r="B53" s="77"/>
      <c r="C53" s="77"/>
      <c r="D53" s="77"/>
      <c r="E53" s="77"/>
      <c r="F53" s="77"/>
      <c r="G53" s="77"/>
      <c r="H53" s="77"/>
      <c r="I53" s="77"/>
      <c r="J53" s="77"/>
      <c r="K53" s="77"/>
      <c r="L53" s="77"/>
      <c r="M53" s="40"/>
      <c r="O53" s="77" t="s">
        <v>97</v>
      </c>
    </row>
    <row r="54" spans="1:40" ht="28.5" customHeight="1" x14ac:dyDescent="0.2">
      <c r="A54" s="2"/>
      <c r="B54" s="77"/>
      <c r="C54" s="77"/>
      <c r="D54" s="77"/>
      <c r="E54" s="77"/>
      <c r="F54" s="77"/>
      <c r="G54" s="77"/>
      <c r="H54" s="77"/>
      <c r="I54" s="77"/>
      <c r="J54" s="77"/>
      <c r="K54" s="77"/>
      <c r="L54" s="77"/>
      <c r="M54" s="40"/>
      <c r="O54" s="77" t="s">
        <v>98</v>
      </c>
      <c r="AN54" s="1" t="e">
        <f>AN45+1</f>
        <v>#REF!</v>
      </c>
    </row>
    <row r="55" spans="1:40" ht="19.5" customHeight="1" x14ac:dyDescent="0.2">
      <c r="A55" s="2"/>
      <c r="B55" s="77"/>
      <c r="C55" s="77"/>
      <c r="D55" s="77"/>
      <c r="E55" s="77"/>
      <c r="F55" s="77"/>
      <c r="G55" s="77"/>
      <c r="H55" s="77"/>
      <c r="I55" s="77"/>
      <c r="J55" s="77"/>
      <c r="K55" s="77"/>
      <c r="L55" s="77"/>
      <c r="M55" s="40"/>
      <c r="O55" s="77" t="s">
        <v>99</v>
      </c>
      <c r="AN55" s="1" t="e">
        <f t="shared" ref="AN55:AN72" si="0">AN54+1</f>
        <v>#REF!</v>
      </c>
    </row>
    <row r="56" spans="1:40" x14ac:dyDescent="0.2">
      <c r="A56" s="2"/>
      <c r="B56" s="77"/>
      <c r="C56" s="77"/>
      <c r="D56" s="77"/>
      <c r="E56" s="77"/>
      <c r="F56" s="77"/>
      <c r="G56" s="77"/>
      <c r="H56" s="77"/>
      <c r="I56" s="77"/>
      <c r="J56" s="77"/>
      <c r="K56" s="77"/>
      <c r="L56" s="77"/>
      <c r="M56" s="40"/>
      <c r="O56" s="77" t="s">
        <v>100</v>
      </c>
      <c r="AN56" s="1" t="e">
        <f t="shared" si="0"/>
        <v>#REF!</v>
      </c>
    </row>
    <row r="57" spans="1:40" x14ac:dyDescent="0.2">
      <c r="A57" s="2"/>
      <c r="B57" s="77"/>
      <c r="C57" s="77"/>
      <c r="D57" s="77"/>
      <c r="E57" s="77"/>
      <c r="F57" s="77"/>
      <c r="G57" s="77"/>
      <c r="H57" s="77"/>
      <c r="I57" s="77"/>
      <c r="J57" s="77"/>
      <c r="K57" s="77"/>
      <c r="L57" s="77"/>
      <c r="M57" s="40"/>
      <c r="O57" s="77" t="s">
        <v>132</v>
      </c>
      <c r="AN57" s="1" t="e">
        <f t="shared" si="0"/>
        <v>#REF!</v>
      </c>
    </row>
    <row r="58" spans="1:40" x14ac:dyDescent="0.2">
      <c r="A58" s="2"/>
      <c r="B58" s="77"/>
      <c r="C58" s="77"/>
      <c r="D58" s="77"/>
      <c r="E58" s="77"/>
      <c r="F58" s="77"/>
      <c r="G58" s="77"/>
      <c r="H58" s="77"/>
      <c r="I58" s="77"/>
      <c r="J58" s="77"/>
      <c r="K58" s="77"/>
      <c r="L58" s="77"/>
      <c r="M58" s="40"/>
      <c r="O58" s="77" t="s">
        <v>103</v>
      </c>
      <c r="AN58" s="1" t="e">
        <f t="shared" si="0"/>
        <v>#REF!</v>
      </c>
    </row>
    <row r="59" spans="1:40" x14ac:dyDescent="0.2">
      <c r="A59" s="2"/>
      <c r="B59" s="77"/>
      <c r="C59" s="77"/>
      <c r="D59" s="77"/>
      <c r="E59" s="77"/>
      <c r="F59" s="77"/>
      <c r="G59" s="77"/>
      <c r="H59" s="77"/>
      <c r="I59" s="77"/>
      <c r="J59" s="77"/>
      <c r="K59" s="77"/>
      <c r="L59" s="77"/>
      <c r="M59" s="40"/>
      <c r="O59" s="77" t="s">
        <v>102</v>
      </c>
      <c r="AN59" s="1" t="e">
        <f t="shared" si="0"/>
        <v>#REF!</v>
      </c>
    </row>
    <row r="60" spans="1:40" ht="16.5" customHeight="1" thickBot="1" x14ac:dyDescent="0.25">
      <c r="A60" s="2"/>
      <c r="B60" s="77"/>
      <c r="C60" s="77"/>
      <c r="D60" s="77"/>
      <c r="E60" s="77"/>
      <c r="F60" s="77"/>
      <c r="G60" s="77"/>
      <c r="H60" s="77"/>
      <c r="I60" s="77"/>
      <c r="J60" s="77"/>
      <c r="K60" s="77"/>
      <c r="L60" s="77"/>
      <c r="M60" s="40"/>
      <c r="O60" s="20" t="s">
        <v>107</v>
      </c>
      <c r="AN60" s="1" t="e">
        <f t="shared" si="0"/>
        <v>#REF!</v>
      </c>
    </row>
    <row r="61" spans="1:40" ht="13.5" customHeight="1" thickBot="1" x14ac:dyDescent="0.25">
      <c r="A61" s="170" t="s">
        <v>37</v>
      </c>
      <c r="B61" s="171"/>
      <c r="C61" s="171"/>
      <c r="D61" s="171"/>
      <c r="E61" s="171"/>
      <c r="F61" s="171"/>
      <c r="G61" s="171"/>
      <c r="H61" s="171"/>
      <c r="I61" s="171"/>
      <c r="J61" s="171"/>
      <c r="K61" s="171"/>
      <c r="L61" s="171"/>
      <c r="M61" s="172"/>
      <c r="O61" s="77" t="s">
        <v>109</v>
      </c>
      <c r="AN61" s="1" t="e">
        <f>#REF!+1</f>
        <v>#REF!</v>
      </c>
    </row>
    <row r="62" spans="1:40" ht="13.5" thickBot="1" x14ac:dyDescent="0.25">
      <c r="A62" s="2"/>
      <c r="B62" s="77"/>
      <c r="C62" s="77"/>
      <c r="D62" s="77"/>
      <c r="E62" s="77"/>
      <c r="F62" s="77"/>
      <c r="G62" s="77"/>
      <c r="H62" s="77"/>
      <c r="I62" s="77"/>
      <c r="J62" s="77"/>
      <c r="K62" s="77"/>
      <c r="L62" s="77"/>
      <c r="M62" s="40"/>
      <c r="O62" s="77" t="s">
        <v>110</v>
      </c>
      <c r="AN62" s="1" t="e">
        <f t="shared" si="0"/>
        <v>#REF!</v>
      </c>
    </row>
    <row r="63" spans="1:40" ht="25.5" customHeight="1" thickBot="1" x14ac:dyDescent="0.25">
      <c r="A63" s="219" t="s">
        <v>38</v>
      </c>
      <c r="B63" s="198" t="s">
        <v>39</v>
      </c>
      <c r="C63" s="202"/>
      <c r="D63" s="202"/>
      <c r="E63" s="202"/>
      <c r="F63" s="202" t="s">
        <v>90</v>
      </c>
      <c r="G63" s="199"/>
      <c r="H63" s="177" t="s">
        <v>40</v>
      </c>
      <c r="I63" s="178"/>
      <c r="J63" s="198" t="s">
        <v>40</v>
      </c>
      <c r="K63" s="202"/>
      <c r="L63" s="202"/>
      <c r="M63" s="199"/>
      <c r="O63" s="1" t="s">
        <v>121</v>
      </c>
      <c r="AN63" s="1" t="e">
        <f t="shared" si="0"/>
        <v>#REF!</v>
      </c>
    </row>
    <row r="64" spans="1:40" ht="25.5" customHeight="1" thickBot="1" x14ac:dyDescent="0.25">
      <c r="A64" s="220"/>
      <c r="B64" s="200"/>
      <c r="C64" s="227"/>
      <c r="D64" s="227"/>
      <c r="E64" s="227"/>
      <c r="F64" s="227" t="s">
        <v>91</v>
      </c>
      <c r="G64" s="201" t="s">
        <v>92</v>
      </c>
      <c r="H64" s="6" t="s">
        <v>165</v>
      </c>
      <c r="I64" s="37" t="s">
        <v>164</v>
      </c>
      <c r="J64" s="200"/>
      <c r="K64" s="227"/>
      <c r="L64" s="227"/>
      <c r="M64" s="201"/>
      <c r="O64" s="1" t="s">
        <v>111</v>
      </c>
    </row>
    <row r="65" spans="1:40" ht="78" customHeight="1" thickBot="1" x14ac:dyDescent="0.25">
      <c r="A65" s="9" t="s">
        <v>33</v>
      </c>
      <c r="B65" s="242" t="s">
        <v>190</v>
      </c>
      <c r="C65" s="243"/>
      <c r="D65" s="243"/>
      <c r="E65" s="243"/>
      <c r="F65" s="243"/>
      <c r="G65" s="244"/>
      <c r="H65" s="28"/>
      <c r="I65" s="49" t="s">
        <v>191</v>
      </c>
      <c r="J65" s="52"/>
      <c r="K65" s="52"/>
      <c r="L65" s="52"/>
      <c r="M65" s="53"/>
      <c r="AN65" s="1" t="e">
        <f>AN63+1</f>
        <v>#REF!</v>
      </c>
    </row>
    <row r="66" spans="1:40" ht="78" customHeight="1" thickBot="1" x14ac:dyDescent="0.25">
      <c r="A66" s="9" t="s">
        <v>34</v>
      </c>
      <c r="B66" s="242" t="s">
        <v>195</v>
      </c>
      <c r="C66" s="243"/>
      <c r="D66" s="243"/>
      <c r="E66" s="243"/>
      <c r="F66" s="243"/>
      <c r="G66" s="244"/>
      <c r="H66" s="28"/>
      <c r="I66" s="49" t="s">
        <v>191</v>
      </c>
      <c r="J66" s="52"/>
      <c r="K66" s="52"/>
      <c r="L66" s="52"/>
      <c r="M66" s="53"/>
      <c r="AN66" s="1" t="e">
        <f t="shared" si="0"/>
        <v>#REF!</v>
      </c>
    </row>
    <row r="67" spans="1:40" ht="78" customHeight="1" thickBot="1" x14ac:dyDescent="0.25">
      <c r="A67" s="9" t="s">
        <v>41</v>
      </c>
      <c r="B67" s="245" t="s">
        <v>202</v>
      </c>
      <c r="C67" s="246"/>
      <c r="D67" s="246"/>
      <c r="E67" s="246"/>
      <c r="F67" s="246"/>
      <c r="G67" s="247"/>
      <c r="H67" s="28"/>
      <c r="I67" s="49" t="s">
        <v>191</v>
      </c>
      <c r="J67" s="52"/>
      <c r="K67" s="52"/>
      <c r="L67" s="52"/>
      <c r="M67" s="53"/>
      <c r="AN67" s="1" t="e">
        <f>#REF!+1</f>
        <v>#REF!</v>
      </c>
    </row>
    <row r="68" spans="1:40" ht="78" customHeight="1" thickBot="1" x14ac:dyDescent="0.25">
      <c r="A68" s="9" t="s">
        <v>36</v>
      </c>
      <c r="B68" s="245" t="s">
        <v>203</v>
      </c>
      <c r="C68" s="246"/>
      <c r="D68" s="246"/>
      <c r="E68" s="246"/>
      <c r="F68" s="246"/>
      <c r="G68" s="247"/>
      <c r="H68" s="28"/>
      <c r="I68" s="49" t="s">
        <v>191</v>
      </c>
      <c r="J68" s="52"/>
      <c r="K68" s="52"/>
      <c r="L68" s="52"/>
      <c r="M68" s="53"/>
      <c r="AN68" s="1" t="e">
        <f t="shared" si="0"/>
        <v>#REF!</v>
      </c>
    </row>
    <row r="69" spans="1:40" ht="78" customHeight="1" thickBot="1" x14ac:dyDescent="0.25">
      <c r="A69" s="9" t="s">
        <v>42</v>
      </c>
      <c r="B69" s="248" t="s">
        <v>205</v>
      </c>
      <c r="C69" s="249"/>
      <c r="D69" s="249"/>
      <c r="E69" s="249"/>
      <c r="F69" s="249"/>
      <c r="G69" s="250"/>
      <c r="H69" s="28"/>
      <c r="I69" s="49" t="s">
        <v>204</v>
      </c>
      <c r="J69" s="52"/>
      <c r="K69" s="52"/>
      <c r="L69" s="52"/>
      <c r="M69" s="53"/>
      <c r="AN69" s="1" t="e">
        <f>#REF!+1</f>
        <v>#REF!</v>
      </c>
    </row>
    <row r="70" spans="1:40" ht="24.95" customHeight="1" x14ac:dyDescent="0.2">
      <c r="A70" s="77"/>
      <c r="B70" s="241"/>
      <c r="C70" s="241"/>
      <c r="D70" s="241"/>
      <c r="E70" s="241"/>
      <c r="F70" s="241"/>
      <c r="G70" s="241"/>
      <c r="H70" s="241"/>
      <c r="I70" s="241"/>
      <c r="J70" s="241"/>
      <c r="K70" s="241"/>
      <c r="L70" s="241"/>
      <c r="M70" s="241"/>
      <c r="AN70" s="1" t="e">
        <f t="shared" si="0"/>
        <v>#REF!</v>
      </c>
    </row>
    <row r="71" spans="1:40" ht="24.95" hidden="1" customHeight="1" x14ac:dyDescent="0.2">
      <c r="A71" s="77"/>
      <c r="B71" s="241"/>
      <c r="C71" s="241"/>
      <c r="D71" s="241"/>
      <c r="E71" s="241"/>
      <c r="F71" s="241"/>
      <c r="G71" s="241"/>
      <c r="H71" s="241"/>
      <c r="I71" s="241"/>
      <c r="J71" s="241"/>
      <c r="K71" s="241"/>
      <c r="L71" s="241"/>
      <c r="M71" s="241"/>
      <c r="AN71" s="1" t="e">
        <f t="shared" si="0"/>
        <v>#REF!</v>
      </c>
    </row>
    <row r="72" spans="1:40" ht="24.95" hidden="1" customHeight="1" x14ac:dyDescent="0.2">
      <c r="A72" s="77"/>
      <c r="B72" s="241"/>
      <c r="C72" s="241"/>
      <c r="D72" s="241"/>
      <c r="E72" s="241"/>
      <c r="F72" s="241"/>
      <c r="G72" s="241"/>
      <c r="H72" s="241"/>
      <c r="I72" s="241"/>
      <c r="J72" s="241"/>
      <c r="K72" s="241"/>
      <c r="L72" s="241"/>
      <c r="M72" s="241"/>
      <c r="AN72" s="1" t="e">
        <f t="shared" si="0"/>
        <v>#REF!</v>
      </c>
    </row>
    <row r="73" spans="1:40" ht="24.95" hidden="1" customHeight="1" x14ac:dyDescent="0.2">
      <c r="A73" s="77"/>
      <c r="B73" s="241"/>
      <c r="C73" s="241"/>
      <c r="D73" s="241"/>
      <c r="E73" s="241"/>
      <c r="F73" s="241"/>
      <c r="G73" s="241"/>
      <c r="H73" s="241"/>
      <c r="I73" s="241"/>
      <c r="J73" s="241"/>
      <c r="K73" s="241"/>
      <c r="L73" s="241"/>
      <c r="M73" s="241"/>
    </row>
    <row r="74" spans="1:40" ht="24.95" hidden="1" customHeight="1" x14ac:dyDescent="0.2">
      <c r="A74" s="77"/>
      <c r="B74" s="241"/>
      <c r="C74" s="241"/>
      <c r="D74" s="241"/>
      <c r="E74" s="241"/>
      <c r="F74" s="241"/>
      <c r="G74" s="241"/>
      <c r="H74" s="241"/>
      <c r="I74" s="241"/>
      <c r="J74" s="241"/>
      <c r="K74" s="241"/>
      <c r="L74" s="241"/>
      <c r="M74" s="241"/>
    </row>
    <row r="75" spans="1:40" hidden="1" x14ac:dyDescent="0.2">
      <c r="A75" s="77"/>
      <c r="B75" s="77"/>
      <c r="C75" s="77"/>
      <c r="D75" s="77"/>
      <c r="E75" s="77"/>
      <c r="F75" s="77"/>
      <c r="G75" s="77"/>
      <c r="H75" s="77"/>
      <c r="I75" s="77"/>
      <c r="J75" s="77"/>
      <c r="K75" s="77"/>
      <c r="L75" s="77"/>
      <c r="M75" s="77"/>
    </row>
    <row r="90" spans="2:11" ht="15" hidden="1" x14ac:dyDescent="0.2">
      <c r="B90" s="77"/>
      <c r="C90" s="77"/>
      <c r="D90" s="77"/>
      <c r="E90" s="77"/>
      <c r="F90" s="234"/>
      <c r="G90" s="234"/>
      <c r="H90" s="234"/>
      <c r="I90" s="10" t="s">
        <v>43</v>
      </c>
      <c r="K90" s="11"/>
    </row>
    <row r="91" spans="2:11" ht="15" hidden="1" x14ac:dyDescent="0.2">
      <c r="B91" s="77"/>
      <c r="C91" s="77"/>
      <c r="D91" s="77"/>
      <c r="E91" s="77"/>
      <c r="F91" s="234"/>
      <c r="G91" s="234"/>
      <c r="H91" s="234"/>
      <c r="I91" s="10" t="s">
        <v>44</v>
      </c>
      <c r="K91" s="11"/>
    </row>
    <row r="92" spans="2:11" ht="15" hidden="1" x14ac:dyDescent="0.2">
      <c r="B92" s="77"/>
      <c r="C92" s="77"/>
      <c r="D92" s="77"/>
      <c r="E92" s="77"/>
      <c r="F92" s="234"/>
      <c r="G92" s="234"/>
      <c r="H92" s="234"/>
      <c r="I92" s="10" t="s">
        <v>45</v>
      </c>
      <c r="K92" s="11"/>
    </row>
    <row r="93" spans="2:11" ht="15" hidden="1" x14ac:dyDescent="0.2">
      <c r="B93" s="77"/>
      <c r="C93" s="77"/>
      <c r="D93" s="77"/>
      <c r="E93" s="77"/>
      <c r="F93" s="234"/>
      <c r="G93" s="234"/>
      <c r="H93" s="234"/>
      <c r="K93" s="11"/>
    </row>
    <row r="94" spans="2:11" ht="15" hidden="1" x14ac:dyDescent="0.2">
      <c r="B94" s="77"/>
      <c r="C94" s="77"/>
      <c r="D94" s="77"/>
      <c r="E94" s="77"/>
      <c r="F94" s="234"/>
      <c r="G94" s="234"/>
      <c r="H94" s="234"/>
      <c r="K94" s="11"/>
    </row>
    <row r="95" spans="2:11" ht="15" hidden="1" x14ac:dyDescent="0.2">
      <c r="B95" s="77"/>
      <c r="C95" s="77"/>
      <c r="D95" s="77"/>
      <c r="E95" s="77"/>
      <c r="K95" s="11"/>
    </row>
    <row r="96" spans="2:11" ht="15" hidden="1" x14ac:dyDescent="0.2">
      <c r="B96" s="77"/>
      <c r="C96" s="77"/>
      <c r="D96" s="77"/>
      <c r="E96" s="77"/>
      <c r="K96" s="11"/>
    </row>
    <row r="97" spans="2:11" ht="15" hidden="1" x14ac:dyDescent="0.2">
      <c r="B97" s="77"/>
      <c r="C97" s="77"/>
      <c r="D97" s="77"/>
      <c r="E97" s="77"/>
      <c r="K97" s="11"/>
    </row>
    <row r="98" spans="2:11" ht="15" hidden="1" x14ac:dyDescent="0.2">
      <c r="B98" s="77"/>
      <c r="C98" s="77"/>
      <c r="D98" s="77"/>
      <c r="E98" s="77"/>
      <c r="K98" s="11"/>
    </row>
    <row r="99" spans="2:11" ht="15" hidden="1" x14ac:dyDescent="0.2">
      <c r="B99" s="77"/>
      <c r="C99" s="77"/>
      <c r="D99" s="77"/>
      <c r="E99" s="77"/>
      <c r="K99" s="11"/>
    </row>
    <row r="100" spans="2:11" ht="15" hidden="1" x14ac:dyDescent="0.2">
      <c r="B100" s="77"/>
      <c r="C100" s="77"/>
      <c r="D100" s="77"/>
      <c r="E100" s="77"/>
      <c r="K100" s="11"/>
    </row>
    <row r="101" spans="2:11" ht="15" hidden="1" x14ac:dyDescent="0.2">
      <c r="B101" s="77"/>
      <c r="C101" s="77"/>
      <c r="D101" s="77"/>
      <c r="E101" s="77"/>
      <c r="K101" s="11"/>
    </row>
    <row r="102" spans="2:11" ht="15" hidden="1" x14ac:dyDescent="0.2">
      <c r="B102" s="77"/>
      <c r="C102" s="77"/>
      <c r="D102" s="77"/>
      <c r="E102" s="77"/>
      <c r="K102" s="11"/>
    </row>
    <row r="103" spans="2:11" ht="15" hidden="1" x14ac:dyDescent="0.2">
      <c r="B103" s="77"/>
      <c r="C103" s="77"/>
      <c r="D103" s="77"/>
      <c r="E103" s="77"/>
      <c r="K103" s="11"/>
    </row>
    <row r="104" spans="2:11" ht="15" hidden="1" x14ac:dyDescent="0.2">
      <c r="B104" s="77"/>
      <c r="C104" s="77"/>
      <c r="D104" s="77"/>
      <c r="E104" s="77"/>
      <c r="K104" s="11"/>
    </row>
    <row r="105" spans="2:11" ht="15" hidden="1" x14ac:dyDescent="0.2">
      <c r="B105" s="77"/>
      <c r="C105" s="77"/>
      <c r="D105" s="77"/>
      <c r="E105" s="77"/>
      <c r="K105" s="11"/>
    </row>
    <row r="106" spans="2:11" ht="15" hidden="1" x14ac:dyDescent="0.2">
      <c r="B106" s="77"/>
      <c r="C106" s="77"/>
      <c r="D106" s="77"/>
      <c r="E106" s="77"/>
      <c r="K106" s="11"/>
    </row>
    <row r="107" spans="2:11" ht="15" hidden="1" x14ac:dyDescent="0.2">
      <c r="B107" s="77"/>
      <c r="C107" s="77"/>
      <c r="D107" s="77"/>
      <c r="E107" s="77"/>
      <c r="K107" s="11"/>
    </row>
    <row r="108" spans="2:11" ht="15" hidden="1" x14ac:dyDescent="0.2">
      <c r="B108" s="77"/>
      <c r="C108" s="77"/>
      <c r="D108" s="77"/>
      <c r="E108" s="77"/>
      <c r="K108" s="11"/>
    </row>
    <row r="109" spans="2:11" ht="15" hidden="1" x14ac:dyDescent="0.2">
      <c r="B109" s="77"/>
      <c r="C109" s="77"/>
      <c r="D109" s="77"/>
      <c r="E109" s="77"/>
      <c r="K109" s="11"/>
    </row>
    <row r="110" spans="2:11" ht="15" hidden="1" x14ac:dyDescent="0.2">
      <c r="B110" s="77"/>
      <c r="C110" s="77"/>
      <c r="D110" s="77"/>
      <c r="E110" s="77"/>
      <c r="K110" s="11"/>
    </row>
    <row r="111" spans="2:11" ht="15" hidden="1" x14ac:dyDescent="0.2">
      <c r="B111" s="77"/>
      <c r="C111" s="77"/>
      <c r="D111" s="77"/>
      <c r="E111" s="77"/>
      <c r="K111" s="11"/>
    </row>
    <row r="112" spans="2:11" ht="15" hidden="1" x14ac:dyDescent="0.2">
      <c r="B112" s="77"/>
      <c r="C112" s="77"/>
      <c r="D112" s="77"/>
      <c r="E112" s="77"/>
      <c r="K112" s="11"/>
    </row>
    <row r="113" spans="2:11" ht="15" hidden="1" x14ac:dyDescent="0.2">
      <c r="B113" s="77"/>
      <c r="C113" s="77"/>
      <c r="D113" s="77"/>
      <c r="E113" s="77"/>
      <c r="K113" s="11"/>
    </row>
    <row r="114" spans="2:11" ht="15" hidden="1" x14ac:dyDescent="0.2">
      <c r="B114" s="77"/>
      <c r="C114" s="77"/>
      <c r="D114" s="77"/>
      <c r="E114" s="77"/>
      <c r="K114" s="11"/>
    </row>
    <row r="115" spans="2:11" ht="15" hidden="1" x14ac:dyDescent="0.2">
      <c r="B115" s="77"/>
      <c r="C115" s="77"/>
      <c r="D115" s="77"/>
      <c r="E115" s="77"/>
      <c r="K115" s="11"/>
    </row>
    <row r="116" spans="2:11" ht="15" hidden="1" x14ac:dyDescent="0.2">
      <c r="B116" s="77"/>
      <c r="C116" s="77"/>
      <c r="D116" s="77"/>
      <c r="E116" s="77"/>
      <c r="K116" s="11"/>
    </row>
    <row r="117" spans="2:11" ht="15" hidden="1" x14ac:dyDescent="0.2">
      <c r="B117" s="77"/>
      <c r="C117" s="77"/>
      <c r="D117" s="77"/>
      <c r="E117" s="77"/>
      <c r="K117" s="11"/>
    </row>
    <row r="118" spans="2:11" ht="15" hidden="1" x14ac:dyDescent="0.2">
      <c r="B118" s="77"/>
      <c r="C118" s="77"/>
      <c r="D118" s="77"/>
      <c r="E118" s="77"/>
      <c r="K118" s="11"/>
    </row>
    <row r="119" spans="2:11" ht="15" hidden="1" x14ac:dyDescent="0.2">
      <c r="B119" s="77"/>
      <c r="C119" s="77"/>
      <c r="D119" s="77"/>
      <c r="E119" s="77"/>
      <c r="K119" s="11"/>
    </row>
    <row r="120" spans="2:11" ht="15" hidden="1" x14ac:dyDescent="0.2">
      <c r="B120" s="77"/>
      <c r="C120" s="77"/>
      <c r="D120" s="77"/>
      <c r="E120" s="77"/>
      <c r="K120" s="11"/>
    </row>
    <row r="121" spans="2:11" ht="15" hidden="1" x14ac:dyDescent="0.2">
      <c r="B121" s="77"/>
      <c r="C121" s="77"/>
      <c r="D121" s="77"/>
      <c r="E121" s="77"/>
      <c r="K121" s="11"/>
    </row>
    <row r="122" spans="2:11" ht="15" hidden="1" x14ac:dyDescent="0.2">
      <c r="B122" s="77"/>
      <c r="C122" s="77"/>
      <c r="D122" s="77"/>
      <c r="E122" s="77"/>
      <c r="K122" s="11"/>
    </row>
    <row r="123" spans="2:11" ht="15" hidden="1" x14ac:dyDescent="0.2">
      <c r="B123" s="77"/>
      <c r="C123" s="77"/>
      <c r="D123" s="77"/>
      <c r="E123" s="77"/>
      <c r="K123" s="11"/>
    </row>
    <row r="124" spans="2:11" ht="15" hidden="1" x14ac:dyDescent="0.2">
      <c r="B124" s="77"/>
      <c r="C124" s="77"/>
      <c r="D124" s="77"/>
      <c r="E124" s="77"/>
      <c r="K124" s="11"/>
    </row>
    <row r="125" spans="2:11" ht="15" hidden="1" x14ac:dyDescent="0.2">
      <c r="B125" s="77"/>
      <c r="C125" s="77"/>
      <c r="D125" s="77"/>
      <c r="E125" s="77"/>
      <c r="K125" s="11"/>
    </row>
    <row r="126" spans="2:11" ht="15" hidden="1" x14ac:dyDescent="0.2">
      <c r="B126" s="77"/>
      <c r="C126" s="77"/>
      <c r="D126" s="77"/>
      <c r="E126" s="77"/>
      <c r="K126" s="11"/>
    </row>
    <row r="127" spans="2:11" ht="15" hidden="1" x14ac:dyDescent="0.2">
      <c r="B127" s="77"/>
      <c r="C127" s="77"/>
      <c r="D127" s="77"/>
      <c r="E127" s="77"/>
      <c r="K127" s="11"/>
    </row>
    <row r="128" spans="2:11" hidden="1" x14ac:dyDescent="0.2">
      <c r="B128" s="77"/>
      <c r="C128" s="77"/>
      <c r="D128" s="77"/>
      <c r="E128" s="77"/>
    </row>
    <row r="129" spans="2:5" hidden="1" x14ac:dyDescent="0.2">
      <c r="B129" s="77"/>
      <c r="C129" s="77"/>
      <c r="D129" s="77"/>
      <c r="E129" s="77"/>
    </row>
    <row r="130" spans="2:5" hidden="1" x14ac:dyDescent="0.2">
      <c r="B130" s="77"/>
      <c r="C130" s="77"/>
      <c r="D130" s="77"/>
      <c r="E130" s="77"/>
    </row>
    <row r="131" spans="2:5" hidden="1" x14ac:dyDescent="0.2">
      <c r="B131" s="77"/>
      <c r="C131" s="77"/>
      <c r="D131" s="77"/>
      <c r="E131" s="77"/>
    </row>
    <row r="132" spans="2:5" hidden="1" x14ac:dyDescent="0.2">
      <c r="B132" s="77"/>
      <c r="C132" s="77"/>
      <c r="D132" s="77"/>
      <c r="E132" s="77"/>
    </row>
    <row r="133" spans="2:5" hidden="1" x14ac:dyDescent="0.2">
      <c r="B133" s="77"/>
      <c r="C133" s="77"/>
      <c r="D133" s="77"/>
      <c r="E133" s="77"/>
    </row>
    <row r="134" spans="2:5" hidden="1" x14ac:dyDescent="0.2">
      <c r="B134" s="77"/>
      <c r="C134" s="77"/>
      <c r="D134" s="77"/>
      <c r="E134" s="77"/>
    </row>
    <row r="135" spans="2:5" hidden="1" x14ac:dyDescent="0.2">
      <c r="B135" s="77"/>
      <c r="C135" s="77"/>
      <c r="D135" s="77"/>
      <c r="E135" s="77"/>
    </row>
    <row r="136" spans="2:5" hidden="1" x14ac:dyDescent="0.2">
      <c r="B136" s="77"/>
      <c r="C136" s="77"/>
      <c r="D136" s="77"/>
      <c r="E136" s="77"/>
    </row>
    <row r="137" spans="2:5" hidden="1" x14ac:dyDescent="0.2">
      <c r="B137" s="77"/>
      <c r="C137" s="77"/>
      <c r="D137" s="77"/>
      <c r="E137" s="77"/>
    </row>
    <row r="138" spans="2:5" hidden="1" x14ac:dyDescent="0.2">
      <c r="B138" s="77"/>
      <c r="C138" s="77"/>
      <c r="D138" s="77"/>
      <c r="E138" s="77"/>
    </row>
    <row r="139" spans="2:5" hidden="1" x14ac:dyDescent="0.2">
      <c r="B139" s="77"/>
      <c r="C139" s="77"/>
      <c r="D139" s="77"/>
      <c r="E139" s="77"/>
    </row>
    <row r="140" spans="2:5" hidden="1" x14ac:dyDescent="0.2">
      <c r="B140" s="77"/>
      <c r="C140" s="77"/>
      <c r="D140" s="77"/>
      <c r="E140" s="77"/>
    </row>
    <row r="141" spans="2:5" hidden="1" x14ac:dyDescent="0.2">
      <c r="B141" s="77"/>
      <c r="C141" s="77"/>
      <c r="D141" s="77"/>
      <c r="E141" s="77"/>
    </row>
    <row r="142" spans="2:5" hidden="1" x14ac:dyDescent="0.2">
      <c r="B142" s="77"/>
      <c r="C142" s="77"/>
      <c r="D142" s="77"/>
      <c r="E142" s="77"/>
    </row>
    <row r="143" spans="2:5" hidden="1" x14ac:dyDescent="0.2">
      <c r="B143" s="77"/>
      <c r="C143" s="77"/>
      <c r="D143" s="77"/>
      <c r="E143" s="77"/>
    </row>
    <row r="144" spans="2:5" hidden="1" x14ac:dyDescent="0.2">
      <c r="B144" s="77"/>
      <c r="C144" s="77"/>
      <c r="D144" s="77"/>
      <c r="E144" s="77"/>
    </row>
    <row r="145" spans="2:5" hidden="1" x14ac:dyDescent="0.2">
      <c r="B145" s="77"/>
      <c r="C145" s="77"/>
      <c r="D145" s="77"/>
      <c r="E145" s="77"/>
    </row>
    <row r="146" spans="2:5" hidden="1" x14ac:dyDescent="0.2">
      <c r="B146" s="77"/>
      <c r="C146" s="77"/>
      <c r="D146" s="77"/>
      <c r="E146" s="77"/>
    </row>
    <row r="147" spans="2:5" hidden="1" x14ac:dyDescent="0.2">
      <c r="B147" s="77"/>
      <c r="C147" s="77"/>
      <c r="D147" s="77"/>
      <c r="E147" s="77"/>
    </row>
    <row r="148" spans="2:5" hidden="1" x14ac:dyDescent="0.2">
      <c r="B148" s="77"/>
      <c r="C148" s="77"/>
      <c r="D148" s="77"/>
      <c r="E148" s="77"/>
    </row>
    <row r="149" spans="2:5" hidden="1" x14ac:dyDescent="0.2">
      <c r="B149" s="77"/>
      <c r="C149" s="77"/>
      <c r="D149" s="77"/>
      <c r="E149" s="77"/>
    </row>
    <row r="150" spans="2:5" hidden="1" x14ac:dyDescent="0.2">
      <c r="B150" s="77"/>
      <c r="C150" s="77"/>
      <c r="D150" s="77"/>
      <c r="E150" s="77"/>
    </row>
    <row r="151" spans="2:5" hidden="1" x14ac:dyDescent="0.2">
      <c r="B151" s="77"/>
      <c r="C151" s="77"/>
      <c r="D151" s="77"/>
      <c r="E151" s="77"/>
    </row>
    <row r="152" spans="2:5" hidden="1" x14ac:dyDescent="0.2">
      <c r="B152" s="77"/>
      <c r="C152" s="77"/>
      <c r="D152" s="77"/>
      <c r="E152" s="77"/>
    </row>
    <row r="153" spans="2:5" hidden="1" x14ac:dyDescent="0.2">
      <c r="B153" s="77"/>
      <c r="C153" s="77"/>
      <c r="D153" s="77"/>
      <c r="E153" s="77"/>
    </row>
    <row r="154" spans="2:5" x14ac:dyDescent="0.2"/>
    <row r="155" spans="2:5" x14ac:dyDescent="0.2"/>
    <row r="156" spans="2:5" x14ac:dyDescent="0.2"/>
    <row r="157" spans="2:5" x14ac:dyDescent="0.2"/>
    <row r="158" spans="2:5" x14ac:dyDescent="0.2"/>
    <row r="159" spans="2:5" x14ac:dyDescent="0.2"/>
    <row r="160" spans="2:5" x14ac:dyDescent="0.2"/>
    <row r="161" x14ac:dyDescent="0.2"/>
    <row r="162" x14ac:dyDescent="0.2"/>
    <row r="163"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sheetData>
  <mergeCells count="87">
    <mergeCell ref="F92:H92"/>
    <mergeCell ref="F93:H94"/>
    <mergeCell ref="J71:M71"/>
    <mergeCell ref="B72:I72"/>
    <mergeCell ref="J72:M72"/>
    <mergeCell ref="B74:I74"/>
    <mergeCell ref="J74:M74"/>
    <mergeCell ref="F90:H91"/>
    <mergeCell ref="B73:I73"/>
    <mergeCell ref="J73:M73"/>
    <mergeCell ref="B70:I70"/>
    <mergeCell ref="J70:M70"/>
    <mergeCell ref="B71:I71"/>
    <mergeCell ref="A37:M37"/>
    <mergeCell ref="A61:M61"/>
    <mergeCell ref="A63:A64"/>
    <mergeCell ref="B63:G64"/>
    <mergeCell ref="H63:I63"/>
    <mergeCell ref="J63:M64"/>
    <mergeCell ref="B65:G65"/>
    <mergeCell ref="B66:G66"/>
    <mergeCell ref="B67:G67"/>
    <mergeCell ref="B68:G68"/>
    <mergeCell ref="B69:G69"/>
    <mergeCell ref="A33:C35"/>
    <mergeCell ref="D33:E33"/>
    <mergeCell ref="I33:J33"/>
    <mergeCell ref="L33:M35"/>
    <mergeCell ref="D34:E34"/>
    <mergeCell ref="D35:E35"/>
    <mergeCell ref="A29:A30"/>
    <mergeCell ref="B29:B30"/>
    <mergeCell ref="C29:C30"/>
    <mergeCell ref="D29:D30"/>
    <mergeCell ref="E29:E31"/>
    <mergeCell ref="L29:M29"/>
    <mergeCell ref="L30:M30"/>
    <mergeCell ref="L31:M31"/>
    <mergeCell ref="J24:L24"/>
    <mergeCell ref="F25:H25"/>
    <mergeCell ref="J25:L25"/>
    <mergeCell ref="F26:H26"/>
    <mergeCell ref="J26:L26"/>
    <mergeCell ref="L28:M28"/>
    <mergeCell ref="F21:H21"/>
    <mergeCell ref="J21:L21"/>
    <mergeCell ref="F22:H22"/>
    <mergeCell ref="J22:L22"/>
    <mergeCell ref="F24:H24"/>
    <mergeCell ref="C13:M13"/>
    <mergeCell ref="A15:B15"/>
    <mergeCell ref="C15:M15"/>
    <mergeCell ref="F23:H23"/>
    <mergeCell ref="J23:L23"/>
    <mergeCell ref="A17:B18"/>
    <mergeCell ref="C17:D18"/>
    <mergeCell ref="E17:M17"/>
    <mergeCell ref="F18:H18"/>
    <mergeCell ref="J18:L18"/>
    <mergeCell ref="A19:B26"/>
    <mergeCell ref="C19:D26"/>
    <mergeCell ref="F19:H19"/>
    <mergeCell ref="J19:L19"/>
    <mergeCell ref="F20:H20"/>
    <mergeCell ref="J20:L20"/>
    <mergeCell ref="A14:B14"/>
    <mergeCell ref="C14:M14"/>
    <mergeCell ref="A12:B12"/>
    <mergeCell ref="C12:M12"/>
    <mergeCell ref="A7:B7"/>
    <mergeCell ref="C7:H7"/>
    <mergeCell ref="I7:K7"/>
    <mergeCell ref="L7:M7"/>
    <mergeCell ref="A8:B8"/>
    <mergeCell ref="C8:M8"/>
    <mergeCell ref="A9:B9"/>
    <mergeCell ref="C9:M9"/>
    <mergeCell ref="A11:B11"/>
    <mergeCell ref="C11:J11"/>
    <mergeCell ref="L11:M11"/>
    <mergeCell ref="A13:B13"/>
    <mergeCell ref="A5:M5"/>
    <mergeCell ref="A1:B3"/>
    <mergeCell ref="C1:J3"/>
    <mergeCell ref="K1:M1"/>
    <mergeCell ref="K2:M2"/>
    <mergeCell ref="K3:M3"/>
  </mergeCells>
  <conditionalFormatting sqref="K40:L43">
    <cfRule type="cellIs" dxfId="11" priority="1" operator="between">
      <formula>$L$35</formula>
      <formula>$M$35</formula>
    </cfRule>
    <cfRule type="cellIs" dxfId="10" priority="2" operator="between">
      <formula>$L$34</formula>
      <formula>$M$34</formula>
    </cfRule>
    <cfRule type="cellIs" dxfId="9" priority="3" operator="between">
      <formula>#REF!</formula>
      <formula>$M$33</formula>
    </cfRule>
  </conditionalFormatting>
  <dataValidations count="8">
    <dataValidation type="list" allowBlank="1" showInputMessage="1" showErrorMessage="1" sqref="C19" xr:uid="{00000000-0002-0000-0000-000000000000}">
      <formula1>$O$50:$O$59</formula1>
    </dataValidation>
    <dataValidation type="list" allowBlank="1" showInputMessage="1" showErrorMessage="1" sqref="C9:M9" xr:uid="{00000000-0002-0000-0000-000001000000}">
      <formula1>$O$43:$O$46</formula1>
    </dataValidation>
    <dataValidation type="list" allowBlank="1" showInputMessage="1" showErrorMessage="1" sqref="C14:M14" xr:uid="{00000000-0002-0000-0000-000002000000}">
      <formula1>$O$61:$O$64</formula1>
    </dataValidation>
    <dataValidation type="list" allowBlank="1" showInputMessage="1" showErrorMessage="1" sqref="C7:H7" xr:uid="{00000000-0002-0000-0000-000003000000}">
      <formula1>$O$28:$O$41</formula1>
    </dataValidation>
    <dataValidation type="list" allowBlank="1" showInputMessage="1" showErrorMessage="1" sqref="B29 D29 B31 M19:M26" xr:uid="{00000000-0002-0000-0000-000004000000}">
      <formula1>$O$11:$O$16</formula1>
    </dataValidation>
    <dataValidation type="list" allowBlank="1" showInputMessage="1" showErrorMessage="1" sqref="L7:M7" xr:uid="{00000000-0002-0000-0000-000005000000}">
      <formula1>$O$18:$O$25</formula1>
    </dataValidation>
    <dataValidation type="list" allowBlank="1" showInputMessage="1" showErrorMessage="1" sqref="D28" xr:uid="{00000000-0002-0000-0000-000006000000}">
      <formula1>$O$7:$O$9</formula1>
    </dataValidation>
    <dataValidation type="list" allowBlank="1" showInputMessage="1" showErrorMessage="1" sqref="B28" xr:uid="{00000000-0002-0000-0000-000007000000}">
      <formula1>$O$3:$O$5</formula1>
    </dataValidation>
  </dataValidations>
  <printOptions horizontalCentered="1" verticalCentered="1"/>
  <pageMargins left="0.31496062992125984" right="0.31496062992125984" top="0.74803149606299213" bottom="0.35433070866141736" header="0.31496062992125984" footer="0.31496062992125984"/>
  <pageSetup scale="36" orientation="portrait"/>
  <rowBreaks count="1" manualBreakCount="1">
    <brk id="62" max="12"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67"/>
  <sheetViews>
    <sheetView showGridLines="0" topLeftCell="A28" zoomScale="60" zoomScaleNormal="60" zoomScaleSheetLayoutView="70" workbookViewId="0">
      <selection activeCell="H39" sqref="H39"/>
    </sheetView>
  </sheetViews>
  <sheetFormatPr baseColWidth="10" defaultColWidth="11.42578125" defaultRowHeight="12.75" customHeight="1" zeroHeight="1" x14ac:dyDescent="0.2"/>
  <cols>
    <col min="1" max="1" width="17.42578125" style="1" customWidth="1"/>
    <col min="2" max="2" width="28.85546875" style="1" customWidth="1"/>
    <col min="3" max="3" width="26.28515625" style="1" customWidth="1"/>
    <col min="4" max="4" width="17.7109375" style="1" customWidth="1"/>
    <col min="5" max="5" width="20.7109375" style="1" customWidth="1"/>
    <col min="6" max="6" width="22.42578125" style="1" customWidth="1"/>
    <col min="7" max="7" width="23.42578125" style="1" customWidth="1"/>
    <col min="8" max="10" width="17.7109375" style="1" customWidth="1"/>
    <col min="11" max="11" width="16.7109375" style="1" customWidth="1"/>
    <col min="12" max="12" width="15.140625" style="1" customWidth="1"/>
    <col min="13" max="13" width="16.5703125" style="1" customWidth="1"/>
    <col min="14" max="14" width="3.5703125" style="1" customWidth="1"/>
    <col min="15" max="15" width="93.7109375" style="1" hidden="1" customWidth="1"/>
    <col min="16" max="37" width="11.42578125" style="1" customWidth="1"/>
    <col min="38" max="38" width="11.5703125" customWidth="1"/>
    <col min="39" max="251" width="11.42578125" style="1" customWidth="1"/>
    <col min="252" max="16384" width="11.42578125" style="1"/>
  </cols>
  <sheetData>
    <row r="1" spans="1:16" ht="25.5" customHeight="1" thickBot="1" x14ac:dyDescent="0.25">
      <c r="A1" s="173"/>
      <c r="B1" s="173"/>
      <c r="C1" s="174" t="s">
        <v>58</v>
      </c>
      <c r="D1" s="174"/>
      <c r="E1" s="174"/>
      <c r="F1" s="174"/>
      <c r="G1" s="174"/>
      <c r="H1" s="174"/>
      <c r="I1" s="174"/>
      <c r="J1" s="174"/>
      <c r="K1" s="175" t="s">
        <v>59</v>
      </c>
      <c r="L1" s="175"/>
      <c r="M1" s="175"/>
    </row>
    <row r="2" spans="1:16" ht="25.5" customHeight="1" thickBot="1" x14ac:dyDescent="0.25">
      <c r="A2" s="173"/>
      <c r="B2" s="173"/>
      <c r="C2" s="174"/>
      <c r="D2" s="174"/>
      <c r="E2" s="174"/>
      <c r="F2" s="174"/>
      <c r="G2" s="174"/>
      <c r="H2" s="174"/>
      <c r="I2" s="174"/>
      <c r="J2" s="174"/>
      <c r="K2" s="176" t="s">
        <v>117</v>
      </c>
      <c r="L2" s="176"/>
      <c r="M2" s="176"/>
      <c r="O2" s="20" t="s">
        <v>71</v>
      </c>
    </row>
    <row r="3" spans="1:16" ht="25.5" customHeight="1" thickBot="1" x14ac:dyDescent="0.25">
      <c r="A3" s="173"/>
      <c r="B3" s="173"/>
      <c r="C3" s="174"/>
      <c r="D3" s="174"/>
      <c r="E3" s="174"/>
      <c r="F3" s="174"/>
      <c r="G3" s="174"/>
      <c r="H3" s="174"/>
      <c r="I3" s="174"/>
      <c r="J3" s="174"/>
      <c r="K3" s="176" t="s">
        <v>118</v>
      </c>
      <c r="L3" s="176"/>
      <c r="M3" s="176"/>
      <c r="O3" s="55" t="s">
        <v>6</v>
      </c>
    </row>
    <row r="4" spans="1:16" ht="14.25" customHeight="1" thickBot="1" x14ac:dyDescent="0.25">
      <c r="A4" s="12"/>
      <c r="B4" s="13"/>
      <c r="C4" s="14"/>
      <c r="D4" s="14"/>
      <c r="E4" s="14"/>
      <c r="F4" s="14"/>
      <c r="G4" s="14"/>
      <c r="H4" s="14"/>
      <c r="I4" s="14"/>
      <c r="J4" s="14"/>
      <c r="K4" s="15"/>
      <c r="L4" s="15"/>
      <c r="M4" s="16"/>
      <c r="O4" s="55" t="s">
        <v>8</v>
      </c>
    </row>
    <row r="5" spans="1:16" ht="13.5" thickBot="1" x14ac:dyDescent="0.25">
      <c r="A5" s="170" t="s">
        <v>60</v>
      </c>
      <c r="B5" s="171"/>
      <c r="C5" s="171"/>
      <c r="D5" s="171"/>
      <c r="E5" s="171"/>
      <c r="F5" s="171"/>
      <c r="G5" s="171"/>
      <c r="H5" s="171"/>
      <c r="I5" s="171"/>
      <c r="J5" s="171"/>
      <c r="K5" s="171"/>
      <c r="L5" s="171"/>
      <c r="M5" s="172"/>
      <c r="O5" s="55" t="s">
        <v>10</v>
      </c>
    </row>
    <row r="6" spans="1:16" ht="13.5" thickBot="1" x14ac:dyDescent="0.25">
      <c r="A6" s="38"/>
      <c r="B6" s="5"/>
      <c r="C6" s="5"/>
      <c r="D6" s="5"/>
      <c r="E6" s="5"/>
      <c r="F6" s="5"/>
      <c r="G6" s="5"/>
      <c r="H6" s="5"/>
      <c r="I6" s="5"/>
      <c r="J6" s="5"/>
      <c r="K6" s="5"/>
      <c r="L6" s="5"/>
      <c r="M6" s="39"/>
      <c r="O6" s="20" t="s">
        <v>72</v>
      </c>
    </row>
    <row r="7" spans="1:16" ht="30" customHeight="1" thickBot="1" x14ac:dyDescent="0.25">
      <c r="A7" s="177" t="s">
        <v>1</v>
      </c>
      <c r="B7" s="178"/>
      <c r="C7" s="179" t="s">
        <v>48</v>
      </c>
      <c r="D7" s="180"/>
      <c r="E7" s="180"/>
      <c r="F7" s="180"/>
      <c r="G7" s="180"/>
      <c r="H7" s="181"/>
      <c r="I7" s="177" t="s">
        <v>2</v>
      </c>
      <c r="J7" s="182"/>
      <c r="K7" s="178"/>
      <c r="L7" s="183" t="s">
        <v>27</v>
      </c>
      <c r="M7" s="184"/>
      <c r="O7" s="55" t="s">
        <v>13</v>
      </c>
    </row>
    <row r="8" spans="1:16" ht="30" customHeight="1" thickBot="1" x14ac:dyDescent="0.25">
      <c r="A8" s="177" t="s">
        <v>4</v>
      </c>
      <c r="B8" s="178"/>
      <c r="C8" s="179" t="s">
        <v>122</v>
      </c>
      <c r="D8" s="180"/>
      <c r="E8" s="180"/>
      <c r="F8" s="180"/>
      <c r="G8" s="180"/>
      <c r="H8" s="180"/>
      <c r="I8" s="180"/>
      <c r="J8" s="180"/>
      <c r="K8" s="180"/>
      <c r="L8" s="180"/>
      <c r="M8" s="181"/>
      <c r="O8" s="55" t="s">
        <v>18</v>
      </c>
    </row>
    <row r="9" spans="1:16" ht="30" customHeight="1" thickBot="1" x14ac:dyDescent="0.25">
      <c r="A9" s="177" t="s">
        <v>5</v>
      </c>
      <c r="B9" s="178"/>
      <c r="C9" s="185" t="s">
        <v>67</v>
      </c>
      <c r="D9" s="186"/>
      <c r="E9" s="186"/>
      <c r="F9" s="186"/>
      <c r="G9" s="186"/>
      <c r="H9" s="186"/>
      <c r="I9" s="186"/>
      <c r="J9" s="186"/>
      <c r="K9" s="186"/>
      <c r="L9" s="186"/>
      <c r="M9" s="187"/>
      <c r="O9" s="55" t="s">
        <v>20</v>
      </c>
      <c r="P9" s="17"/>
    </row>
    <row r="10" spans="1:16" ht="13.5" thickBot="1" x14ac:dyDescent="0.25">
      <c r="A10" s="2"/>
      <c r="B10" s="55"/>
      <c r="C10" s="55"/>
      <c r="D10" s="55"/>
      <c r="E10" s="55"/>
      <c r="F10" s="55"/>
      <c r="G10" s="55"/>
      <c r="H10" s="55"/>
      <c r="I10" s="55"/>
      <c r="J10" s="55"/>
      <c r="K10" s="55"/>
      <c r="L10" s="55"/>
      <c r="M10" s="40"/>
      <c r="O10" s="20" t="s">
        <v>74</v>
      </c>
    </row>
    <row r="11" spans="1:16" ht="30" customHeight="1" thickBot="1" x14ac:dyDescent="0.25">
      <c r="A11" s="177" t="s">
        <v>7</v>
      </c>
      <c r="B11" s="178"/>
      <c r="C11" s="188" t="s">
        <v>166</v>
      </c>
      <c r="D11" s="189"/>
      <c r="E11" s="189"/>
      <c r="F11" s="189"/>
      <c r="G11" s="189"/>
      <c r="H11" s="189"/>
      <c r="I11" s="189"/>
      <c r="J11" s="189"/>
      <c r="K11" s="27" t="s">
        <v>82</v>
      </c>
      <c r="L11" s="190" t="s">
        <v>127</v>
      </c>
      <c r="M11" s="191"/>
      <c r="O11" s="55" t="s">
        <v>21</v>
      </c>
    </row>
    <row r="12" spans="1:16" ht="45" customHeight="1" thickBot="1" x14ac:dyDescent="0.25">
      <c r="A12" s="177" t="s">
        <v>9</v>
      </c>
      <c r="B12" s="178"/>
      <c r="C12" s="179" t="s">
        <v>163</v>
      </c>
      <c r="D12" s="180"/>
      <c r="E12" s="180"/>
      <c r="F12" s="180"/>
      <c r="G12" s="180"/>
      <c r="H12" s="180"/>
      <c r="I12" s="180"/>
      <c r="J12" s="180"/>
      <c r="K12" s="180"/>
      <c r="L12" s="180"/>
      <c r="M12" s="181"/>
      <c r="O12" s="55" t="s">
        <v>0</v>
      </c>
    </row>
    <row r="13" spans="1:16" ht="45" customHeight="1" thickBot="1" x14ac:dyDescent="0.25">
      <c r="A13" s="177" t="s">
        <v>96</v>
      </c>
      <c r="B13" s="178"/>
      <c r="C13" s="179" t="s">
        <v>141</v>
      </c>
      <c r="D13" s="180"/>
      <c r="E13" s="180"/>
      <c r="F13" s="180"/>
      <c r="G13" s="180"/>
      <c r="H13" s="180"/>
      <c r="I13" s="180"/>
      <c r="J13" s="180"/>
      <c r="K13" s="180"/>
      <c r="L13" s="180"/>
      <c r="M13" s="181"/>
      <c r="O13" s="1" t="s">
        <v>119</v>
      </c>
    </row>
    <row r="14" spans="1:16" ht="30" customHeight="1" thickBot="1" x14ac:dyDescent="0.25">
      <c r="A14" s="177" t="s">
        <v>106</v>
      </c>
      <c r="B14" s="178"/>
      <c r="C14" s="179" t="s">
        <v>111</v>
      </c>
      <c r="D14" s="180"/>
      <c r="E14" s="180"/>
      <c r="F14" s="180"/>
      <c r="G14" s="180"/>
      <c r="H14" s="180"/>
      <c r="I14" s="180"/>
      <c r="J14" s="180"/>
      <c r="K14" s="180"/>
      <c r="L14" s="180"/>
      <c r="M14" s="181"/>
      <c r="O14" s="1" t="s">
        <v>120</v>
      </c>
    </row>
    <row r="15" spans="1:16" ht="30" customHeight="1" thickBot="1" x14ac:dyDescent="0.25">
      <c r="A15" s="177" t="s">
        <v>112</v>
      </c>
      <c r="B15" s="178"/>
      <c r="C15" s="179" t="s">
        <v>187</v>
      </c>
      <c r="D15" s="180"/>
      <c r="E15" s="180"/>
      <c r="F15" s="180"/>
      <c r="G15" s="180"/>
      <c r="H15" s="180"/>
      <c r="I15" s="180"/>
      <c r="J15" s="180"/>
      <c r="K15" s="180"/>
      <c r="L15" s="180"/>
      <c r="M15" s="181"/>
      <c r="O15" s="55" t="s">
        <v>24</v>
      </c>
    </row>
    <row r="16" spans="1:16" ht="13.5" thickBot="1" x14ac:dyDescent="0.25">
      <c r="A16" s="2"/>
      <c r="B16" s="55"/>
      <c r="C16" s="55"/>
      <c r="D16" s="55"/>
      <c r="E16" s="55"/>
      <c r="F16" s="55"/>
      <c r="G16" s="55"/>
      <c r="H16" s="55"/>
      <c r="I16" s="55"/>
      <c r="J16" s="55"/>
      <c r="K16" s="55"/>
      <c r="L16" s="55"/>
      <c r="M16" s="40"/>
      <c r="O16" s="55" t="s">
        <v>25</v>
      </c>
    </row>
    <row r="17" spans="1:40" ht="17.25" customHeight="1" thickBot="1" x14ac:dyDescent="0.25">
      <c r="A17" s="198" t="s">
        <v>11</v>
      </c>
      <c r="B17" s="199"/>
      <c r="C17" s="198" t="s">
        <v>76</v>
      </c>
      <c r="D17" s="199"/>
      <c r="E17" s="198" t="s">
        <v>12</v>
      </c>
      <c r="F17" s="202"/>
      <c r="G17" s="202"/>
      <c r="H17" s="202"/>
      <c r="I17" s="202"/>
      <c r="J17" s="202"/>
      <c r="K17" s="202"/>
      <c r="L17" s="202"/>
      <c r="M17" s="199"/>
      <c r="O17" s="20" t="s">
        <v>83</v>
      </c>
    </row>
    <row r="18" spans="1:40" ht="53.45" customHeight="1" thickBot="1" x14ac:dyDescent="0.25">
      <c r="A18" s="200"/>
      <c r="B18" s="201"/>
      <c r="C18" s="200"/>
      <c r="D18" s="201"/>
      <c r="E18" s="6" t="s">
        <v>14</v>
      </c>
      <c r="F18" s="177" t="s">
        <v>15</v>
      </c>
      <c r="G18" s="182"/>
      <c r="H18" s="178"/>
      <c r="I18" s="37" t="s">
        <v>16</v>
      </c>
      <c r="J18" s="177" t="s">
        <v>128</v>
      </c>
      <c r="K18" s="182"/>
      <c r="L18" s="178"/>
      <c r="M18" s="6" t="s">
        <v>17</v>
      </c>
      <c r="O18" s="55" t="s">
        <v>27</v>
      </c>
    </row>
    <row r="19" spans="1:40" ht="30" customHeight="1" thickBot="1" x14ac:dyDescent="0.25">
      <c r="A19" s="203" t="s">
        <v>155</v>
      </c>
      <c r="B19" s="204"/>
      <c r="C19" s="209" t="s">
        <v>86</v>
      </c>
      <c r="D19" s="233"/>
      <c r="E19" s="4">
        <v>1</v>
      </c>
      <c r="F19" s="192" t="s">
        <v>142</v>
      </c>
      <c r="G19" s="193"/>
      <c r="H19" s="194"/>
      <c r="I19" s="59" t="s">
        <v>136</v>
      </c>
      <c r="J19" s="192" t="s">
        <v>157</v>
      </c>
      <c r="K19" s="193"/>
      <c r="L19" s="194"/>
      <c r="M19" s="7" t="s">
        <v>119</v>
      </c>
      <c r="O19" s="55" t="s">
        <v>28</v>
      </c>
    </row>
    <row r="20" spans="1:40" ht="30" customHeight="1" thickBot="1" x14ac:dyDescent="0.25">
      <c r="A20" s="205"/>
      <c r="B20" s="206"/>
      <c r="C20" s="211"/>
      <c r="D20" s="212"/>
      <c r="E20" s="4">
        <v>2</v>
      </c>
      <c r="F20" s="192" t="s">
        <v>153</v>
      </c>
      <c r="G20" s="193"/>
      <c r="H20" s="194"/>
      <c r="I20" s="59" t="s">
        <v>136</v>
      </c>
      <c r="J20" s="192" t="s">
        <v>158</v>
      </c>
      <c r="K20" s="193"/>
      <c r="L20" s="194"/>
      <c r="M20" s="7" t="s">
        <v>119</v>
      </c>
      <c r="O20" s="55" t="s">
        <v>3</v>
      </c>
    </row>
    <row r="21" spans="1:40" ht="30" customHeight="1" thickBot="1" x14ac:dyDescent="0.25">
      <c r="A21" s="205"/>
      <c r="B21" s="206"/>
      <c r="C21" s="211"/>
      <c r="D21" s="212"/>
      <c r="E21" s="4">
        <v>3</v>
      </c>
      <c r="F21" s="192" t="s">
        <v>154</v>
      </c>
      <c r="G21" s="193"/>
      <c r="H21" s="194"/>
      <c r="I21" s="59" t="s">
        <v>136</v>
      </c>
      <c r="J21" s="192" t="s">
        <v>159</v>
      </c>
      <c r="K21" s="193"/>
      <c r="L21" s="194"/>
      <c r="M21" s="7" t="s">
        <v>119</v>
      </c>
      <c r="O21" s="55" t="s">
        <v>29</v>
      </c>
    </row>
    <row r="22" spans="1:40" ht="42.75" customHeight="1" thickBot="1" x14ac:dyDescent="0.25">
      <c r="A22" s="207"/>
      <c r="B22" s="208"/>
      <c r="C22" s="213"/>
      <c r="D22" s="236"/>
      <c r="E22" s="4">
        <v>4</v>
      </c>
      <c r="F22" s="251" t="s">
        <v>156</v>
      </c>
      <c r="G22" s="252"/>
      <c r="H22" s="253"/>
      <c r="I22" s="59" t="s">
        <v>136</v>
      </c>
      <c r="J22" s="192" t="s">
        <v>160</v>
      </c>
      <c r="K22" s="193"/>
      <c r="L22" s="194"/>
      <c r="M22" s="7" t="s">
        <v>119</v>
      </c>
      <c r="O22" s="55"/>
    </row>
    <row r="23" spans="1:40" ht="13.5" thickBot="1" x14ac:dyDescent="0.25">
      <c r="A23" s="2"/>
      <c r="B23" s="55"/>
      <c r="C23" s="55"/>
      <c r="D23" s="55"/>
      <c r="E23" s="55"/>
      <c r="F23" s="55"/>
      <c r="G23" s="55"/>
      <c r="H23" s="55"/>
      <c r="I23" s="55"/>
      <c r="J23" s="55"/>
      <c r="K23" s="55"/>
      <c r="L23" s="55"/>
      <c r="M23" s="40"/>
      <c r="O23" s="20" t="s">
        <v>70</v>
      </c>
      <c r="AN23" s="1">
        <v>2002</v>
      </c>
    </row>
    <row r="24" spans="1:40" ht="45.95" customHeight="1" thickBot="1" x14ac:dyDescent="0.25">
      <c r="A24" s="6" t="s">
        <v>22</v>
      </c>
      <c r="B24" s="58" t="s">
        <v>6</v>
      </c>
      <c r="C24" s="36" t="s">
        <v>73</v>
      </c>
      <c r="D24" s="58" t="s">
        <v>20</v>
      </c>
      <c r="E24" s="6" t="s">
        <v>23</v>
      </c>
      <c r="F24" s="95">
        <v>40</v>
      </c>
      <c r="G24" s="6" t="s">
        <v>129</v>
      </c>
      <c r="H24" s="47">
        <v>74</v>
      </c>
      <c r="I24" s="6" t="s">
        <v>104</v>
      </c>
      <c r="J24" s="66">
        <v>2020</v>
      </c>
      <c r="K24" s="6" t="s">
        <v>105</v>
      </c>
      <c r="L24" s="192" t="s">
        <v>183</v>
      </c>
      <c r="M24" s="194"/>
      <c r="O24" s="50" t="s">
        <v>48</v>
      </c>
      <c r="AN24" s="1">
        <f>AN23+1</f>
        <v>2003</v>
      </c>
    </row>
    <row r="25" spans="1:40" ht="16.5" customHeight="1" thickBot="1" x14ac:dyDescent="0.25">
      <c r="A25" s="219" t="s">
        <v>26</v>
      </c>
      <c r="B25" s="221" t="s">
        <v>119</v>
      </c>
      <c r="C25" s="219" t="s">
        <v>75</v>
      </c>
      <c r="D25" s="221" t="s">
        <v>119</v>
      </c>
      <c r="E25" s="219" t="s">
        <v>113</v>
      </c>
      <c r="F25" s="44" t="s">
        <v>116</v>
      </c>
      <c r="G25" s="42">
        <v>2020</v>
      </c>
      <c r="H25" s="42">
        <v>2021</v>
      </c>
      <c r="I25" s="42">
        <v>2022</v>
      </c>
      <c r="J25" s="42">
        <v>2023</v>
      </c>
      <c r="K25" s="42">
        <v>2024</v>
      </c>
      <c r="L25" s="215" t="s">
        <v>130</v>
      </c>
      <c r="M25" s="216"/>
      <c r="O25" s="50" t="s">
        <v>49</v>
      </c>
    </row>
    <row r="26" spans="1:40" ht="30" customHeight="1" thickBot="1" x14ac:dyDescent="0.25">
      <c r="A26" s="220"/>
      <c r="B26" s="222"/>
      <c r="C26" s="220"/>
      <c r="D26" s="222"/>
      <c r="E26" s="223"/>
      <c r="F26" s="43" t="s">
        <v>114</v>
      </c>
      <c r="G26" s="149">
        <v>40</v>
      </c>
      <c r="H26" s="149">
        <v>40</v>
      </c>
      <c r="I26" s="149" t="s">
        <v>135</v>
      </c>
      <c r="J26" s="149" t="s">
        <v>135</v>
      </c>
      <c r="K26" s="149" t="s">
        <v>135</v>
      </c>
      <c r="L26" s="217" t="s">
        <v>135</v>
      </c>
      <c r="M26" s="218"/>
      <c r="O26" s="50" t="s">
        <v>61</v>
      </c>
    </row>
    <row r="27" spans="1:40" ht="30" customHeight="1" thickBot="1" x14ac:dyDescent="0.25">
      <c r="A27" s="48"/>
      <c r="B27" s="46"/>
      <c r="C27" s="45"/>
      <c r="D27" s="45"/>
      <c r="E27" s="220"/>
      <c r="F27" s="47" t="s">
        <v>115</v>
      </c>
      <c r="G27" s="149">
        <v>74</v>
      </c>
      <c r="H27" s="149" t="s">
        <v>135</v>
      </c>
      <c r="I27" s="149" t="s">
        <v>135</v>
      </c>
      <c r="J27" s="149" t="s">
        <v>135</v>
      </c>
      <c r="K27" s="149" t="s">
        <v>135</v>
      </c>
      <c r="L27" s="217" t="s">
        <v>135</v>
      </c>
      <c r="M27" s="218"/>
      <c r="O27" s="51" t="s">
        <v>62</v>
      </c>
    </row>
    <row r="28" spans="1:40" ht="13.5" thickBot="1" x14ac:dyDescent="0.25">
      <c r="A28" s="2"/>
      <c r="B28" s="55"/>
      <c r="C28" s="55"/>
      <c r="D28" s="55"/>
      <c r="E28" s="55"/>
      <c r="F28" s="55"/>
      <c r="G28" s="55"/>
      <c r="H28" s="55"/>
      <c r="I28" s="55"/>
      <c r="J28" s="55"/>
      <c r="K28" s="55"/>
      <c r="L28" s="55"/>
      <c r="M28" s="40"/>
      <c r="O28" s="50" t="s">
        <v>50</v>
      </c>
      <c r="AN28" s="1" t="e">
        <f>#REF!+1</f>
        <v>#REF!</v>
      </c>
    </row>
    <row r="29" spans="1:40" ht="30" customHeight="1" thickBot="1" x14ac:dyDescent="0.25">
      <c r="A29" s="198" t="s">
        <v>94</v>
      </c>
      <c r="B29" s="202"/>
      <c r="C29" s="199"/>
      <c r="D29" s="228" t="s">
        <v>77</v>
      </c>
      <c r="E29" s="229"/>
      <c r="F29" s="68">
        <v>6</v>
      </c>
      <c r="G29" s="69" t="s">
        <v>87</v>
      </c>
      <c r="H29" s="70">
        <v>10</v>
      </c>
      <c r="I29" s="254" t="s">
        <v>88</v>
      </c>
      <c r="J29" s="255"/>
      <c r="K29" s="255"/>
      <c r="L29" s="255"/>
      <c r="M29" s="256"/>
      <c r="O29" s="50" t="s">
        <v>51</v>
      </c>
      <c r="AN29" s="1" t="e">
        <f>AN28+1</f>
        <v>#REF!</v>
      </c>
    </row>
    <row r="30" spans="1:40" ht="30" customHeight="1" thickBot="1" x14ac:dyDescent="0.25">
      <c r="A30" s="224"/>
      <c r="B30" s="225"/>
      <c r="C30" s="226"/>
      <c r="D30" s="237" t="s">
        <v>78</v>
      </c>
      <c r="E30" s="238"/>
      <c r="F30" s="71">
        <v>3</v>
      </c>
      <c r="G30" s="72" t="s">
        <v>87</v>
      </c>
      <c r="H30" s="73">
        <v>5.99</v>
      </c>
      <c r="I30" s="257"/>
      <c r="J30" s="258"/>
      <c r="K30" s="258"/>
      <c r="L30" s="258"/>
      <c r="M30" s="259"/>
      <c r="O30" s="50" t="s">
        <v>52</v>
      </c>
      <c r="AN30" s="1" t="e">
        <f>#REF!+1</f>
        <v>#REF!</v>
      </c>
    </row>
    <row r="31" spans="1:40" ht="30" customHeight="1" thickBot="1" x14ac:dyDescent="0.25">
      <c r="A31" s="200"/>
      <c r="B31" s="227"/>
      <c r="C31" s="201"/>
      <c r="D31" s="239" t="s">
        <v>79</v>
      </c>
      <c r="E31" s="240"/>
      <c r="F31" s="74">
        <v>0</v>
      </c>
      <c r="G31" s="75" t="s">
        <v>87</v>
      </c>
      <c r="H31" s="76">
        <v>2.99</v>
      </c>
      <c r="I31" s="260"/>
      <c r="J31" s="261"/>
      <c r="K31" s="261"/>
      <c r="L31" s="261"/>
      <c r="M31" s="262"/>
      <c r="O31" s="54" t="s">
        <v>131</v>
      </c>
      <c r="AN31" s="1" t="e">
        <f>#REF!+1</f>
        <v>#REF!</v>
      </c>
    </row>
    <row r="32" spans="1:40" ht="13.5" thickBot="1" x14ac:dyDescent="0.25">
      <c r="A32" s="2"/>
      <c r="B32" s="55"/>
      <c r="C32" s="55"/>
      <c r="D32" s="55"/>
      <c r="E32" s="55"/>
      <c r="F32" s="55"/>
      <c r="G32" s="55"/>
      <c r="H32" s="55"/>
      <c r="I32" s="55"/>
      <c r="J32" s="55"/>
      <c r="K32" s="55"/>
      <c r="L32" s="55"/>
      <c r="M32" s="40"/>
      <c r="O32" s="50" t="s">
        <v>64</v>
      </c>
      <c r="AN32" s="1" t="e">
        <f>#REF!+1</f>
        <v>#REF!</v>
      </c>
    </row>
    <row r="33" spans="1:40" ht="13.5" customHeight="1" thickBot="1" x14ac:dyDescent="0.25">
      <c r="A33" s="170" t="s">
        <v>30</v>
      </c>
      <c r="B33" s="171"/>
      <c r="C33" s="171"/>
      <c r="D33" s="171"/>
      <c r="E33" s="171"/>
      <c r="F33" s="171"/>
      <c r="G33" s="171"/>
      <c r="H33" s="171"/>
      <c r="I33" s="171"/>
      <c r="J33" s="171"/>
      <c r="K33" s="171"/>
      <c r="L33" s="171"/>
      <c r="M33" s="172"/>
      <c r="O33" s="50" t="s">
        <v>54</v>
      </c>
      <c r="AN33" s="1" t="e">
        <f>AN32+1</f>
        <v>#REF!</v>
      </c>
    </row>
    <row r="34" spans="1:40" ht="13.5" thickBot="1" x14ac:dyDescent="0.25">
      <c r="A34" s="2"/>
      <c r="B34" s="55"/>
      <c r="C34" s="55"/>
      <c r="D34" s="55"/>
      <c r="E34" s="55"/>
      <c r="F34" s="55"/>
      <c r="G34" s="55"/>
      <c r="H34" s="55"/>
      <c r="I34" s="55"/>
      <c r="J34" s="55"/>
      <c r="K34" s="55"/>
      <c r="L34" s="55"/>
      <c r="M34" s="40"/>
      <c r="O34" s="50" t="s">
        <v>55</v>
      </c>
      <c r="P34" s="1">
        <f>4/4</f>
        <v>1</v>
      </c>
      <c r="AN34" s="1" t="e">
        <f>AN33+1</f>
        <v>#REF!</v>
      </c>
    </row>
    <row r="35" spans="1:40" ht="123" customHeight="1" thickBot="1" x14ac:dyDescent="0.25">
      <c r="A35" s="57"/>
      <c r="B35" s="31" t="s">
        <v>31</v>
      </c>
      <c r="C35" s="32" t="s">
        <v>32</v>
      </c>
      <c r="D35" s="32" t="str">
        <f>F19</f>
        <v>Numero de publicaciones de información del IDEP en  medios  de comunicación externos como televisión</v>
      </c>
      <c r="E35" s="32" t="str">
        <f>F20</f>
        <v>Numero de publicaciones de información del IDEP en  medios  de comunicación externos como internet y prensa escrita</v>
      </c>
      <c r="F35" s="32" t="str">
        <f>F21</f>
        <v>Numero de publicaciones de información del IDEP en  medios  de comunicación externos como radio</v>
      </c>
      <c r="G35" s="32" t="str">
        <f>F22</f>
        <v xml:space="preserve">Numero de publicaciones de información del IDEP en  medios  de comunicación externos como  académicos y/o  menciones en otros medios </v>
      </c>
      <c r="H35" s="34" t="s">
        <v>89</v>
      </c>
      <c r="I35" s="33" t="s">
        <v>93</v>
      </c>
      <c r="J35" s="55"/>
      <c r="K35" s="55"/>
      <c r="L35" s="55"/>
      <c r="M35" s="56"/>
      <c r="O35" s="50" t="s">
        <v>53</v>
      </c>
      <c r="AI35"/>
      <c r="AL35" s="1"/>
    </row>
    <row r="36" spans="1:40" ht="27" customHeight="1" x14ac:dyDescent="0.2">
      <c r="A36" s="57"/>
      <c r="B36" s="35" t="s">
        <v>33</v>
      </c>
      <c r="C36" s="96">
        <v>10</v>
      </c>
      <c r="D36" s="143">
        <v>2</v>
      </c>
      <c r="E36" s="143">
        <v>2</v>
      </c>
      <c r="F36" s="96">
        <v>0</v>
      </c>
      <c r="G36" s="96">
        <v>8</v>
      </c>
      <c r="H36" s="150">
        <f>+G36+F36+E36+D36</f>
        <v>12</v>
      </c>
      <c r="I36" s="155">
        <f>+H36/(SUM($C$38,$C$37,$C$36,$C$39))</f>
        <v>0.33333333333333331</v>
      </c>
      <c r="J36" s="55"/>
      <c r="K36" s="55"/>
      <c r="L36" s="55"/>
      <c r="M36" s="56"/>
      <c r="O36" s="50" t="s">
        <v>65</v>
      </c>
      <c r="AI36"/>
      <c r="AL36" s="1"/>
    </row>
    <row r="37" spans="1:40" ht="27" customHeight="1" x14ac:dyDescent="0.2">
      <c r="A37" s="57"/>
      <c r="B37" s="29" t="s">
        <v>34</v>
      </c>
      <c r="C37" s="97">
        <v>10</v>
      </c>
      <c r="D37" s="132">
        <v>1</v>
      </c>
      <c r="E37" s="132">
        <v>0</v>
      </c>
      <c r="F37" s="97">
        <v>1</v>
      </c>
      <c r="G37" s="97">
        <v>8</v>
      </c>
      <c r="H37" s="151">
        <f>+G37+F37+E37+D37</f>
        <v>10</v>
      </c>
      <c r="I37" s="157">
        <f>(H37)/(SUM($C$38,$C$37,$C$36,$C$39))</f>
        <v>0.27777777777777779</v>
      </c>
      <c r="J37" s="55"/>
      <c r="K37" s="55"/>
      <c r="L37" s="55"/>
      <c r="M37" s="56"/>
      <c r="O37" s="50" t="s">
        <v>66</v>
      </c>
      <c r="AI37"/>
      <c r="AL37" s="1"/>
    </row>
    <row r="38" spans="1:40" ht="27" customHeight="1" x14ac:dyDescent="0.2">
      <c r="A38" s="57"/>
      <c r="B38" s="29" t="s">
        <v>35</v>
      </c>
      <c r="C38" s="97">
        <v>10</v>
      </c>
      <c r="D38" s="132">
        <v>0</v>
      </c>
      <c r="E38" s="145">
        <v>2</v>
      </c>
      <c r="F38" s="97">
        <v>6</v>
      </c>
      <c r="G38" s="97">
        <v>4</v>
      </c>
      <c r="H38" s="151">
        <f>+G38+F38+E38+D38</f>
        <v>12</v>
      </c>
      <c r="I38" s="157">
        <f>(H38)/(SUM($C$38,$C$37,$C$36,$C$39))</f>
        <v>0.33333333333333331</v>
      </c>
      <c r="J38" s="55"/>
      <c r="K38" s="55"/>
      <c r="L38" s="55"/>
      <c r="M38" s="56"/>
      <c r="O38" s="20" t="s">
        <v>69</v>
      </c>
      <c r="AI38"/>
      <c r="AL38" s="1"/>
    </row>
    <row r="39" spans="1:40" ht="27" customHeight="1" thickBot="1" x14ac:dyDescent="0.25">
      <c r="A39" s="57"/>
      <c r="B39" s="30" t="s">
        <v>36</v>
      </c>
      <c r="C39" s="98">
        <v>6</v>
      </c>
      <c r="D39" s="98">
        <v>0</v>
      </c>
      <c r="E39" s="144">
        <v>5</v>
      </c>
      <c r="F39" s="98">
        <v>1</v>
      </c>
      <c r="G39" s="98">
        <v>0</v>
      </c>
      <c r="H39" s="152">
        <f>+G39+F39+E39+D39</f>
        <v>6</v>
      </c>
      <c r="I39" s="169">
        <f>(H39)/(SUM($C$38,$C$37,$C$36,$C$39))</f>
        <v>0.16666666666666666</v>
      </c>
      <c r="J39" s="55"/>
      <c r="K39" s="55"/>
      <c r="L39" s="55"/>
      <c r="M39" s="56"/>
      <c r="O39" s="8" t="s">
        <v>67</v>
      </c>
      <c r="AI39"/>
      <c r="AL39" s="1"/>
    </row>
    <row r="40" spans="1:40" x14ac:dyDescent="0.2">
      <c r="A40" s="2"/>
      <c r="B40" s="55"/>
      <c r="C40" s="55"/>
      <c r="D40" s="55"/>
      <c r="E40" s="55"/>
      <c r="F40" s="55"/>
      <c r="G40" s="55"/>
      <c r="H40" s="55"/>
      <c r="I40" s="55"/>
      <c r="J40" s="55"/>
      <c r="K40" s="55"/>
      <c r="L40" s="55"/>
      <c r="M40" s="40"/>
      <c r="N40" s="55"/>
      <c r="O40" s="8" t="s">
        <v>68</v>
      </c>
      <c r="P40" s="55"/>
    </row>
    <row r="41" spans="1:40" x14ac:dyDescent="0.2">
      <c r="A41" s="2"/>
      <c r="B41" s="55"/>
      <c r="C41" s="55"/>
      <c r="D41" s="55"/>
      <c r="E41" s="55"/>
      <c r="F41" s="55"/>
      <c r="G41" s="55"/>
      <c r="H41" s="55"/>
      <c r="I41" s="55"/>
      <c r="J41" s="55"/>
      <c r="K41" s="55"/>
      <c r="L41" s="55"/>
      <c r="M41" s="40"/>
      <c r="O41" s="8" t="s">
        <v>56</v>
      </c>
      <c r="AN41" s="1" t="e">
        <f>#REF!+1</f>
        <v>#REF!</v>
      </c>
    </row>
    <row r="42" spans="1:40" x14ac:dyDescent="0.2">
      <c r="A42" s="2"/>
      <c r="B42" s="55"/>
      <c r="C42" s="55"/>
      <c r="D42" s="55"/>
      <c r="E42" s="55"/>
      <c r="F42" s="55"/>
      <c r="G42" s="55"/>
      <c r="H42" s="55"/>
      <c r="I42" s="55"/>
      <c r="J42" s="55"/>
      <c r="K42" s="55"/>
      <c r="L42" s="55"/>
      <c r="M42" s="40"/>
      <c r="O42" s="8" t="s">
        <v>46</v>
      </c>
    </row>
    <row r="43" spans="1:40" x14ac:dyDescent="0.2">
      <c r="A43" s="2"/>
      <c r="B43" s="55"/>
      <c r="C43" s="55"/>
      <c r="D43" s="55"/>
      <c r="E43" s="55"/>
      <c r="F43" s="55"/>
      <c r="G43" s="55"/>
      <c r="H43" s="55"/>
      <c r="I43" s="55"/>
      <c r="J43" s="55"/>
      <c r="K43" s="55"/>
      <c r="L43" s="55"/>
      <c r="M43" s="40"/>
      <c r="O43" s="55" t="s">
        <v>47</v>
      </c>
    </row>
    <row r="44" spans="1:40" x14ac:dyDescent="0.2">
      <c r="A44" s="2"/>
      <c r="B44" s="55"/>
      <c r="C44" s="55"/>
      <c r="D44" s="55"/>
      <c r="E44" s="55"/>
      <c r="F44" s="55"/>
      <c r="G44" s="55"/>
      <c r="H44" s="55"/>
      <c r="I44" s="55"/>
      <c r="J44" s="55"/>
      <c r="K44" s="55"/>
      <c r="L44" s="55"/>
      <c r="M44" s="40"/>
      <c r="O44" s="55" t="s">
        <v>81</v>
      </c>
    </row>
    <row r="45" spans="1:40" x14ac:dyDescent="0.2">
      <c r="A45" s="2"/>
      <c r="B45" s="55"/>
      <c r="C45" s="55"/>
      <c r="D45" s="55"/>
      <c r="E45" s="55"/>
      <c r="F45" s="55"/>
      <c r="G45" s="55"/>
      <c r="H45" s="55"/>
      <c r="I45" s="55"/>
      <c r="J45" s="55"/>
      <c r="K45" s="55"/>
      <c r="L45" s="55"/>
      <c r="M45" s="40"/>
      <c r="O45" s="20" t="s">
        <v>84</v>
      </c>
    </row>
    <row r="46" spans="1:40" x14ac:dyDescent="0.2">
      <c r="A46" s="2"/>
      <c r="B46" s="55"/>
      <c r="C46" s="55"/>
      <c r="D46" s="55"/>
      <c r="E46" s="55"/>
      <c r="F46" s="55"/>
      <c r="G46" s="55"/>
      <c r="H46" s="55"/>
      <c r="I46" s="55"/>
      <c r="J46" s="55"/>
      <c r="K46" s="55"/>
      <c r="L46" s="55"/>
      <c r="M46" s="40"/>
      <c r="O46" s="55" t="s">
        <v>86</v>
      </c>
    </row>
    <row r="47" spans="1:40" x14ac:dyDescent="0.2">
      <c r="A47" s="2"/>
      <c r="B47" s="55"/>
      <c r="C47" s="55"/>
      <c r="D47" s="55"/>
      <c r="E47" s="55"/>
      <c r="F47" s="55"/>
      <c r="G47" s="55"/>
      <c r="H47" s="55"/>
      <c r="I47" s="55"/>
      <c r="J47" s="55"/>
      <c r="K47" s="55"/>
      <c r="L47" s="55"/>
      <c r="M47" s="40"/>
      <c r="O47" s="55" t="s">
        <v>95</v>
      </c>
    </row>
    <row r="48" spans="1:40" x14ac:dyDescent="0.2">
      <c r="A48" s="2"/>
      <c r="B48" s="55"/>
      <c r="C48" s="55"/>
      <c r="D48" s="55"/>
      <c r="E48" s="55"/>
      <c r="F48" s="55"/>
      <c r="G48" s="55"/>
      <c r="H48" s="55"/>
      <c r="I48" s="55"/>
      <c r="J48" s="55"/>
      <c r="K48" s="55"/>
      <c r="L48" s="55"/>
      <c r="M48" s="40"/>
      <c r="O48" s="55" t="s">
        <v>85</v>
      </c>
    </row>
    <row r="49" spans="1:40" x14ac:dyDescent="0.2">
      <c r="A49" s="2"/>
      <c r="B49" s="55"/>
      <c r="C49" s="55"/>
      <c r="D49" s="55"/>
      <c r="E49" s="55"/>
      <c r="F49" s="55"/>
      <c r="G49" s="55"/>
      <c r="H49" s="55"/>
      <c r="I49" s="55"/>
      <c r="J49" s="55"/>
      <c r="K49" s="55"/>
      <c r="L49" s="55"/>
      <c r="M49" s="40"/>
      <c r="O49" s="55" t="s">
        <v>97</v>
      </c>
    </row>
    <row r="50" spans="1:40" ht="28.5" customHeight="1" x14ac:dyDescent="0.2">
      <c r="A50" s="2"/>
      <c r="B50" s="55"/>
      <c r="C50" s="55"/>
      <c r="D50" s="55"/>
      <c r="E50" s="55"/>
      <c r="F50" s="55"/>
      <c r="G50" s="55"/>
      <c r="H50" s="55"/>
      <c r="I50" s="55"/>
      <c r="J50" s="55"/>
      <c r="K50" s="55"/>
      <c r="L50" s="55"/>
      <c r="M50" s="40"/>
      <c r="O50" s="55" t="s">
        <v>98</v>
      </c>
      <c r="AN50" s="1" t="e">
        <f>AN41+1</f>
        <v>#REF!</v>
      </c>
    </row>
    <row r="51" spans="1:40" ht="19.5" customHeight="1" x14ac:dyDescent="0.2">
      <c r="A51" s="2"/>
      <c r="B51" s="55"/>
      <c r="C51" s="55"/>
      <c r="D51" s="55"/>
      <c r="E51" s="55"/>
      <c r="F51" s="55"/>
      <c r="G51" s="55"/>
      <c r="H51" s="55"/>
      <c r="I51" s="55"/>
      <c r="J51" s="55"/>
      <c r="K51" s="55"/>
      <c r="L51" s="55"/>
      <c r="M51" s="40"/>
      <c r="O51" s="55" t="s">
        <v>99</v>
      </c>
      <c r="AN51" s="1" t="e">
        <f t="shared" ref="AN51:AN68" si="0">AN50+1</f>
        <v>#REF!</v>
      </c>
    </row>
    <row r="52" spans="1:40" x14ac:dyDescent="0.2">
      <c r="A52" s="2"/>
      <c r="B52" s="55"/>
      <c r="C52" s="55"/>
      <c r="D52" s="55"/>
      <c r="E52" s="55"/>
      <c r="F52" s="55"/>
      <c r="G52" s="55"/>
      <c r="H52" s="55"/>
      <c r="I52" s="55"/>
      <c r="J52" s="55"/>
      <c r="K52" s="55"/>
      <c r="L52" s="55"/>
      <c r="M52" s="40"/>
      <c r="O52" s="55" t="s">
        <v>100</v>
      </c>
      <c r="AN52" s="1" t="e">
        <f t="shared" si="0"/>
        <v>#REF!</v>
      </c>
    </row>
    <row r="53" spans="1:40" x14ac:dyDescent="0.2">
      <c r="A53" s="2"/>
      <c r="B53" s="55"/>
      <c r="C53" s="55"/>
      <c r="D53" s="55"/>
      <c r="E53" s="55"/>
      <c r="F53" s="55"/>
      <c r="G53" s="55"/>
      <c r="H53" s="55"/>
      <c r="I53" s="55"/>
      <c r="J53" s="55"/>
      <c r="K53" s="55"/>
      <c r="L53" s="55"/>
      <c r="M53" s="40"/>
      <c r="O53" s="55" t="s">
        <v>132</v>
      </c>
      <c r="AN53" s="1" t="e">
        <f t="shared" si="0"/>
        <v>#REF!</v>
      </c>
    </row>
    <row r="54" spans="1:40" x14ac:dyDescent="0.2">
      <c r="A54" s="2"/>
      <c r="B54" s="55"/>
      <c r="C54" s="55"/>
      <c r="D54" s="55"/>
      <c r="E54" s="55"/>
      <c r="F54" s="55"/>
      <c r="G54" s="55"/>
      <c r="H54" s="55"/>
      <c r="I54" s="55"/>
      <c r="J54" s="55"/>
      <c r="K54" s="55"/>
      <c r="L54" s="55"/>
      <c r="M54" s="40"/>
      <c r="O54" s="55" t="s">
        <v>103</v>
      </c>
      <c r="AN54" s="1" t="e">
        <f t="shared" si="0"/>
        <v>#REF!</v>
      </c>
    </row>
    <row r="55" spans="1:40" x14ac:dyDescent="0.2">
      <c r="A55" s="2"/>
      <c r="B55" s="55"/>
      <c r="C55" s="55"/>
      <c r="D55" s="55"/>
      <c r="E55" s="55"/>
      <c r="F55" s="55"/>
      <c r="G55" s="55"/>
      <c r="H55" s="55"/>
      <c r="I55" s="55"/>
      <c r="J55" s="55"/>
      <c r="K55" s="55"/>
      <c r="L55" s="55"/>
      <c r="M55" s="40"/>
      <c r="O55" s="55" t="s">
        <v>102</v>
      </c>
      <c r="AN55" s="1" t="e">
        <f t="shared" si="0"/>
        <v>#REF!</v>
      </c>
    </row>
    <row r="56" spans="1:40" ht="16.5" customHeight="1" thickBot="1" x14ac:dyDescent="0.25">
      <c r="A56" s="2"/>
      <c r="B56" s="55"/>
      <c r="C56" s="55"/>
      <c r="D56" s="55"/>
      <c r="E56" s="55"/>
      <c r="F56" s="55"/>
      <c r="G56" s="55"/>
      <c r="H56" s="55"/>
      <c r="I56" s="55"/>
      <c r="J56" s="55"/>
      <c r="K56" s="55"/>
      <c r="L56" s="55"/>
      <c r="M56" s="40"/>
      <c r="O56" s="20" t="s">
        <v>107</v>
      </c>
      <c r="AN56" s="1" t="e">
        <f t="shared" si="0"/>
        <v>#REF!</v>
      </c>
    </row>
    <row r="57" spans="1:40" ht="13.5" customHeight="1" thickBot="1" x14ac:dyDescent="0.25">
      <c r="A57" s="170" t="s">
        <v>37</v>
      </c>
      <c r="B57" s="171"/>
      <c r="C57" s="171"/>
      <c r="D57" s="171"/>
      <c r="E57" s="171"/>
      <c r="F57" s="171"/>
      <c r="G57" s="171"/>
      <c r="H57" s="171"/>
      <c r="I57" s="171"/>
      <c r="J57" s="171"/>
      <c r="K57" s="171"/>
      <c r="L57" s="171"/>
      <c r="M57" s="172"/>
      <c r="O57" s="55" t="s">
        <v>109</v>
      </c>
      <c r="AN57" s="1" t="e">
        <f>#REF!+1</f>
        <v>#REF!</v>
      </c>
    </row>
    <row r="58" spans="1:40" ht="13.5" thickBot="1" x14ac:dyDescent="0.25">
      <c r="A58" s="2"/>
      <c r="B58" s="55"/>
      <c r="C58" s="55"/>
      <c r="D58" s="55"/>
      <c r="E58" s="55"/>
      <c r="F58" s="55"/>
      <c r="G58" s="55"/>
      <c r="H58" s="55"/>
      <c r="I58" s="55"/>
      <c r="J58" s="55"/>
      <c r="K58" s="55"/>
      <c r="L58" s="55"/>
      <c r="M58" s="40"/>
      <c r="O58" s="55" t="s">
        <v>110</v>
      </c>
      <c r="AN58" s="1" t="e">
        <f t="shared" si="0"/>
        <v>#REF!</v>
      </c>
    </row>
    <row r="59" spans="1:40" ht="25.5" customHeight="1" thickBot="1" x14ac:dyDescent="0.25">
      <c r="A59" s="219" t="s">
        <v>38</v>
      </c>
      <c r="B59" s="198" t="s">
        <v>39</v>
      </c>
      <c r="C59" s="202"/>
      <c r="D59" s="202"/>
      <c r="E59" s="202"/>
      <c r="F59" s="202" t="s">
        <v>90</v>
      </c>
      <c r="G59" s="199"/>
      <c r="H59" s="177" t="s">
        <v>40</v>
      </c>
      <c r="I59" s="178"/>
      <c r="J59" s="198" t="s">
        <v>40</v>
      </c>
      <c r="K59" s="202"/>
      <c r="L59" s="202"/>
      <c r="M59" s="199"/>
      <c r="O59" s="1" t="s">
        <v>121</v>
      </c>
      <c r="AN59" s="1" t="e">
        <f t="shared" si="0"/>
        <v>#REF!</v>
      </c>
    </row>
    <row r="60" spans="1:40" ht="25.5" customHeight="1" thickBot="1" x14ac:dyDescent="0.25">
      <c r="A60" s="220"/>
      <c r="B60" s="200"/>
      <c r="C60" s="227"/>
      <c r="D60" s="227"/>
      <c r="E60" s="227"/>
      <c r="F60" s="227" t="s">
        <v>91</v>
      </c>
      <c r="G60" s="201" t="s">
        <v>92</v>
      </c>
      <c r="H60" s="6" t="s">
        <v>165</v>
      </c>
      <c r="I60" s="37" t="s">
        <v>164</v>
      </c>
      <c r="J60" s="200"/>
      <c r="K60" s="227"/>
      <c r="L60" s="227"/>
      <c r="M60" s="201"/>
      <c r="O60" s="1" t="s">
        <v>111</v>
      </c>
    </row>
    <row r="61" spans="1:40" ht="82.15" customHeight="1" thickBot="1" x14ac:dyDescent="0.25">
      <c r="A61" s="9" t="s">
        <v>33</v>
      </c>
      <c r="B61" s="242" t="s">
        <v>192</v>
      </c>
      <c r="C61" s="243"/>
      <c r="D61" s="243"/>
      <c r="E61" s="243"/>
      <c r="F61" s="243"/>
      <c r="G61" s="244"/>
      <c r="H61" s="28"/>
      <c r="I61" s="49" t="s">
        <v>191</v>
      </c>
      <c r="J61" s="52"/>
      <c r="K61" s="52"/>
      <c r="L61" s="52"/>
      <c r="M61" s="53"/>
      <c r="AN61" s="1" t="e">
        <f>AN59+1</f>
        <v>#REF!</v>
      </c>
    </row>
    <row r="62" spans="1:40" ht="82.15" customHeight="1" thickBot="1" x14ac:dyDescent="0.25">
      <c r="A62" s="9" t="s">
        <v>34</v>
      </c>
      <c r="B62" s="242" t="s">
        <v>198</v>
      </c>
      <c r="C62" s="243"/>
      <c r="D62" s="243"/>
      <c r="E62" s="243"/>
      <c r="F62" s="243"/>
      <c r="G62" s="244"/>
      <c r="H62" s="28"/>
      <c r="I62" s="49" t="s">
        <v>191</v>
      </c>
      <c r="J62" s="52"/>
      <c r="K62" s="52"/>
      <c r="L62" s="52"/>
      <c r="M62" s="53"/>
      <c r="AN62" s="1" t="e">
        <f t="shared" si="0"/>
        <v>#REF!</v>
      </c>
    </row>
    <row r="63" spans="1:40" ht="82.15" customHeight="1" thickBot="1" x14ac:dyDescent="0.25">
      <c r="A63" s="9" t="s">
        <v>41</v>
      </c>
      <c r="B63" s="242" t="s">
        <v>199</v>
      </c>
      <c r="C63" s="243"/>
      <c r="D63" s="243"/>
      <c r="E63" s="243"/>
      <c r="F63" s="243"/>
      <c r="G63" s="244"/>
      <c r="H63" s="28"/>
      <c r="I63" s="49" t="s">
        <v>191</v>
      </c>
      <c r="J63" s="52"/>
      <c r="K63" s="52"/>
      <c r="L63" s="52"/>
      <c r="M63" s="53"/>
      <c r="AN63" s="1" t="e">
        <f>#REF!+1</f>
        <v>#REF!</v>
      </c>
    </row>
    <row r="64" spans="1:40" ht="82.15" customHeight="1" thickBot="1" x14ac:dyDescent="0.25">
      <c r="A64" s="9" t="s">
        <v>36</v>
      </c>
      <c r="B64" s="263" t="s">
        <v>211</v>
      </c>
      <c r="C64" s="264"/>
      <c r="D64" s="264"/>
      <c r="E64" s="264"/>
      <c r="F64" s="264"/>
      <c r="G64" s="265"/>
      <c r="H64" s="28"/>
      <c r="I64" s="49" t="s">
        <v>191</v>
      </c>
      <c r="J64" s="52"/>
      <c r="K64" s="52"/>
      <c r="L64" s="52"/>
      <c r="M64" s="53"/>
      <c r="AN64" s="1" t="e">
        <f t="shared" si="0"/>
        <v>#REF!</v>
      </c>
    </row>
    <row r="65" spans="1:40" ht="82.15" customHeight="1" thickBot="1" x14ac:dyDescent="0.25">
      <c r="A65" s="9" t="s">
        <v>42</v>
      </c>
      <c r="B65" s="248" t="s">
        <v>210</v>
      </c>
      <c r="C65" s="249"/>
      <c r="D65" s="249"/>
      <c r="E65" s="249"/>
      <c r="F65" s="249"/>
      <c r="G65" s="250"/>
      <c r="H65" s="28"/>
      <c r="I65" s="49" t="s">
        <v>191</v>
      </c>
      <c r="J65" s="52"/>
      <c r="K65" s="52"/>
      <c r="L65" s="52"/>
      <c r="M65" s="53"/>
      <c r="AN65" s="1" t="e">
        <f>#REF!+1</f>
        <v>#REF!</v>
      </c>
    </row>
    <row r="66" spans="1:40" ht="24.95" customHeight="1" x14ac:dyDescent="0.2">
      <c r="A66" s="55"/>
      <c r="B66" s="241"/>
      <c r="C66" s="241"/>
      <c r="D66" s="241"/>
      <c r="E66" s="241"/>
      <c r="F66" s="241"/>
      <c r="G66" s="241"/>
      <c r="H66" s="241"/>
      <c r="I66" s="241"/>
      <c r="J66" s="241"/>
      <c r="K66" s="241"/>
      <c r="L66" s="241"/>
      <c r="M66" s="241"/>
      <c r="AN66" s="1" t="e">
        <f t="shared" si="0"/>
        <v>#REF!</v>
      </c>
    </row>
    <row r="67" spans="1:40" ht="24.95" hidden="1" customHeight="1" x14ac:dyDescent="0.2">
      <c r="A67" s="55"/>
      <c r="B67" s="241"/>
      <c r="C67" s="241"/>
      <c r="D67" s="241"/>
      <c r="E67" s="241"/>
      <c r="F67" s="241"/>
      <c r="G67" s="241"/>
      <c r="H67" s="241"/>
      <c r="I67" s="241"/>
      <c r="J67" s="241"/>
      <c r="K67" s="241"/>
      <c r="L67" s="241"/>
      <c r="M67" s="241"/>
      <c r="AN67" s="1" t="e">
        <f t="shared" si="0"/>
        <v>#REF!</v>
      </c>
    </row>
    <row r="68" spans="1:40" ht="24.95" hidden="1" customHeight="1" x14ac:dyDescent="0.2">
      <c r="A68" s="55"/>
      <c r="B68" s="241"/>
      <c r="C68" s="241"/>
      <c r="D68" s="241"/>
      <c r="E68" s="241"/>
      <c r="F68" s="241"/>
      <c r="G68" s="241"/>
      <c r="H68" s="241"/>
      <c r="I68" s="241"/>
      <c r="J68" s="241"/>
      <c r="K68" s="241"/>
      <c r="L68" s="241"/>
      <c r="M68" s="241"/>
      <c r="AN68" s="1" t="e">
        <f t="shared" si="0"/>
        <v>#REF!</v>
      </c>
    </row>
    <row r="69" spans="1:40" ht="24.95" hidden="1" customHeight="1" x14ac:dyDescent="0.2">
      <c r="A69" s="55"/>
      <c r="B69" s="241"/>
      <c r="C69" s="241"/>
      <c r="D69" s="241"/>
      <c r="E69" s="241"/>
      <c r="F69" s="241"/>
      <c r="G69" s="241"/>
      <c r="H69" s="241"/>
      <c r="I69" s="241"/>
      <c r="J69" s="241"/>
      <c r="K69" s="241"/>
      <c r="L69" s="241"/>
      <c r="M69" s="241"/>
    </row>
    <row r="70" spans="1:40" ht="24.95" hidden="1" customHeight="1" x14ac:dyDescent="0.2">
      <c r="A70" s="55"/>
      <c r="B70" s="241"/>
      <c r="C70" s="241"/>
      <c r="D70" s="241"/>
      <c r="E70" s="241"/>
      <c r="F70" s="241"/>
      <c r="G70" s="241"/>
      <c r="H70" s="241"/>
      <c r="I70" s="241"/>
      <c r="J70" s="241"/>
      <c r="K70" s="241"/>
      <c r="L70" s="241"/>
      <c r="M70" s="241"/>
    </row>
    <row r="71" spans="1:40" hidden="1" x14ac:dyDescent="0.2">
      <c r="A71" s="55"/>
      <c r="B71" s="55"/>
      <c r="C71" s="55"/>
      <c r="D71" s="55"/>
      <c r="E71" s="55"/>
      <c r="F71" s="55"/>
      <c r="G71" s="55"/>
      <c r="H71" s="55"/>
      <c r="I71" s="55"/>
      <c r="J71" s="55"/>
      <c r="K71" s="55"/>
      <c r="L71" s="55"/>
      <c r="M71" s="55"/>
    </row>
    <row r="86" spans="2:11" ht="15" hidden="1" x14ac:dyDescent="0.2">
      <c r="B86" s="55"/>
      <c r="C86" s="55"/>
      <c r="D86" s="55"/>
      <c r="E86" s="55"/>
      <c r="F86" s="234"/>
      <c r="G86" s="234"/>
      <c r="H86" s="234"/>
      <c r="I86" s="10" t="s">
        <v>43</v>
      </c>
      <c r="K86" s="11"/>
    </row>
    <row r="87" spans="2:11" ht="15" hidden="1" x14ac:dyDescent="0.2">
      <c r="B87" s="55"/>
      <c r="C87" s="55"/>
      <c r="D87" s="55"/>
      <c r="E87" s="55"/>
      <c r="F87" s="234"/>
      <c r="G87" s="234"/>
      <c r="H87" s="234"/>
      <c r="I87" s="10" t="s">
        <v>44</v>
      </c>
      <c r="K87" s="11"/>
    </row>
    <row r="88" spans="2:11" ht="15" hidden="1" x14ac:dyDescent="0.2">
      <c r="B88" s="55"/>
      <c r="C88" s="55"/>
      <c r="D88" s="55"/>
      <c r="E88" s="55"/>
      <c r="F88" s="234"/>
      <c r="G88" s="234"/>
      <c r="H88" s="234"/>
      <c r="I88" s="10" t="s">
        <v>45</v>
      </c>
      <c r="K88" s="11"/>
    </row>
    <row r="89" spans="2:11" ht="15" hidden="1" x14ac:dyDescent="0.2">
      <c r="B89" s="55"/>
      <c r="C89" s="55"/>
      <c r="D89" s="55"/>
      <c r="E89" s="55"/>
      <c r="F89" s="234"/>
      <c r="G89" s="234"/>
      <c r="H89" s="234"/>
      <c r="K89" s="11"/>
    </row>
    <row r="90" spans="2:11" ht="15" hidden="1" x14ac:dyDescent="0.2">
      <c r="B90" s="55"/>
      <c r="C90" s="55"/>
      <c r="D90" s="55"/>
      <c r="E90" s="55"/>
      <c r="F90" s="234"/>
      <c r="G90" s="234"/>
      <c r="H90" s="234"/>
      <c r="K90" s="11"/>
    </row>
    <row r="91" spans="2:11" ht="15" hidden="1" x14ac:dyDescent="0.2">
      <c r="B91" s="55"/>
      <c r="C91" s="55"/>
      <c r="D91" s="55"/>
      <c r="E91" s="55"/>
      <c r="K91" s="11"/>
    </row>
    <row r="92" spans="2:11" ht="15" hidden="1" x14ac:dyDescent="0.2">
      <c r="B92" s="55"/>
      <c r="C92" s="55"/>
      <c r="D92" s="55"/>
      <c r="E92" s="55"/>
      <c r="K92" s="11"/>
    </row>
    <row r="93" spans="2:11" ht="15" hidden="1" x14ac:dyDescent="0.2">
      <c r="B93" s="55"/>
      <c r="C93" s="55"/>
      <c r="D93" s="55"/>
      <c r="E93" s="55"/>
      <c r="K93" s="11"/>
    </row>
    <row r="94" spans="2:11" ht="15" hidden="1" x14ac:dyDescent="0.2">
      <c r="B94" s="55"/>
      <c r="C94" s="55"/>
      <c r="D94" s="55"/>
      <c r="E94" s="55"/>
      <c r="K94" s="11"/>
    </row>
    <row r="95" spans="2:11" ht="15" hidden="1" x14ac:dyDescent="0.2">
      <c r="B95" s="55"/>
      <c r="C95" s="55"/>
      <c r="D95" s="55"/>
      <c r="E95" s="55"/>
      <c r="K95" s="11"/>
    </row>
    <row r="96" spans="2:11" ht="15" hidden="1" x14ac:dyDescent="0.2">
      <c r="B96" s="55"/>
      <c r="C96" s="55"/>
      <c r="D96" s="55"/>
      <c r="E96" s="55"/>
      <c r="K96" s="11"/>
    </row>
    <row r="97" spans="2:11" ht="15" hidden="1" x14ac:dyDescent="0.2">
      <c r="B97" s="55"/>
      <c r="C97" s="55"/>
      <c r="D97" s="55"/>
      <c r="E97" s="55"/>
      <c r="K97" s="11"/>
    </row>
    <row r="98" spans="2:11" ht="15" hidden="1" x14ac:dyDescent="0.2">
      <c r="B98" s="55"/>
      <c r="C98" s="55"/>
      <c r="D98" s="55"/>
      <c r="E98" s="55"/>
      <c r="K98" s="11"/>
    </row>
    <row r="99" spans="2:11" ht="15" hidden="1" x14ac:dyDescent="0.2">
      <c r="B99" s="55"/>
      <c r="C99" s="55"/>
      <c r="D99" s="55"/>
      <c r="E99" s="55"/>
      <c r="K99" s="11"/>
    </row>
    <row r="100" spans="2:11" ht="15" hidden="1" x14ac:dyDescent="0.2">
      <c r="B100" s="55"/>
      <c r="C100" s="55"/>
      <c r="D100" s="55"/>
      <c r="E100" s="55"/>
      <c r="K100" s="11"/>
    </row>
    <row r="101" spans="2:11" ht="15" hidden="1" x14ac:dyDescent="0.2">
      <c r="B101" s="55"/>
      <c r="C101" s="55"/>
      <c r="D101" s="55"/>
      <c r="E101" s="55"/>
      <c r="K101" s="11"/>
    </row>
    <row r="102" spans="2:11" ht="15" hidden="1" x14ac:dyDescent="0.2">
      <c r="B102" s="55"/>
      <c r="C102" s="55"/>
      <c r="D102" s="55"/>
      <c r="E102" s="55"/>
      <c r="K102" s="11"/>
    </row>
    <row r="103" spans="2:11" ht="15" hidden="1" x14ac:dyDescent="0.2">
      <c r="B103" s="55"/>
      <c r="C103" s="55"/>
      <c r="D103" s="55"/>
      <c r="E103" s="55"/>
      <c r="K103" s="11"/>
    </row>
    <row r="104" spans="2:11" ht="15" hidden="1" x14ac:dyDescent="0.2">
      <c r="B104" s="55"/>
      <c r="C104" s="55"/>
      <c r="D104" s="55"/>
      <c r="E104" s="55"/>
      <c r="K104" s="11"/>
    </row>
    <row r="105" spans="2:11" ht="15" hidden="1" x14ac:dyDescent="0.2">
      <c r="B105" s="55"/>
      <c r="C105" s="55"/>
      <c r="D105" s="55"/>
      <c r="E105" s="55"/>
      <c r="K105" s="11"/>
    </row>
    <row r="106" spans="2:11" ht="15" hidden="1" x14ac:dyDescent="0.2">
      <c r="B106" s="55"/>
      <c r="C106" s="55"/>
      <c r="D106" s="55"/>
      <c r="E106" s="55"/>
      <c r="K106" s="11"/>
    </row>
    <row r="107" spans="2:11" ht="15" hidden="1" x14ac:dyDescent="0.2">
      <c r="B107" s="55"/>
      <c r="C107" s="55"/>
      <c r="D107" s="55"/>
      <c r="E107" s="55"/>
      <c r="K107" s="11"/>
    </row>
    <row r="108" spans="2:11" ht="15" hidden="1" x14ac:dyDescent="0.2">
      <c r="B108" s="55"/>
      <c r="C108" s="55"/>
      <c r="D108" s="55"/>
      <c r="E108" s="55"/>
      <c r="K108" s="11"/>
    </row>
    <row r="109" spans="2:11" ht="15" hidden="1" x14ac:dyDescent="0.2">
      <c r="B109" s="55"/>
      <c r="C109" s="55"/>
      <c r="D109" s="55"/>
      <c r="E109" s="55"/>
      <c r="K109" s="11"/>
    </row>
    <row r="110" spans="2:11" ht="15" hidden="1" x14ac:dyDescent="0.2">
      <c r="B110" s="55"/>
      <c r="C110" s="55"/>
      <c r="D110" s="55"/>
      <c r="E110" s="55"/>
      <c r="K110" s="11"/>
    </row>
    <row r="111" spans="2:11" ht="15" hidden="1" x14ac:dyDescent="0.2">
      <c r="B111" s="55"/>
      <c r="C111" s="55"/>
      <c r="D111" s="55"/>
      <c r="E111" s="55"/>
      <c r="K111" s="11"/>
    </row>
    <row r="112" spans="2:11" ht="15" hidden="1" x14ac:dyDescent="0.2">
      <c r="B112" s="55"/>
      <c r="C112" s="55"/>
      <c r="D112" s="55"/>
      <c r="E112" s="55"/>
      <c r="K112" s="11"/>
    </row>
    <row r="113" spans="2:11" ht="15" hidden="1" x14ac:dyDescent="0.2">
      <c r="B113" s="55"/>
      <c r="C113" s="55"/>
      <c r="D113" s="55"/>
      <c r="E113" s="55"/>
      <c r="K113" s="11"/>
    </row>
    <row r="114" spans="2:11" ht="15" hidden="1" x14ac:dyDescent="0.2">
      <c r="B114" s="55"/>
      <c r="C114" s="55"/>
      <c r="D114" s="55"/>
      <c r="E114" s="55"/>
      <c r="K114" s="11"/>
    </row>
    <row r="115" spans="2:11" ht="15" hidden="1" x14ac:dyDescent="0.2">
      <c r="B115" s="55"/>
      <c r="C115" s="55"/>
      <c r="D115" s="55"/>
      <c r="E115" s="55"/>
      <c r="K115" s="11"/>
    </row>
    <row r="116" spans="2:11" ht="15" hidden="1" x14ac:dyDescent="0.2">
      <c r="B116" s="55"/>
      <c r="C116" s="55"/>
      <c r="D116" s="55"/>
      <c r="E116" s="55"/>
      <c r="K116" s="11"/>
    </row>
    <row r="117" spans="2:11" ht="15" hidden="1" x14ac:dyDescent="0.2">
      <c r="B117" s="55"/>
      <c r="C117" s="55"/>
      <c r="D117" s="55"/>
      <c r="E117" s="55"/>
      <c r="K117" s="11"/>
    </row>
    <row r="118" spans="2:11" ht="15" hidden="1" x14ac:dyDescent="0.2">
      <c r="B118" s="55"/>
      <c r="C118" s="55"/>
      <c r="D118" s="55"/>
      <c r="E118" s="55"/>
      <c r="K118" s="11"/>
    </row>
    <row r="119" spans="2:11" ht="15" hidden="1" x14ac:dyDescent="0.2">
      <c r="B119" s="55"/>
      <c r="C119" s="55"/>
      <c r="D119" s="55"/>
      <c r="E119" s="55"/>
      <c r="K119" s="11"/>
    </row>
    <row r="120" spans="2:11" ht="15" hidden="1" x14ac:dyDescent="0.2">
      <c r="B120" s="55"/>
      <c r="C120" s="55"/>
      <c r="D120" s="55"/>
      <c r="E120" s="55"/>
      <c r="K120" s="11"/>
    </row>
    <row r="121" spans="2:11" ht="15" hidden="1" x14ac:dyDescent="0.2">
      <c r="B121" s="55"/>
      <c r="C121" s="55"/>
      <c r="D121" s="55"/>
      <c r="E121" s="55"/>
      <c r="K121" s="11"/>
    </row>
    <row r="122" spans="2:11" ht="15" hidden="1" x14ac:dyDescent="0.2">
      <c r="B122" s="55"/>
      <c r="C122" s="55"/>
      <c r="D122" s="55"/>
      <c r="E122" s="55"/>
      <c r="K122" s="11"/>
    </row>
    <row r="123" spans="2:11" ht="15" hidden="1" x14ac:dyDescent="0.2">
      <c r="B123" s="55"/>
      <c r="C123" s="55"/>
      <c r="D123" s="55"/>
      <c r="E123" s="55"/>
      <c r="K123" s="11"/>
    </row>
    <row r="124" spans="2:11" hidden="1" x14ac:dyDescent="0.2">
      <c r="B124" s="55"/>
      <c r="C124" s="55"/>
      <c r="D124" s="55"/>
      <c r="E124" s="55"/>
    </row>
    <row r="125" spans="2:11" hidden="1" x14ac:dyDescent="0.2">
      <c r="B125" s="55"/>
      <c r="C125" s="55"/>
      <c r="D125" s="55"/>
      <c r="E125" s="55"/>
    </row>
    <row r="126" spans="2:11" hidden="1" x14ac:dyDescent="0.2">
      <c r="B126" s="55"/>
      <c r="C126" s="55"/>
      <c r="D126" s="55"/>
      <c r="E126" s="55"/>
    </row>
    <row r="127" spans="2:11" hidden="1" x14ac:dyDescent="0.2">
      <c r="B127" s="55"/>
      <c r="C127" s="55"/>
      <c r="D127" s="55"/>
      <c r="E127" s="55"/>
    </row>
    <row r="128" spans="2:11" hidden="1" x14ac:dyDescent="0.2">
      <c r="B128" s="55"/>
      <c r="C128" s="55"/>
      <c r="D128" s="55"/>
      <c r="E128" s="55"/>
    </row>
    <row r="129" spans="2:5" hidden="1" x14ac:dyDescent="0.2">
      <c r="B129" s="55"/>
      <c r="C129" s="55"/>
      <c r="D129" s="55"/>
      <c r="E129" s="55"/>
    </row>
    <row r="130" spans="2:5" hidden="1" x14ac:dyDescent="0.2">
      <c r="B130" s="55"/>
      <c r="C130" s="55"/>
      <c r="D130" s="55"/>
      <c r="E130" s="55"/>
    </row>
    <row r="131" spans="2:5" hidden="1" x14ac:dyDescent="0.2">
      <c r="B131" s="55"/>
      <c r="C131" s="55"/>
      <c r="D131" s="55"/>
      <c r="E131" s="55"/>
    </row>
    <row r="132" spans="2:5" hidden="1" x14ac:dyDescent="0.2">
      <c r="B132" s="55"/>
      <c r="C132" s="55"/>
      <c r="D132" s="55"/>
      <c r="E132" s="55"/>
    </row>
    <row r="133" spans="2:5" hidden="1" x14ac:dyDescent="0.2">
      <c r="B133" s="55"/>
      <c r="C133" s="55"/>
      <c r="D133" s="55"/>
      <c r="E133" s="55"/>
    </row>
    <row r="134" spans="2:5" hidden="1" x14ac:dyDescent="0.2">
      <c r="B134" s="55"/>
      <c r="C134" s="55"/>
      <c r="D134" s="55"/>
      <c r="E134" s="55"/>
    </row>
    <row r="135" spans="2:5" hidden="1" x14ac:dyDescent="0.2">
      <c r="B135" s="55"/>
      <c r="C135" s="55"/>
      <c r="D135" s="55"/>
      <c r="E135" s="55"/>
    </row>
    <row r="136" spans="2:5" hidden="1" x14ac:dyDescent="0.2">
      <c r="B136" s="55"/>
      <c r="C136" s="55"/>
      <c r="D136" s="55"/>
      <c r="E136" s="55"/>
    </row>
    <row r="137" spans="2:5" hidden="1" x14ac:dyDescent="0.2">
      <c r="B137" s="55"/>
      <c r="C137" s="55"/>
      <c r="D137" s="55"/>
      <c r="E137" s="55"/>
    </row>
    <row r="138" spans="2:5" hidden="1" x14ac:dyDescent="0.2">
      <c r="B138" s="55"/>
      <c r="C138" s="55"/>
      <c r="D138" s="55"/>
      <c r="E138" s="55"/>
    </row>
    <row r="139" spans="2:5" hidden="1" x14ac:dyDescent="0.2">
      <c r="B139" s="55"/>
      <c r="C139" s="55"/>
      <c r="D139" s="55"/>
      <c r="E139" s="55"/>
    </row>
    <row r="140" spans="2:5" hidden="1" x14ac:dyDescent="0.2">
      <c r="B140" s="55"/>
      <c r="C140" s="55"/>
      <c r="D140" s="55"/>
      <c r="E140" s="55"/>
    </row>
    <row r="141" spans="2:5" hidden="1" x14ac:dyDescent="0.2">
      <c r="B141" s="55"/>
      <c r="C141" s="55"/>
      <c r="D141" s="55"/>
      <c r="E141" s="55"/>
    </row>
    <row r="142" spans="2:5" hidden="1" x14ac:dyDescent="0.2">
      <c r="B142" s="55"/>
      <c r="C142" s="55"/>
      <c r="D142" s="55"/>
      <c r="E142" s="55"/>
    </row>
    <row r="143" spans="2:5" hidden="1" x14ac:dyDescent="0.2">
      <c r="B143" s="55"/>
      <c r="C143" s="55"/>
      <c r="D143" s="55"/>
      <c r="E143" s="55"/>
    </row>
    <row r="144" spans="2:5" hidden="1" x14ac:dyDescent="0.2">
      <c r="B144" s="55"/>
      <c r="C144" s="55"/>
      <c r="D144" s="55"/>
      <c r="E144" s="55"/>
    </row>
    <row r="145" spans="2:5" hidden="1" x14ac:dyDescent="0.2">
      <c r="B145" s="55"/>
      <c r="C145" s="55"/>
      <c r="D145" s="55"/>
      <c r="E145" s="55"/>
    </row>
    <row r="146" spans="2:5" hidden="1" x14ac:dyDescent="0.2">
      <c r="B146" s="55"/>
      <c r="C146" s="55"/>
      <c r="D146" s="55"/>
      <c r="E146" s="55"/>
    </row>
    <row r="147" spans="2:5" hidden="1" x14ac:dyDescent="0.2">
      <c r="B147" s="55"/>
      <c r="C147" s="55"/>
      <c r="D147" s="55"/>
      <c r="E147" s="55"/>
    </row>
    <row r="148" spans="2:5" hidden="1" x14ac:dyDescent="0.2">
      <c r="B148" s="55"/>
      <c r="C148" s="55"/>
      <c r="D148" s="55"/>
      <c r="E148" s="55"/>
    </row>
    <row r="149" spans="2:5" hidden="1" x14ac:dyDescent="0.2">
      <c r="B149" s="55"/>
      <c r="C149" s="55"/>
      <c r="D149" s="55"/>
      <c r="E149" s="55"/>
    </row>
    <row r="150" spans="2:5" x14ac:dyDescent="0.2"/>
    <row r="151" spans="2:5" x14ac:dyDescent="0.2"/>
    <row r="152" spans="2:5" x14ac:dyDescent="0.2"/>
    <row r="153" spans="2:5" x14ac:dyDescent="0.2"/>
    <row r="154" spans="2:5" x14ac:dyDescent="0.2"/>
    <row r="155" spans="2:5" x14ac:dyDescent="0.2"/>
    <row r="156" spans="2:5" x14ac:dyDescent="0.2"/>
    <row r="157" spans="2:5" x14ac:dyDescent="0.2"/>
    <row r="158" spans="2:5" x14ac:dyDescent="0.2"/>
    <row r="159" spans="2:5" x14ac:dyDescent="0.2"/>
    <row r="160" spans="2:5"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sheetData>
  <mergeCells count="78">
    <mergeCell ref="F89:H90"/>
    <mergeCell ref="B68:I68"/>
    <mergeCell ref="J68:M68"/>
    <mergeCell ref="B70:I70"/>
    <mergeCell ref="J70:M70"/>
    <mergeCell ref="F86:H87"/>
    <mergeCell ref="F88:H88"/>
    <mergeCell ref="B69:I69"/>
    <mergeCell ref="J69:M69"/>
    <mergeCell ref="B64:G64"/>
    <mergeCell ref="B65:G65"/>
    <mergeCell ref="B66:I66"/>
    <mergeCell ref="J66:M66"/>
    <mergeCell ref="B67:I67"/>
    <mergeCell ref="J67:M67"/>
    <mergeCell ref="B61:G61"/>
    <mergeCell ref="B62:G62"/>
    <mergeCell ref="B63:G63"/>
    <mergeCell ref="A29:C31"/>
    <mergeCell ref="D29:E29"/>
    <mergeCell ref="D30:E30"/>
    <mergeCell ref="D31:E31"/>
    <mergeCell ref="A57:M57"/>
    <mergeCell ref="A59:A60"/>
    <mergeCell ref="B59:G60"/>
    <mergeCell ref="H59:I59"/>
    <mergeCell ref="J59:M60"/>
    <mergeCell ref="I29:M31"/>
    <mergeCell ref="A33:M33"/>
    <mergeCell ref="L24:M24"/>
    <mergeCell ref="A25:A26"/>
    <mergeCell ref="B25:B26"/>
    <mergeCell ref="C25:C26"/>
    <mergeCell ref="D25:D26"/>
    <mergeCell ref="E25:E27"/>
    <mergeCell ref="L25:M25"/>
    <mergeCell ref="L26:M26"/>
    <mergeCell ref="L27:M27"/>
    <mergeCell ref="J20:L20"/>
    <mergeCell ref="F21:H21"/>
    <mergeCell ref="J21:L21"/>
    <mergeCell ref="F22:H22"/>
    <mergeCell ref="J22:L22"/>
    <mergeCell ref="C13:M13"/>
    <mergeCell ref="A15:B15"/>
    <mergeCell ref="C15:M15"/>
    <mergeCell ref="A19:B22"/>
    <mergeCell ref="C19:D22"/>
    <mergeCell ref="F19:H19"/>
    <mergeCell ref="J19:L19"/>
    <mergeCell ref="F20:H20"/>
    <mergeCell ref="A17:B18"/>
    <mergeCell ref="C17:D18"/>
    <mergeCell ref="E17:M17"/>
    <mergeCell ref="F18:H18"/>
    <mergeCell ref="J18:L18"/>
    <mergeCell ref="A14:B14"/>
    <mergeCell ref="C14:M14"/>
    <mergeCell ref="A13:B13"/>
    <mergeCell ref="A12:B12"/>
    <mergeCell ref="C12:M12"/>
    <mergeCell ref="A7:B7"/>
    <mergeCell ref="C7:H7"/>
    <mergeCell ref="I7:K7"/>
    <mergeCell ref="L7:M7"/>
    <mergeCell ref="A8:B8"/>
    <mergeCell ref="C8:M8"/>
    <mergeCell ref="A9:B9"/>
    <mergeCell ref="C9:M9"/>
    <mergeCell ref="A11:B11"/>
    <mergeCell ref="C11:J11"/>
    <mergeCell ref="L11:M11"/>
    <mergeCell ref="A5:M5"/>
    <mergeCell ref="A1:B3"/>
    <mergeCell ref="C1:J3"/>
    <mergeCell ref="K1:M1"/>
    <mergeCell ref="K2:M2"/>
    <mergeCell ref="K3:M3"/>
  </mergeCells>
  <conditionalFormatting sqref="H36:H38">
    <cfRule type="cellIs" dxfId="8" priority="7" operator="between">
      <formula>$L$31</formula>
      <formula>$M$31</formula>
    </cfRule>
    <cfRule type="cellIs" dxfId="7" priority="8" operator="between">
      <formula>$L$30</formula>
      <formula>$M$30</formula>
    </cfRule>
    <cfRule type="cellIs" dxfId="6" priority="9" operator="between">
      <formula>#REF!</formula>
      <formula>$M$29</formula>
    </cfRule>
  </conditionalFormatting>
  <conditionalFormatting sqref="H39">
    <cfRule type="cellIs" dxfId="5" priority="4" operator="between">
      <formula>$L$31</formula>
      <formula>$M$31</formula>
    </cfRule>
    <cfRule type="cellIs" dxfId="4" priority="5" operator="between">
      <formula>$L$30</formula>
      <formula>$M$30</formula>
    </cfRule>
    <cfRule type="cellIs" dxfId="3" priority="6" operator="between">
      <formula>#REF!</formula>
      <formula>$M$29</formula>
    </cfRule>
  </conditionalFormatting>
  <conditionalFormatting sqref="I36:I39">
    <cfRule type="cellIs" dxfId="2" priority="1" operator="between">
      <formula>$L$35</formula>
      <formula>$M$35</formula>
    </cfRule>
    <cfRule type="cellIs" dxfId="1" priority="2" operator="between">
      <formula>$L$34</formula>
      <formula>$M$34</formula>
    </cfRule>
    <cfRule type="cellIs" dxfId="0" priority="3" operator="between">
      <formula>#REF!</formula>
      <formula>$M$33</formula>
    </cfRule>
  </conditionalFormatting>
  <dataValidations count="8">
    <dataValidation type="list" allowBlank="1" showInputMessage="1" showErrorMessage="1" sqref="C9:M9" xr:uid="{00000000-0002-0000-0100-000000000000}">
      <formula1>$O$39:$O$42</formula1>
    </dataValidation>
    <dataValidation type="list" allowBlank="1" showInputMessage="1" showErrorMessage="1" sqref="C14:M14" xr:uid="{00000000-0002-0000-0100-000001000000}">
      <formula1>$O$57:$O$60</formula1>
    </dataValidation>
    <dataValidation type="list" allowBlank="1" showInputMessage="1" showErrorMessage="1" sqref="C7:H7" xr:uid="{00000000-0002-0000-0100-000002000000}">
      <formula1>$O$24:$O$37</formula1>
    </dataValidation>
    <dataValidation type="list" allowBlank="1" showInputMessage="1" showErrorMessage="1" sqref="B25 D25 B27 M19:M22" xr:uid="{00000000-0002-0000-0100-000003000000}">
      <formula1>$O$11:$O$16</formula1>
    </dataValidation>
    <dataValidation type="list" allowBlank="1" showInputMessage="1" showErrorMessage="1" sqref="C19:D22" xr:uid="{00000000-0002-0000-0100-000004000000}">
      <formula1>$O$46:$O$55</formula1>
    </dataValidation>
    <dataValidation type="list" allowBlank="1" showInputMessage="1" showErrorMessage="1" sqref="L7:M7" xr:uid="{00000000-0002-0000-0100-000005000000}">
      <formula1>$O$18:$O$21</formula1>
    </dataValidation>
    <dataValidation type="list" allowBlank="1" showInputMessage="1" showErrorMessage="1" sqref="D24" xr:uid="{00000000-0002-0000-0100-000006000000}">
      <formula1>$O$7:$O$9</formula1>
    </dataValidation>
    <dataValidation type="list" allowBlank="1" showInputMessage="1" showErrorMessage="1" sqref="B24" xr:uid="{00000000-0002-0000-0100-000007000000}">
      <formula1>$O$3:$O$5</formula1>
    </dataValidation>
  </dataValidations>
  <printOptions horizontalCentered="1" verticalCentered="1"/>
  <pageMargins left="0.31496062992125984" right="0.31496062992125984" top="0.74803149606299213" bottom="0.35433070866141736" header="0.31496062992125984" footer="0.31496062992125984"/>
  <pageSetup scale="36" orientation="portrait" r:id="rId1"/>
  <rowBreaks count="1" manualBreakCount="1">
    <brk id="58"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67"/>
  <sheetViews>
    <sheetView showGridLines="0" view="pageBreakPreview" topLeftCell="A27" zoomScale="70" zoomScaleNormal="80" zoomScaleSheetLayoutView="70" workbookViewId="0">
      <selection activeCell="B66" sqref="B66:I66"/>
    </sheetView>
  </sheetViews>
  <sheetFormatPr baseColWidth="10" defaultColWidth="11.42578125" defaultRowHeight="0" customHeight="1" zeroHeight="1" x14ac:dyDescent="0.2"/>
  <cols>
    <col min="1" max="1" width="17.42578125" style="1" customWidth="1"/>
    <col min="2" max="2" width="20.28515625" style="1" customWidth="1"/>
    <col min="3" max="3" width="16.28515625" style="1" customWidth="1"/>
    <col min="4" max="4" width="14.85546875" style="1" customWidth="1"/>
    <col min="5" max="10" width="17.7109375" style="1" customWidth="1"/>
    <col min="11" max="11" width="16.7109375" style="1" customWidth="1"/>
    <col min="12" max="12" width="15.140625" style="1" customWidth="1"/>
    <col min="13" max="13" width="16.5703125" style="1" customWidth="1"/>
    <col min="14" max="14" width="3.5703125" style="1" customWidth="1"/>
    <col min="15" max="15" width="26.28515625" style="1" hidden="1" customWidth="1"/>
    <col min="16" max="37" width="11.42578125" style="1" customWidth="1"/>
    <col min="38" max="38" width="11.5703125" customWidth="1"/>
    <col min="39" max="251" width="11.42578125" style="1" customWidth="1"/>
    <col min="252" max="16384" width="11.42578125" style="1"/>
  </cols>
  <sheetData>
    <row r="1" spans="1:16" ht="25.5" customHeight="1" thickBot="1" x14ac:dyDescent="0.25">
      <c r="A1" s="173"/>
      <c r="B1" s="173"/>
      <c r="C1" s="174" t="s">
        <v>58</v>
      </c>
      <c r="D1" s="174"/>
      <c r="E1" s="174"/>
      <c r="F1" s="174"/>
      <c r="G1" s="174"/>
      <c r="H1" s="174"/>
      <c r="I1" s="174"/>
      <c r="J1" s="174"/>
      <c r="K1" s="175" t="s">
        <v>59</v>
      </c>
      <c r="L1" s="175"/>
      <c r="M1" s="175"/>
    </row>
    <row r="2" spans="1:16" ht="25.5" customHeight="1" thickBot="1" x14ac:dyDescent="0.25">
      <c r="A2" s="173"/>
      <c r="B2" s="173"/>
      <c r="C2" s="174"/>
      <c r="D2" s="174"/>
      <c r="E2" s="174"/>
      <c r="F2" s="174"/>
      <c r="G2" s="174"/>
      <c r="H2" s="174"/>
      <c r="I2" s="174"/>
      <c r="J2" s="174"/>
      <c r="K2" s="266" t="s">
        <v>117</v>
      </c>
      <c r="L2" s="266"/>
      <c r="M2" s="266"/>
      <c r="O2" s="111" t="s">
        <v>71</v>
      </c>
    </row>
    <row r="3" spans="1:16" ht="25.5" customHeight="1" thickBot="1" x14ac:dyDescent="0.25">
      <c r="A3" s="173"/>
      <c r="B3" s="173"/>
      <c r="C3" s="174"/>
      <c r="D3" s="174"/>
      <c r="E3" s="174"/>
      <c r="F3" s="174"/>
      <c r="G3" s="174"/>
      <c r="H3" s="174"/>
      <c r="I3" s="174"/>
      <c r="J3" s="174"/>
      <c r="K3" s="266" t="s">
        <v>118</v>
      </c>
      <c r="L3" s="266"/>
      <c r="M3" s="266"/>
      <c r="O3" s="1" t="s">
        <v>6</v>
      </c>
    </row>
    <row r="4" spans="1:16" ht="14.25" customHeight="1" thickBot="1" x14ac:dyDescent="0.25">
      <c r="A4" s="12"/>
      <c r="B4" s="13"/>
      <c r="C4" s="14"/>
      <c r="D4" s="14"/>
      <c r="E4" s="14"/>
      <c r="F4" s="14"/>
      <c r="G4" s="14"/>
      <c r="H4" s="14"/>
      <c r="I4" s="14"/>
      <c r="J4" s="14"/>
      <c r="K4" s="15"/>
      <c r="L4" s="15"/>
      <c r="M4" s="16"/>
      <c r="O4" s="1" t="s">
        <v>8</v>
      </c>
    </row>
    <row r="5" spans="1:16" ht="13.5" thickBot="1" x14ac:dyDescent="0.25">
      <c r="A5" s="170" t="s">
        <v>60</v>
      </c>
      <c r="B5" s="171"/>
      <c r="C5" s="171"/>
      <c r="D5" s="171"/>
      <c r="E5" s="171"/>
      <c r="F5" s="171"/>
      <c r="G5" s="171"/>
      <c r="H5" s="171"/>
      <c r="I5" s="171"/>
      <c r="J5" s="171"/>
      <c r="K5" s="171"/>
      <c r="L5" s="171"/>
      <c r="M5" s="172"/>
      <c r="O5" s="1" t="s">
        <v>10</v>
      </c>
    </row>
    <row r="6" spans="1:16" ht="13.5" thickBot="1" x14ac:dyDescent="0.25">
      <c r="A6" s="38"/>
      <c r="B6" s="112"/>
      <c r="C6" s="112"/>
      <c r="D6" s="112"/>
      <c r="E6" s="112"/>
      <c r="F6" s="112"/>
      <c r="G6" s="112"/>
      <c r="H6" s="112"/>
      <c r="I6" s="112"/>
      <c r="J6" s="112"/>
      <c r="K6" s="112"/>
      <c r="L6" s="112"/>
      <c r="M6" s="39"/>
      <c r="O6" s="111" t="s">
        <v>72</v>
      </c>
    </row>
    <row r="7" spans="1:16" ht="30" customHeight="1" thickBot="1" x14ac:dyDescent="0.25">
      <c r="A7" s="177" t="s">
        <v>1</v>
      </c>
      <c r="B7" s="178"/>
      <c r="C7" s="179" t="s">
        <v>48</v>
      </c>
      <c r="D7" s="180"/>
      <c r="E7" s="180"/>
      <c r="F7" s="180"/>
      <c r="G7" s="180"/>
      <c r="H7" s="181"/>
      <c r="I7" s="177" t="s">
        <v>2</v>
      </c>
      <c r="J7" s="182"/>
      <c r="K7" s="178"/>
      <c r="L7" s="183" t="s">
        <v>28</v>
      </c>
      <c r="M7" s="184"/>
      <c r="O7" s="1" t="s">
        <v>13</v>
      </c>
    </row>
    <row r="8" spans="1:16" ht="38.25" customHeight="1" thickBot="1" x14ac:dyDescent="0.25">
      <c r="A8" s="177" t="s">
        <v>4</v>
      </c>
      <c r="B8" s="178"/>
      <c r="C8" s="179" t="s">
        <v>122</v>
      </c>
      <c r="D8" s="180"/>
      <c r="E8" s="180"/>
      <c r="F8" s="180"/>
      <c r="G8" s="180"/>
      <c r="H8" s="180"/>
      <c r="I8" s="180"/>
      <c r="J8" s="180"/>
      <c r="K8" s="180"/>
      <c r="L8" s="180"/>
      <c r="M8" s="181"/>
      <c r="O8" s="1" t="s">
        <v>18</v>
      </c>
    </row>
    <row r="9" spans="1:16" ht="30" customHeight="1" thickBot="1" x14ac:dyDescent="0.25">
      <c r="A9" s="177" t="s">
        <v>5</v>
      </c>
      <c r="B9" s="178"/>
      <c r="C9" s="185" t="s">
        <v>67</v>
      </c>
      <c r="D9" s="186"/>
      <c r="E9" s="186"/>
      <c r="F9" s="186"/>
      <c r="G9" s="186"/>
      <c r="H9" s="186"/>
      <c r="I9" s="186"/>
      <c r="J9" s="186"/>
      <c r="K9" s="186"/>
      <c r="L9" s="186"/>
      <c r="M9" s="187"/>
      <c r="O9" s="1" t="s">
        <v>20</v>
      </c>
      <c r="P9" s="112"/>
    </row>
    <row r="10" spans="1:16" ht="13.5" thickBot="1" x14ac:dyDescent="0.25">
      <c r="A10" s="2"/>
      <c r="M10" s="40"/>
      <c r="O10" s="111" t="s">
        <v>74</v>
      </c>
    </row>
    <row r="11" spans="1:16" ht="44.25" customHeight="1" thickBot="1" x14ac:dyDescent="0.25">
      <c r="A11" s="177" t="s">
        <v>7</v>
      </c>
      <c r="B11" s="178"/>
      <c r="C11" s="188" t="s">
        <v>167</v>
      </c>
      <c r="D11" s="189"/>
      <c r="E11" s="189"/>
      <c r="F11" s="189"/>
      <c r="G11" s="189"/>
      <c r="H11" s="189"/>
      <c r="I11" s="189"/>
      <c r="J11" s="189"/>
      <c r="K11" s="27" t="s">
        <v>82</v>
      </c>
      <c r="L11" s="190" t="s">
        <v>188</v>
      </c>
      <c r="M11" s="191"/>
      <c r="O11" s="1" t="s">
        <v>21</v>
      </c>
    </row>
    <row r="12" spans="1:16" ht="47.25" customHeight="1" thickBot="1" x14ac:dyDescent="0.25">
      <c r="A12" s="177" t="s">
        <v>9</v>
      </c>
      <c r="B12" s="178"/>
      <c r="C12" s="179" t="s">
        <v>168</v>
      </c>
      <c r="D12" s="180"/>
      <c r="E12" s="180"/>
      <c r="F12" s="180"/>
      <c r="G12" s="180"/>
      <c r="H12" s="180"/>
      <c r="I12" s="180"/>
      <c r="J12" s="180"/>
      <c r="K12" s="180"/>
      <c r="L12" s="180"/>
      <c r="M12" s="181"/>
      <c r="O12" s="1" t="s">
        <v>0</v>
      </c>
    </row>
    <row r="13" spans="1:16" ht="45.75" customHeight="1" thickBot="1" x14ac:dyDescent="0.25">
      <c r="A13" s="177" t="s">
        <v>96</v>
      </c>
      <c r="B13" s="178"/>
      <c r="C13" s="179" t="s">
        <v>134</v>
      </c>
      <c r="D13" s="180"/>
      <c r="E13" s="180"/>
      <c r="F13" s="180"/>
      <c r="G13" s="180"/>
      <c r="H13" s="180"/>
      <c r="I13" s="180"/>
      <c r="J13" s="180"/>
      <c r="K13" s="180"/>
      <c r="L13" s="180"/>
      <c r="M13" s="181"/>
      <c r="O13" s="1" t="s">
        <v>119</v>
      </c>
    </row>
    <row r="14" spans="1:16" ht="59.25" customHeight="1" thickBot="1" x14ac:dyDescent="0.25">
      <c r="A14" s="177" t="s">
        <v>106</v>
      </c>
      <c r="B14" s="178"/>
      <c r="C14" s="179" t="s">
        <v>178</v>
      </c>
      <c r="D14" s="180"/>
      <c r="E14" s="180"/>
      <c r="F14" s="180"/>
      <c r="G14" s="180"/>
      <c r="H14" s="180"/>
      <c r="I14" s="180"/>
      <c r="J14" s="180"/>
      <c r="K14" s="180"/>
      <c r="L14" s="180"/>
      <c r="M14" s="181"/>
      <c r="O14" s="1" t="s">
        <v>120</v>
      </c>
    </row>
    <row r="15" spans="1:16" ht="30" customHeight="1" thickBot="1" x14ac:dyDescent="0.25">
      <c r="A15" s="177" t="s">
        <v>112</v>
      </c>
      <c r="B15" s="178"/>
      <c r="C15" s="179" t="s">
        <v>180</v>
      </c>
      <c r="D15" s="180"/>
      <c r="E15" s="180"/>
      <c r="F15" s="180"/>
      <c r="G15" s="180"/>
      <c r="H15" s="180"/>
      <c r="I15" s="180"/>
      <c r="J15" s="180"/>
      <c r="K15" s="180"/>
      <c r="L15" s="180"/>
      <c r="M15" s="181"/>
      <c r="O15" s="1" t="s">
        <v>24</v>
      </c>
    </row>
    <row r="16" spans="1:16" ht="13.5" thickBot="1" x14ac:dyDescent="0.25">
      <c r="A16" s="2"/>
      <c r="M16" s="40"/>
      <c r="O16" s="1" t="s">
        <v>25</v>
      </c>
    </row>
    <row r="17" spans="1:40" ht="17.25" customHeight="1" thickBot="1" x14ac:dyDescent="0.25">
      <c r="A17" s="198" t="s">
        <v>11</v>
      </c>
      <c r="B17" s="199"/>
      <c r="C17" s="198" t="s">
        <v>76</v>
      </c>
      <c r="D17" s="199"/>
      <c r="E17" s="198" t="s">
        <v>12</v>
      </c>
      <c r="F17" s="202"/>
      <c r="G17" s="202"/>
      <c r="H17" s="202"/>
      <c r="I17" s="202"/>
      <c r="J17" s="202"/>
      <c r="K17" s="202"/>
      <c r="L17" s="202"/>
      <c r="M17" s="199"/>
      <c r="O17" s="111" t="s">
        <v>83</v>
      </c>
    </row>
    <row r="18" spans="1:40" ht="53.45" customHeight="1" thickBot="1" x14ac:dyDescent="0.25">
      <c r="A18" s="200"/>
      <c r="B18" s="201"/>
      <c r="C18" s="200"/>
      <c r="D18" s="201"/>
      <c r="E18" s="6" t="s">
        <v>14</v>
      </c>
      <c r="F18" s="177" t="s">
        <v>15</v>
      </c>
      <c r="G18" s="182"/>
      <c r="H18" s="178"/>
      <c r="I18" s="37" t="s">
        <v>16</v>
      </c>
      <c r="J18" s="177" t="s">
        <v>128</v>
      </c>
      <c r="K18" s="182"/>
      <c r="L18" s="178"/>
      <c r="M18" s="6" t="s">
        <v>17</v>
      </c>
      <c r="O18" s="1" t="s">
        <v>27</v>
      </c>
    </row>
    <row r="19" spans="1:40" ht="30" customHeight="1" thickBot="1" x14ac:dyDescent="0.25">
      <c r="A19" s="203" t="s">
        <v>170</v>
      </c>
      <c r="B19" s="204"/>
      <c r="C19" s="209" t="s">
        <v>86</v>
      </c>
      <c r="D19" s="233"/>
      <c r="E19" s="4">
        <v>1</v>
      </c>
      <c r="F19" s="192" t="s">
        <v>123</v>
      </c>
      <c r="G19" s="193"/>
      <c r="H19" s="194"/>
      <c r="I19" s="110" t="s">
        <v>136</v>
      </c>
      <c r="J19" s="267" t="s">
        <v>124</v>
      </c>
      <c r="K19" s="268"/>
      <c r="L19" s="269"/>
      <c r="M19" s="7" t="s">
        <v>119</v>
      </c>
      <c r="O19" s="1" t="s">
        <v>28</v>
      </c>
    </row>
    <row r="20" spans="1:40" ht="30" customHeight="1" thickBot="1" x14ac:dyDescent="0.25">
      <c r="A20" s="205"/>
      <c r="B20" s="206"/>
      <c r="C20" s="211"/>
      <c r="D20" s="212"/>
      <c r="E20" s="4">
        <v>2</v>
      </c>
      <c r="F20" s="192" t="s">
        <v>133</v>
      </c>
      <c r="G20" s="193"/>
      <c r="H20" s="194"/>
      <c r="I20" s="110" t="s">
        <v>136</v>
      </c>
      <c r="J20" s="267" t="s">
        <v>125</v>
      </c>
      <c r="K20" s="268"/>
      <c r="L20" s="269"/>
      <c r="M20" s="7" t="s">
        <v>119</v>
      </c>
      <c r="O20" s="1" t="s">
        <v>3</v>
      </c>
    </row>
    <row r="21" spans="1:40" ht="30" customHeight="1" thickBot="1" x14ac:dyDescent="0.25">
      <c r="A21" s="205"/>
      <c r="B21" s="206"/>
      <c r="C21" s="211"/>
      <c r="D21" s="212"/>
      <c r="E21" s="4">
        <v>3</v>
      </c>
      <c r="F21" s="192"/>
      <c r="G21" s="193"/>
      <c r="H21" s="194"/>
      <c r="I21" s="110" t="s">
        <v>136</v>
      </c>
      <c r="J21" s="267"/>
      <c r="K21" s="268"/>
      <c r="L21" s="269"/>
      <c r="M21" s="7" t="s">
        <v>119</v>
      </c>
      <c r="O21" s="1" t="s">
        <v>29</v>
      </c>
    </row>
    <row r="22" spans="1:40" ht="30" customHeight="1" thickBot="1" x14ac:dyDescent="0.25">
      <c r="A22" s="207"/>
      <c r="B22" s="208"/>
      <c r="C22" s="213"/>
      <c r="D22" s="214"/>
      <c r="E22" s="4">
        <v>4</v>
      </c>
      <c r="F22" s="192"/>
      <c r="G22" s="193"/>
      <c r="H22" s="194"/>
      <c r="I22" s="110" t="s">
        <v>136</v>
      </c>
      <c r="J22" s="267"/>
      <c r="K22" s="268"/>
      <c r="L22" s="269"/>
      <c r="M22" s="7" t="s">
        <v>119</v>
      </c>
    </row>
    <row r="23" spans="1:40" ht="13.5" thickBot="1" x14ac:dyDescent="0.25">
      <c r="A23" s="2"/>
      <c r="M23" s="40"/>
      <c r="O23" s="111" t="s">
        <v>70</v>
      </c>
      <c r="AN23" s="1">
        <v>2002</v>
      </c>
    </row>
    <row r="24" spans="1:40" ht="45.95" customHeight="1" thickBot="1" x14ac:dyDescent="0.25">
      <c r="A24" s="6" t="s">
        <v>22</v>
      </c>
      <c r="B24" s="109" t="s">
        <v>10</v>
      </c>
      <c r="C24" s="36" t="s">
        <v>73</v>
      </c>
      <c r="D24" s="109" t="s">
        <v>18</v>
      </c>
      <c r="E24" s="6" t="s">
        <v>23</v>
      </c>
      <c r="F24" s="113">
        <v>1</v>
      </c>
      <c r="G24" s="6" t="s">
        <v>129</v>
      </c>
      <c r="H24" s="114">
        <v>1</v>
      </c>
      <c r="I24" s="6" t="s">
        <v>104</v>
      </c>
      <c r="J24" s="115">
        <v>2020</v>
      </c>
      <c r="K24" s="6" t="s">
        <v>105</v>
      </c>
      <c r="L24" s="270" t="s">
        <v>125</v>
      </c>
      <c r="M24" s="271"/>
      <c r="O24" s="116" t="s">
        <v>48</v>
      </c>
      <c r="AN24" s="1">
        <f>AN23+1</f>
        <v>2003</v>
      </c>
    </row>
    <row r="25" spans="1:40" ht="16.5" customHeight="1" thickBot="1" x14ac:dyDescent="0.25">
      <c r="A25" s="219" t="s">
        <v>26</v>
      </c>
      <c r="B25" s="273" t="s">
        <v>119</v>
      </c>
      <c r="C25" s="219" t="s">
        <v>75</v>
      </c>
      <c r="D25" s="273" t="s">
        <v>119</v>
      </c>
      <c r="E25" s="219" t="s">
        <v>113</v>
      </c>
      <c r="F25" s="44" t="s">
        <v>116</v>
      </c>
      <c r="G25" s="42">
        <v>2020</v>
      </c>
      <c r="H25" s="42">
        <v>2021</v>
      </c>
      <c r="I25" s="42">
        <v>2022</v>
      </c>
      <c r="J25" s="42">
        <v>2023</v>
      </c>
      <c r="K25" s="42">
        <v>2024</v>
      </c>
      <c r="L25" s="215" t="s">
        <v>130</v>
      </c>
      <c r="M25" s="216"/>
      <c r="O25" s="116" t="s">
        <v>49</v>
      </c>
    </row>
    <row r="26" spans="1:40" ht="30" customHeight="1" thickBot="1" x14ac:dyDescent="0.25">
      <c r="A26" s="220"/>
      <c r="B26" s="274"/>
      <c r="C26" s="220"/>
      <c r="D26" s="274"/>
      <c r="E26" s="223"/>
      <c r="F26" s="43" t="s">
        <v>114</v>
      </c>
      <c r="G26" s="117">
        <v>1</v>
      </c>
      <c r="H26" s="117">
        <v>1</v>
      </c>
      <c r="I26" s="117">
        <v>1</v>
      </c>
      <c r="J26" s="117">
        <v>1</v>
      </c>
      <c r="K26" s="117">
        <v>1</v>
      </c>
      <c r="L26" s="270">
        <v>1</v>
      </c>
      <c r="M26" s="271"/>
      <c r="O26" s="116" t="s">
        <v>61</v>
      </c>
    </row>
    <row r="27" spans="1:40" ht="30" customHeight="1" thickBot="1" x14ac:dyDescent="0.25">
      <c r="A27" s="118"/>
      <c r="B27" s="119"/>
      <c r="C27" s="120"/>
      <c r="D27" s="120"/>
      <c r="E27" s="220"/>
      <c r="F27" s="121" t="s">
        <v>115</v>
      </c>
      <c r="G27" s="136">
        <v>1</v>
      </c>
      <c r="H27" s="117"/>
      <c r="I27" s="117"/>
      <c r="J27" s="117"/>
      <c r="K27" s="117"/>
      <c r="L27" s="272">
        <f>+G27+H27+I27+J27</f>
        <v>1</v>
      </c>
      <c r="M27" s="271"/>
      <c r="O27" s="116" t="s">
        <v>62</v>
      </c>
    </row>
    <row r="28" spans="1:40" ht="13.5" thickBot="1" x14ac:dyDescent="0.25">
      <c r="A28" s="2"/>
      <c r="M28" s="40"/>
      <c r="O28" s="116" t="s">
        <v>50</v>
      </c>
      <c r="AN28" s="1" t="e">
        <f>#REF!+1</f>
        <v>#REF!</v>
      </c>
    </row>
    <row r="29" spans="1:40" ht="28.5" customHeight="1" thickBot="1" x14ac:dyDescent="0.25">
      <c r="A29" s="198" t="s">
        <v>94</v>
      </c>
      <c r="B29" s="202"/>
      <c r="C29" s="199"/>
      <c r="D29" s="228" t="s">
        <v>77</v>
      </c>
      <c r="E29" s="229"/>
      <c r="F29" s="68">
        <v>0.8</v>
      </c>
      <c r="G29" s="69" t="s">
        <v>87</v>
      </c>
      <c r="H29" s="70">
        <v>1</v>
      </c>
      <c r="I29" s="279" t="s">
        <v>184</v>
      </c>
      <c r="J29" s="280"/>
      <c r="K29" s="280"/>
      <c r="L29" s="280"/>
      <c r="M29" s="281"/>
      <c r="O29" s="116" t="s">
        <v>51</v>
      </c>
      <c r="AN29" s="1" t="e">
        <f>AN28+1</f>
        <v>#REF!</v>
      </c>
    </row>
    <row r="30" spans="1:40" ht="26.25" customHeight="1" thickBot="1" x14ac:dyDescent="0.25">
      <c r="A30" s="224"/>
      <c r="B30" s="278"/>
      <c r="C30" s="226"/>
      <c r="D30" s="237" t="s">
        <v>78</v>
      </c>
      <c r="E30" s="238"/>
      <c r="F30" s="71">
        <v>0.5</v>
      </c>
      <c r="G30" s="72" t="s">
        <v>87</v>
      </c>
      <c r="H30" s="73">
        <v>0.79</v>
      </c>
      <c r="I30" s="282"/>
      <c r="J30" s="283"/>
      <c r="K30" s="283"/>
      <c r="L30" s="283"/>
      <c r="M30" s="284"/>
      <c r="O30" s="116" t="s">
        <v>52</v>
      </c>
      <c r="AN30" s="1" t="e">
        <f>#REF!+1</f>
        <v>#REF!</v>
      </c>
    </row>
    <row r="31" spans="1:40" ht="34.5" customHeight="1" thickBot="1" x14ac:dyDescent="0.25">
      <c r="A31" s="200"/>
      <c r="B31" s="227"/>
      <c r="C31" s="201"/>
      <c r="D31" s="239" t="s">
        <v>79</v>
      </c>
      <c r="E31" s="240"/>
      <c r="F31" s="74">
        <v>0</v>
      </c>
      <c r="G31" s="75" t="s">
        <v>87</v>
      </c>
      <c r="H31" s="76">
        <v>0.49</v>
      </c>
      <c r="I31" s="285"/>
      <c r="J31" s="286"/>
      <c r="K31" s="286"/>
      <c r="L31" s="286"/>
      <c r="M31" s="287"/>
      <c r="O31" s="122" t="s">
        <v>131</v>
      </c>
      <c r="AN31" s="1" t="e">
        <f>#REF!+1</f>
        <v>#REF!</v>
      </c>
    </row>
    <row r="32" spans="1:40" ht="13.5" thickBot="1" x14ac:dyDescent="0.25">
      <c r="A32" s="2"/>
      <c r="M32" s="40"/>
      <c r="O32" s="116" t="s">
        <v>64</v>
      </c>
      <c r="AN32" s="1" t="e">
        <f>#REF!+1</f>
        <v>#REF!</v>
      </c>
    </row>
    <row r="33" spans="1:40" ht="13.5" customHeight="1" thickBot="1" x14ac:dyDescent="0.25">
      <c r="A33" s="170" t="s">
        <v>30</v>
      </c>
      <c r="B33" s="171"/>
      <c r="C33" s="171"/>
      <c r="D33" s="171"/>
      <c r="E33" s="171"/>
      <c r="F33" s="171"/>
      <c r="G33" s="171"/>
      <c r="H33" s="171"/>
      <c r="I33" s="171"/>
      <c r="J33" s="171"/>
      <c r="K33" s="171"/>
      <c r="L33" s="171"/>
      <c r="M33" s="172"/>
      <c r="O33" s="116" t="s">
        <v>54</v>
      </c>
      <c r="AN33" s="1" t="e">
        <f>AN32+1</f>
        <v>#REF!</v>
      </c>
    </row>
    <row r="34" spans="1:40" ht="13.5" thickBot="1" x14ac:dyDescent="0.25">
      <c r="A34" s="2"/>
      <c r="M34" s="40"/>
      <c r="O34" s="116" t="s">
        <v>55</v>
      </c>
      <c r="AN34" s="1" t="e">
        <f>AN33+1</f>
        <v>#REF!</v>
      </c>
    </row>
    <row r="35" spans="1:40" ht="93.75" customHeight="1" thickBot="1" x14ac:dyDescent="0.25">
      <c r="A35" s="107"/>
      <c r="B35" s="31" t="s">
        <v>31</v>
      </c>
      <c r="C35" s="32" t="s">
        <v>32</v>
      </c>
      <c r="D35" s="32" t="str">
        <f>F19</f>
        <v>Avance en la ejecución de las actividades en el trimestre</v>
      </c>
      <c r="E35" s="32" t="str">
        <f>+F20</f>
        <v>Meta programada en la vigencia</v>
      </c>
      <c r="F35" s="32">
        <f>+F21</f>
        <v>0</v>
      </c>
      <c r="G35" s="34" t="s">
        <v>89</v>
      </c>
      <c r="H35" s="33" t="s">
        <v>93</v>
      </c>
      <c r="M35" s="108"/>
      <c r="O35" s="116" t="s">
        <v>53</v>
      </c>
      <c r="AI35"/>
      <c r="AL35" s="1"/>
    </row>
    <row r="36" spans="1:40" ht="36.75" customHeight="1" x14ac:dyDescent="0.2">
      <c r="A36" s="107"/>
      <c r="B36" s="133" t="s">
        <v>33</v>
      </c>
      <c r="C36" s="134">
        <v>0.15</v>
      </c>
      <c r="D36" s="158">
        <v>0.15</v>
      </c>
      <c r="E36" s="134">
        <v>1</v>
      </c>
      <c r="F36" s="159"/>
      <c r="G36" s="140">
        <f>+D36*E36</f>
        <v>0.15</v>
      </c>
      <c r="H36" s="160">
        <f>G36</f>
        <v>0.15</v>
      </c>
      <c r="M36" s="108"/>
      <c r="O36" s="116" t="s">
        <v>65</v>
      </c>
      <c r="AI36"/>
      <c r="AL36" s="1"/>
    </row>
    <row r="37" spans="1:40" ht="36.75" customHeight="1" x14ac:dyDescent="0.2">
      <c r="A37" s="107"/>
      <c r="B37" s="93" t="s">
        <v>34</v>
      </c>
      <c r="C37" s="134">
        <v>0.3</v>
      </c>
      <c r="D37" s="124">
        <v>0.3</v>
      </c>
      <c r="E37" s="64">
        <v>1</v>
      </c>
      <c r="F37" s="125"/>
      <c r="G37" s="141">
        <f>+D37*E37</f>
        <v>0.3</v>
      </c>
      <c r="H37" s="160">
        <f>G37</f>
        <v>0.3</v>
      </c>
      <c r="M37" s="108"/>
      <c r="O37" s="116" t="s">
        <v>66</v>
      </c>
      <c r="AI37"/>
      <c r="AL37" s="1"/>
    </row>
    <row r="38" spans="1:40" ht="36.75" customHeight="1" x14ac:dyDescent="0.2">
      <c r="A38" s="107"/>
      <c r="B38" s="29" t="s">
        <v>35</v>
      </c>
      <c r="C38" s="134">
        <v>0.3</v>
      </c>
      <c r="D38" s="124">
        <v>0.3</v>
      </c>
      <c r="E38" s="64">
        <v>1</v>
      </c>
      <c r="F38" s="125"/>
      <c r="G38" s="141">
        <f>+D38*E38</f>
        <v>0.3</v>
      </c>
      <c r="H38" s="160">
        <f>G38</f>
        <v>0.3</v>
      </c>
      <c r="M38" s="108"/>
      <c r="O38" s="111" t="s">
        <v>69</v>
      </c>
      <c r="AI38"/>
      <c r="AL38" s="1"/>
    </row>
    <row r="39" spans="1:40" ht="36.75" customHeight="1" thickBot="1" x14ac:dyDescent="0.25">
      <c r="A39" s="107"/>
      <c r="B39" s="30" t="s">
        <v>36</v>
      </c>
      <c r="C39" s="153">
        <v>0.25</v>
      </c>
      <c r="D39" s="127">
        <v>0.25</v>
      </c>
      <c r="E39" s="65">
        <v>1</v>
      </c>
      <c r="F39" s="128"/>
      <c r="G39" s="142">
        <f>+D39*E39</f>
        <v>0.25</v>
      </c>
      <c r="H39" s="161">
        <f>G39</f>
        <v>0.25</v>
      </c>
      <c r="M39" s="108"/>
      <c r="O39" s="130" t="s">
        <v>67</v>
      </c>
      <c r="AI39"/>
      <c r="AL39" s="1"/>
    </row>
    <row r="40" spans="1:40" ht="38.25" x14ac:dyDescent="0.2">
      <c r="A40" s="2"/>
      <c r="M40" s="40"/>
      <c r="O40" s="130" t="s">
        <v>68</v>
      </c>
    </row>
    <row r="41" spans="1:40" ht="12.75" x14ac:dyDescent="0.2">
      <c r="A41" s="2"/>
      <c r="M41" s="40"/>
      <c r="O41" s="130" t="s">
        <v>56</v>
      </c>
      <c r="AN41" s="1" t="e">
        <f>#REF!+1</f>
        <v>#REF!</v>
      </c>
    </row>
    <row r="42" spans="1:40" ht="12.75" x14ac:dyDescent="0.2">
      <c r="A42" s="2"/>
      <c r="M42" s="40"/>
      <c r="O42" s="130" t="s">
        <v>46</v>
      </c>
    </row>
    <row r="43" spans="1:40" ht="12.75" x14ac:dyDescent="0.2">
      <c r="A43" s="2"/>
      <c r="M43" s="40"/>
      <c r="O43" s="1" t="s">
        <v>47</v>
      </c>
    </row>
    <row r="44" spans="1:40" ht="12.75" x14ac:dyDescent="0.2">
      <c r="A44" s="2"/>
      <c r="M44" s="40"/>
      <c r="O44" s="1" t="s">
        <v>81</v>
      </c>
    </row>
    <row r="45" spans="1:40" ht="12.75" x14ac:dyDescent="0.2">
      <c r="A45" s="2"/>
      <c r="M45" s="40"/>
      <c r="O45" s="111" t="s">
        <v>84</v>
      </c>
    </row>
    <row r="46" spans="1:40" ht="12.75" x14ac:dyDescent="0.2">
      <c r="A46" s="2"/>
      <c r="M46" s="40"/>
      <c r="O46" s="1" t="s">
        <v>86</v>
      </c>
    </row>
    <row r="47" spans="1:40" ht="12.75" x14ac:dyDescent="0.2">
      <c r="A47" s="2"/>
      <c r="M47" s="40"/>
      <c r="O47" s="1" t="s">
        <v>95</v>
      </c>
    </row>
    <row r="48" spans="1:40" ht="12.75" x14ac:dyDescent="0.2">
      <c r="A48" s="2"/>
      <c r="M48" s="40"/>
      <c r="O48" s="1" t="s">
        <v>85</v>
      </c>
    </row>
    <row r="49" spans="1:40" ht="12.75" x14ac:dyDescent="0.2">
      <c r="A49" s="2"/>
      <c r="M49" s="40"/>
      <c r="O49" s="1" t="s">
        <v>97</v>
      </c>
    </row>
    <row r="50" spans="1:40" ht="28.5" customHeight="1" x14ac:dyDescent="0.2">
      <c r="A50" s="2"/>
      <c r="M50" s="40"/>
      <c r="O50" s="1" t="s">
        <v>98</v>
      </c>
      <c r="AN50" s="1" t="e">
        <f>AN41+1</f>
        <v>#REF!</v>
      </c>
    </row>
    <row r="51" spans="1:40" ht="19.5" customHeight="1" x14ac:dyDescent="0.2">
      <c r="A51" s="2"/>
      <c r="M51" s="40"/>
      <c r="O51" s="1" t="s">
        <v>99</v>
      </c>
      <c r="AN51" s="1" t="e">
        <f t="shared" ref="AN51:AN56" si="0">AN50+1</f>
        <v>#REF!</v>
      </c>
    </row>
    <row r="52" spans="1:40" ht="12.75" x14ac:dyDescent="0.2">
      <c r="A52" s="2"/>
      <c r="M52" s="40"/>
      <c r="O52" s="1" t="s">
        <v>100</v>
      </c>
      <c r="AN52" s="1" t="e">
        <f t="shared" si="0"/>
        <v>#REF!</v>
      </c>
    </row>
    <row r="53" spans="1:40" ht="12.75" x14ac:dyDescent="0.2">
      <c r="A53" s="2"/>
      <c r="M53" s="40"/>
      <c r="O53" s="1" t="s">
        <v>132</v>
      </c>
      <c r="AN53" s="1" t="e">
        <f t="shared" si="0"/>
        <v>#REF!</v>
      </c>
    </row>
    <row r="54" spans="1:40" ht="12.75" x14ac:dyDescent="0.2">
      <c r="A54" s="2"/>
      <c r="M54" s="40"/>
      <c r="O54" s="1" t="s">
        <v>103</v>
      </c>
      <c r="AN54" s="1" t="e">
        <f t="shared" si="0"/>
        <v>#REF!</v>
      </c>
    </row>
    <row r="55" spans="1:40" ht="12.75" x14ac:dyDescent="0.2">
      <c r="A55" s="2"/>
      <c r="M55" s="40"/>
      <c r="O55" s="1" t="s">
        <v>102</v>
      </c>
      <c r="AN55" s="1" t="e">
        <f t="shared" si="0"/>
        <v>#REF!</v>
      </c>
    </row>
    <row r="56" spans="1:40" ht="16.5" customHeight="1" thickBot="1" x14ac:dyDescent="0.25">
      <c r="A56" s="2"/>
      <c r="M56" s="40"/>
      <c r="O56" s="111" t="s">
        <v>107</v>
      </c>
      <c r="AN56" s="1" t="e">
        <f t="shared" si="0"/>
        <v>#REF!</v>
      </c>
    </row>
    <row r="57" spans="1:40" ht="13.5" customHeight="1" thickBot="1" x14ac:dyDescent="0.25">
      <c r="A57" s="170" t="s">
        <v>37</v>
      </c>
      <c r="B57" s="171"/>
      <c r="C57" s="171"/>
      <c r="D57" s="171"/>
      <c r="E57" s="171"/>
      <c r="F57" s="171"/>
      <c r="G57" s="171"/>
      <c r="H57" s="171"/>
      <c r="I57" s="171"/>
      <c r="J57" s="171"/>
      <c r="K57" s="171"/>
      <c r="L57" s="171"/>
      <c r="M57" s="172"/>
      <c r="O57" s="1" t="s">
        <v>178</v>
      </c>
      <c r="AN57" s="1" t="e">
        <f>#REF!+1</f>
        <v>#REF!</v>
      </c>
    </row>
    <row r="58" spans="1:40" ht="24" customHeight="1" thickBot="1" x14ac:dyDescent="0.25">
      <c r="A58" s="2"/>
      <c r="M58" s="40"/>
      <c r="O58" s="1" t="s">
        <v>179</v>
      </c>
      <c r="AN58" s="1" t="e">
        <f>AN57+1</f>
        <v>#REF!</v>
      </c>
    </row>
    <row r="59" spans="1:40" ht="25.5" customHeight="1" thickBot="1" x14ac:dyDescent="0.25">
      <c r="A59" s="219" t="s">
        <v>38</v>
      </c>
      <c r="B59" s="198" t="s">
        <v>39</v>
      </c>
      <c r="C59" s="202"/>
      <c r="D59" s="202"/>
      <c r="E59" s="202"/>
      <c r="F59" s="202"/>
      <c r="G59" s="199"/>
      <c r="H59" s="177" t="s">
        <v>90</v>
      </c>
      <c r="I59" s="178"/>
      <c r="J59" s="202" t="s">
        <v>40</v>
      </c>
      <c r="K59" s="202"/>
      <c r="L59" s="202"/>
      <c r="M59" s="199"/>
      <c r="O59" s="1" t="s">
        <v>111</v>
      </c>
      <c r="AN59" s="1" t="e">
        <f>AN58+1</f>
        <v>#REF!</v>
      </c>
    </row>
    <row r="60" spans="1:40" ht="25.5" customHeight="1" thickBot="1" x14ac:dyDescent="0.25">
      <c r="A60" s="220"/>
      <c r="B60" s="200"/>
      <c r="C60" s="227"/>
      <c r="D60" s="227"/>
      <c r="E60" s="227"/>
      <c r="F60" s="227"/>
      <c r="G60" s="201"/>
      <c r="H60" s="6" t="s">
        <v>91</v>
      </c>
      <c r="I60" s="37" t="s">
        <v>92</v>
      </c>
      <c r="J60" s="227"/>
      <c r="K60" s="227"/>
      <c r="L60" s="227"/>
      <c r="M60" s="201"/>
    </row>
    <row r="61" spans="1:40" ht="83.45" customHeight="1" thickBot="1" x14ac:dyDescent="0.25">
      <c r="A61" s="9" t="s">
        <v>33</v>
      </c>
      <c r="B61" s="248" t="s">
        <v>193</v>
      </c>
      <c r="C61" s="249"/>
      <c r="D61" s="249"/>
      <c r="E61" s="249"/>
      <c r="F61" s="249"/>
      <c r="G61" s="250"/>
      <c r="H61" s="28"/>
      <c r="I61" s="106" t="s">
        <v>191</v>
      </c>
      <c r="J61" s="275"/>
      <c r="K61" s="276"/>
      <c r="L61" s="276"/>
      <c r="M61" s="277"/>
      <c r="AN61" s="1" t="e">
        <f>AN59+1</f>
        <v>#REF!</v>
      </c>
    </row>
    <row r="62" spans="1:40" ht="155.44999999999999" customHeight="1" thickBot="1" x14ac:dyDescent="0.25">
      <c r="A62" s="9" t="s">
        <v>34</v>
      </c>
      <c r="B62" s="242" t="s">
        <v>196</v>
      </c>
      <c r="C62" s="243"/>
      <c r="D62" s="243"/>
      <c r="E62" s="243"/>
      <c r="F62" s="243"/>
      <c r="G62" s="244"/>
      <c r="H62" s="28"/>
      <c r="I62" s="106" t="s">
        <v>191</v>
      </c>
      <c r="J62" s="275"/>
      <c r="K62" s="276"/>
      <c r="L62" s="276"/>
      <c r="M62" s="277"/>
      <c r="AN62" s="1" t="e">
        <f>AN61+1</f>
        <v>#REF!</v>
      </c>
    </row>
    <row r="63" spans="1:40" ht="189.6" customHeight="1" thickBot="1" x14ac:dyDescent="0.25">
      <c r="A63" s="9" t="s">
        <v>41</v>
      </c>
      <c r="B63" s="288" t="s">
        <v>200</v>
      </c>
      <c r="C63" s="289"/>
      <c r="D63" s="289"/>
      <c r="E63" s="289"/>
      <c r="F63" s="289"/>
      <c r="G63" s="290"/>
      <c r="H63" s="28"/>
      <c r="I63" s="106" t="s">
        <v>191</v>
      </c>
      <c r="J63" s="275"/>
      <c r="K63" s="276"/>
      <c r="L63" s="276"/>
      <c r="M63" s="277"/>
      <c r="AN63" s="1" t="e">
        <f>#REF!+1</f>
        <v>#REF!</v>
      </c>
    </row>
    <row r="64" spans="1:40" ht="184.9" customHeight="1" thickBot="1" x14ac:dyDescent="0.25">
      <c r="A64" s="9" t="s">
        <v>36</v>
      </c>
      <c r="B64" s="288" t="s">
        <v>206</v>
      </c>
      <c r="C64" s="289"/>
      <c r="D64" s="289"/>
      <c r="E64" s="289"/>
      <c r="F64" s="289"/>
      <c r="G64" s="290"/>
      <c r="H64" s="28"/>
      <c r="I64" s="106"/>
      <c r="J64" s="275"/>
      <c r="K64" s="276"/>
      <c r="L64" s="276"/>
      <c r="M64" s="277"/>
      <c r="AN64" s="1" t="e">
        <f>AN63+1</f>
        <v>#REF!</v>
      </c>
    </row>
    <row r="65" spans="1:40" ht="204.6" customHeight="1" thickBot="1" x14ac:dyDescent="0.25">
      <c r="A65" s="9" t="s">
        <v>42</v>
      </c>
      <c r="B65" s="288" t="s">
        <v>207</v>
      </c>
      <c r="C65" s="289"/>
      <c r="D65" s="289"/>
      <c r="E65" s="289"/>
      <c r="F65" s="289"/>
      <c r="G65" s="290"/>
      <c r="H65" s="28"/>
      <c r="I65" s="106" t="s">
        <v>191</v>
      </c>
      <c r="J65" s="275"/>
      <c r="K65" s="276"/>
      <c r="L65" s="276"/>
      <c r="M65" s="277"/>
      <c r="AN65" s="1" t="e">
        <f>#REF!+1</f>
        <v>#REF!</v>
      </c>
    </row>
    <row r="66" spans="1:40" ht="24.95" customHeight="1" x14ac:dyDescent="0.2">
      <c r="B66" s="291"/>
      <c r="C66" s="291"/>
      <c r="D66" s="291"/>
      <c r="E66" s="291"/>
      <c r="F66" s="291"/>
      <c r="G66" s="291"/>
      <c r="H66" s="291"/>
      <c r="I66" s="291"/>
      <c r="J66" s="291"/>
      <c r="K66" s="291"/>
      <c r="L66" s="291"/>
      <c r="M66" s="291"/>
      <c r="AN66" s="1" t="e">
        <f>AN65+1</f>
        <v>#REF!</v>
      </c>
    </row>
    <row r="67" spans="1:40" ht="24.95" hidden="1" customHeight="1" x14ac:dyDescent="0.2">
      <c r="B67" s="291"/>
      <c r="C67" s="291"/>
      <c r="D67" s="291"/>
      <c r="E67" s="291"/>
      <c r="F67" s="291"/>
      <c r="G67" s="291"/>
      <c r="H67" s="291"/>
      <c r="I67" s="291"/>
      <c r="J67" s="291"/>
      <c r="K67" s="291"/>
      <c r="L67" s="291"/>
      <c r="M67" s="291"/>
      <c r="AN67" s="1" t="e">
        <f>AN66+1</f>
        <v>#REF!</v>
      </c>
    </row>
    <row r="68" spans="1:40" ht="24.95" hidden="1" customHeight="1" x14ac:dyDescent="0.2">
      <c r="B68" s="291"/>
      <c r="C68" s="291"/>
      <c r="D68" s="291"/>
      <c r="E68" s="291"/>
      <c r="F68" s="291"/>
      <c r="G68" s="291"/>
      <c r="H68" s="291"/>
      <c r="I68" s="291"/>
      <c r="J68" s="291"/>
      <c r="K68" s="291"/>
      <c r="L68" s="291"/>
      <c r="M68" s="291"/>
      <c r="AN68" s="1" t="e">
        <f>AN67+1</f>
        <v>#REF!</v>
      </c>
    </row>
    <row r="69" spans="1:40" ht="24.95" hidden="1" customHeight="1" x14ac:dyDescent="0.2">
      <c r="B69" s="291"/>
      <c r="C69" s="291"/>
      <c r="D69" s="291"/>
      <c r="E69" s="291"/>
      <c r="F69" s="291"/>
      <c r="G69" s="291"/>
      <c r="H69" s="291"/>
      <c r="I69" s="291"/>
      <c r="J69" s="291"/>
      <c r="K69" s="291"/>
      <c r="L69" s="291"/>
      <c r="M69" s="291"/>
    </row>
    <row r="70" spans="1:40" ht="24.95" hidden="1" customHeight="1" x14ac:dyDescent="0.2">
      <c r="B70" s="291"/>
      <c r="C70" s="291"/>
      <c r="D70" s="291"/>
      <c r="E70" s="291"/>
      <c r="F70" s="291"/>
      <c r="G70" s="291"/>
      <c r="H70" s="291"/>
      <c r="I70" s="291"/>
      <c r="J70" s="291"/>
      <c r="K70" s="291"/>
      <c r="L70" s="291"/>
      <c r="M70" s="291"/>
    </row>
    <row r="71" spans="1:40" ht="12.75" hidden="1" x14ac:dyDescent="0.2"/>
    <row r="72" spans="1:40" ht="12.75" hidden="1" x14ac:dyDescent="0.2"/>
    <row r="73" spans="1:40" ht="12.75" hidden="1" x14ac:dyDescent="0.2"/>
    <row r="74" spans="1:40" ht="12.75" hidden="1" x14ac:dyDescent="0.2"/>
    <row r="75" spans="1:40" ht="12.75" hidden="1" x14ac:dyDescent="0.2"/>
    <row r="76" spans="1:40" ht="12.75" hidden="1" x14ac:dyDescent="0.2"/>
    <row r="77" spans="1:40" ht="12.75" hidden="1" x14ac:dyDescent="0.2"/>
    <row r="78" spans="1:40" ht="12.75" hidden="1" x14ac:dyDescent="0.2"/>
    <row r="79" spans="1:40" ht="12.75" hidden="1" x14ac:dyDescent="0.2"/>
    <row r="80" spans="1:40" ht="12.75" hidden="1" x14ac:dyDescent="0.2"/>
    <row r="81" spans="6:11" ht="12.75" hidden="1" x14ac:dyDescent="0.2"/>
    <row r="82" spans="6:11" ht="12.75" hidden="1" x14ac:dyDescent="0.2"/>
    <row r="83" spans="6:11" ht="12.75" hidden="1" x14ac:dyDescent="0.2"/>
    <row r="84" spans="6:11" ht="12.75" hidden="1" x14ac:dyDescent="0.2"/>
    <row r="85" spans="6:11" ht="12.75" hidden="1" x14ac:dyDescent="0.2"/>
    <row r="86" spans="6:11" ht="15" hidden="1" x14ac:dyDescent="0.2">
      <c r="F86" s="292"/>
      <c r="G86" s="292"/>
      <c r="H86" s="292"/>
      <c r="I86" s="10" t="s">
        <v>43</v>
      </c>
      <c r="K86" s="131"/>
    </row>
    <row r="87" spans="6:11" ht="15" hidden="1" x14ac:dyDescent="0.2">
      <c r="F87" s="292"/>
      <c r="G87" s="292"/>
      <c r="H87" s="292"/>
      <c r="I87" s="10" t="s">
        <v>44</v>
      </c>
      <c r="K87" s="131"/>
    </row>
    <row r="88" spans="6:11" ht="15" hidden="1" x14ac:dyDescent="0.2">
      <c r="F88" s="292"/>
      <c r="G88" s="292"/>
      <c r="H88" s="292"/>
      <c r="I88" s="10" t="s">
        <v>45</v>
      </c>
      <c r="K88" s="131"/>
    </row>
    <row r="89" spans="6:11" ht="15" hidden="1" x14ac:dyDescent="0.2">
      <c r="F89" s="292"/>
      <c r="G89" s="292"/>
      <c r="H89" s="292"/>
      <c r="K89" s="131"/>
    </row>
    <row r="90" spans="6:11" ht="15" hidden="1" x14ac:dyDescent="0.2">
      <c r="F90" s="292"/>
      <c r="G90" s="292"/>
      <c r="H90" s="292"/>
      <c r="K90" s="131"/>
    </row>
    <row r="91" spans="6:11" ht="15" hidden="1" x14ac:dyDescent="0.2">
      <c r="K91" s="131"/>
    </row>
    <row r="92" spans="6:11" ht="15" hidden="1" x14ac:dyDescent="0.2">
      <c r="K92" s="131"/>
    </row>
    <row r="93" spans="6:11" ht="15" hidden="1" x14ac:dyDescent="0.2">
      <c r="K93" s="131"/>
    </row>
    <row r="94" spans="6:11" ht="15" hidden="1" x14ac:dyDescent="0.2">
      <c r="K94" s="131"/>
    </row>
    <row r="95" spans="6:11" ht="15" hidden="1" x14ac:dyDescent="0.2">
      <c r="K95" s="131"/>
    </row>
    <row r="96" spans="6:11" ht="15" hidden="1" x14ac:dyDescent="0.2">
      <c r="K96" s="131"/>
    </row>
    <row r="97" spans="11:11" ht="15" hidden="1" x14ac:dyDescent="0.2">
      <c r="K97" s="131"/>
    </row>
    <row r="98" spans="11:11" ht="15" hidden="1" x14ac:dyDescent="0.2">
      <c r="K98" s="131"/>
    </row>
    <row r="99" spans="11:11" ht="15" hidden="1" x14ac:dyDescent="0.2">
      <c r="K99" s="131"/>
    </row>
    <row r="100" spans="11:11" ht="15" hidden="1" x14ac:dyDescent="0.2">
      <c r="K100" s="131"/>
    </row>
    <row r="101" spans="11:11" ht="15" hidden="1" x14ac:dyDescent="0.2">
      <c r="K101" s="131"/>
    </row>
    <row r="102" spans="11:11" ht="15" hidden="1" x14ac:dyDescent="0.2">
      <c r="K102" s="131"/>
    </row>
    <row r="103" spans="11:11" ht="15" hidden="1" x14ac:dyDescent="0.2">
      <c r="K103" s="131"/>
    </row>
    <row r="104" spans="11:11" ht="15" hidden="1" x14ac:dyDescent="0.2">
      <c r="K104" s="131"/>
    </row>
    <row r="105" spans="11:11" ht="15" hidden="1" x14ac:dyDescent="0.2">
      <c r="K105" s="131"/>
    </row>
    <row r="106" spans="11:11" ht="15" hidden="1" x14ac:dyDescent="0.2">
      <c r="K106" s="131"/>
    </row>
    <row r="107" spans="11:11" ht="15" hidden="1" x14ac:dyDescent="0.2">
      <c r="K107" s="131"/>
    </row>
    <row r="108" spans="11:11" ht="15" hidden="1" x14ac:dyDescent="0.2">
      <c r="K108" s="131"/>
    </row>
    <row r="109" spans="11:11" ht="15" hidden="1" x14ac:dyDescent="0.2">
      <c r="K109" s="131"/>
    </row>
    <row r="110" spans="11:11" ht="15" hidden="1" x14ac:dyDescent="0.2">
      <c r="K110" s="131"/>
    </row>
    <row r="111" spans="11:11" ht="15" hidden="1" x14ac:dyDescent="0.2">
      <c r="K111" s="131"/>
    </row>
    <row r="112" spans="11:11" ht="15" hidden="1" x14ac:dyDescent="0.2">
      <c r="K112" s="131"/>
    </row>
    <row r="113" spans="11:11" ht="15" hidden="1" x14ac:dyDescent="0.2">
      <c r="K113" s="131"/>
    </row>
    <row r="114" spans="11:11" ht="15" hidden="1" x14ac:dyDescent="0.2">
      <c r="K114" s="131"/>
    </row>
    <row r="115" spans="11:11" ht="15" hidden="1" x14ac:dyDescent="0.2">
      <c r="K115" s="131"/>
    </row>
    <row r="116" spans="11:11" ht="15" hidden="1" x14ac:dyDescent="0.2">
      <c r="K116" s="131"/>
    </row>
    <row r="117" spans="11:11" ht="15" hidden="1" x14ac:dyDescent="0.2">
      <c r="K117" s="131"/>
    </row>
    <row r="118" spans="11:11" ht="15" hidden="1" x14ac:dyDescent="0.2">
      <c r="K118" s="131"/>
    </row>
    <row r="119" spans="11:11" ht="15" hidden="1" x14ac:dyDescent="0.2">
      <c r="K119" s="131"/>
    </row>
    <row r="120" spans="11:11" ht="15" hidden="1" x14ac:dyDescent="0.2">
      <c r="K120" s="131"/>
    </row>
    <row r="121" spans="11:11" ht="15" hidden="1" x14ac:dyDescent="0.2">
      <c r="K121" s="131"/>
    </row>
    <row r="122" spans="11:11" ht="15" hidden="1" x14ac:dyDescent="0.2">
      <c r="K122" s="131"/>
    </row>
    <row r="123" spans="11:11" ht="15" hidden="1" x14ac:dyDescent="0.2">
      <c r="K123" s="131"/>
    </row>
    <row r="124" spans="11:11" ht="12.75" hidden="1" x14ac:dyDescent="0.2"/>
    <row r="125" spans="11:11" ht="12.75" hidden="1" x14ac:dyDescent="0.2"/>
    <row r="126" spans="11:11" ht="12.75" hidden="1" x14ac:dyDescent="0.2"/>
    <row r="127" spans="11:11" ht="12.75" hidden="1" x14ac:dyDescent="0.2"/>
    <row r="128" spans="11:11"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x14ac:dyDescent="0.2"/>
    <row r="151" ht="12.75" x14ac:dyDescent="0.2"/>
    <row r="152" ht="12.75" x14ac:dyDescent="0.2"/>
    <row r="153" ht="12.75" x14ac:dyDescent="0.2"/>
    <row r="154" ht="12.75" x14ac:dyDescent="0.2"/>
    <row r="155" ht="12.75" x14ac:dyDescent="0.2"/>
    <row r="156" ht="12.75" x14ac:dyDescent="0.2"/>
    <row r="157" ht="12.75" x14ac:dyDescent="0.2"/>
    <row r="158" ht="12.75" x14ac:dyDescent="0.2"/>
    <row r="159" ht="12.75"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sheetData>
  <mergeCells count="83">
    <mergeCell ref="B66:I66"/>
    <mergeCell ref="J66:M66"/>
    <mergeCell ref="F89:H90"/>
    <mergeCell ref="B68:I68"/>
    <mergeCell ref="J68:M68"/>
    <mergeCell ref="B69:I69"/>
    <mergeCell ref="J69:M69"/>
    <mergeCell ref="B70:I70"/>
    <mergeCell ref="J70:M70"/>
    <mergeCell ref="B67:I67"/>
    <mergeCell ref="J67:M67"/>
    <mergeCell ref="F86:H87"/>
    <mergeCell ref="F88:H88"/>
    <mergeCell ref="J62:M62"/>
    <mergeCell ref="B64:G64"/>
    <mergeCell ref="J64:M64"/>
    <mergeCell ref="B65:G65"/>
    <mergeCell ref="J65:M65"/>
    <mergeCell ref="B63:G63"/>
    <mergeCell ref="J63:M63"/>
    <mergeCell ref="B62:G62"/>
    <mergeCell ref="B61:G61"/>
    <mergeCell ref="J61:M61"/>
    <mergeCell ref="A29:C31"/>
    <mergeCell ref="D29:E29"/>
    <mergeCell ref="I29:M31"/>
    <mergeCell ref="D30:E30"/>
    <mergeCell ref="D31:E31"/>
    <mergeCell ref="A33:M33"/>
    <mergeCell ref="A57:M57"/>
    <mergeCell ref="A59:A60"/>
    <mergeCell ref="B59:G60"/>
    <mergeCell ref="H59:I59"/>
    <mergeCell ref="J59:M60"/>
    <mergeCell ref="A25:A26"/>
    <mergeCell ref="B25:B26"/>
    <mergeCell ref="C25:C26"/>
    <mergeCell ref="D25:D26"/>
    <mergeCell ref="E25:E27"/>
    <mergeCell ref="L25:M25"/>
    <mergeCell ref="L26:M26"/>
    <mergeCell ref="L27:M27"/>
    <mergeCell ref="J20:L20"/>
    <mergeCell ref="F21:H21"/>
    <mergeCell ref="J21:L21"/>
    <mergeCell ref="F22:H22"/>
    <mergeCell ref="J22:L22"/>
    <mergeCell ref="L24:M24"/>
    <mergeCell ref="C13:M13"/>
    <mergeCell ref="A15:B15"/>
    <mergeCell ref="C15:M15"/>
    <mergeCell ref="A19:B22"/>
    <mergeCell ref="C19:D22"/>
    <mergeCell ref="F19:H19"/>
    <mergeCell ref="J19:L19"/>
    <mergeCell ref="F20:H20"/>
    <mergeCell ref="A17:B18"/>
    <mergeCell ref="C17:D18"/>
    <mergeCell ref="E17:M17"/>
    <mergeCell ref="F18:H18"/>
    <mergeCell ref="J18:L18"/>
    <mergeCell ref="A14:B14"/>
    <mergeCell ref="C14:M14"/>
    <mergeCell ref="A13:B13"/>
    <mergeCell ref="A12:B12"/>
    <mergeCell ref="C12:M12"/>
    <mergeCell ref="A7:B7"/>
    <mergeCell ref="C7:H7"/>
    <mergeCell ref="I7:K7"/>
    <mergeCell ref="L7:M7"/>
    <mergeCell ref="A8:B8"/>
    <mergeCell ref="C8:M8"/>
    <mergeCell ref="A9:B9"/>
    <mergeCell ref="C9:M9"/>
    <mergeCell ref="A11:B11"/>
    <mergeCell ref="C11:J11"/>
    <mergeCell ref="L11:M11"/>
    <mergeCell ref="A5:M5"/>
    <mergeCell ref="A1:B3"/>
    <mergeCell ref="C1:J3"/>
    <mergeCell ref="K1:M1"/>
    <mergeCell ref="K2:M2"/>
    <mergeCell ref="K3:M3"/>
  </mergeCells>
  <dataValidations count="8">
    <dataValidation type="list" allowBlank="1" showInputMessage="1" showErrorMessage="1" sqref="B24" xr:uid="{00000000-0002-0000-0200-000000000000}">
      <formula1>$O$3:$O$5</formula1>
    </dataValidation>
    <dataValidation type="list" allowBlank="1" showInputMessage="1" showErrorMessage="1" sqref="D24" xr:uid="{00000000-0002-0000-0200-000001000000}">
      <formula1>$O$7:$O$9</formula1>
    </dataValidation>
    <dataValidation type="list" allowBlank="1" showInputMessage="1" showErrorMessage="1" sqref="L7:M7" xr:uid="{00000000-0002-0000-0200-000002000000}">
      <formula1>$O$18:$O$21</formula1>
    </dataValidation>
    <dataValidation type="list" allowBlank="1" showInputMessage="1" showErrorMessage="1" sqref="C19:D22" xr:uid="{00000000-0002-0000-0200-000003000000}">
      <formula1>$O$46:$O$55</formula1>
    </dataValidation>
    <dataValidation type="list" allowBlank="1" showInputMessage="1" showErrorMessage="1" sqref="B25 D25 B27 M19:M22" xr:uid="{00000000-0002-0000-0200-000004000000}">
      <formula1>$O$11:$O$16</formula1>
    </dataValidation>
    <dataValidation type="list" allowBlank="1" showInputMessage="1" showErrorMessage="1" sqref="C7:H7" xr:uid="{00000000-0002-0000-0200-000005000000}">
      <formula1>$O$24:$O$37</formula1>
    </dataValidation>
    <dataValidation type="list" allowBlank="1" showInputMessage="1" showErrorMessage="1" sqref="C9:M9" xr:uid="{00000000-0002-0000-0200-000006000000}">
      <formula1>$O$39:$O$42</formula1>
    </dataValidation>
    <dataValidation type="list" allowBlank="1" showInputMessage="1" showErrorMessage="1" sqref="C14:M14" xr:uid="{00000000-0002-0000-0200-000007000000}">
      <formula1>$O$57:$O$59</formula1>
    </dataValidation>
  </dataValidations>
  <printOptions horizontalCentered="1" verticalCentered="1"/>
  <pageMargins left="0.31496062992125984" right="0.31496062992125984" top="0.74803149606299213" bottom="0.35433070866141736" header="0.31496062992125984" footer="0.31496062992125984"/>
  <pageSetup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166"/>
  <sheetViews>
    <sheetView showGridLines="0" view="pageBreakPreview" topLeftCell="A29" zoomScale="80" zoomScaleNormal="80" zoomScaleSheetLayoutView="80" workbookViewId="0">
      <selection activeCell="H39" sqref="H39"/>
    </sheetView>
  </sheetViews>
  <sheetFormatPr baseColWidth="10" defaultColWidth="11.42578125" defaultRowHeight="0" customHeight="1" zeroHeight="1" x14ac:dyDescent="0.2"/>
  <cols>
    <col min="1" max="1" width="17.42578125" style="1" customWidth="1"/>
    <col min="2" max="2" width="20.28515625" style="1" customWidth="1"/>
    <col min="3" max="3" width="12" style="1" customWidth="1"/>
    <col min="4" max="4" width="14.85546875" style="1" customWidth="1"/>
    <col min="5" max="10" width="17.7109375" style="1" customWidth="1"/>
    <col min="11" max="11" width="16.7109375" style="1" customWidth="1"/>
    <col min="12" max="12" width="15.140625" style="1" customWidth="1"/>
    <col min="13" max="13" width="16.5703125" style="1" customWidth="1"/>
    <col min="14" max="14" width="3.5703125" style="1" customWidth="1"/>
    <col min="15" max="15" width="26.28515625" style="1" hidden="1" customWidth="1"/>
    <col min="16" max="37" width="11.42578125" style="1" customWidth="1"/>
    <col min="38" max="38" width="11.5703125" customWidth="1"/>
    <col min="39" max="251" width="11.42578125" style="1" customWidth="1"/>
    <col min="252" max="16384" width="11.42578125" style="1"/>
  </cols>
  <sheetData>
    <row r="1" spans="1:16" ht="25.5" customHeight="1" thickBot="1" x14ac:dyDescent="0.25">
      <c r="A1" s="173"/>
      <c r="B1" s="173"/>
      <c r="C1" s="174" t="s">
        <v>58</v>
      </c>
      <c r="D1" s="174"/>
      <c r="E1" s="174"/>
      <c r="F1" s="174"/>
      <c r="G1" s="174"/>
      <c r="H1" s="174"/>
      <c r="I1" s="174"/>
      <c r="J1" s="174"/>
      <c r="K1" s="175" t="s">
        <v>59</v>
      </c>
      <c r="L1" s="175"/>
      <c r="M1" s="175"/>
    </row>
    <row r="2" spans="1:16" ht="25.5" customHeight="1" thickBot="1" x14ac:dyDescent="0.25">
      <c r="A2" s="173"/>
      <c r="B2" s="173"/>
      <c r="C2" s="174"/>
      <c r="D2" s="174"/>
      <c r="E2" s="174"/>
      <c r="F2" s="174"/>
      <c r="G2" s="174"/>
      <c r="H2" s="174"/>
      <c r="I2" s="174"/>
      <c r="J2" s="174"/>
      <c r="K2" s="266" t="s">
        <v>117</v>
      </c>
      <c r="L2" s="266"/>
      <c r="M2" s="266"/>
      <c r="O2" s="111" t="s">
        <v>71</v>
      </c>
    </row>
    <row r="3" spans="1:16" ht="25.5" customHeight="1" thickBot="1" x14ac:dyDescent="0.25">
      <c r="A3" s="173"/>
      <c r="B3" s="173"/>
      <c r="C3" s="174"/>
      <c r="D3" s="174"/>
      <c r="E3" s="174"/>
      <c r="F3" s="174"/>
      <c r="G3" s="174"/>
      <c r="H3" s="174"/>
      <c r="I3" s="174"/>
      <c r="J3" s="174"/>
      <c r="K3" s="266" t="s">
        <v>118</v>
      </c>
      <c r="L3" s="266"/>
      <c r="M3" s="266"/>
      <c r="O3" s="1" t="s">
        <v>6</v>
      </c>
    </row>
    <row r="4" spans="1:16" ht="14.25" customHeight="1" thickBot="1" x14ac:dyDescent="0.25">
      <c r="A4" s="12"/>
      <c r="B4" s="13"/>
      <c r="C4" s="14"/>
      <c r="D4" s="14"/>
      <c r="E4" s="14"/>
      <c r="F4" s="14"/>
      <c r="G4" s="14"/>
      <c r="H4" s="14"/>
      <c r="I4" s="14"/>
      <c r="J4" s="14"/>
      <c r="K4" s="15"/>
      <c r="L4" s="15"/>
      <c r="M4" s="16"/>
      <c r="O4" s="1" t="s">
        <v>8</v>
      </c>
    </row>
    <row r="5" spans="1:16" ht="13.5" thickBot="1" x14ac:dyDescent="0.25">
      <c r="A5" s="170" t="s">
        <v>60</v>
      </c>
      <c r="B5" s="171"/>
      <c r="C5" s="171"/>
      <c r="D5" s="171"/>
      <c r="E5" s="171"/>
      <c r="F5" s="171"/>
      <c r="G5" s="171"/>
      <c r="H5" s="171"/>
      <c r="I5" s="171"/>
      <c r="J5" s="171"/>
      <c r="K5" s="171"/>
      <c r="L5" s="171"/>
      <c r="M5" s="172"/>
      <c r="O5" s="1" t="s">
        <v>10</v>
      </c>
    </row>
    <row r="6" spans="1:16" ht="13.5" thickBot="1" x14ac:dyDescent="0.25">
      <c r="A6" s="38"/>
      <c r="B6" s="112"/>
      <c r="C6" s="112"/>
      <c r="D6" s="112"/>
      <c r="E6" s="112"/>
      <c r="F6" s="112"/>
      <c r="G6" s="112"/>
      <c r="H6" s="112"/>
      <c r="I6" s="112"/>
      <c r="J6" s="112"/>
      <c r="K6" s="112"/>
      <c r="L6" s="112"/>
      <c r="M6" s="39"/>
      <c r="O6" s="111" t="s">
        <v>72</v>
      </c>
    </row>
    <row r="7" spans="1:16" ht="30" customHeight="1" thickBot="1" x14ac:dyDescent="0.25">
      <c r="A7" s="177" t="s">
        <v>1</v>
      </c>
      <c r="B7" s="178"/>
      <c r="C7" s="179" t="s">
        <v>48</v>
      </c>
      <c r="D7" s="180"/>
      <c r="E7" s="180"/>
      <c r="F7" s="180"/>
      <c r="G7" s="180"/>
      <c r="H7" s="181"/>
      <c r="I7" s="177" t="s">
        <v>2</v>
      </c>
      <c r="J7" s="182"/>
      <c r="K7" s="178"/>
      <c r="L7" s="183" t="s">
        <v>28</v>
      </c>
      <c r="M7" s="184"/>
      <c r="O7" s="1" t="s">
        <v>13</v>
      </c>
    </row>
    <row r="8" spans="1:16" ht="38.25" customHeight="1" thickBot="1" x14ac:dyDescent="0.25">
      <c r="A8" s="177" t="s">
        <v>4</v>
      </c>
      <c r="B8" s="178"/>
      <c r="C8" s="179" t="s">
        <v>122</v>
      </c>
      <c r="D8" s="180"/>
      <c r="E8" s="180"/>
      <c r="F8" s="180"/>
      <c r="G8" s="180"/>
      <c r="H8" s="180"/>
      <c r="I8" s="180"/>
      <c r="J8" s="180"/>
      <c r="K8" s="180"/>
      <c r="L8" s="180"/>
      <c r="M8" s="181"/>
      <c r="O8" s="1" t="s">
        <v>18</v>
      </c>
    </row>
    <row r="9" spans="1:16" ht="30" customHeight="1" thickBot="1" x14ac:dyDescent="0.25">
      <c r="A9" s="177" t="s">
        <v>5</v>
      </c>
      <c r="B9" s="178"/>
      <c r="C9" s="185" t="s">
        <v>67</v>
      </c>
      <c r="D9" s="186"/>
      <c r="E9" s="186"/>
      <c r="F9" s="186"/>
      <c r="G9" s="186"/>
      <c r="H9" s="186"/>
      <c r="I9" s="186"/>
      <c r="J9" s="186"/>
      <c r="K9" s="186"/>
      <c r="L9" s="186"/>
      <c r="M9" s="187"/>
      <c r="O9" s="1" t="s">
        <v>20</v>
      </c>
      <c r="P9" s="112"/>
    </row>
    <row r="10" spans="1:16" ht="13.5" thickBot="1" x14ac:dyDescent="0.25">
      <c r="A10" s="2"/>
      <c r="M10" s="40"/>
      <c r="O10" s="111" t="s">
        <v>74</v>
      </c>
    </row>
    <row r="11" spans="1:16" ht="44.25" customHeight="1" thickBot="1" x14ac:dyDescent="0.25">
      <c r="A11" s="177" t="s">
        <v>7</v>
      </c>
      <c r="B11" s="178"/>
      <c r="C11" s="188" t="s">
        <v>171</v>
      </c>
      <c r="D11" s="189"/>
      <c r="E11" s="189"/>
      <c r="F11" s="189"/>
      <c r="G11" s="189"/>
      <c r="H11" s="189"/>
      <c r="I11" s="189"/>
      <c r="J11" s="189"/>
      <c r="K11" s="27" t="s">
        <v>82</v>
      </c>
      <c r="L11" s="190" t="s">
        <v>189</v>
      </c>
      <c r="M11" s="191"/>
      <c r="O11" s="1" t="s">
        <v>21</v>
      </c>
    </row>
    <row r="12" spans="1:16" ht="47.25" customHeight="1" thickBot="1" x14ac:dyDescent="0.25">
      <c r="A12" s="177" t="s">
        <v>9</v>
      </c>
      <c r="B12" s="178"/>
      <c r="C12" s="179" t="s">
        <v>172</v>
      </c>
      <c r="D12" s="180"/>
      <c r="E12" s="180"/>
      <c r="F12" s="180"/>
      <c r="G12" s="180"/>
      <c r="H12" s="180"/>
      <c r="I12" s="180"/>
      <c r="J12" s="180"/>
      <c r="K12" s="180"/>
      <c r="L12" s="180"/>
      <c r="M12" s="181"/>
      <c r="O12" s="1" t="s">
        <v>0</v>
      </c>
    </row>
    <row r="13" spans="1:16" ht="45.75" customHeight="1" thickBot="1" x14ac:dyDescent="0.25">
      <c r="A13" s="177" t="s">
        <v>96</v>
      </c>
      <c r="B13" s="178"/>
      <c r="C13" s="179" t="s">
        <v>173</v>
      </c>
      <c r="D13" s="180"/>
      <c r="E13" s="180"/>
      <c r="F13" s="180"/>
      <c r="G13" s="180"/>
      <c r="H13" s="180"/>
      <c r="I13" s="180"/>
      <c r="J13" s="180"/>
      <c r="K13" s="180"/>
      <c r="L13" s="180"/>
      <c r="M13" s="181"/>
      <c r="O13" s="1" t="s">
        <v>119</v>
      </c>
    </row>
    <row r="14" spans="1:16" ht="59.25" customHeight="1" thickBot="1" x14ac:dyDescent="0.25">
      <c r="A14" s="177" t="s">
        <v>106</v>
      </c>
      <c r="B14" s="178"/>
      <c r="C14" s="179" t="s">
        <v>169</v>
      </c>
      <c r="D14" s="180"/>
      <c r="E14" s="180"/>
      <c r="F14" s="180"/>
      <c r="G14" s="180"/>
      <c r="H14" s="180"/>
      <c r="I14" s="180"/>
      <c r="J14" s="180"/>
      <c r="K14" s="180"/>
      <c r="L14" s="180"/>
      <c r="M14" s="181"/>
      <c r="O14" s="1" t="s">
        <v>120</v>
      </c>
    </row>
    <row r="15" spans="1:16" ht="30" customHeight="1" thickBot="1" x14ac:dyDescent="0.25">
      <c r="A15" s="177" t="s">
        <v>112</v>
      </c>
      <c r="B15" s="178"/>
      <c r="C15" s="179" t="s">
        <v>180</v>
      </c>
      <c r="D15" s="180"/>
      <c r="E15" s="180"/>
      <c r="F15" s="180"/>
      <c r="G15" s="180"/>
      <c r="H15" s="180"/>
      <c r="I15" s="180"/>
      <c r="J15" s="180"/>
      <c r="K15" s="180"/>
      <c r="L15" s="180"/>
      <c r="M15" s="181"/>
      <c r="O15" s="1" t="s">
        <v>24</v>
      </c>
    </row>
    <row r="16" spans="1:16" ht="13.5" thickBot="1" x14ac:dyDescent="0.25">
      <c r="A16" s="2"/>
      <c r="M16" s="40"/>
      <c r="O16" s="1" t="s">
        <v>25</v>
      </c>
    </row>
    <row r="17" spans="1:40" ht="17.25" customHeight="1" thickBot="1" x14ac:dyDescent="0.25">
      <c r="A17" s="198" t="s">
        <v>11</v>
      </c>
      <c r="B17" s="199"/>
      <c r="C17" s="198" t="s">
        <v>76</v>
      </c>
      <c r="D17" s="199"/>
      <c r="E17" s="198" t="s">
        <v>12</v>
      </c>
      <c r="F17" s="202"/>
      <c r="G17" s="202"/>
      <c r="H17" s="202"/>
      <c r="I17" s="202"/>
      <c r="J17" s="202"/>
      <c r="K17" s="202"/>
      <c r="L17" s="202"/>
      <c r="M17" s="199"/>
      <c r="O17" s="111" t="s">
        <v>83</v>
      </c>
    </row>
    <row r="18" spans="1:40" ht="53.45" customHeight="1" thickBot="1" x14ac:dyDescent="0.25">
      <c r="A18" s="200"/>
      <c r="B18" s="201"/>
      <c r="C18" s="200"/>
      <c r="D18" s="201"/>
      <c r="E18" s="6" t="s">
        <v>14</v>
      </c>
      <c r="F18" s="177" t="s">
        <v>15</v>
      </c>
      <c r="G18" s="182"/>
      <c r="H18" s="178"/>
      <c r="I18" s="37" t="s">
        <v>16</v>
      </c>
      <c r="J18" s="177" t="s">
        <v>128</v>
      </c>
      <c r="K18" s="182"/>
      <c r="L18" s="178"/>
      <c r="M18" s="6" t="s">
        <v>17</v>
      </c>
      <c r="O18" s="1" t="s">
        <v>27</v>
      </c>
    </row>
    <row r="19" spans="1:40" ht="30" customHeight="1" thickBot="1" x14ac:dyDescent="0.25">
      <c r="A19" s="203" t="s">
        <v>181</v>
      </c>
      <c r="B19" s="204"/>
      <c r="C19" s="209" t="s">
        <v>86</v>
      </c>
      <c r="D19" s="233"/>
      <c r="E19" s="4">
        <v>1</v>
      </c>
      <c r="F19" s="192" t="s">
        <v>174</v>
      </c>
      <c r="G19" s="193"/>
      <c r="H19" s="194"/>
      <c r="I19" s="110" t="s">
        <v>136</v>
      </c>
      <c r="J19" s="267" t="s">
        <v>124</v>
      </c>
      <c r="K19" s="268"/>
      <c r="L19" s="269"/>
      <c r="M19" s="7" t="s">
        <v>119</v>
      </c>
      <c r="O19" s="1" t="s">
        <v>28</v>
      </c>
    </row>
    <row r="20" spans="1:40" ht="30" customHeight="1" thickBot="1" x14ac:dyDescent="0.25">
      <c r="A20" s="205"/>
      <c r="B20" s="206"/>
      <c r="C20" s="211"/>
      <c r="D20" s="212"/>
      <c r="E20" s="4">
        <v>2</v>
      </c>
      <c r="F20" s="192" t="s">
        <v>175</v>
      </c>
      <c r="G20" s="193"/>
      <c r="H20" s="194"/>
      <c r="I20" s="110" t="s">
        <v>136</v>
      </c>
      <c r="J20" s="267" t="s">
        <v>124</v>
      </c>
      <c r="K20" s="268"/>
      <c r="L20" s="269"/>
      <c r="M20" s="7" t="s">
        <v>119</v>
      </c>
      <c r="O20" s="1" t="s">
        <v>3</v>
      </c>
    </row>
    <row r="21" spans="1:40" ht="30" customHeight="1" thickBot="1" x14ac:dyDescent="0.25">
      <c r="A21" s="205"/>
      <c r="B21" s="206"/>
      <c r="C21" s="211"/>
      <c r="D21" s="212"/>
      <c r="E21" s="4">
        <v>3</v>
      </c>
      <c r="F21" s="192" t="s">
        <v>176</v>
      </c>
      <c r="G21" s="193"/>
      <c r="H21" s="194"/>
      <c r="I21" s="137" t="s">
        <v>136</v>
      </c>
      <c r="J21" s="267" t="s">
        <v>124</v>
      </c>
      <c r="K21" s="268"/>
      <c r="L21" s="269"/>
      <c r="M21" s="7" t="s">
        <v>119</v>
      </c>
    </row>
    <row r="22" spans="1:40" ht="30" customHeight="1" thickBot="1" x14ac:dyDescent="0.25">
      <c r="A22" s="207"/>
      <c r="B22" s="208"/>
      <c r="C22" s="213"/>
      <c r="D22" s="214"/>
      <c r="E22" s="4">
        <v>4</v>
      </c>
      <c r="F22" s="192" t="s">
        <v>177</v>
      </c>
      <c r="G22" s="193"/>
      <c r="H22" s="194"/>
      <c r="I22" s="110" t="s">
        <v>136</v>
      </c>
      <c r="J22" s="267" t="s">
        <v>124</v>
      </c>
      <c r="K22" s="268"/>
      <c r="L22" s="269"/>
      <c r="M22" s="7" t="s">
        <v>119</v>
      </c>
    </row>
    <row r="23" spans="1:40" ht="13.5" thickBot="1" x14ac:dyDescent="0.25">
      <c r="A23" s="2"/>
      <c r="M23" s="40"/>
      <c r="O23" s="111" t="s">
        <v>70</v>
      </c>
      <c r="AN23" s="1">
        <v>2002</v>
      </c>
    </row>
    <row r="24" spans="1:40" ht="45.95" customHeight="1" thickBot="1" x14ac:dyDescent="0.25">
      <c r="A24" s="6" t="s">
        <v>22</v>
      </c>
      <c r="B24" s="109" t="s">
        <v>10</v>
      </c>
      <c r="C24" s="36" t="s">
        <v>73</v>
      </c>
      <c r="D24" s="109" t="s">
        <v>18</v>
      </c>
      <c r="E24" s="6" t="s">
        <v>23</v>
      </c>
      <c r="F24" s="113">
        <v>19</v>
      </c>
      <c r="G24" s="6" t="s">
        <v>129</v>
      </c>
      <c r="H24" s="114">
        <v>19</v>
      </c>
      <c r="I24" s="6" t="s">
        <v>104</v>
      </c>
      <c r="J24" s="115">
        <v>2020</v>
      </c>
      <c r="K24" s="6" t="s">
        <v>105</v>
      </c>
      <c r="L24" s="270" t="s">
        <v>185</v>
      </c>
      <c r="M24" s="271"/>
      <c r="O24" s="116" t="s">
        <v>48</v>
      </c>
      <c r="AN24" s="1">
        <f>AN23+1</f>
        <v>2003</v>
      </c>
    </row>
    <row r="25" spans="1:40" ht="16.5" customHeight="1" thickBot="1" x14ac:dyDescent="0.25">
      <c r="A25" s="219" t="s">
        <v>26</v>
      </c>
      <c r="B25" s="273" t="s">
        <v>119</v>
      </c>
      <c r="C25" s="219" t="s">
        <v>75</v>
      </c>
      <c r="D25" s="273" t="s">
        <v>119</v>
      </c>
      <c r="E25" s="219" t="s">
        <v>113</v>
      </c>
      <c r="F25" s="44" t="s">
        <v>116</v>
      </c>
      <c r="G25" s="42">
        <v>2020</v>
      </c>
      <c r="H25" s="42">
        <v>2021</v>
      </c>
      <c r="I25" s="42">
        <v>2022</v>
      </c>
      <c r="J25" s="42">
        <v>2023</v>
      </c>
      <c r="K25" s="42">
        <v>2024</v>
      </c>
      <c r="L25" s="215" t="s">
        <v>130</v>
      </c>
      <c r="M25" s="216"/>
      <c r="O25" s="116" t="s">
        <v>49</v>
      </c>
    </row>
    <row r="26" spans="1:40" ht="30" customHeight="1" thickBot="1" x14ac:dyDescent="0.25">
      <c r="A26" s="220"/>
      <c r="B26" s="274"/>
      <c r="C26" s="220"/>
      <c r="D26" s="274"/>
      <c r="E26" s="223"/>
      <c r="F26" s="43" t="s">
        <v>114</v>
      </c>
      <c r="G26" s="117">
        <v>19</v>
      </c>
      <c r="H26" s="117">
        <v>19</v>
      </c>
      <c r="I26" s="117">
        <v>19</v>
      </c>
      <c r="J26" s="117">
        <v>18</v>
      </c>
      <c r="K26" s="117">
        <v>10</v>
      </c>
      <c r="L26" s="272">
        <f>+K26+J26+I26+H26+G26</f>
        <v>85</v>
      </c>
      <c r="M26" s="271"/>
      <c r="O26" s="116" t="s">
        <v>61</v>
      </c>
    </row>
    <row r="27" spans="1:40" ht="30" customHeight="1" thickBot="1" x14ac:dyDescent="0.25">
      <c r="A27" s="118"/>
      <c r="B27" s="119"/>
      <c r="C27" s="120"/>
      <c r="D27" s="120"/>
      <c r="E27" s="220"/>
      <c r="F27" s="121" t="s">
        <v>115</v>
      </c>
      <c r="G27" s="136">
        <v>19</v>
      </c>
      <c r="H27" s="117"/>
      <c r="I27" s="117"/>
      <c r="J27" s="117"/>
      <c r="K27" s="117"/>
      <c r="L27" s="272">
        <f>+G27+H27+I27+J27</f>
        <v>19</v>
      </c>
      <c r="M27" s="271"/>
      <c r="O27" s="116" t="s">
        <v>62</v>
      </c>
    </row>
    <row r="28" spans="1:40" ht="13.5" thickBot="1" x14ac:dyDescent="0.25">
      <c r="A28" s="2"/>
      <c r="M28" s="40"/>
      <c r="O28" s="116" t="s">
        <v>50</v>
      </c>
      <c r="AN28" s="1" t="e">
        <f>#REF!+1</f>
        <v>#REF!</v>
      </c>
    </row>
    <row r="29" spans="1:40" ht="21.6" customHeight="1" thickBot="1" x14ac:dyDescent="0.25">
      <c r="A29" s="198" t="s">
        <v>94</v>
      </c>
      <c r="B29" s="202"/>
      <c r="C29" s="199"/>
      <c r="D29" s="228" t="s">
        <v>77</v>
      </c>
      <c r="E29" s="229"/>
      <c r="F29" s="68">
        <v>15</v>
      </c>
      <c r="G29" s="69" t="s">
        <v>87</v>
      </c>
      <c r="H29" s="70">
        <v>19</v>
      </c>
      <c r="I29" s="293" t="s">
        <v>182</v>
      </c>
      <c r="J29" s="294"/>
      <c r="K29" s="294"/>
      <c r="L29" s="294"/>
      <c r="M29" s="295"/>
      <c r="O29" s="116" t="s">
        <v>51</v>
      </c>
      <c r="AN29" s="1" t="e">
        <f>AN28+1</f>
        <v>#REF!</v>
      </c>
    </row>
    <row r="30" spans="1:40" ht="21.6" customHeight="1" thickBot="1" x14ac:dyDescent="0.25">
      <c r="A30" s="224"/>
      <c r="B30" s="278"/>
      <c r="C30" s="226"/>
      <c r="D30" s="237" t="s">
        <v>78</v>
      </c>
      <c r="E30" s="238"/>
      <c r="F30" s="71">
        <v>8</v>
      </c>
      <c r="G30" s="72" t="s">
        <v>87</v>
      </c>
      <c r="H30" s="73">
        <v>14.99</v>
      </c>
      <c r="I30" s="296"/>
      <c r="J30" s="297"/>
      <c r="K30" s="297"/>
      <c r="L30" s="297"/>
      <c r="M30" s="298"/>
      <c r="O30" s="116" t="s">
        <v>52</v>
      </c>
      <c r="AN30" s="1" t="e">
        <f>#REF!+1</f>
        <v>#REF!</v>
      </c>
    </row>
    <row r="31" spans="1:40" ht="21.6" customHeight="1" thickBot="1" x14ac:dyDescent="0.25">
      <c r="A31" s="200"/>
      <c r="B31" s="227"/>
      <c r="C31" s="201"/>
      <c r="D31" s="239" t="s">
        <v>79</v>
      </c>
      <c r="E31" s="240"/>
      <c r="F31" s="74">
        <v>0</v>
      </c>
      <c r="G31" s="75" t="s">
        <v>87</v>
      </c>
      <c r="H31" s="76">
        <v>7.99</v>
      </c>
      <c r="I31" s="299"/>
      <c r="J31" s="300"/>
      <c r="K31" s="300"/>
      <c r="L31" s="300"/>
      <c r="M31" s="301"/>
      <c r="O31" s="122" t="s">
        <v>131</v>
      </c>
      <c r="AN31" s="1" t="e">
        <f>#REF!+1</f>
        <v>#REF!</v>
      </c>
    </row>
    <row r="32" spans="1:40" ht="13.5" thickBot="1" x14ac:dyDescent="0.25">
      <c r="A32" s="2"/>
      <c r="M32" s="40"/>
      <c r="O32" s="116" t="s">
        <v>64</v>
      </c>
      <c r="AN32" s="1" t="e">
        <f>#REF!+1</f>
        <v>#REF!</v>
      </c>
    </row>
    <row r="33" spans="1:40" ht="13.5" customHeight="1" thickBot="1" x14ac:dyDescent="0.25">
      <c r="A33" s="170" t="s">
        <v>30</v>
      </c>
      <c r="B33" s="171"/>
      <c r="C33" s="171"/>
      <c r="D33" s="171"/>
      <c r="E33" s="171"/>
      <c r="F33" s="171"/>
      <c r="G33" s="171"/>
      <c r="H33" s="171"/>
      <c r="I33" s="171"/>
      <c r="J33" s="171"/>
      <c r="K33" s="171"/>
      <c r="L33" s="171"/>
      <c r="M33" s="172"/>
      <c r="O33" s="116" t="s">
        <v>54</v>
      </c>
      <c r="AN33" s="1" t="e">
        <f>AN32+1</f>
        <v>#REF!</v>
      </c>
    </row>
    <row r="34" spans="1:40" ht="13.5" thickBot="1" x14ac:dyDescent="0.25">
      <c r="A34" s="2"/>
      <c r="M34" s="40"/>
      <c r="O34" s="116" t="s">
        <v>55</v>
      </c>
      <c r="AN34" s="1" t="e">
        <f>AN33+1</f>
        <v>#REF!</v>
      </c>
    </row>
    <row r="35" spans="1:40" ht="93.75" customHeight="1" thickBot="1" x14ac:dyDescent="0.25">
      <c r="A35" s="107"/>
      <c r="B35" s="31" t="s">
        <v>31</v>
      </c>
      <c r="C35" s="32" t="s">
        <v>32</v>
      </c>
      <c r="D35" s="32" t="str">
        <f>F19</f>
        <v xml:space="preserve">Numero de  libros realizadas por el IDEP  </v>
      </c>
      <c r="E35" s="32" t="str">
        <f>+F20</f>
        <v xml:space="preserve">Numero de la Revista Educación y Ciudad  realizadas por el IDEP  </v>
      </c>
      <c r="F35" s="32" t="str">
        <f>+F21</f>
        <v xml:space="preserve">Numero de  Podcasts realizados por el IDEP  </v>
      </c>
      <c r="G35" s="32" t="str">
        <f>+F22</f>
        <v xml:space="preserve">Numero de Magazín Aula Urbana realizados por el IDEP  </v>
      </c>
      <c r="H35" s="34" t="s">
        <v>89</v>
      </c>
      <c r="I35" s="33" t="s">
        <v>93</v>
      </c>
      <c r="K35" s="138"/>
      <c r="L35" s="138"/>
      <c r="M35" s="116"/>
      <c r="AG35"/>
      <c r="AL35" s="1"/>
    </row>
    <row r="36" spans="1:40" ht="36.75" customHeight="1" x14ac:dyDescent="0.2">
      <c r="A36" s="107"/>
      <c r="B36" s="133" t="s">
        <v>33</v>
      </c>
      <c r="C36" s="123">
        <v>0</v>
      </c>
      <c r="D36" s="134">
        <v>0</v>
      </c>
      <c r="E36" s="134">
        <v>0</v>
      </c>
      <c r="F36" s="134">
        <v>0</v>
      </c>
      <c r="G36" s="134">
        <v>0</v>
      </c>
      <c r="H36" s="140">
        <f>SUM(D36:G36)</f>
        <v>0</v>
      </c>
      <c r="I36" s="135">
        <f>+H36</f>
        <v>0</v>
      </c>
      <c r="K36" s="138"/>
      <c r="L36" s="138"/>
      <c r="M36" s="116"/>
      <c r="AG36"/>
      <c r="AL36" s="1"/>
    </row>
    <row r="37" spans="1:40" ht="36.75" customHeight="1" x14ac:dyDescent="0.2">
      <c r="A37" s="107"/>
      <c r="B37" s="93" t="s">
        <v>34</v>
      </c>
      <c r="C37" s="123">
        <v>3</v>
      </c>
      <c r="D37" s="64">
        <v>1</v>
      </c>
      <c r="E37" s="64">
        <v>1</v>
      </c>
      <c r="F37" s="134">
        <v>0</v>
      </c>
      <c r="G37" s="64">
        <v>1</v>
      </c>
      <c r="H37" s="140">
        <f t="shared" ref="H37:H39" si="0">SUM(D37:G37)</f>
        <v>3</v>
      </c>
      <c r="I37" s="126">
        <f>+H37+H36</f>
        <v>3</v>
      </c>
      <c r="K37" s="138"/>
      <c r="L37" s="138"/>
      <c r="M37" s="116"/>
      <c r="AG37"/>
      <c r="AL37" s="1"/>
    </row>
    <row r="38" spans="1:40" ht="36.75" customHeight="1" x14ac:dyDescent="0.2">
      <c r="A38" s="107"/>
      <c r="B38" s="29" t="s">
        <v>35</v>
      </c>
      <c r="C38" s="123">
        <v>5</v>
      </c>
      <c r="D38" s="123">
        <v>3</v>
      </c>
      <c r="E38" s="123">
        <v>1</v>
      </c>
      <c r="F38" s="123">
        <v>0</v>
      </c>
      <c r="G38" s="64">
        <v>1</v>
      </c>
      <c r="H38" s="140">
        <f t="shared" si="0"/>
        <v>5</v>
      </c>
      <c r="I38" s="126">
        <f>+I37+H38</f>
        <v>8</v>
      </c>
      <c r="K38" s="138"/>
      <c r="L38" s="138"/>
      <c r="M38" s="111"/>
      <c r="AG38"/>
      <c r="AL38" s="1"/>
    </row>
    <row r="39" spans="1:40" ht="36.75" customHeight="1" thickBot="1" x14ac:dyDescent="0.25">
      <c r="A39" s="107"/>
      <c r="B39" s="30" t="s">
        <v>36</v>
      </c>
      <c r="C39" s="168">
        <v>11</v>
      </c>
      <c r="D39" s="167">
        <v>7</v>
      </c>
      <c r="E39" s="167">
        <v>0</v>
      </c>
      <c r="F39" s="166">
        <v>2</v>
      </c>
      <c r="G39" s="166">
        <v>2</v>
      </c>
      <c r="H39" s="156">
        <f t="shared" si="0"/>
        <v>11</v>
      </c>
      <c r="I39" s="129">
        <f>+I38+H39</f>
        <v>19</v>
      </c>
      <c r="K39" s="138"/>
      <c r="L39" s="138"/>
      <c r="M39" s="130"/>
      <c r="AG39"/>
      <c r="AL39" s="1"/>
    </row>
    <row r="40" spans="1:40" ht="17.45" customHeight="1" x14ac:dyDescent="0.2">
      <c r="A40" s="2"/>
      <c r="M40" s="40"/>
      <c r="O40" s="130" t="s">
        <v>68</v>
      </c>
    </row>
    <row r="41" spans="1:40" ht="12.75" x14ac:dyDescent="0.2">
      <c r="A41" s="2"/>
      <c r="M41" s="40"/>
      <c r="O41" s="130" t="s">
        <v>46</v>
      </c>
    </row>
    <row r="42" spans="1:40" ht="12.75" x14ac:dyDescent="0.2">
      <c r="A42" s="2"/>
      <c r="M42" s="40"/>
      <c r="O42" s="1" t="s">
        <v>47</v>
      </c>
    </row>
    <row r="43" spans="1:40" ht="12.75" x14ac:dyDescent="0.2">
      <c r="A43" s="2"/>
      <c r="M43" s="40"/>
      <c r="O43" s="1" t="s">
        <v>81</v>
      </c>
    </row>
    <row r="44" spans="1:40" ht="12.75" x14ac:dyDescent="0.2">
      <c r="A44" s="2"/>
      <c r="M44" s="40"/>
      <c r="O44" s="111" t="s">
        <v>84</v>
      </c>
    </row>
    <row r="45" spans="1:40" ht="12.75" x14ac:dyDescent="0.2">
      <c r="A45" s="2"/>
      <c r="M45" s="40"/>
      <c r="O45" s="1" t="s">
        <v>86</v>
      </c>
    </row>
    <row r="46" spans="1:40" ht="12.75" x14ac:dyDescent="0.2">
      <c r="A46" s="2"/>
      <c r="M46" s="40"/>
      <c r="O46" s="1" t="s">
        <v>95</v>
      </c>
    </row>
    <row r="47" spans="1:40" ht="12.75" x14ac:dyDescent="0.2">
      <c r="A47" s="2"/>
      <c r="M47" s="40"/>
      <c r="O47" s="1" t="s">
        <v>85</v>
      </c>
    </row>
    <row r="48" spans="1:40" ht="12.75" x14ac:dyDescent="0.2">
      <c r="A48" s="2"/>
      <c r="M48" s="40"/>
      <c r="O48" s="1" t="s">
        <v>97</v>
      </c>
    </row>
    <row r="49" spans="1:40" ht="28.5" customHeight="1" x14ac:dyDescent="0.2">
      <c r="A49" s="2"/>
      <c r="M49" s="40"/>
      <c r="O49" s="1" t="s">
        <v>98</v>
      </c>
      <c r="AN49" s="1" t="e">
        <f>#REF!+1</f>
        <v>#REF!</v>
      </c>
    </row>
    <row r="50" spans="1:40" ht="19.5" customHeight="1" x14ac:dyDescent="0.2">
      <c r="A50" s="2"/>
      <c r="M50" s="40"/>
      <c r="O50" s="1" t="s">
        <v>99</v>
      </c>
      <c r="AN50" s="1" t="e">
        <f t="shared" ref="AN50:AN55" si="1">AN49+1</f>
        <v>#REF!</v>
      </c>
    </row>
    <row r="51" spans="1:40" ht="12.75" x14ac:dyDescent="0.2">
      <c r="A51" s="2"/>
      <c r="M51" s="40"/>
      <c r="O51" s="1" t="s">
        <v>100</v>
      </c>
      <c r="AN51" s="1" t="e">
        <f t="shared" si="1"/>
        <v>#REF!</v>
      </c>
    </row>
    <row r="52" spans="1:40" ht="12.75" x14ac:dyDescent="0.2">
      <c r="A52" s="2"/>
      <c r="M52" s="40"/>
      <c r="O52" s="1" t="s">
        <v>132</v>
      </c>
      <c r="AN52" s="1" t="e">
        <f t="shared" si="1"/>
        <v>#REF!</v>
      </c>
    </row>
    <row r="53" spans="1:40" ht="12.75" x14ac:dyDescent="0.2">
      <c r="A53" s="2"/>
      <c r="M53" s="40"/>
      <c r="O53" s="1" t="s">
        <v>103</v>
      </c>
      <c r="AN53" s="1" t="e">
        <f t="shared" si="1"/>
        <v>#REF!</v>
      </c>
    </row>
    <row r="54" spans="1:40" ht="12.75" x14ac:dyDescent="0.2">
      <c r="A54" s="2"/>
      <c r="M54" s="40"/>
      <c r="O54" s="1" t="s">
        <v>102</v>
      </c>
      <c r="AN54" s="1" t="e">
        <f t="shared" si="1"/>
        <v>#REF!</v>
      </c>
    </row>
    <row r="55" spans="1:40" ht="16.5" customHeight="1" thickBot="1" x14ac:dyDescent="0.25">
      <c r="A55" s="2"/>
      <c r="M55" s="40"/>
      <c r="O55" s="111" t="s">
        <v>107</v>
      </c>
      <c r="AN55" s="1" t="e">
        <f t="shared" si="1"/>
        <v>#REF!</v>
      </c>
    </row>
    <row r="56" spans="1:40" ht="13.5" customHeight="1" thickBot="1" x14ac:dyDescent="0.25">
      <c r="A56" s="170" t="s">
        <v>37</v>
      </c>
      <c r="B56" s="171"/>
      <c r="C56" s="171"/>
      <c r="D56" s="171"/>
      <c r="E56" s="171"/>
      <c r="F56" s="171"/>
      <c r="G56" s="171"/>
      <c r="H56" s="171"/>
      <c r="I56" s="171"/>
      <c r="J56" s="171"/>
      <c r="K56" s="171"/>
      <c r="L56" s="171"/>
      <c r="M56" s="172"/>
      <c r="O56" s="1" t="s">
        <v>178</v>
      </c>
      <c r="AN56" s="1" t="e">
        <f>#REF!+1</f>
        <v>#REF!</v>
      </c>
    </row>
    <row r="57" spans="1:40" ht="21" customHeight="1" thickBot="1" x14ac:dyDescent="0.25">
      <c r="A57" s="2"/>
      <c r="M57" s="40"/>
      <c r="O57" s="1" t="s">
        <v>179</v>
      </c>
      <c r="AN57" s="1" t="e">
        <f>AN56+1</f>
        <v>#REF!</v>
      </c>
    </row>
    <row r="58" spans="1:40" ht="25.5" customHeight="1" thickBot="1" x14ac:dyDescent="0.25">
      <c r="A58" s="219" t="s">
        <v>38</v>
      </c>
      <c r="B58" s="198" t="s">
        <v>39</v>
      </c>
      <c r="C58" s="202"/>
      <c r="D58" s="202"/>
      <c r="E58" s="202"/>
      <c r="F58" s="202"/>
      <c r="G58" s="199"/>
      <c r="H58" s="177" t="s">
        <v>90</v>
      </c>
      <c r="I58" s="178"/>
      <c r="J58" s="202" t="s">
        <v>40</v>
      </c>
      <c r="K58" s="202"/>
      <c r="L58" s="202"/>
      <c r="M58" s="199"/>
      <c r="O58" s="1" t="s">
        <v>111</v>
      </c>
      <c r="AN58" s="1" t="e">
        <f>AN57+1</f>
        <v>#REF!</v>
      </c>
    </row>
    <row r="59" spans="1:40" ht="25.5" customHeight="1" thickBot="1" x14ac:dyDescent="0.25">
      <c r="A59" s="220"/>
      <c r="B59" s="200"/>
      <c r="C59" s="227"/>
      <c r="D59" s="227"/>
      <c r="E59" s="227"/>
      <c r="F59" s="227"/>
      <c r="G59" s="201"/>
      <c r="H59" s="6" t="s">
        <v>91</v>
      </c>
      <c r="I59" s="37" t="s">
        <v>92</v>
      </c>
      <c r="J59" s="227"/>
      <c r="K59" s="227"/>
      <c r="L59" s="227"/>
      <c r="M59" s="201"/>
    </row>
    <row r="60" spans="1:40" ht="66" customHeight="1" thickBot="1" x14ac:dyDescent="0.25">
      <c r="A60" s="9" t="s">
        <v>33</v>
      </c>
      <c r="B60" s="248" t="s">
        <v>194</v>
      </c>
      <c r="C60" s="249"/>
      <c r="D60" s="249"/>
      <c r="E60" s="249"/>
      <c r="F60" s="249"/>
      <c r="G60" s="250"/>
      <c r="H60" s="28"/>
      <c r="I60" s="106" t="s">
        <v>191</v>
      </c>
      <c r="J60" s="275"/>
      <c r="K60" s="276"/>
      <c r="L60" s="276"/>
      <c r="M60" s="277"/>
      <c r="AN60" s="1" t="e">
        <f>AN58+1</f>
        <v>#REF!</v>
      </c>
    </row>
    <row r="61" spans="1:40" ht="66" customHeight="1" thickBot="1" x14ac:dyDescent="0.25">
      <c r="A61" s="9" t="s">
        <v>34</v>
      </c>
      <c r="B61" s="242" t="s">
        <v>197</v>
      </c>
      <c r="C61" s="243"/>
      <c r="D61" s="243"/>
      <c r="E61" s="243"/>
      <c r="F61" s="243"/>
      <c r="G61" s="244"/>
      <c r="H61" s="28"/>
      <c r="I61" s="106" t="s">
        <v>191</v>
      </c>
      <c r="J61" s="275"/>
      <c r="K61" s="276"/>
      <c r="L61" s="276"/>
      <c r="M61" s="277"/>
      <c r="AN61" s="1" t="e">
        <f>AN60+1</f>
        <v>#REF!</v>
      </c>
    </row>
    <row r="62" spans="1:40" ht="90" customHeight="1" thickBot="1" x14ac:dyDescent="0.25">
      <c r="A62" s="9" t="s">
        <v>41</v>
      </c>
      <c r="B62" s="242" t="s">
        <v>201</v>
      </c>
      <c r="C62" s="243"/>
      <c r="D62" s="243"/>
      <c r="E62" s="243"/>
      <c r="F62" s="243"/>
      <c r="G62" s="244"/>
      <c r="H62" s="28"/>
      <c r="I62" s="106" t="s">
        <v>191</v>
      </c>
      <c r="J62" s="275"/>
      <c r="K62" s="276"/>
      <c r="L62" s="276"/>
      <c r="M62" s="277"/>
      <c r="AN62" s="1" t="e">
        <f>#REF!+1</f>
        <v>#REF!</v>
      </c>
    </row>
    <row r="63" spans="1:40" ht="146.44999999999999" customHeight="1" thickBot="1" x14ac:dyDescent="0.25">
      <c r="A63" s="9" t="s">
        <v>36</v>
      </c>
      <c r="B63" s="242" t="s">
        <v>209</v>
      </c>
      <c r="C63" s="243"/>
      <c r="D63" s="243"/>
      <c r="E63" s="243"/>
      <c r="F63" s="243"/>
      <c r="G63" s="244"/>
      <c r="H63" s="28"/>
      <c r="I63" s="106" t="s">
        <v>191</v>
      </c>
      <c r="J63" s="275"/>
      <c r="K63" s="276"/>
      <c r="L63" s="276"/>
      <c r="M63" s="277"/>
      <c r="AN63" s="1" t="e">
        <f>AN62+1</f>
        <v>#REF!</v>
      </c>
    </row>
    <row r="64" spans="1:40" ht="246" customHeight="1" thickBot="1" x14ac:dyDescent="0.25">
      <c r="A64" s="9" t="s">
        <v>42</v>
      </c>
      <c r="B64" s="248" t="s">
        <v>208</v>
      </c>
      <c r="C64" s="249"/>
      <c r="D64" s="249"/>
      <c r="E64" s="249"/>
      <c r="F64" s="249"/>
      <c r="G64" s="250"/>
      <c r="H64" s="28"/>
      <c r="I64" s="106" t="s">
        <v>191</v>
      </c>
      <c r="J64" s="275"/>
      <c r="K64" s="276"/>
      <c r="L64" s="276"/>
      <c r="M64" s="277"/>
      <c r="AN64" s="1" t="e">
        <f>#REF!+1</f>
        <v>#REF!</v>
      </c>
    </row>
    <row r="65" spans="2:40" ht="24.95" customHeight="1" x14ac:dyDescent="0.2">
      <c r="B65" s="291"/>
      <c r="C65" s="291"/>
      <c r="D65" s="291"/>
      <c r="E65" s="291"/>
      <c r="F65" s="291"/>
      <c r="G65" s="291"/>
      <c r="H65" s="291"/>
      <c r="I65" s="291"/>
      <c r="J65" s="291"/>
      <c r="K65" s="291"/>
      <c r="L65" s="291"/>
      <c r="M65" s="291"/>
      <c r="AN65" s="1" t="e">
        <f>AN64+1</f>
        <v>#REF!</v>
      </c>
    </row>
    <row r="66" spans="2:40" ht="24.95" hidden="1" customHeight="1" x14ac:dyDescent="0.2">
      <c r="B66" s="291"/>
      <c r="C66" s="291"/>
      <c r="D66" s="291"/>
      <c r="E66" s="291"/>
      <c r="F66" s="291"/>
      <c r="G66" s="291"/>
      <c r="H66" s="291"/>
      <c r="I66" s="291"/>
      <c r="J66" s="291"/>
      <c r="K66" s="291"/>
      <c r="L66" s="291"/>
      <c r="M66" s="291"/>
      <c r="AN66" s="1" t="e">
        <f>AN65+1</f>
        <v>#REF!</v>
      </c>
    </row>
    <row r="67" spans="2:40" ht="24.95" hidden="1" customHeight="1" x14ac:dyDescent="0.2">
      <c r="B67" s="291"/>
      <c r="C67" s="291"/>
      <c r="D67" s="291"/>
      <c r="E67" s="291"/>
      <c r="F67" s="291"/>
      <c r="G67" s="291"/>
      <c r="H67" s="291"/>
      <c r="I67" s="291"/>
      <c r="J67" s="291"/>
      <c r="K67" s="291"/>
      <c r="L67" s="291"/>
      <c r="M67" s="291"/>
      <c r="AN67" s="1" t="e">
        <f>AN66+1</f>
        <v>#REF!</v>
      </c>
    </row>
    <row r="68" spans="2:40" ht="24.95" hidden="1" customHeight="1" x14ac:dyDescent="0.2">
      <c r="B68" s="291"/>
      <c r="C68" s="291"/>
      <c r="D68" s="291"/>
      <c r="E68" s="291"/>
      <c r="F68" s="291"/>
      <c r="G68" s="291"/>
      <c r="H68" s="291"/>
      <c r="I68" s="291"/>
      <c r="J68" s="291"/>
      <c r="K68" s="291"/>
      <c r="L68" s="291"/>
      <c r="M68" s="291"/>
    </row>
    <row r="69" spans="2:40" ht="24.95" hidden="1" customHeight="1" x14ac:dyDescent="0.2">
      <c r="B69" s="291"/>
      <c r="C69" s="291"/>
      <c r="D69" s="291"/>
      <c r="E69" s="291"/>
      <c r="F69" s="291"/>
      <c r="G69" s="291"/>
      <c r="H69" s="291"/>
      <c r="I69" s="291"/>
      <c r="J69" s="291"/>
      <c r="K69" s="291"/>
      <c r="L69" s="291"/>
      <c r="M69" s="291"/>
    </row>
    <row r="70" spans="2:40" ht="12.75" hidden="1" x14ac:dyDescent="0.2"/>
    <row r="71" spans="2:40" ht="12.75" hidden="1" x14ac:dyDescent="0.2"/>
    <row r="72" spans="2:40" ht="12.75" hidden="1" x14ac:dyDescent="0.2"/>
    <row r="73" spans="2:40" ht="12.75" hidden="1" x14ac:dyDescent="0.2"/>
    <row r="74" spans="2:40" ht="12.75" hidden="1" x14ac:dyDescent="0.2"/>
    <row r="75" spans="2:40" ht="12.75" hidden="1" x14ac:dyDescent="0.2"/>
    <row r="76" spans="2:40" ht="12.75" hidden="1" x14ac:dyDescent="0.2"/>
    <row r="77" spans="2:40" ht="12.75" hidden="1" x14ac:dyDescent="0.2"/>
    <row r="78" spans="2:40" ht="12.75" hidden="1" x14ac:dyDescent="0.2"/>
    <row r="79" spans="2:40" ht="12.75" hidden="1" x14ac:dyDescent="0.2"/>
    <row r="80" spans="2:40" ht="12.75" hidden="1" x14ac:dyDescent="0.2"/>
    <row r="81" spans="6:11" ht="12.75" hidden="1" x14ac:dyDescent="0.2"/>
    <row r="82" spans="6:11" ht="12.75" hidden="1" x14ac:dyDescent="0.2"/>
    <row r="83" spans="6:11" ht="12.75" hidden="1" x14ac:dyDescent="0.2"/>
    <row r="84" spans="6:11" ht="12.75" hidden="1" x14ac:dyDescent="0.2"/>
    <row r="85" spans="6:11" ht="15" hidden="1" x14ac:dyDescent="0.2">
      <c r="F85" s="292"/>
      <c r="G85" s="292"/>
      <c r="H85" s="292"/>
      <c r="I85" s="10" t="s">
        <v>43</v>
      </c>
      <c r="K85" s="131"/>
    </row>
    <row r="86" spans="6:11" ht="15" hidden="1" x14ac:dyDescent="0.2">
      <c r="F86" s="292"/>
      <c r="G86" s="292"/>
      <c r="H86" s="292"/>
      <c r="I86" s="10" t="s">
        <v>44</v>
      </c>
      <c r="K86" s="131"/>
    </row>
    <row r="87" spans="6:11" ht="15" hidden="1" x14ac:dyDescent="0.2">
      <c r="F87" s="292"/>
      <c r="G87" s="292"/>
      <c r="H87" s="292"/>
      <c r="I87" s="10" t="s">
        <v>45</v>
      </c>
      <c r="K87" s="131"/>
    </row>
    <row r="88" spans="6:11" ht="15" hidden="1" x14ac:dyDescent="0.2">
      <c r="F88" s="292"/>
      <c r="G88" s="292"/>
      <c r="H88" s="292"/>
      <c r="K88" s="131"/>
    </row>
    <row r="89" spans="6:11" ht="15" hidden="1" x14ac:dyDescent="0.2">
      <c r="F89" s="292"/>
      <c r="G89" s="292"/>
      <c r="H89" s="292"/>
      <c r="K89" s="131"/>
    </row>
    <row r="90" spans="6:11" ht="15" hidden="1" x14ac:dyDescent="0.2">
      <c r="K90" s="131"/>
    </row>
    <row r="91" spans="6:11" ht="15" hidden="1" x14ac:dyDescent="0.2">
      <c r="K91" s="131"/>
    </row>
    <row r="92" spans="6:11" ht="15" hidden="1" x14ac:dyDescent="0.2">
      <c r="K92" s="131"/>
    </row>
    <row r="93" spans="6:11" ht="15" hidden="1" x14ac:dyDescent="0.2">
      <c r="K93" s="131"/>
    </row>
    <row r="94" spans="6:11" ht="15" hidden="1" x14ac:dyDescent="0.2">
      <c r="K94" s="131"/>
    </row>
    <row r="95" spans="6:11" ht="15" hidden="1" x14ac:dyDescent="0.2">
      <c r="K95" s="131"/>
    </row>
    <row r="96" spans="6:11" ht="15" hidden="1" x14ac:dyDescent="0.2">
      <c r="K96" s="131"/>
    </row>
    <row r="97" spans="11:11" ht="15" hidden="1" x14ac:dyDescent="0.2">
      <c r="K97" s="131"/>
    </row>
    <row r="98" spans="11:11" ht="15" hidden="1" x14ac:dyDescent="0.2">
      <c r="K98" s="131"/>
    </row>
    <row r="99" spans="11:11" ht="15" hidden="1" x14ac:dyDescent="0.2">
      <c r="K99" s="131"/>
    </row>
    <row r="100" spans="11:11" ht="15" hidden="1" x14ac:dyDescent="0.2">
      <c r="K100" s="131"/>
    </row>
    <row r="101" spans="11:11" ht="15" hidden="1" x14ac:dyDescent="0.2">
      <c r="K101" s="131"/>
    </row>
    <row r="102" spans="11:11" ht="15" hidden="1" x14ac:dyDescent="0.2">
      <c r="K102" s="131"/>
    </row>
    <row r="103" spans="11:11" ht="15" hidden="1" x14ac:dyDescent="0.2">
      <c r="K103" s="131"/>
    </row>
    <row r="104" spans="11:11" ht="15" hidden="1" x14ac:dyDescent="0.2">
      <c r="K104" s="131"/>
    </row>
    <row r="105" spans="11:11" ht="15" hidden="1" x14ac:dyDescent="0.2">
      <c r="K105" s="131"/>
    </row>
    <row r="106" spans="11:11" ht="15" hidden="1" x14ac:dyDescent="0.2">
      <c r="K106" s="131"/>
    </row>
    <row r="107" spans="11:11" ht="15" hidden="1" x14ac:dyDescent="0.2">
      <c r="K107" s="131"/>
    </row>
    <row r="108" spans="11:11" ht="15" hidden="1" x14ac:dyDescent="0.2">
      <c r="K108" s="131"/>
    </row>
    <row r="109" spans="11:11" ht="15" hidden="1" x14ac:dyDescent="0.2">
      <c r="K109" s="131"/>
    </row>
    <row r="110" spans="11:11" ht="15" hidden="1" x14ac:dyDescent="0.2">
      <c r="K110" s="131"/>
    </row>
    <row r="111" spans="11:11" ht="15" hidden="1" x14ac:dyDescent="0.2">
      <c r="K111" s="131"/>
    </row>
    <row r="112" spans="11:11" ht="15" hidden="1" x14ac:dyDescent="0.2">
      <c r="K112" s="131"/>
    </row>
    <row r="113" spans="11:11" ht="15" hidden="1" x14ac:dyDescent="0.2">
      <c r="K113" s="131"/>
    </row>
    <row r="114" spans="11:11" ht="15" hidden="1" x14ac:dyDescent="0.2">
      <c r="K114" s="131"/>
    </row>
    <row r="115" spans="11:11" ht="15" hidden="1" x14ac:dyDescent="0.2">
      <c r="K115" s="131"/>
    </row>
    <row r="116" spans="11:11" ht="15" hidden="1" x14ac:dyDescent="0.2">
      <c r="K116" s="131"/>
    </row>
    <row r="117" spans="11:11" ht="15" hidden="1" x14ac:dyDescent="0.2">
      <c r="K117" s="131"/>
    </row>
    <row r="118" spans="11:11" ht="15" hidden="1" x14ac:dyDescent="0.2">
      <c r="K118" s="131"/>
    </row>
    <row r="119" spans="11:11" ht="15" hidden="1" x14ac:dyDescent="0.2">
      <c r="K119" s="131"/>
    </row>
    <row r="120" spans="11:11" ht="15" hidden="1" x14ac:dyDescent="0.2">
      <c r="K120" s="131"/>
    </row>
    <row r="121" spans="11:11" ht="15" hidden="1" x14ac:dyDescent="0.2">
      <c r="K121" s="131"/>
    </row>
    <row r="122" spans="11:11" ht="15" hidden="1" x14ac:dyDescent="0.2">
      <c r="K122" s="131"/>
    </row>
    <row r="123" spans="11:11" ht="12.75" hidden="1" x14ac:dyDescent="0.2"/>
    <row r="124" spans="11:11" ht="12.75" hidden="1" x14ac:dyDescent="0.2"/>
    <row r="125" spans="11:11" ht="12.75" hidden="1" x14ac:dyDescent="0.2"/>
    <row r="126" spans="11:11" ht="12.75" hidden="1" x14ac:dyDescent="0.2"/>
    <row r="127" spans="11:11" ht="12.75" hidden="1" x14ac:dyDescent="0.2"/>
    <row r="128" spans="11:11"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x14ac:dyDescent="0.2"/>
    <row r="150" ht="12.75" x14ac:dyDescent="0.2"/>
    <row r="151" ht="12.75" x14ac:dyDescent="0.2"/>
    <row r="152" ht="12.75" x14ac:dyDescent="0.2"/>
    <row r="153" ht="12.75" x14ac:dyDescent="0.2"/>
    <row r="154" ht="12.75" x14ac:dyDescent="0.2"/>
    <row r="155" ht="12.75" x14ac:dyDescent="0.2"/>
    <row r="156" ht="12.75" x14ac:dyDescent="0.2"/>
    <row r="157" ht="12.75" x14ac:dyDescent="0.2"/>
    <row r="158" ht="12.75"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sheetData>
  <mergeCells count="83">
    <mergeCell ref="F87:H87"/>
    <mergeCell ref="F88:H89"/>
    <mergeCell ref="F85:H86"/>
    <mergeCell ref="B60:G60"/>
    <mergeCell ref="J60:M60"/>
    <mergeCell ref="B61:G61"/>
    <mergeCell ref="B69:I69"/>
    <mergeCell ref="J69:M69"/>
    <mergeCell ref="B66:I66"/>
    <mergeCell ref="J66:M66"/>
    <mergeCell ref="B63:G63"/>
    <mergeCell ref="J63:M63"/>
    <mergeCell ref="B64:G64"/>
    <mergeCell ref="J64:M64"/>
    <mergeCell ref="B65:I65"/>
    <mergeCell ref="J65:M65"/>
    <mergeCell ref="F21:H21"/>
    <mergeCell ref="B67:I67"/>
    <mergeCell ref="J67:M67"/>
    <mergeCell ref="L24:M24"/>
    <mergeCell ref="J22:L22"/>
    <mergeCell ref="D29:E29"/>
    <mergeCell ref="I29:M31"/>
    <mergeCell ref="D30:E30"/>
    <mergeCell ref="D31:E31"/>
    <mergeCell ref="F22:H22"/>
    <mergeCell ref="B58:G59"/>
    <mergeCell ref="H58:I58"/>
    <mergeCell ref="J58:M59"/>
    <mergeCell ref="B68:I68"/>
    <mergeCell ref="J68:M68"/>
    <mergeCell ref="B25:B26"/>
    <mergeCell ref="C25:C26"/>
    <mergeCell ref="D25:D26"/>
    <mergeCell ref="E25:E27"/>
    <mergeCell ref="J61:M61"/>
    <mergeCell ref="B62:G62"/>
    <mergeCell ref="J62:M62"/>
    <mergeCell ref="A33:M33"/>
    <mergeCell ref="A56:M56"/>
    <mergeCell ref="A58:A59"/>
    <mergeCell ref="L25:M25"/>
    <mergeCell ref="L26:M26"/>
    <mergeCell ref="L27:M27"/>
    <mergeCell ref="A29:C31"/>
    <mergeCell ref="A25:A26"/>
    <mergeCell ref="C13:M13"/>
    <mergeCell ref="A15:B15"/>
    <mergeCell ref="C15:M15"/>
    <mergeCell ref="A19:B22"/>
    <mergeCell ref="C19:D22"/>
    <mergeCell ref="F19:H19"/>
    <mergeCell ref="J19:L19"/>
    <mergeCell ref="F20:H20"/>
    <mergeCell ref="A17:B18"/>
    <mergeCell ref="C17:D18"/>
    <mergeCell ref="E17:M17"/>
    <mergeCell ref="F18:H18"/>
    <mergeCell ref="J18:L18"/>
    <mergeCell ref="J20:L20"/>
    <mergeCell ref="J21:L21"/>
    <mergeCell ref="A14:B14"/>
    <mergeCell ref="C14:M14"/>
    <mergeCell ref="A12:B12"/>
    <mergeCell ref="C12:M12"/>
    <mergeCell ref="A7:B7"/>
    <mergeCell ref="C7:H7"/>
    <mergeCell ref="I7:K7"/>
    <mergeCell ref="L7:M7"/>
    <mergeCell ref="A8:B8"/>
    <mergeCell ref="C8:M8"/>
    <mergeCell ref="A9:B9"/>
    <mergeCell ref="C9:M9"/>
    <mergeCell ref="A11:B11"/>
    <mergeCell ref="C11:J11"/>
    <mergeCell ref="L11:M11"/>
    <mergeCell ref="A13:B13"/>
    <mergeCell ref="A5:M5"/>
    <mergeCell ref="A1:B3"/>
    <mergeCell ref="C1:J3"/>
    <mergeCell ref="K1:M1"/>
    <mergeCell ref="K2:M2"/>
    <mergeCell ref="K3:M3"/>
  </mergeCells>
  <dataValidations count="8">
    <dataValidation type="list" allowBlank="1" showInputMessage="1" showErrorMessage="1" sqref="C14:M14" xr:uid="{00000000-0002-0000-0300-000000000000}">
      <formula1>$O$56:$O$58</formula1>
    </dataValidation>
    <dataValidation type="list" allowBlank="1" showInputMessage="1" showErrorMessage="1" sqref="B25 D25 B27 M19:M22" xr:uid="{00000000-0002-0000-0300-000001000000}">
      <formula1>$O$11:$O$16</formula1>
    </dataValidation>
    <dataValidation type="list" allowBlank="1" showInputMessage="1" showErrorMessage="1" sqref="D24" xr:uid="{00000000-0002-0000-0300-000002000000}">
      <formula1>$O$7:$O$9</formula1>
    </dataValidation>
    <dataValidation type="list" allowBlank="1" showInputMessage="1" showErrorMessage="1" sqref="B24" xr:uid="{00000000-0002-0000-0300-000003000000}">
      <formula1>$O$3:$O$5</formula1>
    </dataValidation>
    <dataValidation type="list" allowBlank="1" showInputMessage="1" showErrorMessage="1" sqref="L7:M7" xr:uid="{00000000-0002-0000-0300-000004000000}">
      <formula1>$O$18:$O$20</formula1>
    </dataValidation>
    <dataValidation type="list" allowBlank="1" showInputMessage="1" showErrorMessage="1" sqref="C19:D22" xr:uid="{00000000-0002-0000-0300-000005000000}">
      <formula1>$O$45:$O$54</formula1>
    </dataValidation>
    <dataValidation type="list" allowBlank="1" showInputMessage="1" showErrorMessage="1" sqref="C7:H7" xr:uid="{00000000-0002-0000-0300-000006000000}">
      <formula1>$O$24:$O$37</formula1>
    </dataValidation>
    <dataValidation type="list" allowBlank="1" showInputMessage="1" showErrorMessage="1" sqref="C9:M9" xr:uid="{00000000-0002-0000-0300-000007000000}">
      <formula1>$O$39:$O$41</formula1>
    </dataValidation>
  </dataValidations>
  <printOptions horizontalCentered="1" verticalCentered="1"/>
  <pageMargins left="0.31496062992125984" right="0.31496062992125984" top="0.74803149606299213" bottom="0.35433070866141736" header="0.31496062992125984" footer="0.31496062992125984"/>
  <pageSetup scale="4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60"/>
  <sheetViews>
    <sheetView topLeftCell="A39" workbookViewId="0">
      <selection sqref="A1:A60"/>
    </sheetView>
  </sheetViews>
  <sheetFormatPr baseColWidth="10" defaultRowHeight="12.75" x14ac:dyDescent="0.2"/>
  <cols>
    <col min="1" max="1" width="51.42578125" style="3" customWidth="1"/>
  </cols>
  <sheetData>
    <row r="1" spans="1:1" ht="15" customHeight="1" x14ac:dyDescent="0.2">
      <c r="A1" s="20" t="s">
        <v>71</v>
      </c>
    </row>
    <row r="2" spans="1:1" ht="15" customHeight="1" x14ac:dyDescent="0.2">
      <c r="A2" s="18" t="s">
        <v>6</v>
      </c>
    </row>
    <row r="3" spans="1:1" ht="15" customHeight="1" x14ac:dyDescent="0.2">
      <c r="A3" s="3" t="s">
        <v>8</v>
      </c>
    </row>
    <row r="4" spans="1:1" ht="15" customHeight="1" x14ac:dyDescent="0.2">
      <c r="A4" s="3" t="s">
        <v>10</v>
      </c>
    </row>
    <row r="5" spans="1:1" ht="15" customHeight="1" x14ac:dyDescent="0.2">
      <c r="A5" s="20" t="s">
        <v>72</v>
      </c>
    </row>
    <row r="6" spans="1:1" ht="15" customHeight="1" x14ac:dyDescent="0.2">
      <c r="A6" s="3" t="s">
        <v>13</v>
      </c>
    </row>
    <row r="7" spans="1:1" ht="15" customHeight="1" x14ac:dyDescent="0.2">
      <c r="A7" s="3" t="s">
        <v>18</v>
      </c>
    </row>
    <row r="8" spans="1:1" ht="15" customHeight="1" x14ac:dyDescent="0.2">
      <c r="A8" s="3" t="s">
        <v>20</v>
      </c>
    </row>
    <row r="9" spans="1:1" ht="15" customHeight="1" x14ac:dyDescent="0.2">
      <c r="A9" s="20" t="s">
        <v>74</v>
      </c>
    </row>
    <row r="10" spans="1:1" ht="15" customHeight="1" x14ac:dyDescent="0.2">
      <c r="A10" s="3" t="s">
        <v>21</v>
      </c>
    </row>
    <row r="11" spans="1:1" ht="15" customHeight="1" x14ac:dyDescent="0.2">
      <c r="A11" s="3" t="s">
        <v>0</v>
      </c>
    </row>
    <row r="12" spans="1:1" ht="15" customHeight="1" x14ac:dyDescent="0.2">
      <c r="A12" s="3" t="s">
        <v>19</v>
      </c>
    </row>
    <row r="13" spans="1:1" ht="15" customHeight="1" x14ac:dyDescent="0.2">
      <c r="A13" s="3" t="s">
        <v>24</v>
      </c>
    </row>
    <row r="14" spans="1:1" ht="15" customHeight="1" x14ac:dyDescent="0.2">
      <c r="A14" s="3" t="s">
        <v>25</v>
      </c>
    </row>
    <row r="15" spans="1:1" ht="15" customHeight="1" x14ac:dyDescent="0.2">
      <c r="A15" s="20" t="s">
        <v>83</v>
      </c>
    </row>
    <row r="16" spans="1:1" ht="15" customHeight="1" x14ac:dyDescent="0.2">
      <c r="A16" s="3" t="s">
        <v>27</v>
      </c>
    </row>
    <row r="17" spans="1:1" ht="15" customHeight="1" x14ac:dyDescent="0.2">
      <c r="A17" s="3" t="s">
        <v>28</v>
      </c>
    </row>
    <row r="18" spans="1:1" ht="15" customHeight="1" x14ac:dyDescent="0.2">
      <c r="A18" s="3" t="s">
        <v>3</v>
      </c>
    </row>
    <row r="19" spans="1:1" ht="15" customHeight="1" x14ac:dyDescent="0.2">
      <c r="A19" s="3" t="s">
        <v>29</v>
      </c>
    </row>
    <row r="20" spans="1:1" ht="15" customHeight="1" x14ac:dyDescent="0.2"/>
    <row r="21" spans="1:1" ht="15" customHeight="1" x14ac:dyDescent="0.2">
      <c r="A21" s="20" t="s">
        <v>70</v>
      </c>
    </row>
    <row r="22" spans="1:1" ht="15" customHeight="1" x14ac:dyDescent="0.2">
      <c r="A22" s="19" t="s">
        <v>48</v>
      </c>
    </row>
    <row r="23" spans="1:1" ht="15" customHeight="1" x14ac:dyDescent="0.2">
      <c r="A23" s="19" t="s">
        <v>49</v>
      </c>
    </row>
    <row r="24" spans="1:1" ht="15" customHeight="1" x14ac:dyDescent="0.2">
      <c r="A24" s="19" t="s">
        <v>61</v>
      </c>
    </row>
    <row r="25" spans="1:1" ht="15" customHeight="1" x14ac:dyDescent="0.2">
      <c r="A25" s="19" t="s">
        <v>62</v>
      </c>
    </row>
    <row r="26" spans="1:1" ht="15" customHeight="1" x14ac:dyDescent="0.2">
      <c r="A26" s="19" t="s">
        <v>50</v>
      </c>
    </row>
    <row r="27" spans="1:1" ht="15" customHeight="1" x14ac:dyDescent="0.2">
      <c r="A27" s="19" t="s">
        <v>51</v>
      </c>
    </row>
    <row r="28" spans="1:1" ht="15" customHeight="1" x14ac:dyDescent="0.2">
      <c r="A28" s="19" t="s">
        <v>52</v>
      </c>
    </row>
    <row r="29" spans="1:1" ht="15" customHeight="1" x14ac:dyDescent="0.2">
      <c r="A29" s="19" t="s">
        <v>63</v>
      </c>
    </row>
    <row r="30" spans="1:1" ht="15" customHeight="1" x14ac:dyDescent="0.2">
      <c r="A30" s="19" t="s">
        <v>64</v>
      </c>
    </row>
    <row r="31" spans="1:1" ht="15" customHeight="1" x14ac:dyDescent="0.2">
      <c r="A31" s="19" t="s">
        <v>54</v>
      </c>
    </row>
    <row r="32" spans="1:1" ht="15" customHeight="1" x14ac:dyDescent="0.2">
      <c r="A32" s="19" t="s">
        <v>55</v>
      </c>
    </row>
    <row r="33" spans="1:1" ht="15" customHeight="1" x14ac:dyDescent="0.2">
      <c r="A33" s="19" t="s">
        <v>53</v>
      </c>
    </row>
    <row r="34" spans="1:1" ht="15" customHeight="1" x14ac:dyDescent="0.2">
      <c r="A34" s="19" t="s">
        <v>65</v>
      </c>
    </row>
    <row r="35" spans="1:1" ht="15" customHeight="1" x14ac:dyDescent="0.2">
      <c r="A35" s="19" t="s">
        <v>66</v>
      </c>
    </row>
    <row r="36" spans="1:1" ht="15" customHeight="1" x14ac:dyDescent="0.2">
      <c r="A36" s="20" t="s">
        <v>69</v>
      </c>
    </row>
    <row r="37" spans="1:1" ht="15" customHeight="1" x14ac:dyDescent="0.2">
      <c r="A37" s="8" t="s">
        <v>67</v>
      </c>
    </row>
    <row r="38" spans="1:1" ht="15" customHeight="1" x14ac:dyDescent="0.2">
      <c r="A38" s="8" t="s">
        <v>68</v>
      </c>
    </row>
    <row r="39" spans="1:1" ht="15" customHeight="1" x14ac:dyDescent="0.2">
      <c r="A39" s="8" t="s">
        <v>56</v>
      </c>
    </row>
    <row r="40" spans="1:1" ht="15" customHeight="1" x14ac:dyDescent="0.2">
      <c r="A40" s="8" t="s">
        <v>46</v>
      </c>
    </row>
    <row r="41" spans="1:1" ht="15" customHeight="1" x14ac:dyDescent="0.2">
      <c r="A41" s="8" t="s">
        <v>57</v>
      </c>
    </row>
    <row r="42" spans="1:1" x14ac:dyDescent="0.2">
      <c r="A42" s="21" t="s">
        <v>80</v>
      </c>
    </row>
    <row r="43" spans="1:1" x14ac:dyDescent="0.2">
      <c r="A43" s="3" t="s">
        <v>47</v>
      </c>
    </row>
    <row r="44" spans="1:1" x14ac:dyDescent="0.2">
      <c r="A44" s="3" t="s">
        <v>81</v>
      </c>
    </row>
    <row r="45" spans="1:1" x14ac:dyDescent="0.2">
      <c r="A45" s="20" t="s">
        <v>84</v>
      </c>
    </row>
    <row r="46" spans="1:1" x14ac:dyDescent="0.2">
      <c r="A46" s="3" t="s">
        <v>86</v>
      </c>
    </row>
    <row r="47" spans="1:1" x14ac:dyDescent="0.2">
      <c r="A47" s="18" t="s">
        <v>95</v>
      </c>
    </row>
    <row r="48" spans="1:1" x14ac:dyDescent="0.2">
      <c r="A48" s="3" t="s">
        <v>85</v>
      </c>
    </row>
    <row r="49" spans="1:1" x14ac:dyDescent="0.2">
      <c r="A49" s="3" t="s">
        <v>97</v>
      </c>
    </row>
    <row r="50" spans="1:1" x14ac:dyDescent="0.2">
      <c r="A50" s="3" t="s">
        <v>98</v>
      </c>
    </row>
    <row r="51" spans="1:1" x14ac:dyDescent="0.2">
      <c r="A51" s="3" t="s">
        <v>99</v>
      </c>
    </row>
    <row r="52" spans="1:1" x14ac:dyDescent="0.2">
      <c r="A52" s="3" t="s">
        <v>100</v>
      </c>
    </row>
    <row r="53" spans="1:1" x14ac:dyDescent="0.2">
      <c r="A53" s="3" t="s">
        <v>101</v>
      </c>
    </row>
    <row r="54" spans="1:1" x14ac:dyDescent="0.2">
      <c r="A54" s="3" t="s">
        <v>103</v>
      </c>
    </row>
    <row r="55" spans="1:1" x14ac:dyDescent="0.2">
      <c r="A55" s="3" t="s">
        <v>102</v>
      </c>
    </row>
    <row r="56" spans="1:1" x14ac:dyDescent="0.2">
      <c r="A56" s="20" t="s">
        <v>107</v>
      </c>
    </row>
    <row r="57" spans="1:1" ht="25.5" x14ac:dyDescent="0.2">
      <c r="A57" s="3" t="s">
        <v>109</v>
      </c>
    </row>
    <row r="58" spans="1:1" ht="25.5" x14ac:dyDescent="0.2">
      <c r="A58" s="41" t="s">
        <v>110</v>
      </c>
    </row>
    <row r="59" spans="1:1" ht="25.5" x14ac:dyDescent="0.2">
      <c r="A59" s="41" t="s">
        <v>108</v>
      </c>
    </row>
    <row r="60" spans="1:1" x14ac:dyDescent="0.2">
      <c r="A60" s="3" t="s">
        <v>111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DIC 01</vt:lpstr>
      <vt:lpstr>DIC 02</vt:lpstr>
      <vt:lpstr>DIC 03  </vt:lpstr>
      <vt:lpstr>DIC 04 </vt:lpstr>
      <vt:lpstr>Listas</vt:lpstr>
      <vt:lpstr>'DIC 01'!Área_de_impresión</vt:lpstr>
      <vt:lpstr>'DIC 02'!Área_de_impresión</vt:lpstr>
      <vt:lpstr>'DIC 03  '!Área_de_impresión</vt:lpstr>
      <vt:lpstr>'DIC 04 '!Área_de_impresión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clopez</dc:creator>
  <cp:lastModifiedBy>LSANTIUSTI</cp:lastModifiedBy>
  <cp:lastPrinted>2018-06-21T14:51:09Z</cp:lastPrinted>
  <dcterms:created xsi:type="dcterms:W3CDTF">2015-05-25T16:17:38Z</dcterms:created>
  <dcterms:modified xsi:type="dcterms:W3CDTF">2021-12-21T11:41:21Z</dcterms:modified>
</cp:coreProperties>
</file>