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D:\LUISA FERNANDA URREGO\IDEP\2022\Seguimiento\Indicadores de Gestión\IV Seguimiento\"/>
    </mc:Choice>
  </mc:AlternateContent>
  <xr:revisionPtr revIDLastSave="0" documentId="13_ncr:1_{6A9BFA4A-7B14-4AA3-A36E-9485D7030708}" xr6:coauthVersionLast="47" xr6:coauthVersionMax="47" xr10:uidLastSave="{00000000-0000-0000-0000-000000000000}"/>
  <bookViews>
    <workbookView xWindow="-108" yWindow="-108" windowWidth="23256" windowHeight="12456" tabRatio="900" activeTab="1" xr2:uid="{00000000-000D-0000-FFFF-FFFF00000000}"/>
  </bookViews>
  <sheets>
    <sheet name="DIC 01" sheetId="13" r:id="rId1"/>
    <sheet name="DIC 02 " sheetId="15" r:id="rId2"/>
    <sheet name="Listas" sheetId="2" state="hidden" r:id="rId3"/>
  </sheets>
  <definedNames>
    <definedName name="a" localSheetId="0">#REF!</definedName>
    <definedName name="a">#REF!</definedName>
    <definedName name="_xlnm.Print_Area" localSheetId="0">'DIC 01'!$A$1:$M$69</definedName>
    <definedName name="_xlnm.Print_Area" localSheetId="1">'DIC 02 '!$A$1:$M$65</definedName>
    <definedName name="Frecuencia" localSheetId="0">#REF!</definedName>
    <definedName name="Frecuencia" localSheetId="1">#REF!</definedName>
    <definedName name="Frecuencia">#REF!</definedName>
    <definedName name="h">#REF!</definedName>
    <definedName name="Herramienta" localSheetId="0">#REF!</definedName>
    <definedName name="Herramienta" localSheetId="1">#REF!</definedName>
    <definedName name="Herramienta">#REF!</definedName>
    <definedName name="iii" localSheetId="0">#REF!</definedName>
    <definedName name="iii">#REF!</definedName>
    <definedName name="Meses" localSheetId="0">#REF!</definedName>
    <definedName name="Meses" localSheetId="1">#REF!</definedName>
    <definedName name="Meses">#REF!</definedName>
    <definedName name="Proce">#REF!</definedName>
    <definedName name="Procesos" localSheetId="0">#REF!</definedName>
    <definedName name="Procesos" localSheetId="1">#REF!</definedName>
    <definedName name="Procesos">#REF!</definedName>
    <definedName name="Rojo">#REF!</definedName>
    <definedName name="S">#REF!</definedName>
    <definedName name="Tenden" localSheetId="0">#REF!</definedName>
    <definedName name="Tenden">#REF!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3" i="13" l="1"/>
  <c r="L41" i="13"/>
  <c r="L42" i="13"/>
  <c r="K42" i="13"/>
  <c r="H37" i="15" l="1"/>
  <c r="H38" i="15"/>
  <c r="H39" i="15"/>
  <c r="H36" i="15"/>
  <c r="G35" i="15" l="1"/>
  <c r="F35" i="15"/>
  <c r="AN64" i="15"/>
  <c r="AN65" i="15" s="1"/>
  <c r="AN66" i="15" s="1"/>
  <c r="AN67" i="15" s="1"/>
  <c r="AN62" i="15"/>
  <c r="AN63" i="15" s="1"/>
  <c r="AN56" i="15"/>
  <c r="AN57" i="15" s="1"/>
  <c r="AN58" i="15" s="1"/>
  <c r="AN60" i="15" s="1"/>
  <c r="AN61" i="15" s="1"/>
  <c r="AN49" i="15"/>
  <c r="AN50" i="15" s="1"/>
  <c r="AN51" i="15" s="1"/>
  <c r="AN52" i="15" s="1"/>
  <c r="AN53" i="15" s="1"/>
  <c r="AN54" i="15" s="1"/>
  <c r="AN55" i="15" s="1"/>
  <c r="I37" i="15"/>
  <c r="I38" i="15" s="1"/>
  <c r="I39" i="15" s="1"/>
  <c r="I36" i="15"/>
  <c r="E35" i="15"/>
  <c r="D35" i="15"/>
  <c r="AN32" i="15"/>
  <c r="AN33" i="15" s="1"/>
  <c r="AN34" i="15" s="1"/>
  <c r="AN31" i="15"/>
  <c r="AN30" i="15"/>
  <c r="AN28" i="15"/>
  <c r="AN29" i="15" s="1"/>
  <c r="L27" i="15"/>
  <c r="L26" i="15"/>
  <c r="AN24" i="15"/>
  <c r="K41" i="13"/>
  <c r="K40" i="13"/>
  <c r="L40" i="13" s="1"/>
  <c r="AN69" i="13"/>
  <c r="AN70" i="13" s="1"/>
  <c r="AN71" i="13" s="1"/>
  <c r="AN72" i="13" s="1"/>
  <c r="AN67" i="13"/>
  <c r="AN68" i="13" s="1"/>
  <c r="AN61" i="13"/>
  <c r="AN62" i="13"/>
  <c r="AN63" i="13" s="1"/>
  <c r="AN65" i="13" s="1"/>
  <c r="AN66" i="13" s="1"/>
  <c r="AN45" i="13"/>
  <c r="AN54" i="13" s="1"/>
  <c r="AN55" i="13" s="1"/>
  <c r="AN56" i="13" s="1"/>
  <c r="AN57" i="13" s="1"/>
  <c r="AN58" i="13" s="1"/>
  <c r="AN59" i="13" s="1"/>
  <c r="AN60" i="13" s="1"/>
  <c r="K43" i="13"/>
  <c r="J39" i="13"/>
  <c r="I39" i="13"/>
  <c r="H39" i="13"/>
  <c r="G39" i="13"/>
  <c r="F39" i="13"/>
  <c r="E39" i="13"/>
  <c r="D39" i="13"/>
  <c r="C39" i="13"/>
  <c r="AN36" i="13"/>
  <c r="AN37" i="13" s="1"/>
  <c r="AN38" i="13" s="1"/>
  <c r="AN35" i="13"/>
  <c r="AN34" i="13"/>
  <c r="AN32" i="13"/>
  <c r="AN33" i="13" s="1"/>
  <c r="AN28" i="13"/>
</calcChain>
</file>

<file path=xl/sharedStrings.xml><?xml version="1.0" encoding="utf-8"?>
<sst xmlns="http://schemas.openxmlformats.org/spreadsheetml/2006/main" count="416" uniqueCount="178">
  <si>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</si>
  <si>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</si>
  <si>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</si>
  <si>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</si>
  <si>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</si>
  <si>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</si>
  <si>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</si>
  <si>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</si>
  <si>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</si>
  <si>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</si>
  <si>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</si>
  <si>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</si>
  <si>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</si>
  <si>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</si>
  <si>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</si>
  <si>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</si>
  <si>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</si>
  <si>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</si>
  <si>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</si>
  <si>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</si>
  <si>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</si>
  <si>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</si>
  <si>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</si>
  <si>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</si>
  <si>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</si>
  <si>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</si>
  <si>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</si>
  <si>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</si>
  <si>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</si>
  <si>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</si>
  <si>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</si>
  <si>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</si>
  <si>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</si>
  <si>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</si>
  <si>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</si>
  <si>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</si>
  <si>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</si>
  <si>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</si>
  <si>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</si>
  <si>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</si>
  <si>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</si>
  <si>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</si>
  <si>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</si>
  <si>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</si>
  <si>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</si>
  <si>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</si>
  <si>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</si>
  <si>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</si>
  <si>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</si>
  <si>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</si>
  <si>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</si>
  <si>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</si>
  <si>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</si>
  <si>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</si>
  <si>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</si>
  <si>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</si>
  <si>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</si>
  <si>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</si>
  <si>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</si>
  <si>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</si>
  <si>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</si>
  <si>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</si>
  <si>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</si>
  <si>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</si>
  <si>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</si>
  <si>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</si>
  <si>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</si>
  <si>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</si>
  <si>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</si>
  <si>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</si>
  <si>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</si>
  <si>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</si>
  <si>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</si>
  <si>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</si>
  <si>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</si>
  <si>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</si>
  <si>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</si>
  <si>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</si>
  <si>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</si>
  <si>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</si>
  <si>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</si>
  <si>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</si>
  <si>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</si>
  <si>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</si>
  <si>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</si>
  <si>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</si>
  <si>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</si>
  <si>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</si>
  <si>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</si>
  <si>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</si>
  <si>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</si>
  <si>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</si>
  <si>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</si>
  <si>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</si>
  <si>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</si>
  <si>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</si>
  <si>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</si>
  <si>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</si>
  <si>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</si>
  <si>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</si>
  <si>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</si>
  <si>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</si>
  <si>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</si>
  <si>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</si>
  <si>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</si>
  <si>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</si>
  <si>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</si>
  <si>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</si>
  <si>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</si>
  <si>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</si>
  <si>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</si>
  <si>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</si>
  <si>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</si>
  <si>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</si>
  <si>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</si>
  <si>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</si>
  <si>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</si>
  <si>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</si>
  <si>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</si>
  <si>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</si>
  <si>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</si>
  <si>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</si>
  <si>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</si>
  <si>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 xml:space="preserve">PMR mensual reportado por los referentes técnicos de cada proyecto </t>
  </si>
  <si>
    <t>DIC-01</t>
  </si>
  <si>
    <t xml:space="preserve">Fuente verificable de información </t>
  </si>
  <si>
    <t>Línea base</t>
  </si>
  <si>
    <t>Cuatrienio</t>
  </si>
  <si>
    <t>Gestión de Recursos Físicos y Ambiental</t>
  </si>
  <si>
    <t>Índice</t>
  </si>
  <si>
    <t>N/A</t>
  </si>
  <si>
    <t>Numero</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</si>
  <si>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</si>
  <si>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</si>
  <si>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</si>
  <si>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</si>
  <si>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</si>
  <si>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</si>
  <si>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</si>
  <si>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</si>
  <si>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</si>
  <si>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</si>
  <si>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</si>
  <si>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</si>
  <si>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</si>
  <si>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</si>
  <si>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</si>
  <si>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 xml:space="preserve">Porcentaje de variación de seguidores de las redes sociales institucionales del IDEP </t>
  </si>
  <si>
    <t>NO</t>
  </si>
  <si>
    <t>SI</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</si>
  <si>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</si>
  <si>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Cantidad de publicaciones realizadas en el desarrollo de la estrategia de socialización, divulgación  y gestión del conocimiento</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</si>
  <si>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</si>
  <si>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 xml:space="preserve">Se realiza teniendo en cuenta la cantidad de publicaciones reportada en el indicador producto PMR acumulado de la estrategia de socialización, divulgación  y gestión del conocimiento  de las investigaciones y publicaciones del IDEP </t>
  </si>
  <si>
    <t xml:space="preserve">Numero de  libros realizadas por el IDEP  </t>
  </si>
  <si>
    <t xml:space="preserve">Numero de la Revista Educación y Ciudad  realizadas por el IDEP  </t>
  </si>
  <si>
    <t xml:space="preserve">Numero de  Podcasts realizados por el IDEP  </t>
  </si>
  <si>
    <t xml:space="preserve">Numero de Magazín Aula Urbana realizados por el IDEP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</si>
  <si>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</si>
  <si>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</si>
  <si>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Subdirector Académico </t>
  </si>
  <si>
    <t xml:space="preserve">Sumatoria de   las  producciones  realizadas por el IDEP  como:  libros, la Revista Educación y Ciudad, Repositorios, Podcasts, Magazín Aula Urbana, y /o  IDEP-RED. </t>
  </si>
  <si>
    <t xml:space="preserve">OBSERVACIONES:
</t>
  </si>
  <si>
    <t>PMR</t>
  </si>
  <si>
    <t>Contratista enlace entre el área de planeación y misional de la Subdirección Académica</t>
  </si>
  <si>
    <t>Identificar el porcentaje de variación de seguidores que tienen las redes sociales del IDEP  como Facebook, Twitter, Instagram y YouTube para la vigencia 2022  con el fin de mejorar  como  se divulga la información del IDEP a través de estos medios.</t>
  </si>
  <si>
    <t>En el servicios de información en materia educativa se cuenta con: 1 Revista Educación y Ciudad edición No. 43 “Escuela, ciudad y movilización “; 1 Serie de 10 libros de Maestros y Maestras que Inspiran 2021; 2 Textos titulados: "Investigación evaluativa Plan Sectorial de Educación “Hacia una Ciudad Educadora” 2016-2020 y textos complementarios" y "Alma maestra - Ser- Cuerpo Docente: Sistematización de la experiencia vivida"</t>
  </si>
  <si>
    <t>x</t>
  </si>
  <si>
    <t>En la red social Facebook, se obtuvo un aumento de 423 seguidores respecto al trimestre anterior. Para el caso de Twitter, se aumentó en 394 los seguidores de esta red. En Instagram se contó en el primer trimestre de 2022 con 119 seguidores más de aquellos que se tenían en el último trimestre de 2021. En cuanto al canal de YouTube se incrementó en 400 seguidores para el primer trimestre de 2022. En resumen, se tuvo una variación positiva del 2,95% en el número de seguidores de las redes sociales. El desempeño del indicador fue excelente para el trimestre I de 2022.</t>
  </si>
  <si>
    <t>DIC-02</t>
  </si>
  <si>
    <t>En la red social Facebook, se obtuvo un aumento de 591 seguidores respecto al trimestre anterior. Para el caso de Twitter, se aumentó en 273 los seguidores de esta red. En Instagram se contó en el segundo trimestre de 2022 con 226 seguidores más de aquellos que se tenían en el primer trimestre de 2022. En cuanto al canal de YouTube se incrementó en 200 seguidores para el segundo trimestre de 2022. En resumen, se tuvo una variación positiva del 2,77% en el número de seguidores de las redes sociales. El desempeño del indicador fue excelente para el trimestre II de 2022.</t>
  </si>
  <si>
    <t>En el servicios de información en materia educativa se cuenta con:1 Revista Educación y Ciudad edición No. 42 “Escuela, ciudad y movilización “. 1 Serie de 10 libros de Maestros y Maestras que Inspiran 2021. 1 Magazín Aula Urbana No. 125 “Cierre de brechas y transformación pedagógica” 4 Libros titulados: "Investigación evaluativa Plan Sectorial de Educación “Hacia una Ciudad Educadora” 2016-2020 y textos complementarios" , "Alma maestra - Ser- Cuerpo Docente: Sistematización de la experiencia vivida", “Caracterización de las redes colectivos Maestros y Maestras del Distrito” y “Premio a la investigación e innovación educativa 2021”. 1 Serie de libros Digital Incentiva Maestros y Maestras 10: “Prácticas culturales de conservación de fuentes hídricas: Retos educativos”, “La ciencia en entornos inclusivos: Una estrategia de enseñanza orientada al fortalecimiento del pensamiento científico escolar en la básica primaria”.</t>
  </si>
  <si>
    <t>En la red social Facebook, se obtuvo un aumento de 404 seguidores respecto al trimestre anterior. Para el caso de Twitter, se aumentó en 281 los seguidores de esta red. En Instagram se contó en el tercer trimestre de 2022 con 139 seguidores más de aquellos que se tenían en el segundo trimestre de 2022. En cuanto al canal de YouTube se incrementó en 300 seguidores para el tercer trimestre de 2022. En resumen, se tuvo una variación positiva del 2,36% en el número de seguidores de las redes sociales. El desempeño del indicador fue excelente para el trimestre III de 2022.</t>
  </si>
  <si>
    <t>En la red social Facebook, se obtuvo un aumento de 215 seguidores respecto al trimestre anterior. Para el caso de Twitter, se aumentó en 112 los seguidores de esta red. En Instagram se contó en el cuarto trimestre de 2022 con 101 seguidores más de aquellos que se tenían en el tercer trimestre de 2022. En cuanto al canal de YouTube se incrementó en 100 seguidores para el cuarto trimestre de 2022. En resumen, se tuvo una variación positiva del 1.1% en el número de seguidores de las redes sociales. El desempeño del indicador fue aceptable para el trimestre IV de 2022.</t>
  </si>
  <si>
    <t>En la red social Facebook, se obtuvo un aumento de 1.633 seguidores respecto al año anterior. Para el caso de Twitter, se aumentó en 1.060 los seguidores de esta red. En Instagram se cuenta en 2022 con 585 seguidores más de aquellos que se tenían en 2021. En cuanto al canal de YouTube se incrementó en 1000 seguidores en 2022. En resumen, para el 2022 se tuvo una variación positiva del 9.2% en el número de seguidores de las redes sociales. El desempeño del indicador fue excelente en el 2022.</t>
  </si>
  <si>
    <t>En el servicios de información en materia educativa se cuenta con: 2 series de libros: 1. Maestros y Maestras que Inspiran 2021 y Serie Digital Incentiva Maestros y Maestras 10: “Prácticas culturales de conservación de fuentes hídricas: Retos educativos”, “La ciencia en entornos inclusivos: Una estrategia de enseñanza orientada al fortalecimiento del pensamiento científico escolar en la básica primaria”. “Evaluación de la implementación del Sistema de Gestión de Calidad en la IED Atabanzha”; 6 Libros titulados: "Investigación evaluativa Plan Sectorial de Educación “Hacia una Ciudad Educadora” 2016-2020 y textos complementarios" , "Alma maestra - Ser- Cuerpo Docente: Sistematización de la experiencia vivida", “Caracterización de las redes colectivos Maestros y Maestras del Distrito” , “Premio a la investigación e innovación educativa 2021”y “Caracterización Semilleros Escolares de Investigación en colegios oficiales de Bogotá”; “RELATOS DOCENTES, corporeidad, técnicas somáticas y socioemocionalidad”;  2 Revistas Educación y Ciudad edición No. 42 “Escuela, ciudad y movilización “ y No. 43 “Temática Libre”; 2 Podcast sobre Lanzamiento del libro del Premio y sobre Educación Socio Emocional ¿Moda, necesidad o emergencia? y 2 Magazín Aula Urbana No. 125 “Cierre de brechas y transformación pedagógica” y No. 126 “Cambios en la educación: Restos y perspectivas”.</t>
  </si>
  <si>
    <t>En el servicios de información en materia educativa se cuenta con: 5 Libros titulados:"TAREAS DIGITALES: recurso didáctico para favorecer la argumentación", "Formulación de Lineamientos Curriculares para la inclusión de niños y niñas con diversidad funcional visual en las clases de Ciencias Naturales", "Formación inicial de docentes en metodología a distancia en Colombia", "Familia y escuela en el desarrollo corporal de adolescentes de los ciclos 4 y 5 de cuatro colegios distritales, en el tema de modificaciones corporales" y "Pedagogía del cuidado y del autocuidado una apuesta formativa desde las historias de vida de niños y niñas en Ciudad Bolívar" y 2 Magazín Aula Urbana No. 127 “Género y diversidad sexual en la escuela” y No. 128 “Logros que transforman vidas: investigación, innovación y desarrollo pedagógico".</t>
  </si>
  <si>
    <t>En el servicios de información en materia educativa se cuenta con: 
2 Revistas Educación y Ciudad edición No. 42 “Escuela, ciudad y movilización “ y No. 43 “Temática Libre”
2 series de libros: 1. Maestros y Maestras que Inspiran 2021 y 2. Serie Digital Incentiva Maestros y Maestras 10: “Prácticas culturales de conservación de fuentes hídricas: Retos educativos”, “La ciencia en entornos inclusivos: Una estrategia de enseñanza orientada al fortalecimiento del pensamiento científico escolar en la básica primaria”. “Evaluación de la implementación del Sistema de Gestión de Calidad en la IED Atabanzha”  "Factores familiares estructurales asociados al desempeño académico". "Experiencias educativas de mujeres negras afrodescendientes: un estudio interseccional". "La ética comunitaria en los procesos de enseñanza-aprendizaje de las matemáticas en educación primaria".
4 Magazín Aula Urbana No. 125 “Cierre de brechas y transformación pedagógica”; No. 126 “Cambios en la educación: Restos y perspectivas”; No. 127 “Género y diversidad sexual en la escuela” y No. 128 “Logros que transforman vidas: investigación, innovación y desarrollo pedagógico".
11 Libros titulados: "Investigación evaluativa Plan Sectorial de Educación “Hacia una Ciudad Educadora” 2016-2020 y textos complementarios" , "Alma maestra - Ser- Cuerpo Docente: Sistematización de la experiencia vivida", “Caracterización de las redes colectivos Maestros y Maestras del Distrito” , “Premio a la investigación e innovación educativa 2021”y “Caracterización Semilleros Escolares de Investigación en colegios oficiales de Bogotá”; “RELATOS DOCENTES, corporeidad, técnicas somáticas y socioemocionalidad”, "TAREAS DIGITALES: recurso didáctico para favorecer la argumentación", "Formulación de Lineamientos Curriculares para la inclusión de niños y niñas con diversidad funcional visual en las clases de Ciencias Naturales", "Formación inicial de docentes en metodología a distancia en Colombia", "Familia y escuela en el desarrollo corporal de adolescentes de los ciclos 4 y 5 de cuatro colegios distritales, en el tema de modificaciones corporales" y "Pedagogía del cuidado y del autocuidado una apuesta formativa desde las historias de vida de niños y niñas en Ciudad Bolívar".
2 Podcast sobre Lanzamiento del libro del Premio y sobre Educación Socio Emocional ¿Moda, necesidad o emergencia?. El desempeño del indicador fue excelente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</si>
</sst>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 &quot;€&quot;_-;\-* #,##0.00\ &quot;€&quot;_-;_-* &quot;-&quot;??\ &quot;€&quot;_-;_-@_-"/>
    <numFmt numFmtId="166" formatCode="_(* #,##0_);_(* \(#,##0\);_(* &quot;-&quot;??_);_(@_)"/>
    <numFmt numFmtId="167" formatCode="0.0%"/>
  </numFmts>
  <fonts count="18" x14ac:knownFonts="1">
    <font>
      <sz val="10"/>
      <name val="Arial"/>
      <family val="2"/>
    </font>
    <font>
      <sz val="11"/>
      <color theme="1"/>
      <name val="Calibri"/>
      <family val="2"/>
      <scheme val="minor"/>
    </font>
    <font>
      <sz val="10"/>
      <name val="Arial"/>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1"/>
      <color theme="1"/>
      <name val="Calibri"/>
      <family val="2"/>
      <scheme val="minor"/>
    </font>
    <font>
      <sz val="10"/>
      <color theme="0"/>
      <name val="Arial Narrow"/>
      <family val="2"/>
    </font>
    <font>
      <sz val="11"/>
      <color theme="0"/>
      <name val="Calibri"/>
      <family val="2"/>
    </font>
    <font>
      <b/>
      <sz val="11"/>
      <color theme="1"/>
      <name val="Calibri"/>
      <family val="2"/>
      <scheme val="minor"/>
    </font>
    <font>
      <b/>
      <sz val="10"/>
      <color theme="1"/>
      <name val="Calibri"/>
      <family val="2"/>
      <scheme val="minor"/>
    </font>
    <font>
      <b/>
      <sz val="10"/>
      <color theme="0"/>
      <name val="Arial Narrow"/>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tint="4.9989318521683403E-2"/>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s>
  <cellStyleXfs count="8">
    <xf numFmtId="0" fontId="0" fillId="0" borderId="0"/>
    <xf numFmtId="0" fontId="12" fillId="4" borderId="0" applyNumberFormat="0" applyBorder="0" applyAlignment="0" applyProtection="0"/>
    <xf numFmtId="10" fontId="3" fillId="2" borderId="1">
      <alignment horizontal="center" vertical="center" wrapText="1"/>
    </xf>
    <xf numFmtId="165"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Border="0" applyAlignment="0" applyProtection="0"/>
  </cellStyleXfs>
  <cellXfs count="223">
    <xf numFmtId="0" fontId="0" fillId="0" borderId="0" xfId="0"/>
    <xf numFmtId="0" fontId="3" fillId="5"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0" borderId="0" xfId="0" applyFont="1" applyAlignment="1">
      <alignment horizontal="center" vertical="center" wrapText="1"/>
    </xf>
    <xf numFmtId="0" fontId="4"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0" borderId="0" xfId="0" applyFont="1" applyAlignment="1">
      <alignment horizontal="center" vertical="center" wrapText="1"/>
    </xf>
    <xf numFmtId="0" fontId="7" fillId="0" borderId="3" xfId="7" applyNumberFormat="1" applyFont="1" applyBorder="1" applyAlignment="1">
      <alignment horizontal="center" vertical="center"/>
    </xf>
    <xf numFmtId="0" fontId="7" fillId="0" borderId="4" xfId="7" applyNumberFormat="1" applyFont="1" applyBorder="1" applyAlignment="1">
      <alignment horizontal="center" vertical="center"/>
    </xf>
    <xf numFmtId="0" fontId="8" fillId="0" borderId="4" xfId="7" applyNumberFormat="1" applyFont="1" applyBorder="1" applyAlignment="1">
      <alignment horizontal="center" vertical="center"/>
    </xf>
    <xf numFmtId="0" fontId="0" fillId="0" borderId="4" xfId="7" applyNumberFormat="1" applyFont="1" applyBorder="1" applyAlignment="1">
      <alignment horizontal="center" vertical="center" wrapText="1"/>
    </xf>
    <xf numFmtId="0" fontId="0" fillId="0" borderId="5" xfId="7" applyNumberFormat="1" applyFont="1" applyBorder="1" applyAlignment="1">
      <alignment horizontal="center" vertical="center" wrapText="1"/>
    </xf>
    <xf numFmtId="0" fontId="4" fillId="5" borderId="0" xfId="0" applyFont="1" applyFill="1" applyAlignment="1">
      <alignment horizontal="center" vertical="center" wrapText="1"/>
    </xf>
    <xf numFmtId="0" fontId="3" fillId="0" borderId="0" xfId="5" applyFont="1" applyAlignment="1">
      <alignment horizontal="center" vertical="center" wrapText="1"/>
    </xf>
    <xf numFmtId="0" fontId="4" fillId="2" borderId="0" xfId="0" applyFont="1" applyFill="1" applyAlignment="1">
      <alignment horizontal="left" vertical="center" wrapText="1"/>
    </xf>
    <xf numFmtId="0" fontId="9" fillId="0" borderId="0" xfId="0" applyFont="1" applyAlignment="1">
      <alignment horizontal="lef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6" borderId="1" xfId="0" applyFont="1" applyFill="1" applyBorder="1" applyAlignment="1" applyProtection="1">
      <alignment horizontal="center" vertical="center" wrapText="1"/>
      <protection hidden="1"/>
    </xf>
    <xf numFmtId="0" fontId="0" fillId="5" borderId="1" xfId="0" applyFill="1" applyBorder="1" applyAlignment="1">
      <alignment vertical="center" wrapText="1"/>
    </xf>
    <xf numFmtId="0" fontId="15" fillId="4" borderId="10" xfId="1" applyFont="1" applyBorder="1" applyAlignment="1">
      <alignment horizontal="center" vertical="center"/>
    </xf>
    <xf numFmtId="0" fontId="15" fillId="4" borderId="11" xfId="1" applyFont="1" applyBorder="1" applyAlignment="1">
      <alignment horizontal="center" vertical="center"/>
    </xf>
    <xf numFmtId="0" fontId="16" fillId="7" borderId="12" xfId="1" applyFont="1" applyFill="1" applyBorder="1" applyAlignment="1">
      <alignment horizontal="center" vertical="center" wrapText="1"/>
    </xf>
    <xf numFmtId="0" fontId="16" fillId="7" borderId="13" xfId="1" applyFont="1" applyFill="1" applyBorder="1" applyAlignment="1">
      <alignment horizontal="center" vertical="center" wrapText="1"/>
    </xf>
    <xf numFmtId="9" fontId="16" fillId="7" borderId="14" xfId="1" applyNumberFormat="1" applyFont="1" applyFill="1" applyBorder="1" applyAlignment="1">
      <alignment horizontal="center" vertical="center" wrapText="1"/>
    </xf>
    <xf numFmtId="9" fontId="16" fillId="7" borderId="13" xfId="1"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3" fillId="2" borderId="6" xfId="6" applyFont="1" applyFill="1" applyBorder="1" applyAlignment="1">
      <alignment horizontal="center" vertical="center" wrapText="1"/>
    </xf>
    <xf numFmtId="9" fontId="4" fillId="8" borderId="6" xfId="6"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5" borderId="1" xfId="0" applyFill="1" applyBorder="1" applyAlignment="1">
      <alignment horizontal="center" vertical="center" wrapText="1"/>
    </xf>
    <xf numFmtId="0" fontId="2" fillId="0" borderId="0" xfId="5" applyAlignment="1">
      <alignment horizontal="center" vertical="center" wrapText="1"/>
    </xf>
    <xf numFmtId="0" fontId="0" fillId="5" borderId="4" xfId="0" applyFill="1" applyBorder="1" applyAlignment="1">
      <alignment vertical="center" wrapText="1"/>
    </xf>
    <xf numFmtId="0" fontId="0" fillId="5" borderId="5" xfId="0" applyFill="1" applyBorder="1" applyAlignment="1">
      <alignment vertical="center" wrapText="1"/>
    </xf>
    <xf numFmtId="0" fontId="0" fillId="0" borderId="0" xfId="5" applyFont="1" applyAlignment="1">
      <alignment horizontal="center" vertical="center" wrapText="1"/>
    </xf>
    <xf numFmtId="0" fontId="16" fillId="7" borderId="18" xfId="1" applyFont="1" applyFill="1" applyBorder="1" applyAlignment="1">
      <alignment horizontal="center" vertical="center" wrapText="1"/>
    </xf>
    <xf numFmtId="0" fontId="16" fillId="7" borderId="19" xfId="1" applyFont="1" applyFill="1" applyBorder="1" applyAlignment="1">
      <alignment horizontal="center" vertical="center" wrapText="1"/>
    </xf>
    <xf numFmtId="9" fontId="16" fillId="7" borderId="19" xfId="1" applyNumberFormat="1" applyFont="1" applyFill="1" applyBorder="1" applyAlignment="1">
      <alignment horizontal="center" vertical="center" wrapText="1"/>
    </xf>
    <xf numFmtId="9" fontId="16" fillId="7" borderId="20" xfId="1" applyNumberFormat="1" applyFont="1" applyFill="1" applyBorder="1" applyAlignment="1">
      <alignment horizontal="center" vertical="center" wrapText="1"/>
    </xf>
    <xf numFmtId="2" fontId="12" fillId="4" borderId="9" xfId="1" applyNumberFormat="1" applyBorder="1" applyAlignment="1">
      <alignment horizontal="center" vertical="center"/>
    </xf>
    <xf numFmtId="0" fontId="3" fillId="0" borderId="3" xfId="0" applyFont="1" applyBorder="1" applyAlignment="1">
      <alignment horizontal="center" vertical="center" wrapText="1"/>
    </xf>
    <xf numFmtId="164" fontId="3" fillId="9" borderId="3" xfId="4" applyFont="1" applyFill="1" applyBorder="1" applyAlignment="1">
      <alignment horizontal="center" vertical="center" wrapText="1"/>
    </xf>
    <xf numFmtId="2" fontId="3" fillId="10" borderId="22" xfId="6" applyNumberFormat="1" applyFont="1" applyFill="1" applyBorder="1" applyAlignment="1">
      <alignment horizontal="center" vertical="center" wrapText="1"/>
    </xf>
    <xf numFmtId="2" fontId="3" fillId="10" borderId="6" xfId="0" applyNumberFormat="1" applyFont="1" applyFill="1" applyBorder="1" applyAlignment="1" applyProtection="1">
      <alignment horizontal="center" vertical="center" wrapText="1"/>
      <protection hidden="1"/>
    </xf>
    <xf numFmtId="2" fontId="3" fillId="10" borderId="23" xfId="6" applyNumberFormat="1" applyFont="1" applyFill="1" applyBorder="1" applyAlignment="1">
      <alignment horizontal="center" vertical="center" wrapText="1"/>
    </xf>
    <xf numFmtId="2" fontId="3" fillId="11" borderId="22" xfId="6" applyNumberFormat="1" applyFont="1" applyFill="1" applyBorder="1" applyAlignment="1">
      <alignment horizontal="center" vertical="center" wrapText="1"/>
    </xf>
    <xf numFmtId="2" fontId="3" fillId="11" borderId="6" xfId="6" applyNumberFormat="1" applyFont="1" applyFill="1" applyBorder="1" applyAlignment="1" applyProtection="1">
      <alignment horizontal="center" vertical="center" wrapText="1"/>
      <protection hidden="1"/>
    </xf>
    <xf numFmtId="2" fontId="3" fillId="11" borderId="23" xfId="6" applyNumberFormat="1" applyFont="1" applyFill="1" applyBorder="1" applyAlignment="1">
      <alignment horizontal="center" vertical="center" wrapText="1"/>
    </xf>
    <xf numFmtId="2" fontId="3" fillId="9" borderId="3" xfId="6" applyNumberFormat="1" applyFont="1" applyFill="1" applyBorder="1" applyAlignment="1">
      <alignment horizontal="center" vertical="center" wrapText="1"/>
    </xf>
    <xf numFmtId="2" fontId="3" fillId="9" borderId="4" xfId="6" applyNumberFormat="1" applyFont="1" applyFill="1" applyBorder="1" applyAlignment="1" applyProtection="1">
      <alignment horizontal="center" vertical="center" wrapText="1"/>
      <protection hidden="1"/>
    </xf>
    <xf numFmtId="2" fontId="3" fillId="9" borderId="5" xfId="6"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166" fontId="3" fillId="5" borderId="0" xfId="4" applyNumberFormat="1" applyFont="1" applyFill="1" applyAlignment="1">
      <alignment horizontal="center" vertical="center" wrapText="1"/>
    </xf>
    <xf numFmtId="166" fontId="3" fillId="5" borderId="0" xfId="0" applyNumberFormat="1" applyFont="1" applyFill="1" applyAlignment="1">
      <alignment horizontal="center" vertical="center" wrapText="1"/>
    </xf>
    <xf numFmtId="9" fontId="3" fillId="5" borderId="0" xfId="6" applyFont="1" applyFill="1" applyAlignment="1">
      <alignment horizontal="center" vertical="center" wrapText="1"/>
    </xf>
    <xf numFmtId="10" fontId="3" fillId="10" borderId="22" xfId="4" applyNumberFormat="1" applyFont="1" applyFill="1" applyBorder="1" applyAlignment="1">
      <alignment horizontal="center" vertical="center" wrapText="1"/>
    </xf>
    <xf numFmtId="10" fontId="3" fillId="9" borderId="5" xfId="6" applyNumberFormat="1" applyFont="1" applyFill="1" applyBorder="1" applyAlignment="1">
      <alignment horizontal="center" vertical="center" wrapText="1"/>
    </xf>
    <xf numFmtId="10" fontId="3" fillId="11" borderId="22" xfId="4" applyNumberFormat="1" applyFont="1" applyFill="1" applyBorder="1" applyAlignment="1">
      <alignment horizontal="center" vertical="center" wrapText="1"/>
    </xf>
    <xf numFmtId="10" fontId="3" fillId="11" borderId="23" xfId="6" applyNumberFormat="1" applyFont="1" applyFill="1" applyBorder="1" applyAlignment="1">
      <alignment horizontal="center" vertical="center" wrapText="1"/>
    </xf>
    <xf numFmtId="10" fontId="3" fillId="10" borderId="23" xfId="6" applyNumberFormat="1" applyFont="1" applyFill="1" applyBorder="1" applyAlignment="1">
      <alignment horizontal="center" vertical="center" wrapText="1"/>
    </xf>
    <xf numFmtId="9" fontId="3" fillId="5" borderId="1" xfId="6" applyFont="1" applyFill="1" applyBorder="1" applyAlignment="1">
      <alignment horizontal="center" vertical="center" wrapText="1"/>
    </xf>
    <xf numFmtId="0" fontId="15" fillId="4" borderId="15" xfId="1" applyFont="1" applyBorder="1" applyAlignment="1">
      <alignment horizontal="center" vertical="center" wrapText="1"/>
    </xf>
    <xf numFmtId="0" fontId="15" fillId="4" borderId="10" xfId="1" applyFont="1" applyBorder="1" applyAlignment="1">
      <alignment horizontal="center" vertical="center" wrapText="1"/>
    </xf>
    <xf numFmtId="0" fontId="15" fillId="4" borderId="11" xfId="1" applyFont="1" applyBorder="1" applyAlignment="1">
      <alignment horizontal="center" vertical="center" wrapText="1"/>
    </xf>
    <xf numFmtId="10" fontId="12" fillId="4" borderId="26" xfId="6" applyNumberFormat="1" applyFont="1" applyFill="1" applyBorder="1" applyAlignment="1">
      <alignment horizontal="center" vertical="center"/>
    </xf>
    <xf numFmtId="10" fontId="12" fillId="4" borderId="27" xfId="6" applyNumberFormat="1" applyFont="1" applyFill="1" applyBorder="1" applyAlignment="1">
      <alignment horizontal="center" vertical="center"/>
    </xf>
    <xf numFmtId="10" fontId="12" fillId="4" borderId="28" xfId="6" applyNumberFormat="1" applyFont="1" applyFill="1" applyBorder="1" applyAlignment="1">
      <alignment horizontal="center" vertical="center"/>
    </xf>
    <xf numFmtId="10" fontId="12" fillId="5" borderId="29" xfId="6" applyNumberFormat="1" applyFont="1" applyFill="1" applyBorder="1" applyAlignment="1">
      <alignment horizontal="center" vertical="center"/>
    </xf>
    <xf numFmtId="10" fontId="12" fillId="5" borderId="30" xfId="6" applyNumberFormat="1" applyFont="1" applyFill="1" applyBorder="1" applyAlignment="1">
      <alignment horizontal="center" vertical="center"/>
    </xf>
    <xf numFmtId="10" fontId="12" fillId="5" borderId="31" xfId="6" applyNumberFormat="1" applyFont="1" applyFill="1" applyBorder="1" applyAlignment="1">
      <alignment horizontal="center" vertical="center"/>
    </xf>
    <xf numFmtId="166" fontId="3" fillId="5" borderId="16" xfId="0" applyNumberFormat="1" applyFont="1" applyFill="1" applyBorder="1" applyAlignment="1">
      <alignment horizontal="center" vertical="center" wrapText="1"/>
    </xf>
    <xf numFmtId="0" fontId="0" fillId="5" borderId="4" xfId="0" applyFill="1" applyBorder="1" applyAlignment="1">
      <alignment horizontal="center" vertical="center" wrapText="1"/>
    </xf>
    <xf numFmtId="0" fontId="3" fillId="5" borderId="2" xfId="0" applyFont="1" applyFill="1" applyBorder="1" applyAlignment="1">
      <alignment horizontal="center" vertical="center" wrapText="1"/>
    </xf>
    <xf numFmtId="2" fontId="3" fillId="2" borderId="1" xfId="6" applyNumberFormat="1" applyFont="1" applyFill="1" applyBorder="1" applyAlignment="1">
      <alignment horizontal="center" vertical="center" wrapText="1"/>
    </xf>
    <xf numFmtId="1" fontId="4" fillId="5" borderId="3" xfId="0" applyNumberFormat="1" applyFont="1" applyFill="1" applyBorder="1" applyAlignment="1">
      <alignment horizontal="center" vertical="center" wrapText="1"/>
    </xf>
    <xf numFmtId="1"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12" fillId="4" borderId="32" xfId="1" applyNumberFormat="1" applyBorder="1" applyAlignment="1">
      <alignment horizontal="center" vertical="center"/>
    </xf>
    <xf numFmtId="2" fontId="12" fillId="0" borderId="33" xfId="6" applyNumberFormat="1" applyFont="1" applyFill="1" applyBorder="1" applyAlignment="1">
      <alignment horizontal="center" vertical="center" wrapText="1"/>
    </xf>
    <xf numFmtId="2" fontId="12" fillId="0" borderId="34" xfId="6" applyNumberFormat="1" applyFont="1" applyFill="1" applyBorder="1" applyAlignment="1">
      <alignment horizontal="center" vertical="center" wrapText="1"/>
    </xf>
    <xf numFmtId="0" fontId="15" fillId="4" borderId="36" xfId="1" applyFont="1" applyBorder="1" applyAlignment="1">
      <alignment horizontal="center" vertical="center"/>
    </xf>
    <xf numFmtId="2" fontId="12" fillId="4" borderId="37" xfId="1" applyNumberFormat="1" applyBorder="1" applyAlignment="1">
      <alignment horizontal="center" vertical="center"/>
    </xf>
    <xf numFmtId="2" fontId="12" fillId="0" borderId="38" xfId="6" applyNumberFormat="1" applyFont="1" applyFill="1" applyBorder="1" applyAlignment="1">
      <alignment horizontal="center" vertical="center" wrapText="1"/>
    </xf>
    <xf numFmtId="0" fontId="4" fillId="0" borderId="39" xfId="0" applyFont="1" applyBorder="1" applyAlignment="1">
      <alignment horizontal="center" vertical="center" wrapText="1"/>
    </xf>
    <xf numFmtId="2" fontId="12" fillId="0" borderId="40" xfId="6" applyNumberFormat="1" applyFont="1" applyFill="1" applyBorder="1" applyAlignment="1">
      <alignment horizontal="center" vertical="center" wrapText="1"/>
    </xf>
    <xf numFmtId="1" fontId="12" fillId="4" borderId="17" xfId="4" applyNumberFormat="1" applyFont="1" applyFill="1" applyBorder="1" applyAlignment="1">
      <alignment horizontal="center" vertical="center" wrapText="1"/>
    </xf>
    <xf numFmtId="1" fontId="4" fillId="5" borderId="3" xfId="4"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2" fillId="4" borderId="9" xfId="4" applyNumberFormat="1" applyFont="1" applyFill="1" applyBorder="1" applyAlignment="1">
      <alignment horizontal="center" vertical="center" wrapText="1"/>
    </xf>
    <xf numFmtId="2" fontId="12" fillId="0" borderId="45" xfId="6" applyNumberFormat="1" applyFont="1" applyFill="1" applyBorder="1" applyAlignment="1">
      <alignment horizontal="center" vertical="center" wrapText="1"/>
    </xf>
    <xf numFmtId="0" fontId="12" fillId="4" borderId="9" xfId="4" applyNumberFormat="1" applyFont="1" applyFill="1" applyBorder="1" applyAlignment="1">
      <alignment horizontal="center" vertical="center"/>
    </xf>
    <xf numFmtId="1" fontId="12" fillId="4" borderId="17" xfId="4" applyNumberFormat="1" applyFont="1" applyFill="1" applyBorder="1" applyAlignment="1">
      <alignment horizontal="center" vertical="center"/>
    </xf>
    <xf numFmtId="0" fontId="12" fillId="4" borderId="21" xfId="4" applyNumberFormat="1" applyFont="1" applyFill="1" applyBorder="1" applyAlignment="1">
      <alignment horizontal="center" vertical="center"/>
    </xf>
    <xf numFmtId="2" fontId="12" fillId="12" borderId="21" xfId="1" applyNumberFormat="1" applyFill="1" applyBorder="1" applyAlignment="1">
      <alignment horizontal="center" vertical="center" wrapText="1"/>
    </xf>
    <xf numFmtId="2" fontId="12" fillId="12" borderId="21" xfId="1" applyNumberFormat="1" applyFill="1" applyBorder="1" applyAlignment="1">
      <alignment horizontal="center" vertical="center"/>
    </xf>
    <xf numFmtId="2" fontId="12" fillId="4" borderId="35" xfId="1" applyNumberFormat="1" applyBorder="1" applyAlignment="1">
      <alignment horizontal="center" vertical="center"/>
    </xf>
    <xf numFmtId="10" fontId="4" fillId="0" borderId="1" xfId="0" applyNumberFormat="1" applyFont="1" applyBorder="1" applyAlignment="1">
      <alignment horizontal="center" vertical="center" wrapText="1"/>
    </xf>
    <xf numFmtId="1" fontId="1" fillId="4" borderId="17" xfId="4" applyNumberFormat="1" applyFont="1" applyFill="1" applyBorder="1" applyAlignment="1">
      <alignment horizontal="center" vertical="center"/>
    </xf>
    <xf numFmtId="1" fontId="1" fillId="4" borderId="17" xfId="4" applyNumberFormat="1" applyFont="1" applyFill="1" applyBorder="1" applyAlignment="1">
      <alignment horizontal="center" vertical="center" wrapText="1"/>
    </xf>
    <xf numFmtId="0" fontId="1" fillId="4" borderId="9" xfId="4" applyNumberFormat="1" applyFont="1" applyFill="1" applyBorder="1" applyAlignment="1">
      <alignment horizontal="center" vertical="center" wrapText="1"/>
    </xf>
    <xf numFmtId="0" fontId="1" fillId="4" borderId="21" xfId="4" applyNumberFormat="1" applyFont="1" applyFill="1" applyBorder="1" applyAlignment="1">
      <alignment horizontal="center" vertical="center"/>
    </xf>
    <xf numFmtId="1" fontId="1" fillId="4" borderId="9" xfId="4" applyNumberFormat="1" applyFont="1" applyFill="1" applyBorder="1" applyAlignment="1">
      <alignment horizontal="center" vertical="center"/>
    </xf>
    <xf numFmtId="1" fontId="12" fillId="4" borderId="9" xfId="4" applyNumberFormat="1" applyFont="1" applyFill="1" applyBorder="1" applyAlignment="1">
      <alignment horizontal="center" vertical="center" wrapText="1"/>
    </xf>
    <xf numFmtId="1" fontId="1" fillId="4" borderId="9" xfId="4" applyNumberFormat="1" applyFont="1" applyFill="1" applyBorder="1" applyAlignment="1">
      <alignment horizontal="center" vertical="center" wrapText="1"/>
    </xf>
    <xf numFmtId="1" fontId="3" fillId="5" borderId="0" xfId="0" applyNumberFormat="1" applyFont="1" applyFill="1" applyAlignment="1">
      <alignment horizontal="center" vertical="center" wrapText="1"/>
    </xf>
    <xf numFmtId="0" fontId="17" fillId="13" borderId="3" xfId="0" applyFont="1" applyFill="1" applyBorder="1" applyAlignment="1">
      <alignment horizontal="center" vertical="center" wrapText="1"/>
    </xf>
    <xf numFmtId="0" fontId="17" fillId="13" borderId="4"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7" fillId="0" borderId="1" xfId="7" applyNumberFormat="1" applyFont="1" applyBorder="1" applyAlignment="1">
      <alignment horizontal="center" vertical="center"/>
    </xf>
    <xf numFmtId="0" fontId="8" fillId="0" borderId="1" xfId="7" applyNumberFormat="1" applyFont="1" applyBorder="1" applyAlignment="1">
      <alignment horizontal="center" vertical="center"/>
    </xf>
    <xf numFmtId="0" fontId="0" fillId="0" borderId="1" xfId="7" applyNumberFormat="1" applyFont="1" applyBorder="1" applyAlignment="1">
      <alignment horizontal="center" vertical="center" wrapText="1"/>
    </xf>
    <xf numFmtId="0" fontId="2" fillId="0" borderId="1" xfId="7" applyNumberFormat="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5" borderId="3" xfId="0" applyFont="1" applyFill="1" applyBorder="1" applyAlignment="1" applyProtection="1">
      <alignment horizontal="left" vertical="center" wrapText="1"/>
      <protection hidden="1"/>
    </xf>
    <xf numFmtId="0" fontId="10" fillId="5" borderId="4" xfId="0" applyFont="1" applyFill="1" applyBorder="1" applyAlignment="1" applyProtection="1">
      <alignment horizontal="left" vertical="center" wrapText="1"/>
      <protection hidden="1"/>
    </xf>
    <xf numFmtId="49" fontId="10" fillId="5" borderId="3" xfId="0" applyNumberFormat="1" applyFont="1" applyFill="1" applyBorder="1" applyAlignment="1" applyProtection="1">
      <alignment horizontal="center" vertical="center" wrapText="1"/>
      <protection hidden="1"/>
    </xf>
    <xf numFmtId="49" fontId="10" fillId="5" borderId="5" xfId="0" applyNumberFormat="1" applyFont="1" applyFill="1" applyBorder="1" applyAlignment="1" applyProtection="1">
      <alignment horizontal="center" vertical="center" wrapText="1"/>
      <protection hidden="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5" xfId="0" applyFont="1" applyFill="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3" borderId="41"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4" fillId="3" borderId="4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4" fillId="0" borderId="22" xfId="0" applyFont="1" applyBorder="1" applyAlignment="1">
      <alignment horizontal="left" vertical="center" wrapText="1"/>
    </xf>
    <xf numFmtId="0" fontId="4" fillId="0" borderId="6"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5"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3" fillId="11" borderId="2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0" fillId="5" borderId="3" xfId="0" applyFill="1" applyBorder="1" applyAlignment="1">
      <alignment horizontal="justify" vertical="center" wrapText="1"/>
    </xf>
    <xf numFmtId="0" fontId="0" fillId="5" borderId="4" xfId="0" applyFill="1" applyBorder="1" applyAlignment="1">
      <alignment horizontal="justify" vertical="center" wrapText="1"/>
    </xf>
    <xf numFmtId="0" fontId="0" fillId="5" borderId="5" xfId="0" applyFill="1" applyBorder="1" applyAlignment="1">
      <alignment horizontal="justify" vertical="center" wrapText="1"/>
    </xf>
    <xf numFmtId="0" fontId="0" fillId="5" borderId="3" xfId="0" applyFill="1" applyBorder="1" applyAlignment="1">
      <alignment horizontal="justify" vertical="center"/>
    </xf>
    <xf numFmtId="0" fontId="11" fillId="5" borderId="4" xfId="0" applyFont="1" applyFill="1" applyBorder="1" applyAlignment="1">
      <alignment horizontal="justify" vertical="center"/>
    </xf>
    <xf numFmtId="0" fontId="11" fillId="5" borderId="5" xfId="0" applyFont="1" applyFill="1" applyBorder="1" applyAlignment="1">
      <alignment horizontal="justify"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2" xfId="0" applyFont="1" applyBorder="1" applyAlignment="1">
      <alignment horizontal="left" vertical="top" wrapText="1"/>
    </xf>
    <xf numFmtId="0" fontId="4" fillId="0" borderId="6" xfId="0" applyFont="1" applyBorder="1" applyAlignment="1">
      <alignment horizontal="left" vertical="top" wrapText="1"/>
    </xf>
    <xf numFmtId="0" fontId="4" fillId="0" borderId="23"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42" xfId="0" applyFont="1" applyBorder="1" applyAlignment="1">
      <alignment horizontal="left" vertical="top" wrapText="1"/>
    </xf>
    <xf numFmtId="167" fontId="12" fillId="5" borderId="24" xfId="6" applyNumberFormat="1" applyFont="1" applyFill="1" applyBorder="1" applyAlignment="1">
      <alignment horizontal="center" vertical="center"/>
    </xf>
    <xf numFmtId="167" fontId="12" fillId="5" borderId="25" xfId="6" applyNumberFormat="1" applyFont="1" applyFill="1" applyBorder="1" applyAlignment="1">
      <alignment horizontal="center" vertical="center"/>
    </xf>
    <xf numFmtId="167" fontId="12" fillId="5" borderId="44" xfId="6" applyNumberFormat="1" applyFont="1" applyFill="1" applyBorder="1" applyAlignment="1">
      <alignment horizontal="center" vertical="center"/>
    </xf>
  </cellXfs>
  <cellStyles count="8">
    <cellStyle name="20% - Énfasis5" xfId="1" builtinId="46"/>
    <cellStyle name="Estilo 1" xfId="2" xr:uid="{00000000-0005-0000-0000-000001000000}"/>
    <cellStyle name="Euro" xfId="3" xr:uid="{00000000-0005-0000-0000-000002000000}"/>
    <cellStyle name="Millares" xfId="4" builtinId="3"/>
    <cellStyle name="Normal" xfId="0" builtinId="0"/>
    <cellStyle name="Normal 2" xfId="5" xr:uid="{00000000-0005-0000-0000-000005000000}"/>
    <cellStyle name="Porcentaje" xfId="6" builtinId="5"/>
    <cellStyle name="TableStyleLight1" xfId="7" xr:uid="{00000000-0005-0000-0000-000007000000}"/>
  </cellStyles>
  <dxfs count="3">
    <dxf>
      <font>
        <b/>
        <i val="0"/>
        <color rgb="FF00B050"/>
      </font>
    </dxf>
    <dxf>
      <font>
        <b/>
        <i val="0"/>
        <color theme="9" tint="-0.24994659260841701"/>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'DIC 01'!$B$39</c:f>
              <c:strCache>
                <c:ptCount val="1"/>
                <c:pt idx="0">
                  <c:v>META</c:v>
                </c:pt>
              </c:strCache>
            </c:strRef>
          </c:tx>
          <c:invertIfNegative val="0"/>
          <c:val>
            <c:numRef>
              <c:f>'DIC 01'!$B$40:$B$43</c:f>
              <c:numCache>
                <c:formatCode>0.00%</c:formatCode>
                <c:ptCount val="4"/>
                <c:pt idx="0">
                  <c:v>1.4999999999999999E-2</c:v>
                </c:pt>
                <c:pt idx="1">
                  <c:v>1.4999999999999999E-2</c:v>
                </c:pt>
                <c:pt idx="2">
                  <c:v>1.4999999999999999E-2</c:v>
                </c:pt>
                <c:pt idx="3">
                  <c:v>1.4999999999999999E-2</c:v>
                </c:pt>
              </c:numCache>
            </c:numRef>
          </c:val>
          <c:extLst>
            <c:ext xmlns:c16="http://schemas.microsoft.com/office/drawing/2014/chart" uri="{C3380CC4-5D6E-409C-BE32-E72D297353CC}">
              <c16:uniqueId val="{00000000-1D58-4DD0-AF5D-CBA59F81CC3C}"/>
            </c:ext>
          </c:extLst>
        </c:ser>
        <c:ser>
          <c:idx val="0"/>
          <c:order val="1"/>
          <c:tx>
            <c:strRef>
              <c:f>'DIC 01'!$K$39</c:f>
              <c:strCache>
                <c:ptCount val="1"/>
                <c:pt idx="0">
                  <c:v>RESULTADO  GESTIÓN PERÍODO</c:v>
                </c:pt>
              </c:strCache>
            </c:strRef>
          </c:tx>
          <c:invertIfNegative val="0"/>
          <c:cat>
            <c:strRef>
              <c:f>'DIC 01'!$A$40:$A$43</c:f>
              <c:strCache>
                <c:ptCount val="4"/>
                <c:pt idx="0">
                  <c:v>Primer Trimestre</c:v>
                </c:pt>
                <c:pt idx="1">
                  <c:v>Segundo Trimestre</c:v>
                </c:pt>
                <c:pt idx="2">
                  <c:v>Tercer Trimestre</c:v>
                </c:pt>
                <c:pt idx="3">
                  <c:v>Cuarto Trimestre</c:v>
                </c:pt>
              </c:strCache>
            </c:strRef>
          </c:cat>
          <c:val>
            <c:numRef>
              <c:f>'DIC 01'!$K$40:$K$43</c:f>
              <c:numCache>
                <c:formatCode>0.00%</c:formatCode>
                <c:ptCount val="4"/>
                <c:pt idx="0">
                  <c:v>2.9547716465774632E-2</c:v>
                </c:pt>
                <c:pt idx="1">
                  <c:v>2.7738952800774111E-2</c:v>
                </c:pt>
                <c:pt idx="2">
                  <c:v>2.359906779483088E-2</c:v>
                </c:pt>
                <c:pt idx="3">
                  <c:v>1.0964138131528127E-2</c:v>
                </c:pt>
              </c:numCache>
            </c:numRef>
          </c:val>
          <c:extLst>
            <c:ext xmlns:c16="http://schemas.microsoft.com/office/drawing/2014/chart" uri="{C3380CC4-5D6E-409C-BE32-E72D297353CC}">
              <c16:uniqueId val="{00000001-1D58-4DD0-AF5D-CBA59F81CC3C}"/>
            </c:ext>
          </c:extLst>
        </c:ser>
        <c:dLbls>
          <c:showLegendKey val="0"/>
          <c:showVal val="0"/>
          <c:showCatName val="0"/>
          <c:showSerName val="0"/>
          <c:showPercent val="0"/>
          <c:showBubbleSize val="0"/>
        </c:dLbls>
        <c:gapWidth val="150"/>
        <c:shape val="cylinder"/>
        <c:axId val="568318752"/>
        <c:axId val="1"/>
        <c:axId val="0"/>
      </c:bar3DChart>
      <c:catAx>
        <c:axId val="5683187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2.0000000000000004E-2"/>
          <c:min val="0"/>
        </c:scaling>
        <c:delete val="0"/>
        <c:axPos val="l"/>
        <c:majorGridlines/>
        <c:min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8318752"/>
        <c:crosses val="autoZero"/>
        <c:crossBetween val="between"/>
        <c:majorUnit val="1.0000000000000002E-2"/>
      </c:valAx>
      <c:spPr>
        <a:noFill/>
        <a:ln w="25400">
          <a:noFill/>
        </a:ln>
      </c:spPr>
    </c:plotArea>
    <c:legend>
      <c:legendPos val="r"/>
      <c:layout>
        <c:manualLayout>
          <c:xMode val="edge"/>
          <c:yMode val="edge"/>
          <c:x val="0.85004059549986122"/>
          <c:y val="0.439790716453901"/>
          <c:w val="0.13632726531601547"/>
          <c:h val="0.3298430373404258"/>
        </c:manualLayout>
      </c:layout>
      <c:overlay val="0"/>
      <c:txPr>
        <a:bodyPr/>
        <a:lstStyle/>
        <a:p>
          <a:pPr>
            <a:defRPr sz="7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'DIC 02 '!$C$35</c:f>
              <c:strCache>
                <c:ptCount val="1"/>
                <c:pt idx="0">
                  <c:v>META</c:v>
                </c:pt>
              </c:strCache>
            </c:strRef>
          </c:tx>
          <c:invertIfNegative val="0"/>
          <c:cat>
            <c:strRef>
              <c:f>'DIC 02 '!$B$36:$B$39</c:f>
              <c:strCache>
                <c:ptCount val="4"/>
                <c:pt idx="0">
                  <c:v>Primer Trimestre</c:v>
                </c:pt>
                <c:pt idx="1">
                  <c:v>Segundo Trimestre</c:v>
                </c:pt>
                <c:pt idx="2">
                  <c:v>Tercer Trimestre</c:v>
                </c:pt>
                <c:pt idx="3">
                  <c:v>Cuarto Trimestre</c:v>
                </c:pt>
              </c:strCache>
            </c:strRef>
          </c:cat>
          <c:val>
            <c:numRef>
              <c:f>'DIC 02 '!$C$36:$C$39</c:f>
              <c:numCache>
                <c:formatCode>0.00</c:formatCode>
                <c:ptCount val="4"/>
                <c:pt idx="0">
                  <c:v>0</c:v>
                </c:pt>
                <c:pt idx="1">
                  <c:v>5</c:v>
                </c:pt>
                <c:pt idx="2">
                  <c:v>5</c:v>
                </c:pt>
                <c:pt idx="3">
                  <c:v>11</c:v>
                </c:pt>
              </c:numCache>
            </c:numRef>
          </c:val>
          <c:extLst>
            <c:ext xmlns:c16="http://schemas.microsoft.com/office/drawing/2014/chart" uri="{C3380CC4-5D6E-409C-BE32-E72D297353CC}">
              <c16:uniqueId val="{00000000-A7DD-4FB0-96F7-07FF67145AA3}"/>
            </c:ext>
          </c:extLst>
        </c:ser>
        <c:ser>
          <c:idx val="0"/>
          <c:order val="1"/>
          <c:tx>
            <c:strRef>
              <c:f>'DIC 02 '!$H$35</c:f>
              <c:strCache>
                <c:ptCount val="1"/>
                <c:pt idx="0">
                  <c:v>RESULTADO  GESTIÓN PERÍODO</c:v>
                </c:pt>
              </c:strCache>
            </c:strRef>
          </c:tx>
          <c:invertIfNegative val="0"/>
          <c:cat>
            <c:strRef>
              <c:f>'DIC 02 '!$B$36:$B$39</c:f>
              <c:strCache>
                <c:ptCount val="4"/>
                <c:pt idx="0">
                  <c:v>Primer Trimestre</c:v>
                </c:pt>
                <c:pt idx="1">
                  <c:v>Segundo Trimestre</c:v>
                </c:pt>
                <c:pt idx="2">
                  <c:v>Tercer Trimestre</c:v>
                </c:pt>
                <c:pt idx="3">
                  <c:v>Cuarto Trimestre</c:v>
                </c:pt>
              </c:strCache>
            </c:strRef>
          </c:cat>
          <c:val>
            <c:numRef>
              <c:f>'DIC 02 '!$H$36:$H$39</c:f>
              <c:numCache>
                <c:formatCode>0.00</c:formatCode>
                <c:ptCount val="4"/>
                <c:pt idx="0">
                  <c:v>4</c:v>
                </c:pt>
                <c:pt idx="1">
                  <c:v>4</c:v>
                </c:pt>
                <c:pt idx="2">
                  <c:v>6</c:v>
                </c:pt>
                <c:pt idx="3">
                  <c:v>7</c:v>
                </c:pt>
              </c:numCache>
            </c:numRef>
          </c:val>
          <c:extLst>
            <c:ext xmlns:c16="http://schemas.microsoft.com/office/drawing/2014/chart" uri="{C3380CC4-5D6E-409C-BE32-E72D297353CC}">
              <c16:uniqueId val="{00000001-A7DD-4FB0-96F7-07FF67145AA3}"/>
            </c:ext>
          </c:extLst>
        </c:ser>
        <c:dLbls>
          <c:showLegendKey val="0"/>
          <c:showVal val="0"/>
          <c:showCatName val="0"/>
          <c:showSerName val="0"/>
          <c:showPercent val="0"/>
          <c:showBubbleSize val="0"/>
        </c:dLbls>
        <c:gapWidth val="150"/>
        <c:shape val="cylinder"/>
        <c:axId val="568568328"/>
        <c:axId val="1"/>
        <c:axId val="0"/>
      </c:bar3DChart>
      <c:catAx>
        <c:axId val="5685683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4"/>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8568328"/>
        <c:crosses val="autoZero"/>
        <c:crossBetween val="between"/>
        <c:majorUnit val="1"/>
      </c:valAx>
      <c:spPr>
        <a:noFill/>
        <a:ln w="25400">
          <a:noFill/>
        </a:ln>
      </c:spPr>
    </c:plotArea>
    <c:legend>
      <c:legendPos val="r"/>
      <c:layout>
        <c:manualLayout>
          <c:xMode val="edge"/>
          <c:yMode val="edge"/>
          <c:x val="0.78851225197878327"/>
          <c:y val="0.43768996960486317"/>
          <c:w val="0.18668419210755963"/>
          <c:h val="0.12462006079027356"/>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2026920</xdr:colOff>
      <xdr:row>43</xdr:row>
      <xdr:rowOff>144780</xdr:rowOff>
    </xdr:from>
    <xdr:to>
      <xdr:col>9</xdr:col>
      <xdr:colOff>624840</xdr:colOff>
      <xdr:row>59</xdr:row>
      <xdr:rowOff>0</xdr:rowOff>
    </xdr:to>
    <xdr:graphicFrame macro="">
      <xdr:nvGraphicFramePr>
        <xdr:cNvPr id="1049" name="3 Gráfico">
          <a:extLst>
            <a:ext uri="{FF2B5EF4-FFF2-40B4-BE49-F238E27FC236}">
              <a16:creationId xmlns:a16="http://schemas.microsoft.com/office/drawing/2014/main" id="{C448FE55-3C22-48FF-B66C-CFC48AF92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922020</xdr:colOff>
      <xdr:row>0</xdr:row>
      <xdr:rowOff>45720</xdr:rowOff>
    </xdr:from>
    <xdr:to>
      <xdr:col>1</xdr:col>
      <xdr:colOff>967740</xdr:colOff>
      <xdr:row>2</xdr:row>
      <xdr:rowOff>259080</xdr:rowOff>
    </xdr:to>
    <xdr:pic>
      <xdr:nvPicPr>
        <xdr:cNvPr id="1050" name="3 Imagen" descr="Logo Alta Definición.jpg">
          <a:extLst>
            <a:ext uri="{FF2B5EF4-FFF2-40B4-BE49-F238E27FC236}">
              <a16:creationId xmlns:a16="http://schemas.microsoft.com/office/drawing/2014/main" id="{03BF0C06-C7A0-41A1-BE7C-CE9ED236E7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020" y="45720"/>
          <a:ext cx="124206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373380</xdr:colOff>
      <xdr:row>41</xdr:row>
      <xdr:rowOff>30480</xdr:rowOff>
    </xdr:from>
    <xdr:to>
      <xdr:col>7</xdr:col>
      <xdr:colOff>731520</xdr:colOff>
      <xdr:row>54</xdr:row>
      <xdr:rowOff>7620</xdr:rowOff>
    </xdr:to>
    <xdr:graphicFrame macro="">
      <xdr:nvGraphicFramePr>
        <xdr:cNvPr id="4122" name="3 Gráfico">
          <a:extLst>
            <a:ext uri="{FF2B5EF4-FFF2-40B4-BE49-F238E27FC236}">
              <a16:creationId xmlns:a16="http://schemas.microsoft.com/office/drawing/2014/main" id="{F40249CE-E6F5-421B-80C4-1BE3D037D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4123" name="3 Imagen" descr="Logo Alta Definición.jpg">
          <a:extLst>
            <a:ext uri="{FF2B5EF4-FFF2-40B4-BE49-F238E27FC236}">
              <a16:creationId xmlns:a16="http://schemas.microsoft.com/office/drawing/2014/main" id="{859CA5C3-03FF-4724-B8EC-65BB1B1462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1"/>
  <sheetViews>
    <sheetView showGridLines="0" view="pageBreakPreview" topLeftCell="A63" zoomScale="70" zoomScaleNormal="70" zoomScaleSheetLayoutView="70" workbookViewId="0">
      <selection activeCell="B70" sqref="B70:I70"/>
    </sheetView>
  </sheetViews>
  <sheetFormatPr baseColWidth="10" defaultColWidth="11.44140625" defaultRowHeight="12.75" customHeight="1" zeroHeight="1" x14ac:dyDescent="0.25"/>
  <cols>
    <col min="1" max="1" width="17.44140625" style="1" customWidth="1"/>
    <col min="2" max="2" width="28.88671875" style="1" customWidth="1"/>
    <col min="3" max="3" width="19.33203125" style="1" customWidth="1"/>
    <col min="4" max="4" width="16.44140625" style="1" customWidth="1"/>
    <col min="5" max="5" width="17.6640625" style="1" customWidth="1"/>
    <col min="6" max="6" width="18.33203125" style="1" customWidth="1"/>
    <col min="7" max="7" width="22.33203125" style="1" customWidth="1"/>
    <col min="8" max="10" width="17.6640625" style="1" customWidth="1"/>
    <col min="11" max="11" width="16.6640625" style="1" customWidth="1"/>
    <col min="12" max="12" width="15.109375" style="1" customWidth="1"/>
    <col min="13" max="13" width="16.44140625" style="1" customWidth="1"/>
    <col min="14" max="14" width="3.44140625" style="1" customWidth="1"/>
    <col min="15" max="15" width="93.6640625" style="1" hidden="1" customWidth="1"/>
    <col min="16" max="37" width="11.44140625" style="1" customWidth="1"/>
    <col min="38" max="38" width="10.88671875" customWidth="1"/>
    <col min="39" max="251" width="11.44140625" style="1" customWidth="1"/>
    <col min="252" max="16384" width="11.44140625" style="1"/>
  </cols>
  <sheetData>
    <row r="1" spans="1:16" ht="25.5" customHeight="1" thickBot="1" x14ac:dyDescent="0.3">
      <c r="A1" s="127"/>
      <c r="B1" s="127"/>
      <c r="C1" s="128" t="s">
        <v>58</v>
      </c>
      <c r="D1" s="128"/>
      <c r="E1" s="128"/>
      <c r="F1" s="128"/>
      <c r="G1" s="128"/>
      <c r="H1" s="128"/>
      <c r="I1" s="128"/>
      <c r="J1" s="128"/>
      <c r="K1" s="129" t="s">
        <v>59</v>
      </c>
      <c r="L1" s="129"/>
      <c r="M1" s="129"/>
    </row>
    <row r="2" spans="1:16" ht="25.5" customHeight="1" thickBot="1" x14ac:dyDescent="0.3">
      <c r="A2" s="127"/>
      <c r="B2" s="127"/>
      <c r="C2" s="128"/>
      <c r="D2" s="128"/>
      <c r="E2" s="128"/>
      <c r="F2" s="128"/>
      <c r="G2" s="128"/>
      <c r="H2" s="128"/>
      <c r="I2" s="128"/>
      <c r="J2" s="128"/>
      <c r="K2" s="130" t="s">
        <v>117</v>
      </c>
      <c r="L2" s="130"/>
      <c r="M2" s="130"/>
      <c r="O2" s="19" t="s">
        <v>71</v>
      </c>
    </row>
    <row r="3" spans="1:16" ht="25.5" customHeight="1" thickBot="1" x14ac:dyDescent="0.3">
      <c r="A3" s="127"/>
      <c r="B3" s="127"/>
      <c r="C3" s="128"/>
      <c r="D3" s="128"/>
      <c r="E3" s="128"/>
      <c r="F3" s="128"/>
      <c r="G3" s="128"/>
      <c r="H3" s="128"/>
      <c r="I3" s="128"/>
      <c r="J3" s="128"/>
      <c r="K3" s="130" t="s">
        <v>118</v>
      </c>
      <c r="L3" s="130"/>
      <c r="M3" s="130"/>
      <c r="O3" s="1" t="s">
        <v>6</v>
      </c>
    </row>
    <row r="4" spans="1:16" ht="14.25" customHeight="1" thickBot="1" x14ac:dyDescent="0.3">
      <c r="A4" s="12"/>
      <c r="B4" s="13"/>
      <c r="C4" s="14"/>
      <c r="D4" s="14"/>
      <c r="E4" s="14"/>
      <c r="F4" s="14"/>
      <c r="G4" s="14"/>
      <c r="H4" s="14"/>
      <c r="I4" s="14"/>
      <c r="J4" s="14"/>
      <c r="K4" s="15"/>
      <c r="L4" s="15"/>
      <c r="M4" s="16"/>
      <c r="O4" s="1" t="s">
        <v>8</v>
      </c>
    </row>
    <row r="5" spans="1:16" ht="14.4" thickBot="1" x14ac:dyDescent="0.3">
      <c r="A5" s="124" t="s">
        <v>60</v>
      </c>
      <c r="B5" s="125"/>
      <c r="C5" s="125"/>
      <c r="D5" s="125"/>
      <c r="E5" s="125"/>
      <c r="F5" s="125"/>
      <c r="G5" s="125"/>
      <c r="H5" s="125"/>
      <c r="I5" s="125"/>
      <c r="J5" s="125"/>
      <c r="K5" s="125"/>
      <c r="L5" s="125"/>
      <c r="M5" s="126"/>
      <c r="O5" s="1" t="s">
        <v>10</v>
      </c>
    </row>
    <row r="6" spans="1:16" ht="14.4" thickBot="1" x14ac:dyDescent="0.3">
      <c r="A6" s="36"/>
      <c r="B6" s="5"/>
      <c r="C6" s="5"/>
      <c r="D6" s="5"/>
      <c r="E6" s="5"/>
      <c r="F6" s="5"/>
      <c r="G6" s="5"/>
      <c r="H6" s="5"/>
      <c r="I6" s="5"/>
      <c r="J6" s="5"/>
      <c r="K6" s="5"/>
      <c r="L6" s="5"/>
      <c r="M6" s="37"/>
      <c r="O6" s="19" t="s">
        <v>72</v>
      </c>
    </row>
    <row r="7" spans="1:16" ht="30" customHeight="1" thickBot="1" x14ac:dyDescent="0.3">
      <c r="A7" s="131" t="s">
        <v>1</v>
      </c>
      <c r="B7" s="132"/>
      <c r="C7" s="133" t="s">
        <v>48</v>
      </c>
      <c r="D7" s="134"/>
      <c r="E7" s="134"/>
      <c r="F7" s="134"/>
      <c r="G7" s="134"/>
      <c r="H7" s="135"/>
      <c r="I7" s="131" t="s">
        <v>2</v>
      </c>
      <c r="J7" s="136"/>
      <c r="K7" s="132"/>
      <c r="L7" s="137" t="s">
        <v>27</v>
      </c>
      <c r="M7" s="138"/>
      <c r="O7" s="1" t="s">
        <v>13</v>
      </c>
    </row>
    <row r="8" spans="1:16" ht="30" customHeight="1" thickBot="1" x14ac:dyDescent="0.3">
      <c r="A8" s="131" t="s">
        <v>4</v>
      </c>
      <c r="B8" s="132"/>
      <c r="C8" s="133" t="s">
        <v>122</v>
      </c>
      <c r="D8" s="134"/>
      <c r="E8" s="134"/>
      <c r="F8" s="134"/>
      <c r="G8" s="134"/>
      <c r="H8" s="134"/>
      <c r="I8" s="134"/>
      <c r="J8" s="134"/>
      <c r="K8" s="134"/>
      <c r="L8" s="134"/>
      <c r="M8" s="135"/>
      <c r="O8" s="1" t="s">
        <v>18</v>
      </c>
    </row>
    <row r="9" spans="1:16" ht="30" customHeight="1" thickBot="1" x14ac:dyDescent="0.3">
      <c r="A9" s="131" t="s">
        <v>5</v>
      </c>
      <c r="B9" s="132"/>
      <c r="C9" s="139" t="s">
        <v>67</v>
      </c>
      <c r="D9" s="140"/>
      <c r="E9" s="140"/>
      <c r="F9" s="140"/>
      <c r="G9" s="140"/>
      <c r="H9" s="140"/>
      <c r="I9" s="140"/>
      <c r="J9" s="140"/>
      <c r="K9" s="140"/>
      <c r="L9" s="140"/>
      <c r="M9" s="141"/>
      <c r="O9" s="1" t="s">
        <v>20</v>
      </c>
      <c r="P9" s="17"/>
    </row>
    <row r="10" spans="1:16" ht="14.4" thickBot="1" x14ac:dyDescent="0.3">
      <c r="A10" s="2"/>
      <c r="M10" s="38"/>
      <c r="O10" s="19" t="s">
        <v>74</v>
      </c>
    </row>
    <row r="11" spans="1:16" ht="30" customHeight="1" thickBot="1" x14ac:dyDescent="0.3">
      <c r="A11" s="131" t="s">
        <v>7</v>
      </c>
      <c r="B11" s="132"/>
      <c r="C11" s="142" t="s">
        <v>147</v>
      </c>
      <c r="D11" s="143"/>
      <c r="E11" s="143"/>
      <c r="F11" s="143"/>
      <c r="G11" s="143"/>
      <c r="H11" s="143"/>
      <c r="I11" s="143"/>
      <c r="J11" s="143"/>
      <c r="K11" s="26" t="s">
        <v>82</v>
      </c>
      <c r="L11" s="144" t="s">
        <v>124</v>
      </c>
      <c r="M11" s="145"/>
      <c r="O11" s="1" t="s">
        <v>21</v>
      </c>
    </row>
    <row r="12" spans="1:16" ht="30" customHeight="1" thickBot="1" x14ac:dyDescent="0.3">
      <c r="A12" s="131" t="s">
        <v>9</v>
      </c>
      <c r="B12" s="132"/>
      <c r="C12" s="133" t="s">
        <v>165</v>
      </c>
      <c r="D12" s="134"/>
      <c r="E12" s="134"/>
      <c r="F12" s="134"/>
      <c r="G12" s="134"/>
      <c r="H12" s="134"/>
      <c r="I12" s="134"/>
      <c r="J12" s="134"/>
      <c r="K12" s="134"/>
      <c r="L12" s="134"/>
      <c r="M12" s="135"/>
      <c r="O12" s="1" t="s">
        <v>0</v>
      </c>
    </row>
    <row r="13" spans="1:16" ht="55.5" customHeight="1" thickBot="1" x14ac:dyDescent="0.3">
      <c r="A13" s="131" t="s">
        <v>96</v>
      </c>
      <c r="B13" s="132"/>
      <c r="C13" s="133" t="s">
        <v>136</v>
      </c>
      <c r="D13" s="134"/>
      <c r="E13" s="134"/>
      <c r="F13" s="134"/>
      <c r="G13" s="134"/>
      <c r="H13" s="134"/>
      <c r="I13" s="134"/>
      <c r="J13" s="134"/>
      <c r="K13" s="134"/>
      <c r="L13" s="134"/>
      <c r="M13" s="135"/>
      <c r="O13" s="1" t="s">
        <v>119</v>
      </c>
    </row>
    <row r="14" spans="1:16" ht="30" customHeight="1" thickBot="1" x14ac:dyDescent="0.3">
      <c r="A14" s="131" t="s">
        <v>106</v>
      </c>
      <c r="B14" s="132"/>
      <c r="C14" s="133" t="s">
        <v>111</v>
      </c>
      <c r="D14" s="134"/>
      <c r="E14" s="134"/>
      <c r="F14" s="134"/>
      <c r="G14" s="134"/>
      <c r="H14" s="134"/>
      <c r="I14" s="134"/>
      <c r="J14" s="134"/>
      <c r="K14" s="134"/>
      <c r="L14" s="134"/>
      <c r="M14" s="135"/>
      <c r="O14" s="1" t="s">
        <v>120</v>
      </c>
    </row>
    <row r="15" spans="1:16" ht="30" customHeight="1" thickBot="1" x14ac:dyDescent="0.3">
      <c r="A15" s="131" t="s">
        <v>112</v>
      </c>
      <c r="B15" s="132"/>
      <c r="C15" s="133" t="s">
        <v>164</v>
      </c>
      <c r="D15" s="134"/>
      <c r="E15" s="134"/>
      <c r="F15" s="134"/>
      <c r="G15" s="134"/>
      <c r="H15" s="134"/>
      <c r="I15" s="134"/>
      <c r="J15" s="134"/>
      <c r="K15" s="134"/>
      <c r="L15" s="134"/>
      <c r="M15" s="135"/>
      <c r="O15" s="1" t="s">
        <v>24</v>
      </c>
    </row>
    <row r="16" spans="1:16" ht="14.4" thickBot="1" x14ac:dyDescent="0.3">
      <c r="A16" s="2"/>
      <c r="M16" s="38"/>
      <c r="O16" s="1" t="s">
        <v>25</v>
      </c>
    </row>
    <row r="17" spans="1:40" ht="17.25" customHeight="1" thickBot="1" x14ac:dyDescent="0.3">
      <c r="A17" s="152" t="s">
        <v>11</v>
      </c>
      <c r="B17" s="153"/>
      <c r="C17" s="152" t="s">
        <v>76</v>
      </c>
      <c r="D17" s="153"/>
      <c r="E17" s="152" t="s">
        <v>12</v>
      </c>
      <c r="F17" s="156"/>
      <c r="G17" s="156"/>
      <c r="H17" s="156"/>
      <c r="I17" s="156"/>
      <c r="J17" s="156"/>
      <c r="K17" s="156"/>
      <c r="L17" s="156"/>
      <c r="M17" s="153"/>
      <c r="O17" s="19" t="s">
        <v>83</v>
      </c>
    </row>
    <row r="18" spans="1:40" ht="53.4" customHeight="1" thickBot="1" x14ac:dyDescent="0.3">
      <c r="A18" s="154"/>
      <c r="B18" s="155"/>
      <c r="C18" s="154"/>
      <c r="D18" s="155"/>
      <c r="E18" s="6" t="s">
        <v>14</v>
      </c>
      <c r="F18" s="131" t="s">
        <v>15</v>
      </c>
      <c r="G18" s="136"/>
      <c r="H18" s="132"/>
      <c r="I18" s="35" t="s">
        <v>16</v>
      </c>
      <c r="J18" s="131" t="s">
        <v>125</v>
      </c>
      <c r="K18" s="136"/>
      <c r="L18" s="132"/>
      <c r="M18" s="6" t="s">
        <v>17</v>
      </c>
      <c r="O18" s="1" t="s">
        <v>27</v>
      </c>
    </row>
    <row r="19" spans="1:40" ht="24" customHeight="1" thickBot="1" x14ac:dyDescent="0.3">
      <c r="A19" s="157" t="s">
        <v>146</v>
      </c>
      <c r="B19" s="158"/>
      <c r="C19" s="163" t="s">
        <v>85</v>
      </c>
      <c r="D19" s="164"/>
      <c r="E19" s="4">
        <v>1</v>
      </c>
      <c r="F19" s="146" t="s">
        <v>137</v>
      </c>
      <c r="G19" s="147"/>
      <c r="H19" s="148"/>
      <c r="I19" s="69" t="s">
        <v>131</v>
      </c>
      <c r="J19" s="149" t="s">
        <v>132</v>
      </c>
      <c r="K19" s="150"/>
      <c r="L19" s="151"/>
      <c r="M19" s="7" t="s">
        <v>119</v>
      </c>
    </row>
    <row r="20" spans="1:40" ht="24" customHeight="1" thickBot="1" x14ac:dyDescent="0.3">
      <c r="A20" s="159"/>
      <c r="B20" s="160"/>
      <c r="C20" s="165"/>
      <c r="D20" s="166"/>
      <c r="E20" s="4">
        <v>2</v>
      </c>
      <c r="F20" s="146" t="s">
        <v>138</v>
      </c>
      <c r="G20" s="147"/>
      <c r="H20" s="148"/>
      <c r="I20" s="69" t="s">
        <v>131</v>
      </c>
      <c r="J20" s="149" t="s">
        <v>133</v>
      </c>
      <c r="K20" s="150"/>
      <c r="L20" s="151"/>
      <c r="M20" s="7" t="s">
        <v>119</v>
      </c>
    </row>
    <row r="21" spans="1:40" ht="24" customHeight="1" thickBot="1" x14ac:dyDescent="0.3">
      <c r="A21" s="159"/>
      <c r="B21" s="160"/>
      <c r="C21" s="165"/>
      <c r="D21" s="166"/>
      <c r="E21" s="4">
        <v>3</v>
      </c>
      <c r="F21" s="146" t="s">
        <v>139</v>
      </c>
      <c r="G21" s="147"/>
      <c r="H21" s="148"/>
      <c r="I21" s="69" t="s">
        <v>131</v>
      </c>
      <c r="J21" s="149" t="s">
        <v>134</v>
      </c>
      <c r="K21" s="150"/>
      <c r="L21" s="151"/>
      <c r="M21" s="7" t="s">
        <v>119</v>
      </c>
    </row>
    <row r="22" spans="1:40" ht="24" customHeight="1" thickBot="1" x14ac:dyDescent="0.3">
      <c r="A22" s="159"/>
      <c r="B22" s="160"/>
      <c r="C22" s="165"/>
      <c r="D22" s="166"/>
      <c r="E22" s="4">
        <v>4</v>
      </c>
      <c r="F22" s="146" t="s">
        <v>140</v>
      </c>
      <c r="G22" s="147"/>
      <c r="H22" s="148"/>
      <c r="I22" s="69" t="s">
        <v>131</v>
      </c>
      <c r="J22" s="149" t="s">
        <v>135</v>
      </c>
      <c r="K22" s="150"/>
      <c r="L22" s="151"/>
      <c r="M22" s="7" t="s">
        <v>119</v>
      </c>
    </row>
    <row r="23" spans="1:40" ht="30" customHeight="1" thickBot="1" x14ac:dyDescent="0.3">
      <c r="A23" s="159"/>
      <c r="B23" s="160"/>
      <c r="C23" s="165"/>
      <c r="D23" s="166"/>
      <c r="E23" s="4">
        <v>5</v>
      </c>
      <c r="F23" s="146" t="s">
        <v>141</v>
      </c>
      <c r="G23" s="147"/>
      <c r="H23" s="148"/>
      <c r="I23" s="69" t="s">
        <v>131</v>
      </c>
      <c r="J23" s="149" t="s">
        <v>132</v>
      </c>
      <c r="K23" s="150"/>
      <c r="L23" s="151"/>
      <c r="M23" s="7" t="s">
        <v>119</v>
      </c>
      <c r="O23" s="1" t="s">
        <v>28</v>
      </c>
    </row>
    <row r="24" spans="1:40" ht="30" customHeight="1" thickBot="1" x14ac:dyDescent="0.3">
      <c r="A24" s="159"/>
      <c r="B24" s="160"/>
      <c r="C24" s="165"/>
      <c r="D24" s="166"/>
      <c r="E24" s="4">
        <v>6</v>
      </c>
      <c r="F24" s="146" t="s">
        <v>142</v>
      </c>
      <c r="G24" s="147"/>
      <c r="H24" s="148"/>
      <c r="I24" s="69" t="s">
        <v>131</v>
      </c>
      <c r="J24" s="149" t="s">
        <v>133</v>
      </c>
      <c r="K24" s="150"/>
      <c r="L24" s="151"/>
      <c r="M24" s="7" t="s">
        <v>119</v>
      </c>
      <c r="O24" s="1" t="s">
        <v>3</v>
      </c>
    </row>
    <row r="25" spans="1:40" ht="30" customHeight="1" thickBot="1" x14ac:dyDescent="0.3">
      <c r="A25" s="159"/>
      <c r="B25" s="160"/>
      <c r="C25" s="165"/>
      <c r="D25" s="166"/>
      <c r="E25" s="4">
        <v>7</v>
      </c>
      <c r="F25" s="146" t="s">
        <v>143</v>
      </c>
      <c r="G25" s="147"/>
      <c r="H25" s="148"/>
      <c r="I25" s="69" t="s">
        <v>131</v>
      </c>
      <c r="J25" s="149" t="s">
        <v>134</v>
      </c>
      <c r="K25" s="150"/>
      <c r="L25" s="151"/>
      <c r="M25" s="7" t="s">
        <v>119</v>
      </c>
      <c r="O25" s="1" t="s">
        <v>29</v>
      </c>
    </row>
    <row r="26" spans="1:40" ht="30" customHeight="1" thickBot="1" x14ac:dyDescent="0.3">
      <c r="A26" s="161"/>
      <c r="B26" s="162"/>
      <c r="C26" s="167"/>
      <c r="D26" s="168"/>
      <c r="E26" s="4">
        <v>8</v>
      </c>
      <c r="F26" s="146" t="s">
        <v>144</v>
      </c>
      <c r="G26" s="147"/>
      <c r="H26" s="148"/>
      <c r="I26" s="69" t="s">
        <v>131</v>
      </c>
      <c r="J26" s="149" t="s">
        <v>135</v>
      </c>
      <c r="K26" s="150"/>
      <c r="L26" s="151"/>
      <c r="M26" s="7" t="s">
        <v>119</v>
      </c>
    </row>
    <row r="27" spans="1:40" ht="14.4" thickBot="1" x14ac:dyDescent="0.3">
      <c r="A27" s="2"/>
      <c r="M27" s="38"/>
      <c r="O27" s="19" t="s">
        <v>70</v>
      </c>
      <c r="AN27" s="1">
        <v>2002</v>
      </c>
    </row>
    <row r="28" spans="1:40" ht="45.9" customHeight="1" thickBot="1" x14ac:dyDescent="0.3">
      <c r="A28" s="6" t="s">
        <v>22</v>
      </c>
      <c r="B28" s="68" t="s">
        <v>6</v>
      </c>
      <c r="C28" s="34" t="s">
        <v>73</v>
      </c>
      <c r="D28" s="68" t="s">
        <v>20</v>
      </c>
      <c r="E28" s="6" t="s">
        <v>23</v>
      </c>
      <c r="F28" s="78">
        <v>0.06</v>
      </c>
      <c r="G28" s="6" t="s">
        <v>126</v>
      </c>
      <c r="H28" s="104">
        <v>43879</v>
      </c>
      <c r="I28" s="6" t="s">
        <v>104</v>
      </c>
      <c r="J28" s="56">
        <v>2021</v>
      </c>
      <c r="K28" s="6" t="s">
        <v>105</v>
      </c>
      <c r="L28" s="146" t="s">
        <v>145</v>
      </c>
      <c r="M28" s="148"/>
      <c r="O28" s="47" t="s">
        <v>48</v>
      </c>
      <c r="AN28" s="1">
        <f>AN27+1</f>
        <v>2003</v>
      </c>
    </row>
    <row r="29" spans="1:40" ht="16.5" customHeight="1" thickBot="1" x14ac:dyDescent="0.3">
      <c r="A29" s="173" t="s">
        <v>26</v>
      </c>
      <c r="B29" s="175" t="s">
        <v>119</v>
      </c>
      <c r="C29" s="173" t="s">
        <v>75</v>
      </c>
      <c r="D29" s="175" t="s">
        <v>119</v>
      </c>
      <c r="E29" s="173" t="s">
        <v>113</v>
      </c>
      <c r="F29" s="41" t="s">
        <v>116</v>
      </c>
      <c r="G29" s="39">
        <v>2020</v>
      </c>
      <c r="H29" s="39">
        <v>2021</v>
      </c>
      <c r="I29" s="39">
        <v>2022</v>
      </c>
      <c r="J29" s="39">
        <v>2023</v>
      </c>
      <c r="K29" s="39">
        <v>2024</v>
      </c>
      <c r="L29" s="169" t="s">
        <v>127</v>
      </c>
      <c r="M29" s="170"/>
      <c r="O29" s="47" t="s">
        <v>49</v>
      </c>
    </row>
    <row r="30" spans="1:40" ht="30" customHeight="1" thickBot="1" x14ac:dyDescent="0.3">
      <c r="A30" s="174"/>
      <c r="B30" s="176"/>
      <c r="C30" s="174"/>
      <c r="D30" s="176"/>
      <c r="E30" s="177"/>
      <c r="F30" s="40" t="s">
        <v>114</v>
      </c>
      <c r="G30" s="105">
        <v>0.02</v>
      </c>
      <c r="H30" s="105">
        <v>0.1</v>
      </c>
      <c r="I30" s="106" t="s">
        <v>130</v>
      </c>
      <c r="J30" s="106" t="s">
        <v>130</v>
      </c>
      <c r="K30" s="106" t="s">
        <v>130</v>
      </c>
      <c r="L30" s="171" t="s">
        <v>130</v>
      </c>
      <c r="M30" s="172"/>
      <c r="O30" s="47" t="s">
        <v>61</v>
      </c>
    </row>
    <row r="31" spans="1:40" ht="30" customHeight="1" thickBot="1" x14ac:dyDescent="0.3">
      <c r="A31" s="45"/>
      <c r="B31" s="43"/>
      <c r="C31" s="42"/>
      <c r="D31" s="42"/>
      <c r="E31" s="174"/>
      <c r="F31" s="44" t="s">
        <v>115</v>
      </c>
      <c r="G31" s="105">
        <v>0.35</v>
      </c>
      <c r="H31" s="115">
        <v>0.13300000000000001</v>
      </c>
      <c r="I31" s="106" t="s">
        <v>130</v>
      </c>
      <c r="J31" s="106" t="s">
        <v>130</v>
      </c>
      <c r="K31" s="106" t="s">
        <v>130</v>
      </c>
      <c r="L31" s="171" t="s">
        <v>130</v>
      </c>
      <c r="M31" s="172"/>
      <c r="O31" s="47" t="s">
        <v>62</v>
      </c>
    </row>
    <row r="32" spans="1:40" ht="14.4" thickBot="1" x14ac:dyDescent="0.3">
      <c r="A32" s="2"/>
      <c r="M32" s="38"/>
      <c r="O32" s="47" t="s">
        <v>50</v>
      </c>
      <c r="AN32" s="1" t="e">
        <f>#REF!+1</f>
        <v>#REF!</v>
      </c>
    </row>
    <row r="33" spans="1:40" ht="29.4" customHeight="1" thickBot="1" x14ac:dyDescent="0.3">
      <c r="A33" s="152" t="s">
        <v>94</v>
      </c>
      <c r="B33" s="156"/>
      <c r="C33" s="153"/>
      <c r="D33" s="182" t="s">
        <v>77</v>
      </c>
      <c r="E33" s="183"/>
      <c r="F33" s="73">
        <v>5.0099999999999999E-2</v>
      </c>
      <c r="G33" s="59" t="s">
        <v>87</v>
      </c>
      <c r="H33" s="77">
        <v>0.06</v>
      </c>
      <c r="I33" s="184" t="s">
        <v>88</v>
      </c>
      <c r="J33" s="185"/>
      <c r="K33" s="23"/>
      <c r="L33" s="186"/>
      <c r="M33" s="187"/>
      <c r="O33" s="47" t="s">
        <v>51</v>
      </c>
      <c r="AN33" s="1" t="e">
        <f>AN32+1</f>
        <v>#REF!</v>
      </c>
    </row>
    <row r="34" spans="1:40" ht="29.4" customHeight="1" thickBot="1" x14ac:dyDescent="0.3">
      <c r="A34" s="178"/>
      <c r="B34" s="179"/>
      <c r="C34" s="180"/>
      <c r="D34" s="191" t="s">
        <v>78</v>
      </c>
      <c r="E34" s="192"/>
      <c r="F34" s="75">
        <v>3.0099999999999998E-2</v>
      </c>
      <c r="G34" s="62" t="s">
        <v>87</v>
      </c>
      <c r="H34" s="76">
        <v>0.05</v>
      </c>
      <c r="I34" s="21"/>
      <c r="J34" s="22"/>
      <c r="K34" s="22"/>
      <c r="L34" s="188"/>
      <c r="M34" s="166"/>
      <c r="O34" s="47" t="s">
        <v>52</v>
      </c>
      <c r="AN34" s="1" t="e">
        <f>#REF!+1</f>
        <v>#REF!</v>
      </c>
    </row>
    <row r="35" spans="1:40" ht="29.4" customHeight="1" thickBot="1" x14ac:dyDescent="0.3">
      <c r="A35" s="154"/>
      <c r="B35" s="181"/>
      <c r="C35" s="155"/>
      <c r="D35" s="193" t="s">
        <v>79</v>
      </c>
      <c r="E35" s="194"/>
      <c r="F35" s="57">
        <v>0</v>
      </c>
      <c r="G35" s="65" t="s">
        <v>87</v>
      </c>
      <c r="H35" s="74">
        <v>0.03</v>
      </c>
      <c r="I35" s="24"/>
      <c r="J35" s="25"/>
      <c r="K35" s="25"/>
      <c r="L35" s="189"/>
      <c r="M35" s="190"/>
      <c r="O35" s="50" t="s">
        <v>128</v>
      </c>
      <c r="U35" s="70"/>
      <c r="V35" s="70"/>
      <c r="AN35" s="1" t="e">
        <f>#REF!+1</f>
        <v>#REF!</v>
      </c>
    </row>
    <row r="36" spans="1:40" ht="14.4" thickBot="1" x14ac:dyDescent="0.3">
      <c r="A36" s="2"/>
      <c r="M36" s="38"/>
      <c r="O36" s="47" t="s">
        <v>64</v>
      </c>
      <c r="U36" s="70"/>
      <c r="V36" s="70"/>
      <c r="AN36" s="1" t="e">
        <f>#REF!+1</f>
        <v>#REF!</v>
      </c>
    </row>
    <row r="37" spans="1:40" ht="13.5" customHeight="1" thickBot="1" x14ac:dyDescent="0.3">
      <c r="A37" s="124" t="s">
        <v>30</v>
      </c>
      <c r="B37" s="125"/>
      <c r="C37" s="125"/>
      <c r="D37" s="125"/>
      <c r="E37" s="125"/>
      <c r="F37" s="125"/>
      <c r="G37" s="125"/>
      <c r="H37" s="125"/>
      <c r="I37" s="125"/>
      <c r="J37" s="125"/>
      <c r="K37" s="125"/>
      <c r="L37" s="125"/>
      <c r="M37" s="126"/>
      <c r="O37" s="47" t="s">
        <v>54</v>
      </c>
      <c r="U37" s="70"/>
      <c r="V37" s="70"/>
      <c r="AN37" s="1" t="e">
        <f>AN36+1</f>
        <v>#REF!</v>
      </c>
    </row>
    <row r="38" spans="1:40" ht="14.4" thickBot="1" x14ac:dyDescent="0.3">
      <c r="A38" s="2"/>
      <c r="M38" s="38"/>
      <c r="O38" s="47" t="s">
        <v>55</v>
      </c>
      <c r="U38" s="70"/>
      <c r="V38" s="70"/>
      <c r="AN38" s="1" t="e">
        <f>AN37+1</f>
        <v>#REF!</v>
      </c>
    </row>
    <row r="39" spans="1:40" ht="124.5" customHeight="1" thickBot="1" x14ac:dyDescent="0.3">
      <c r="A39" s="51" t="s">
        <v>31</v>
      </c>
      <c r="B39" s="52" t="s">
        <v>32</v>
      </c>
      <c r="C39" s="52" t="str">
        <f>F19</f>
        <v>Numero de seguidores de las redes sociales  institucionales de  Facebook en el trimestre actual</v>
      </c>
      <c r="D39" s="52" t="str">
        <f>F20</f>
        <v>Numero de seguidores de las redes sociales  institucionales de  Twitter en el trimestre actual</v>
      </c>
      <c r="E39" s="52" t="str">
        <f>F21</f>
        <v>Numero de seguidores de las redes sociales  institucionales de  Instagram en el trimestre actual</v>
      </c>
      <c r="F39" s="52" t="str">
        <f>F22</f>
        <v>Numero de seguidores de las redes sociales  institucionales de YouTube en el trimestre actual</v>
      </c>
      <c r="G39" s="52" t="str">
        <f>F23</f>
        <v>Numero de seguidores de las redes sociales  institucionales de  Facebook en el trimestre anterior</v>
      </c>
      <c r="H39" s="52" t="str">
        <f>F24</f>
        <v>Numero de seguidores de las redes sociales  institucionales de  Twitter en el trimestre anterior</v>
      </c>
      <c r="I39" s="52" t="str">
        <f>F25</f>
        <v>Numero de seguidores de las redes sociales  institucionales de  Instagram  en el trimestre anterior</v>
      </c>
      <c r="J39" s="52" t="str">
        <f>F26</f>
        <v>Numero de seguidores de las redes sociales  institucionales de YouTube en el trimestre anterior</v>
      </c>
      <c r="K39" s="53" t="s">
        <v>89</v>
      </c>
      <c r="L39" s="54" t="s">
        <v>93</v>
      </c>
      <c r="M39" s="67"/>
      <c r="O39" s="47" t="s">
        <v>53</v>
      </c>
      <c r="U39" s="71"/>
      <c r="V39" s="71"/>
      <c r="AI39"/>
      <c r="AL39" s="1"/>
    </row>
    <row r="40" spans="1:40" ht="56.25" customHeight="1" x14ac:dyDescent="0.25">
      <c r="A40" s="79" t="s">
        <v>33</v>
      </c>
      <c r="B40" s="82">
        <v>1.4999999999999999E-2</v>
      </c>
      <c r="C40" s="110">
        <v>15165</v>
      </c>
      <c r="D40" s="103">
        <v>17608</v>
      </c>
      <c r="E40" s="103">
        <v>1742</v>
      </c>
      <c r="F40" s="103">
        <v>10700</v>
      </c>
      <c r="G40" s="116">
        <v>14742</v>
      </c>
      <c r="H40" s="117">
        <v>17214</v>
      </c>
      <c r="I40" s="117">
        <v>1623</v>
      </c>
      <c r="J40" s="117">
        <v>10300</v>
      </c>
      <c r="K40" s="85">
        <f>((C40+D40+E40+F40)-(G40+H40+I40+J40))/(C40+D40+E40+F40)</f>
        <v>2.9547716465774632E-2</v>
      </c>
      <c r="L40" s="222">
        <f>K40</f>
        <v>2.9547716465774632E-2</v>
      </c>
      <c r="M40" s="67"/>
      <c r="O40" s="47" t="s">
        <v>65</v>
      </c>
      <c r="U40" s="71"/>
      <c r="V40" s="72"/>
      <c r="AI40"/>
      <c r="AL40" s="1"/>
    </row>
    <row r="41" spans="1:40" ht="56.25" customHeight="1" x14ac:dyDescent="0.25">
      <c r="A41" s="80" t="s">
        <v>34</v>
      </c>
      <c r="B41" s="83">
        <v>1.4999999999999999E-2</v>
      </c>
      <c r="C41" s="109">
        <v>15756</v>
      </c>
      <c r="D41" s="107">
        <v>17881</v>
      </c>
      <c r="E41" s="107">
        <v>1968</v>
      </c>
      <c r="F41" s="121">
        <v>10900</v>
      </c>
      <c r="G41" s="120">
        <v>15165</v>
      </c>
      <c r="H41" s="118">
        <v>17608</v>
      </c>
      <c r="I41" s="122">
        <v>1742</v>
      </c>
      <c r="J41" s="118">
        <v>10700</v>
      </c>
      <c r="K41" s="86">
        <f>((C41+D41+E41+F41)-(G41+H41+I41+J41))/(C41+D41+E41+F41)</f>
        <v>2.7738952800774111E-2</v>
      </c>
      <c r="L41" s="220">
        <f>+K41+K40</f>
        <v>5.728666926654874E-2</v>
      </c>
      <c r="M41" s="88"/>
      <c r="O41" s="47" t="s">
        <v>66</v>
      </c>
      <c r="U41" s="71"/>
      <c r="AI41"/>
      <c r="AL41" s="1"/>
    </row>
    <row r="42" spans="1:40" ht="56.25" customHeight="1" x14ac:dyDescent="0.25">
      <c r="A42" s="80" t="s">
        <v>35</v>
      </c>
      <c r="B42" s="83">
        <v>1.4999999999999999E-2</v>
      </c>
      <c r="C42" s="109">
        <v>16160</v>
      </c>
      <c r="D42" s="109">
        <v>18162</v>
      </c>
      <c r="E42" s="109">
        <v>2107</v>
      </c>
      <c r="F42" s="109">
        <v>11200</v>
      </c>
      <c r="G42" s="109">
        <v>15756</v>
      </c>
      <c r="H42" s="107">
        <v>17881</v>
      </c>
      <c r="I42" s="107">
        <v>1968</v>
      </c>
      <c r="J42" s="121">
        <v>10900</v>
      </c>
      <c r="K42" s="86">
        <f>((C42+D42+E42+F42)-(G42+H42+I42+J42))/(C42+D42+E42+F42)</f>
        <v>2.359906779483088E-2</v>
      </c>
      <c r="L42" s="220">
        <f>+L41+K42</f>
        <v>8.0885737061379623E-2</v>
      </c>
      <c r="M42" s="88"/>
      <c r="O42" s="19" t="s">
        <v>69</v>
      </c>
      <c r="P42" s="71"/>
      <c r="AI42"/>
      <c r="AL42" s="1"/>
    </row>
    <row r="43" spans="1:40" ht="56.25" customHeight="1" thickBot="1" x14ac:dyDescent="0.3">
      <c r="A43" s="81" t="s">
        <v>36</v>
      </c>
      <c r="B43" s="84">
        <v>1.4999999999999999E-2</v>
      </c>
      <c r="C43" s="111">
        <v>16375</v>
      </c>
      <c r="D43" s="111">
        <v>18274</v>
      </c>
      <c r="E43" s="111">
        <v>2208</v>
      </c>
      <c r="F43" s="111">
        <v>11300</v>
      </c>
      <c r="G43" s="119">
        <v>16160</v>
      </c>
      <c r="H43" s="119">
        <v>18162</v>
      </c>
      <c r="I43" s="119">
        <v>2107</v>
      </c>
      <c r="J43" s="119">
        <v>11200</v>
      </c>
      <c r="K43" s="87">
        <f>((C43+D43+E43+F43)-(G43+H43+I43+J43))/(C43+D43+E43+F43)</f>
        <v>1.0964138131528127E-2</v>
      </c>
      <c r="L43" s="221">
        <f>+L42+K43</f>
        <v>9.1849875192907743E-2</v>
      </c>
      <c r="M43" s="88"/>
      <c r="O43" s="8" t="s">
        <v>67</v>
      </c>
      <c r="P43" s="71"/>
      <c r="AI43"/>
      <c r="AL43" s="1"/>
    </row>
    <row r="44" spans="1:40" ht="13.8" x14ac:dyDescent="0.25">
      <c r="A44" s="2"/>
      <c r="M44" s="88"/>
      <c r="O44" s="8" t="s">
        <v>68</v>
      </c>
      <c r="P44" s="71"/>
      <c r="Q44" s="71"/>
      <c r="R44" s="71"/>
      <c r="S44" s="71"/>
    </row>
    <row r="45" spans="1:40" ht="13.8" x14ac:dyDescent="0.25">
      <c r="A45" s="2"/>
      <c r="M45" s="38"/>
      <c r="O45" s="8" t="s">
        <v>56</v>
      </c>
      <c r="P45" s="71"/>
      <c r="AN45" s="1" t="e">
        <f>#REF!+1</f>
        <v>#REF!</v>
      </c>
    </row>
    <row r="46" spans="1:40" ht="13.8" x14ac:dyDescent="0.25">
      <c r="A46" s="2"/>
      <c r="M46" s="38"/>
      <c r="O46" s="8" t="s">
        <v>46</v>
      </c>
    </row>
    <row r="47" spans="1:40" ht="13.8" x14ac:dyDescent="0.25">
      <c r="A47" s="2"/>
      <c r="M47" s="38"/>
      <c r="O47" s="1" t="s">
        <v>47</v>
      </c>
    </row>
    <row r="48" spans="1:40" ht="13.8" x14ac:dyDescent="0.25">
      <c r="A48" s="2"/>
      <c r="L48" s="123"/>
      <c r="M48" s="38"/>
      <c r="O48" s="1" t="s">
        <v>81</v>
      </c>
    </row>
    <row r="49" spans="1:40" ht="13.8" x14ac:dyDescent="0.25">
      <c r="A49" s="2"/>
      <c r="M49" s="38"/>
      <c r="O49" s="19" t="s">
        <v>84</v>
      </c>
    </row>
    <row r="50" spans="1:40" ht="13.8" x14ac:dyDescent="0.25">
      <c r="A50" s="2"/>
      <c r="M50" s="38"/>
      <c r="O50" s="1" t="s">
        <v>86</v>
      </c>
    </row>
    <row r="51" spans="1:40" ht="13.8" x14ac:dyDescent="0.25">
      <c r="A51" s="2"/>
      <c r="M51" s="38"/>
      <c r="O51" s="1" t="s">
        <v>95</v>
      </c>
    </row>
    <row r="52" spans="1:40" ht="13.8" x14ac:dyDescent="0.25">
      <c r="A52" s="2"/>
      <c r="M52" s="38"/>
      <c r="O52" s="1" t="s">
        <v>85</v>
      </c>
    </row>
    <row r="53" spans="1:40" ht="13.8" x14ac:dyDescent="0.25">
      <c r="A53" s="2"/>
      <c r="M53" s="38"/>
      <c r="O53" s="1" t="s">
        <v>97</v>
      </c>
    </row>
    <row r="54" spans="1:40" ht="28.5" customHeight="1" x14ac:dyDescent="0.25">
      <c r="A54" s="2"/>
      <c r="M54" s="38"/>
      <c r="O54" s="1" t="s">
        <v>98</v>
      </c>
      <c r="AN54" s="1" t="e">
        <f>AN45+1</f>
        <v>#REF!</v>
      </c>
    </row>
    <row r="55" spans="1:40" ht="19.5" customHeight="1" x14ac:dyDescent="0.25">
      <c r="A55" s="2"/>
      <c r="M55" s="38"/>
      <c r="O55" s="1" t="s">
        <v>99</v>
      </c>
      <c r="AN55" s="1" t="e">
        <f t="shared" ref="AN55:AN72" si="0">AN54+1</f>
        <v>#REF!</v>
      </c>
    </row>
    <row r="56" spans="1:40" ht="13.8" x14ac:dyDescent="0.25">
      <c r="A56" s="2"/>
      <c r="M56" s="38"/>
      <c r="O56" s="1" t="s">
        <v>100</v>
      </c>
      <c r="AN56" s="1" t="e">
        <f t="shared" si="0"/>
        <v>#REF!</v>
      </c>
    </row>
    <row r="57" spans="1:40" ht="13.8" x14ac:dyDescent="0.25">
      <c r="A57" s="2"/>
      <c r="M57" s="38"/>
      <c r="O57" s="1" t="s">
        <v>129</v>
      </c>
      <c r="AN57" s="1" t="e">
        <f t="shared" si="0"/>
        <v>#REF!</v>
      </c>
    </row>
    <row r="58" spans="1:40" ht="13.8" x14ac:dyDescent="0.25">
      <c r="A58" s="2"/>
      <c r="M58" s="38"/>
      <c r="O58" s="1" t="s">
        <v>103</v>
      </c>
      <c r="AN58" s="1" t="e">
        <f t="shared" si="0"/>
        <v>#REF!</v>
      </c>
    </row>
    <row r="59" spans="1:40" ht="13.8" x14ac:dyDescent="0.25">
      <c r="A59" s="2"/>
      <c r="M59" s="38"/>
      <c r="O59" s="1" t="s">
        <v>102</v>
      </c>
      <c r="AN59" s="1" t="e">
        <f t="shared" si="0"/>
        <v>#REF!</v>
      </c>
    </row>
    <row r="60" spans="1:40" ht="16.5" customHeight="1" thickBot="1" x14ac:dyDescent="0.3">
      <c r="A60" s="2"/>
      <c r="M60" s="38"/>
      <c r="O60" s="19" t="s">
        <v>107</v>
      </c>
      <c r="AN60" s="1" t="e">
        <f t="shared" si="0"/>
        <v>#REF!</v>
      </c>
    </row>
    <row r="61" spans="1:40" ht="13.5" customHeight="1" thickBot="1" x14ac:dyDescent="0.3">
      <c r="A61" s="124" t="s">
        <v>37</v>
      </c>
      <c r="B61" s="125"/>
      <c r="C61" s="125"/>
      <c r="D61" s="125"/>
      <c r="E61" s="125"/>
      <c r="F61" s="125"/>
      <c r="G61" s="125"/>
      <c r="H61" s="125"/>
      <c r="I61" s="125"/>
      <c r="J61" s="125"/>
      <c r="K61" s="125"/>
      <c r="L61" s="125"/>
      <c r="M61" s="126"/>
      <c r="O61" s="1" t="s">
        <v>109</v>
      </c>
      <c r="AN61" s="1" t="e">
        <f>#REF!+1</f>
        <v>#REF!</v>
      </c>
    </row>
    <row r="62" spans="1:40" ht="14.4" thickBot="1" x14ac:dyDescent="0.3">
      <c r="A62" s="2"/>
      <c r="M62" s="38"/>
      <c r="O62" s="1" t="s">
        <v>110</v>
      </c>
      <c r="AN62" s="1" t="e">
        <f t="shared" si="0"/>
        <v>#REF!</v>
      </c>
    </row>
    <row r="63" spans="1:40" ht="25.5" customHeight="1" thickBot="1" x14ac:dyDescent="0.3">
      <c r="A63" s="173" t="s">
        <v>38</v>
      </c>
      <c r="B63" s="152" t="s">
        <v>39</v>
      </c>
      <c r="C63" s="156"/>
      <c r="D63" s="156"/>
      <c r="E63" s="156"/>
      <c r="F63" s="156" t="s">
        <v>90</v>
      </c>
      <c r="G63" s="153"/>
      <c r="H63" s="131" t="s">
        <v>40</v>
      </c>
      <c r="I63" s="132"/>
      <c r="J63" s="152" t="s">
        <v>40</v>
      </c>
      <c r="K63" s="156"/>
      <c r="L63" s="156"/>
      <c r="M63" s="153"/>
      <c r="O63" s="1" t="s">
        <v>121</v>
      </c>
      <c r="AN63" s="1" t="e">
        <f t="shared" si="0"/>
        <v>#REF!</v>
      </c>
    </row>
    <row r="64" spans="1:40" ht="25.5" customHeight="1" thickBot="1" x14ac:dyDescent="0.3">
      <c r="A64" s="174"/>
      <c r="B64" s="154"/>
      <c r="C64" s="181"/>
      <c r="D64" s="181"/>
      <c r="E64" s="181"/>
      <c r="F64" s="181" t="s">
        <v>91</v>
      </c>
      <c r="G64" s="155" t="s">
        <v>92</v>
      </c>
      <c r="H64" s="6" t="s">
        <v>149</v>
      </c>
      <c r="I64" s="35" t="s">
        <v>148</v>
      </c>
      <c r="J64" s="154"/>
      <c r="K64" s="181"/>
      <c r="L64" s="181"/>
      <c r="M64" s="155"/>
      <c r="O64" s="1" t="s">
        <v>111</v>
      </c>
    </row>
    <row r="65" spans="1:40" ht="70.2" customHeight="1" thickBot="1" x14ac:dyDescent="0.3">
      <c r="A65" s="9" t="s">
        <v>33</v>
      </c>
      <c r="B65" s="196" t="s">
        <v>168</v>
      </c>
      <c r="C65" s="197"/>
      <c r="D65" s="197"/>
      <c r="E65" s="197"/>
      <c r="F65" s="197"/>
      <c r="G65" s="198"/>
      <c r="H65" s="27"/>
      <c r="I65" s="46" t="s">
        <v>167</v>
      </c>
      <c r="J65" s="48"/>
      <c r="K65" s="48"/>
      <c r="L65" s="48"/>
      <c r="M65" s="49"/>
      <c r="AN65" s="1" t="e">
        <f>AN63+1</f>
        <v>#REF!</v>
      </c>
    </row>
    <row r="66" spans="1:40" ht="69" customHeight="1" thickBot="1" x14ac:dyDescent="0.3">
      <c r="A66" s="9" t="s">
        <v>34</v>
      </c>
      <c r="B66" s="196" t="s">
        <v>170</v>
      </c>
      <c r="C66" s="197"/>
      <c r="D66" s="197"/>
      <c r="E66" s="197"/>
      <c r="F66" s="197"/>
      <c r="G66" s="198"/>
      <c r="H66" s="27"/>
      <c r="I66" s="46" t="s">
        <v>167</v>
      </c>
      <c r="J66" s="48"/>
      <c r="K66" s="48"/>
      <c r="L66" s="48"/>
      <c r="M66" s="49"/>
      <c r="AN66" s="1" t="e">
        <f t="shared" si="0"/>
        <v>#REF!</v>
      </c>
    </row>
    <row r="67" spans="1:40" ht="74.400000000000006" customHeight="1" thickBot="1" x14ac:dyDescent="0.3">
      <c r="A67" s="9" t="s">
        <v>41</v>
      </c>
      <c r="B67" s="199" t="s">
        <v>172</v>
      </c>
      <c r="C67" s="200"/>
      <c r="D67" s="200"/>
      <c r="E67" s="200"/>
      <c r="F67" s="200"/>
      <c r="G67" s="201"/>
      <c r="H67" s="27"/>
      <c r="I67" s="46" t="s">
        <v>167</v>
      </c>
      <c r="J67" s="48"/>
      <c r="K67" s="48"/>
      <c r="L67" s="48"/>
      <c r="M67" s="49"/>
      <c r="AN67" s="1" t="e">
        <f>#REF!+1</f>
        <v>#REF!</v>
      </c>
    </row>
    <row r="68" spans="1:40" ht="70.8" customHeight="1" thickBot="1" x14ac:dyDescent="0.3">
      <c r="A68" s="9" t="s">
        <v>36</v>
      </c>
      <c r="B68" s="199" t="s">
        <v>173</v>
      </c>
      <c r="C68" s="200"/>
      <c r="D68" s="200"/>
      <c r="E68" s="200"/>
      <c r="F68" s="200"/>
      <c r="G68" s="201"/>
      <c r="H68" s="27"/>
      <c r="I68" s="46" t="s">
        <v>167</v>
      </c>
      <c r="J68" s="48"/>
      <c r="K68" s="48"/>
      <c r="L68" s="48"/>
      <c r="M68" s="49"/>
      <c r="AN68" s="1" t="e">
        <f t="shared" si="0"/>
        <v>#REF!</v>
      </c>
    </row>
    <row r="69" spans="1:40" ht="67.8" customHeight="1" thickBot="1" x14ac:dyDescent="0.3">
      <c r="A69" s="9" t="s">
        <v>42</v>
      </c>
      <c r="B69" s="199" t="s">
        <v>174</v>
      </c>
      <c r="C69" s="200"/>
      <c r="D69" s="200"/>
      <c r="E69" s="200"/>
      <c r="F69" s="200"/>
      <c r="G69" s="201"/>
      <c r="H69" s="27"/>
      <c r="I69" s="46" t="s">
        <v>167</v>
      </c>
      <c r="J69" s="48"/>
      <c r="K69" s="48"/>
      <c r="L69" s="48"/>
      <c r="M69" s="49"/>
      <c r="AN69" s="1" t="e">
        <f>#REF!+1</f>
        <v>#REF!</v>
      </c>
    </row>
    <row r="70" spans="1:40" ht="24.9" customHeight="1" x14ac:dyDescent="0.25">
      <c r="B70" s="195"/>
      <c r="C70" s="195"/>
      <c r="D70" s="195"/>
      <c r="E70" s="195"/>
      <c r="F70" s="195"/>
      <c r="G70" s="195"/>
      <c r="H70" s="195"/>
      <c r="I70" s="195"/>
      <c r="J70" s="195"/>
      <c r="K70" s="195"/>
      <c r="L70" s="195"/>
      <c r="M70" s="195"/>
      <c r="AN70" s="1" t="e">
        <f t="shared" si="0"/>
        <v>#REF!</v>
      </c>
    </row>
    <row r="71" spans="1:40" ht="24.9" hidden="1" customHeight="1" x14ac:dyDescent="0.25">
      <c r="B71" s="195"/>
      <c r="C71" s="195"/>
      <c r="D71" s="195"/>
      <c r="E71" s="195"/>
      <c r="F71" s="195"/>
      <c r="G71" s="195"/>
      <c r="H71" s="195"/>
      <c r="I71" s="195"/>
      <c r="J71" s="195"/>
      <c r="K71" s="195"/>
      <c r="L71" s="195"/>
      <c r="M71" s="195"/>
      <c r="AN71" s="1" t="e">
        <f t="shared" si="0"/>
        <v>#REF!</v>
      </c>
    </row>
    <row r="72" spans="1:40" ht="24.9" hidden="1" customHeight="1" x14ac:dyDescent="0.25">
      <c r="B72" s="195"/>
      <c r="C72" s="195"/>
      <c r="D72" s="195"/>
      <c r="E72" s="195"/>
      <c r="F72" s="195"/>
      <c r="G72" s="195"/>
      <c r="H72" s="195"/>
      <c r="I72" s="195"/>
      <c r="J72" s="195"/>
      <c r="K72" s="195"/>
      <c r="L72" s="195"/>
      <c r="M72" s="195"/>
      <c r="AN72" s="1" t="e">
        <f t="shared" si="0"/>
        <v>#REF!</v>
      </c>
    </row>
    <row r="73" spans="1:40" ht="24.9" hidden="1" customHeight="1" x14ac:dyDescent="0.25">
      <c r="B73" s="195"/>
      <c r="C73" s="195"/>
      <c r="D73" s="195"/>
      <c r="E73" s="195"/>
      <c r="F73" s="195"/>
      <c r="G73" s="195"/>
      <c r="H73" s="195"/>
      <c r="I73" s="195"/>
      <c r="J73" s="195"/>
      <c r="K73" s="195"/>
      <c r="L73" s="195"/>
      <c r="M73" s="195"/>
    </row>
    <row r="74" spans="1:40" ht="24.9" hidden="1" customHeight="1" x14ac:dyDescent="0.25">
      <c r="B74" s="195"/>
      <c r="C74" s="195"/>
      <c r="D74" s="195"/>
      <c r="E74" s="195"/>
      <c r="F74" s="195"/>
      <c r="G74" s="195"/>
      <c r="H74" s="195"/>
      <c r="I74" s="195"/>
      <c r="J74" s="195"/>
      <c r="K74" s="195"/>
      <c r="L74" s="195"/>
      <c r="M74" s="195"/>
    </row>
    <row r="75" spans="1:40" ht="13.8" hidden="1" x14ac:dyDescent="0.25"/>
    <row r="90" spans="6:11" ht="14.4" hidden="1" x14ac:dyDescent="0.25">
      <c r="F90" s="188"/>
      <c r="G90" s="188"/>
      <c r="H90" s="188"/>
      <c r="I90" s="10" t="s">
        <v>43</v>
      </c>
      <c r="K90" s="11"/>
    </row>
    <row r="91" spans="6:11" ht="14.4" hidden="1" x14ac:dyDescent="0.25">
      <c r="F91" s="188"/>
      <c r="G91" s="188"/>
      <c r="H91" s="188"/>
      <c r="I91" s="10" t="s">
        <v>44</v>
      </c>
      <c r="K91" s="11"/>
    </row>
    <row r="92" spans="6:11" ht="14.4" hidden="1" x14ac:dyDescent="0.25">
      <c r="F92" s="188"/>
      <c r="G92" s="188"/>
      <c r="H92" s="188"/>
      <c r="I92" s="10" t="s">
        <v>45</v>
      </c>
      <c r="K92" s="11"/>
    </row>
    <row r="93" spans="6:11" ht="14.4" hidden="1" x14ac:dyDescent="0.25">
      <c r="F93" s="188"/>
      <c r="G93" s="188"/>
      <c r="H93" s="188"/>
      <c r="K93" s="11"/>
    </row>
    <row r="94" spans="6:11" ht="14.4" hidden="1" x14ac:dyDescent="0.25">
      <c r="F94" s="188"/>
      <c r="G94" s="188"/>
      <c r="H94" s="188"/>
      <c r="K94" s="11"/>
    </row>
    <row r="95" spans="6:11" ht="14.4" hidden="1" x14ac:dyDescent="0.25">
      <c r="K95" s="11"/>
    </row>
    <row r="96" spans="6:11" ht="14.4" hidden="1" x14ac:dyDescent="0.25">
      <c r="K96" s="11"/>
    </row>
    <row r="97" spans="11:11" ht="14.4" hidden="1" x14ac:dyDescent="0.25">
      <c r="K97" s="11"/>
    </row>
    <row r="98" spans="11:11" ht="14.4" hidden="1" x14ac:dyDescent="0.25">
      <c r="K98" s="11"/>
    </row>
    <row r="99" spans="11:11" ht="14.4" hidden="1" x14ac:dyDescent="0.25">
      <c r="K99" s="11"/>
    </row>
    <row r="100" spans="11:11" ht="14.4" hidden="1" x14ac:dyDescent="0.25">
      <c r="K100" s="11"/>
    </row>
    <row r="101" spans="11:11" ht="14.4" hidden="1" x14ac:dyDescent="0.25">
      <c r="K101" s="11"/>
    </row>
    <row r="102" spans="11:11" ht="14.4" hidden="1" x14ac:dyDescent="0.25">
      <c r="K102" s="11"/>
    </row>
    <row r="103" spans="11:11" ht="14.4" hidden="1" x14ac:dyDescent="0.25">
      <c r="K103" s="11"/>
    </row>
    <row r="104" spans="11:11" ht="14.4" hidden="1" x14ac:dyDescent="0.25">
      <c r="K104" s="11"/>
    </row>
    <row r="105" spans="11:11" ht="14.4" hidden="1" x14ac:dyDescent="0.25">
      <c r="K105" s="11"/>
    </row>
    <row r="106" spans="11:11" ht="14.4" hidden="1" x14ac:dyDescent="0.25">
      <c r="K106" s="11"/>
    </row>
    <row r="107" spans="11:11" ht="14.4" hidden="1" x14ac:dyDescent="0.25">
      <c r="K107" s="11"/>
    </row>
    <row r="108" spans="11:11" ht="14.4" hidden="1" x14ac:dyDescent="0.25">
      <c r="K108" s="11"/>
    </row>
    <row r="109" spans="11:11" ht="14.4" hidden="1" x14ac:dyDescent="0.25">
      <c r="K109" s="11"/>
    </row>
    <row r="110" spans="11:11" ht="14.4" hidden="1" x14ac:dyDescent="0.25">
      <c r="K110" s="11"/>
    </row>
    <row r="111" spans="11:11" ht="14.4" hidden="1" x14ac:dyDescent="0.25">
      <c r="K111" s="11"/>
    </row>
    <row r="112" spans="11:11" ht="14.4" hidden="1" x14ac:dyDescent="0.25">
      <c r="K112" s="11"/>
    </row>
    <row r="113" spans="11:11" ht="14.4" hidden="1" x14ac:dyDescent="0.25">
      <c r="K113" s="11"/>
    </row>
    <row r="114" spans="11:11" ht="14.4" hidden="1" x14ac:dyDescent="0.25">
      <c r="K114" s="11"/>
    </row>
    <row r="115" spans="11:11" ht="14.4" hidden="1" x14ac:dyDescent="0.25">
      <c r="K115" s="11"/>
    </row>
    <row r="116" spans="11:11" ht="14.4" hidden="1" x14ac:dyDescent="0.25">
      <c r="K116" s="11"/>
    </row>
    <row r="117" spans="11:11" ht="14.4" hidden="1" x14ac:dyDescent="0.25">
      <c r="K117" s="11"/>
    </row>
    <row r="118" spans="11:11" ht="14.4" hidden="1" x14ac:dyDescent="0.25">
      <c r="K118" s="11"/>
    </row>
    <row r="119" spans="11:11" ht="14.4" hidden="1" x14ac:dyDescent="0.25">
      <c r="K119" s="11"/>
    </row>
    <row r="120" spans="11:11" ht="14.4" hidden="1" x14ac:dyDescent="0.25">
      <c r="K120" s="11"/>
    </row>
    <row r="121" spans="11:11" ht="14.4" hidden="1" x14ac:dyDescent="0.25">
      <c r="K121" s="11"/>
    </row>
    <row r="122" spans="11:11" ht="14.4" hidden="1" x14ac:dyDescent="0.25">
      <c r="K122" s="11"/>
    </row>
    <row r="123" spans="11:11" ht="14.4" hidden="1" x14ac:dyDescent="0.25">
      <c r="K123" s="11"/>
    </row>
    <row r="124" spans="11:11" ht="14.4" hidden="1" x14ac:dyDescent="0.25">
      <c r="K124" s="11"/>
    </row>
    <row r="125" spans="11:11" ht="14.4" hidden="1" x14ac:dyDescent="0.25">
      <c r="K125" s="11"/>
    </row>
    <row r="126" spans="11:11" ht="14.4" hidden="1" x14ac:dyDescent="0.25">
      <c r="K126" s="11"/>
    </row>
    <row r="127" spans="11:11" ht="14.4" hidden="1" x14ac:dyDescent="0.25">
      <c r="K127" s="11"/>
    </row>
    <row r="128" spans="11:11" ht="13.8" hidden="1" x14ac:dyDescent="0.25"/>
    <row r="129" ht="13.8" hidden="1" x14ac:dyDescent="0.25"/>
    <row r="130" ht="13.8" hidden="1" x14ac:dyDescent="0.25"/>
    <row r="131" ht="13.8" hidden="1" x14ac:dyDescent="0.25"/>
    <row r="132" ht="13.8" hidden="1" x14ac:dyDescent="0.25"/>
    <row r="133" ht="13.8" hidden="1" x14ac:dyDescent="0.25"/>
    <row r="134" ht="13.8" hidden="1" x14ac:dyDescent="0.25"/>
    <row r="135" ht="13.8" hidden="1" x14ac:dyDescent="0.25"/>
    <row r="136" ht="13.8" hidden="1" x14ac:dyDescent="0.25"/>
    <row r="137" ht="13.8" hidden="1" x14ac:dyDescent="0.25"/>
    <row r="138" ht="13.8" hidden="1" x14ac:dyDescent="0.25"/>
    <row r="139" ht="13.8" hidden="1" x14ac:dyDescent="0.25"/>
    <row r="140" ht="13.8" hidden="1" x14ac:dyDescent="0.25"/>
    <row r="141" ht="13.8" hidden="1" x14ac:dyDescent="0.25"/>
    <row r="142" ht="13.8" hidden="1" x14ac:dyDescent="0.25"/>
    <row r="143" ht="13.8" hidden="1" x14ac:dyDescent="0.25"/>
    <row r="144" ht="13.8" hidden="1" x14ac:dyDescent="0.25"/>
    <row r="145" ht="13.8" hidden="1" x14ac:dyDescent="0.25"/>
    <row r="146" ht="13.8" hidden="1" x14ac:dyDescent="0.25"/>
    <row r="147" ht="13.8" hidden="1" x14ac:dyDescent="0.25"/>
    <row r="148" ht="13.8" hidden="1" x14ac:dyDescent="0.25"/>
    <row r="149" ht="13.8" hidden="1" x14ac:dyDescent="0.25"/>
    <row r="150" ht="13.8" hidden="1" x14ac:dyDescent="0.25"/>
    <row r="151" ht="13.8" hidden="1" x14ac:dyDescent="0.25"/>
    <row r="152" ht="13.8" hidden="1" x14ac:dyDescent="0.25"/>
    <row r="153" ht="13.8" hidden="1" x14ac:dyDescent="0.25"/>
    <row r="154" ht="13.8" x14ac:dyDescent="0.25"/>
    <row r="155" ht="13.8" x14ac:dyDescent="0.25"/>
    <row r="156" ht="13.8" x14ac:dyDescent="0.25"/>
    <row r="157" ht="13.8" x14ac:dyDescent="0.25"/>
    <row r="158" ht="13.8" x14ac:dyDescent="0.25"/>
    <row r="159" ht="13.8" x14ac:dyDescent="0.25"/>
    <row r="160" ht="13.8" x14ac:dyDescent="0.25"/>
    <row r="161" ht="13.8" x14ac:dyDescent="0.25"/>
    <row r="162" ht="13.8" x14ac:dyDescent="0.25"/>
    <row r="163" ht="13.8"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87">
    <mergeCell ref="F92:H92"/>
    <mergeCell ref="F93:H94"/>
    <mergeCell ref="J71:M71"/>
    <mergeCell ref="B72:I72"/>
    <mergeCell ref="J72:M72"/>
    <mergeCell ref="B74:I74"/>
    <mergeCell ref="J74:M74"/>
    <mergeCell ref="F90:H91"/>
    <mergeCell ref="B73:I73"/>
    <mergeCell ref="J73:M73"/>
    <mergeCell ref="B70:I70"/>
    <mergeCell ref="J70:M70"/>
    <mergeCell ref="B71:I71"/>
    <mergeCell ref="A37:M37"/>
    <mergeCell ref="A61:M61"/>
    <mergeCell ref="A63:A64"/>
    <mergeCell ref="B63:G64"/>
    <mergeCell ref="H63:I63"/>
    <mergeCell ref="J63:M64"/>
    <mergeCell ref="B65:G65"/>
    <mergeCell ref="B66:G66"/>
    <mergeCell ref="B67:G67"/>
    <mergeCell ref="B68:G68"/>
    <mergeCell ref="B69:G69"/>
    <mergeCell ref="A33:C35"/>
    <mergeCell ref="D33:E33"/>
    <mergeCell ref="I33:J33"/>
    <mergeCell ref="L33:M35"/>
    <mergeCell ref="D34:E34"/>
    <mergeCell ref="D35:E35"/>
    <mergeCell ref="A29:A30"/>
    <mergeCell ref="B29:B30"/>
    <mergeCell ref="C29:C30"/>
    <mergeCell ref="D29:D30"/>
    <mergeCell ref="E29:E31"/>
    <mergeCell ref="L29:M29"/>
    <mergeCell ref="L30:M30"/>
    <mergeCell ref="L31:M31"/>
    <mergeCell ref="J24:L24"/>
    <mergeCell ref="F25:H25"/>
    <mergeCell ref="J25:L25"/>
    <mergeCell ref="F26:H26"/>
    <mergeCell ref="J26:L26"/>
    <mergeCell ref="L28:M28"/>
    <mergeCell ref="F21:H21"/>
    <mergeCell ref="J21:L21"/>
    <mergeCell ref="F22:H22"/>
    <mergeCell ref="J22:L22"/>
    <mergeCell ref="F24:H24"/>
    <mergeCell ref="C13:M13"/>
    <mergeCell ref="A15:B15"/>
    <mergeCell ref="C15:M15"/>
    <mergeCell ref="F23:H23"/>
    <mergeCell ref="J23:L23"/>
    <mergeCell ref="A17:B18"/>
    <mergeCell ref="C17:D18"/>
    <mergeCell ref="E17:M17"/>
    <mergeCell ref="F18:H18"/>
    <mergeCell ref="J18:L18"/>
    <mergeCell ref="A19:B26"/>
    <mergeCell ref="C19:D26"/>
    <mergeCell ref="F19:H19"/>
    <mergeCell ref="J19:L19"/>
    <mergeCell ref="F20:H20"/>
    <mergeCell ref="J20:L20"/>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A5:M5"/>
    <mergeCell ref="A1:B3"/>
    <mergeCell ref="C1:J3"/>
    <mergeCell ref="K1:M1"/>
    <mergeCell ref="K2:M2"/>
    <mergeCell ref="K3:M3"/>
  </mergeCells>
  <conditionalFormatting sqref="K40:L43">
    <cfRule type="cellIs" dxfId="2" priority="1" operator="between">
      <formula>$L$35</formula>
      <formula>$M$35</formula>
    </cfRule>
    <cfRule type="cellIs" dxfId="1" priority="2" operator="between">
      <formula>$L$34</formula>
      <formula>$M$34</formula>
    </cfRule>
    <cfRule type="cellIs" dxfId="0" priority="3" operator="between">
      <formula>#REF!</formula>
      <formula>$M$33</formula>
    </cfRule>
  </conditionalFormatting>
  <dataValidations count="8">
    <dataValidation type="list" allowBlank="1" showInputMessage="1" showErrorMessage="1" sqref="C19" xr:uid="{00000000-0002-0000-0000-000000000000}">
      <formula1>$O$50:$O$59</formula1>
    </dataValidation>
    <dataValidation type="list" allowBlank="1" showInputMessage="1" showErrorMessage="1" sqref="C9:M9" xr:uid="{00000000-0002-0000-0000-000001000000}">
      <formula1>$O$43:$O$46</formula1>
    </dataValidation>
    <dataValidation type="list" allowBlank="1" showInputMessage="1" showErrorMessage="1" sqref="C14:M14" xr:uid="{00000000-0002-0000-0000-000002000000}">
      <formula1>$O$61:$O$64</formula1>
    </dataValidation>
    <dataValidation type="list" allowBlank="1" showInputMessage="1" showErrorMessage="1" sqref="C7:H7" xr:uid="{00000000-0002-0000-0000-000003000000}">
      <formula1>$O$28:$O$41</formula1>
    </dataValidation>
    <dataValidation type="list" allowBlank="1" showInputMessage="1" showErrorMessage="1" sqref="B29 D29 B31 M19:M26" xr:uid="{00000000-0002-0000-0000-000004000000}">
      <formula1>$O$11:$O$16</formula1>
    </dataValidation>
    <dataValidation type="list" allowBlank="1" showInputMessage="1" showErrorMessage="1" sqref="L7:M7" xr:uid="{00000000-0002-0000-0000-000005000000}">
      <formula1>$O$18:$O$25</formula1>
    </dataValidation>
    <dataValidation type="list" allowBlank="1" showInputMessage="1" showErrorMessage="1" sqref="D28" xr:uid="{00000000-0002-0000-0000-000006000000}">
      <formula1>$O$7:$O$9</formula1>
    </dataValidation>
    <dataValidation type="list" allowBlank="1" showInputMessage="1" showErrorMessage="1" sqref="B28" xr:uid="{00000000-0002-0000-00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66"/>
  <sheetViews>
    <sheetView showGridLines="0" tabSelected="1" view="pageBreakPreview" topLeftCell="A63" zoomScale="80" zoomScaleNormal="80" zoomScaleSheetLayoutView="80" workbookViewId="0">
      <selection activeCell="I75" sqref="I75"/>
    </sheetView>
  </sheetViews>
  <sheetFormatPr baseColWidth="10" defaultColWidth="11.44140625" defaultRowHeight="0" customHeight="1" zeroHeight="1" x14ac:dyDescent="0.25"/>
  <cols>
    <col min="1" max="1" width="17.44140625" style="1" customWidth="1"/>
    <col min="2" max="2" width="20.33203125" style="1" customWidth="1"/>
    <col min="3" max="3" width="12" style="1" customWidth="1"/>
    <col min="4" max="4" width="14.88671875" style="1" customWidth="1"/>
    <col min="5" max="6" width="17.6640625" style="1" customWidth="1"/>
    <col min="7" max="7" width="22.77734375" style="1" customWidth="1"/>
    <col min="8" max="9" width="15.5546875" style="1" customWidth="1"/>
    <col min="10" max="10" width="17.6640625" style="1" customWidth="1"/>
    <col min="11" max="11" width="16.6640625" style="1" customWidth="1"/>
    <col min="12" max="12" width="15.109375" style="1" customWidth="1"/>
    <col min="13" max="13" width="16.5546875" style="1" customWidth="1"/>
    <col min="14" max="14" width="3.5546875" style="1" customWidth="1"/>
    <col min="15" max="15" width="26.33203125" style="1" hidden="1" customWidth="1"/>
    <col min="16" max="37" width="11.44140625" style="1" customWidth="1"/>
    <col min="38" max="38" width="11.5546875" customWidth="1"/>
    <col min="39" max="251" width="11.44140625" style="1" customWidth="1"/>
    <col min="252" max="16384" width="11.44140625" style="1"/>
  </cols>
  <sheetData>
    <row r="1" spans="1:16" ht="25.5" customHeight="1" thickBot="1" x14ac:dyDescent="0.3">
      <c r="A1" s="127"/>
      <c r="B1" s="127"/>
      <c r="C1" s="128" t="s">
        <v>58</v>
      </c>
      <c r="D1" s="128"/>
      <c r="E1" s="128"/>
      <c r="F1" s="128"/>
      <c r="G1" s="128"/>
      <c r="H1" s="128"/>
      <c r="I1" s="128"/>
      <c r="J1" s="128"/>
      <c r="K1" s="129" t="s">
        <v>59</v>
      </c>
      <c r="L1" s="129"/>
      <c r="M1" s="129"/>
    </row>
    <row r="2" spans="1:16" ht="25.5" customHeight="1" thickBot="1" x14ac:dyDescent="0.3">
      <c r="A2" s="127"/>
      <c r="B2" s="127"/>
      <c r="C2" s="128"/>
      <c r="D2" s="128"/>
      <c r="E2" s="128"/>
      <c r="F2" s="128"/>
      <c r="G2" s="128"/>
      <c r="H2" s="128"/>
      <c r="I2" s="128"/>
      <c r="J2" s="128"/>
      <c r="K2" s="130" t="s">
        <v>117</v>
      </c>
      <c r="L2" s="130"/>
      <c r="M2" s="130"/>
      <c r="O2" s="19" t="s">
        <v>71</v>
      </c>
    </row>
    <row r="3" spans="1:16" ht="25.5" customHeight="1" thickBot="1" x14ac:dyDescent="0.3">
      <c r="A3" s="127"/>
      <c r="B3" s="127"/>
      <c r="C3" s="128"/>
      <c r="D3" s="128"/>
      <c r="E3" s="128"/>
      <c r="F3" s="128"/>
      <c r="G3" s="128"/>
      <c r="H3" s="128"/>
      <c r="I3" s="128"/>
      <c r="J3" s="128"/>
      <c r="K3" s="130" t="s">
        <v>118</v>
      </c>
      <c r="L3" s="130"/>
      <c r="M3" s="130"/>
      <c r="O3" s="1" t="s">
        <v>6</v>
      </c>
    </row>
    <row r="4" spans="1:16" ht="14.25" customHeight="1" thickBot="1" x14ac:dyDescent="0.3">
      <c r="A4" s="12"/>
      <c r="B4" s="13"/>
      <c r="C4" s="14"/>
      <c r="D4" s="14"/>
      <c r="E4" s="14"/>
      <c r="F4" s="14"/>
      <c r="G4" s="14"/>
      <c r="H4" s="14"/>
      <c r="I4" s="14"/>
      <c r="J4" s="14"/>
      <c r="K4" s="15"/>
      <c r="L4" s="15"/>
      <c r="M4" s="16"/>
      <c r="O4" s="1" t="s">
        <v>8</v>
      </c>
    </row>
    <row r="5" spans="1:16" ht="14.4" thickBot="1" x14ac:dyDescent="0.3">
      <c r="A5" s="124" t="s">
        <v>60</v>
      </c>
      <c r="B5" s="125"/>
      <c r="C5" s="125"/>
      <c r="D5" s="125"/>
      <c r="E5" s="125"/>
      <c r="F5" s="125"/>
      <c r="G5" s="125"/>
      <c r="H5" s="125"/>
      <c r="I5" s="125"/>
      <c r="J5" s="125"/>
      <c r="K5" s="125"/>
      <c r="L5" s="125"/>
      <c r="M5" s="126"/>
      <c r="O5" s="1" t="s">
        <v>10</v>
      </c>
    </row>
    <row r="6" spans="1:16" ht="14.4" thickBot="1" x14ac:dyDescent="0.3">
      <c r="A6" s="36"/>
      <c r="B6" s="17"/>
      <c r="C6" s="17"/>
      <c r="D6" s="17"/>
      <c r="E6" s="17"/>
      <c r="F6" s="17"/>
      <c r="G6" s="17"/>
      <c r="H6" s="17"/>
      <c r="I6" s="17"/>
      <c r="J6" s="17"/>
      <c r="K6" s="17"/>
      <c r="L6" s="17"/>
      <c r="M6" s="37"/>
      <c r="O6" s="19" t="s">
        <v>72</v>
      </c>
    </row>
    <row r="7" spans="1:16" ht="30" customHeight="1" thickBot="1" x14ac:dyDescent="0.3">
      <c r="A7" s="131" t="s">
        <v>1</v>
      </c>
      <c r="B7" s="132"/>
      <c r="C7" s="133" t="s">
        <v>48</v>
      </c>
      <c r="D7" s="134"/>
      <c r="E7" s="134"/>
      <c r="F7" s="134"/>
      <c r="G7" s="134"/>
      <c r="H7" s="135"/>
      <c r="I7" s="131" t="s">
        <v>2</v>
      </c>
      <c r="J7" s="136"/>
      <c r="K7" s="132"/>
      <c r="L7" s="137" t="s">
        <v>28</v>
      </c>
      <c r="M7" s="138"/>
      <c r="O7" s="1" t="s">
        <v>13</v>
      </c>
    </row>
    <row r="8" spans="1:16" ht="38.25" customHeight="1" thickBot="1" x14ac:dyDescent="0.3">
      <c r="A8" s="131" t="s">
        <v>4</v>
      </c>
      <c r="B8" s="132"/>
      <c r="C8" s="133" t="s">
        <v>122</v>
      </c>
      <c r="D8" s="134"/>
      <c r="E8" s="134"/>
      <c r="F8" s="134"/>
      <c r="G8" s="134"/>
      <c r="H8" s="134"/>
      <c r="I8" s="134"/>
      <c r="J8" s="134"/>
      <c r="K8" s="134"/>
      <c r="L8" s="134"/>
      <c r="M8" s="135"/>
      <c r="O8" s="1" t="s">
        <v>18</v>
      </c>
    </row>
    <row r="9" spans="1:16" ht="30" customHeight="1" thickBot="1" x14ac:dyDescent="0.3">
      <c r="A9" s="131" t="s">
        <v>5</v>
      </c>
      <c r="B9" s="132"/>
      <c r="C9" s="139" t="s">
        <v>67</v>
      </c>
      <c r="D9" s="140"/>
      <c r="E9" s="140"/>
      <c r="F9" s="140"/>
      <c r="G9" s="140"/>
      <c r="H9" s="140"/>
      <c r="I9" s="140"/>
      <c r="J9" s="140"/>
      <c r="K9" s="140"/>
      <c r="L9" s="140"/>
      <c r="M9" s="141"/>
      <c r="O9" s="1" t="s">
        <v>20</v>
      </c>
      <c r="P9" s="17"/>
    </row>
    <row r="10" spans="1:16" ht="14.4" thickBot="1" x14ac:dyDescent="0.3">
      <c r="A10" s="2"/>
      <c r="M10" s="38"/>
      <c r="O10" s="19" t="s">
        <v>74</v>
      </c>
    </row>
    <row r="11" spans="1:16" ht="44.25" customHeight="1" thickBot="1" x14ac:dyDescent="0.3">
      <c r="A11" s="131" t="s">
        <v>7</v>
      </c>
      <c r="B11" s="132"/>
      <c r="C11" s="142" t="s">
        <v>151</v>
      </c>
      <c r="D11" s="143"/>
      <c r="E11" s="143"/>
      <c r="F11" s="143"/>
      <c r="G11" s="143"/>
      <c r="H11" s="143"/>
      <c r="I11" s="143"/>
      <c r="J11" s="143"/>
      <c r="K11" s="26" t="s">
        <v>82</v>
      </c>
      <c r="L11" s="144" t="s">
        <v>169</v>
      </c>
      <c r="M11" s="145"/>
      <c r="O11" s="1" t="s">
        <v>21</v>
      </c>
    </row>
    <row r="12" spans="1:16" ht="47.25" customHeight="1" thickBot="1" x14ac:dyDescent="0.3">
      <c r="A12" s="131" t="s">
        <v>9</v>
      </c>
      <c r="B12" s="132"/>
      <c r="C12" s="133" t="s">
        <v>152</v>
      </c>
      <c r="D12" s="134"/>
      <c r="E12" s="134"/>
      <c r="F12" s="134"/>
      <c r="G12" s="134"/>
      <c r="H12" s="134"/>
      <c r="I12" s="134"/>
      <c r="J12" s="134"/>
      <c r="K12" s="134"/>
      <c r="L12" s="134"/>
      <c r="M12" s="135"/>
      <c r="O12" s="1" t="s">
        <v>0</v>
      </c>
    </row>
    <row r="13" spans="1:16" ht="45.75" customHeight="1" thickBot="1" x14ac:dyDescent="0.3">
      <c r="A13" s="131" t="s">
        <v>96</v>
      </c>
      <c r="B13" s="132"/>
      <c r="C13" s="133" t="s">
        <v>153</v>
      </c>
      <c r="D13" s="134"/>
      <c r="E13" s="134"/>
      <c r="F13" s="134"/>
      <c r="G13" s="134"/>
      <c r="H13" s="134"/>
      <c r="I13" s="134"/>
      <c r="J13" s="134"/>
      <c r="K13" s="134"/>
      <c r="L13" s="134"/>
      <c r="M13" s="135"/>
      <c r="O13" s="1" t="s">
        <v>119</v>
      </c>
    </row>
    <row r="14" spans="1:16" ht="59.25" customHeight="1" thickBot="1" x14ac:dyDescent="0.3">
      <c r="A14" s="131" t="s">
        <v>106</v>
      </c>
      <c r="B14" s="132"/>
      <c r="C14" s="133" t="s">
        <v>150</v>
      </c>
      <c r="D14" s="134"/>
      <c r="E14" s="134"/>
      <c r="F14" s="134"/>
      <c r="G14" s="134"/>
      <c r="H14" s="134"/>
      <c r="I14" s="134"/>
      <c r="J14" s="134"/>
      <c r="K14" s="134"/>
      <c r="L14" s="134"/>
      <c r="M14" s="135"/>
      <c r="O14" s="1" t="s">
        <v>120</v>
      </c>
    </row>
    <row r="15" spans="1:16" ht="30" customHeight="1" thickBot="1" x14ac:dyDescent="0.3">
      <c r="A15" s="131" t="s">
        <v>112</v>
      </c>
      <c r="B15" s="132"/>
      <c r="C15" s="133" t="s">
        <v>160</v>
      </c>
      <c r="D15" s="134"/>
      <c r="E15" s="134"/>
      <c r="F15" s="134"/>
      <c r="G15" s="134"/>
      <c r="H15" s="134"/>
      <c r="I15" s="134"/>
      <c r="J15" s="134"/>
      <c r="K15" s="134"/>
      <c r="L15" s="134"/>
      <c r="M15" s="135"/>
      <c r="O15" s="1" t="s">
        <v>24</v>
      </c>
    </row>
    <row r="16" spans="1:16" ht="14.4" thickBot="1" x14ac:dyDescent="0.3">
      <c r="A16" s="2"/>
      <c r="M16" s="38"/>
      <c r="O16" s="1" t="s">
        <v>25</v>
      </c>
    </row>
    <row r="17" spans="1:40" ht="17.25" customHeight="1" thickBot="1" x14ac:dyDescent="0.3">
      <c r="A17" s="152" t="s">
        <v>11</v>
      </c>
      <c r="B17" s="153"/>
      <c r="C17" s="152" t="s">
        <v>76</v>
      </c>
      <c r="D17" s="153"/>
      <c r="E17" s="152" t="s">
        <v>12</v>
      </c>
      <c r="F17" s="156"/>
      <c r="G17" s="156"/>
      <c r="H17" s="156"/>
      <c r="I17" s="156"/>
      <c r="J17" s="156"/>
      <c r="K17" s="156"/>
      <c r="L17" s="156"/>
      <c r="M17" s="153"/>
      <c r="O17" s="19" t="s">
        <v>83</v>
      </c>
    </row>
    <row r="18" spans="1:40" ht="53.4" customHeight="1" thickBot="1" x14ac:dyDescent="0.3">
      <c r="A18" s="154"/>
      <c r="B18" s="155"/>
      <c r="C18" s="154"/>
      <c r="D18" s="155"/>
      <c r="E18" s="6" t="s">
        <v>14</v>
      </c>
      <c r="F18" s="131" t="s">
        <v>15</v>
      </c>
      <c r="G18" s="136"/>
      <c r="H18" s="132"/>
      <c r="I18" s="35" t="s">
        <v>16</v>
      </c>
      <c r="J18" s="131" t="s">
        <v>125</v>
      </c>
      <c r="K18" s="136"/>
      <c r="L18" s="132"/>
      <c r="M18" s="6" t="s">
        <v>17</v>
      </c>
      <c r="O18" s="1" t="s">
        <v>27</v>
      </c>
    </row>
    <row r="19" spans="1:40" ht="30" customHeight="1" thickBot="1" x14ac:dyDescent="0.3">
      <c r="A19" s="157" t="s">
        <v>161</v>
      </c>
      <c r="B19" s="158"/>
      <c r="C19" s="163" t="s">
        <v>86</v>
      </c>
      <c r="D19" s="187"/>
      <c r="E19" s="4">
        <v>1</v>
      </c>
      <c r="F19" s="146" t="s">
        <v>154</v>
      </c>
      <c r="G19" s="147"/>
      <c r="H19" s="148"/>
      <c r="I19" s="69" t="s">
        <v>131</v>
      </c>
      <c r="J19" s="149" t="s">
        <v>123</v>
      </c>
      <c r="K19" s="150"/>
      <c r="L19" s="151"/>
      <c r="M19" s="7" t="s">
        <v>119</v>
      </c>
      <c r="O19" s="1" t="s">
        <v>28</v>
      </c>
    </row>
    <row r="20" spans="1:40" ht="30" customHeight="1" thickBot="1" x14ac:dyDescent="0.3">
      <c r="A20" s="159"/>
      <c r="B20" s="160"/>
      <c r="C20" s="165"/>
      <c r="D20" s="166"/>
      <c r="E20" s="4">
        <v>2</v>
      </c>
      <c r="F20" s="146" t="s">
        <v>155</v>
      </c>
      <c r="G20" s="147"/>
      <c r="H20" s="148"/>
      <c r="I20" s="69" t="s">
        <v>131</v>
      </c>
      <c r="J20" s="149" t="s">
        <v>123</v>
      </c>
      <c r="K20" s="150"/>
      <c r="L20" s="151"/>
      <c r="M20" s="7" t="s">
        <v>119</v>
      </c>
      <c r="O20" s="1" t="s">
        <v>3</v>
      </c>
    </row>
    <row r="21" spans="1:40" ht="30" customHeight="1" thickBot="1" x14ac:dyDescent="0.3">
      <c r="A21" s="159"/>
      <c r="B21" s="160"/>
      <c r="C21" s="165"/>
      <c r="D21" s="166"/>
      <c r="E21" s="4">
        <v>3</v>
      </c>
      <c r="F21" s="146" t="s">
        <v>156</v>
      </c>
      <c r="G21" s="147"/>
      <c r="H21" s="148"/>
      <c r="I21" s="69" t="s">
        <v>131</v>
      </c>
      <c r="J21" s="149" t="s">
        <v>123</v>
      </c>
      <c r="K21" s="150"/>
      <c r="L21" s="151"/>
      <c r="M21" s="7" t="s">
        <v>119</v>
      </c>
    </row>
    <row r="22" spans="1:40" ht="30" customHeight="1" thickBot="1" x14ac:dyDescent="0.3">
      <c r="A22" s="161"/>
      <c r="B22" s="162"/>
      <c r="C22" s="167"/>
      <c r="D22" s="168"/>
      <c r="E22" s="4">
        <v>4</v>
      </c>
      <c r="F22" s="146" t="s">
        <v>157</v>
      </c>
      <c r="G22" s="147"/>
      <c r="H22" s="148"/>
      <c r="I22" s="69" t="s">
        <v>131</v>
      </c>
      <c r="J22" s="149" t="s">
        <v>123</v>
      </c>
      <c r="K22" s="150"/>
      <c r="L22" s="151"/>
      <c r="M22" s="7" t="s">
        <v>119</v>
      </c>
    </row>
    <row r="23" spans="1:40" ht="14.4" thickBot="1" x14ac:dyDescent="0.3">
      <c r="A23" s="2"/>
      <c r="M23" s="38"/>
      <c r="O23" s="19" t="s">
        <v>70</v>
      </c>
      <c r="AN23" s="1">
        <v>2002</v>
      </c>
    </row>
    <row r="24" spans="1:40" ht="45.9" customHeight="1" thickBot="1" x14ac:dyDescent="0.3">
      <c r="A24" s="6" t="s">
        <v>22</v>
      </c>
      <c r="B24" s="68" t="s">
        <v>10</v>
      </c>
      <c r="C24" s="34" t="s">
        <v>73</v>
      </c>
      <c r="D24" s="68" t="s">
        <v>18</v>
      </c>
      <c r="E24" s="6" t="s">
        <v>23</v>
      </c>
      <c r="F24" s="91">
        <v>21</v>
      </c>
      <c r="G24" s="6" t="s">
        <v>126</v>
      </c>
      <c r="H24" s="92">
        <v>19</v>
      </c>
      <c r="I24" s="6" t="s">
        <v>104</v>
      </c>
      <c r="J24" s="93">
        <v>2021</v>
      </c>
      <c r="K24" s="6" t="s">
        <v>105</v>
      </c>
      <c r="L24" s="210" t="s">
        <v>163</v>
      </c>
      <c r="M24" s="209"/>
      <c r="O24" s="47" t="s">
        <v>48</v>
      </c>
      <c r="AN24" s="1">
        <f>AN23+1</f>
        <v>2003</v>
      </c>
    </row>
    <row r="25" spans="1:40" ht="16.5" customHeight="1" thickBot="1" x14ac:dyDescent="0.3">
      <c r="A25" s="173" t="s">
        <v>26</v>
      </c>
      <c r="B25" s="175" t="s">
        <v>119</v>
      </c>
      <c r="C25" s="173" t="s">
        <v>75</v>
      </c>
      <c r="D25" s="175" t="s">
        <v>119</v>
      </c>
      <c r="E25" s="173" t="s">
        <v>113</v>
      </c>
      <c r="F25" s="41" t="s">
        <v>116</v>
      </c>
      <c r="G25" s="39">
        <v>2020</v>
      </c>
      <c r="H25" s="39">
        <v>2021</v>
      </c>
      <c r="I25" s="39">
        <v>2022</v>
      </c>
      <c r="J25" s="39">
        <v>2023</v>
      </c>
      <c r="K25" s="39">
        <v>2024</v>
      </c>
      <c r="L25" s="169" t="s">
        <v>127</v>
      </c>
      <c r="M25" s="170"/>
      <c r="O25" s="47" t="s">
        <v>49</v>
      </c>
    </row>
    <row r="26" spans="1:40" ht="30" customHeight="1" thickBot="1" x14ac:dyDescent="0.3">
      <c r="A26" s="174"/>
      <c r="B26" s="176"/>
      <c r="C26" s="174"/>
      <c r="D26" s="176"/>
      <c r="E26" s="177"/>
      <c r="F26" s="40" t="s">
        <v>114</v>
      </c>
      <c r="G26" s="94">
        <v>19</v>
      </c>
      <c r="H26" s="94">
        <v>19</v>
      </c>
      <c r="I26" s="94">
        <v>21</v>
      </c>
      <c r="J26" s="94">
        <v>18</v>
      </c>
      <c r="K26" s="94">
        <v>8</v>
      </c>
      <c r="L26" s="208">
        <f>+K26+J26+I26+H26+G26</f>
        <v>85</v>
      </c>
      <c r="M26" s="209"/>
      <c r="O26" s="47" t="s">
        <v>61</v>
      </c>
    </row>
    <row r="27" spans="1:40" ht="30" customHeight="1" thickBot="1" x14ac:dyDescent="0.3">
      <c r="A27" s="45"/>
      <c r="B27" s="43"/>
      <c r="C27" s="42"/>
      <c r="D27" s="42"/>
      <c r="E27" s="174"/>
      <c r="F27" s="44" t="s">
        <v>115</v>
      </c>
      <c r="G27" s="101">
        <v>19</v>
      </c>
      <c r="H27" s="94">
        <v>19</v>
      </c>
      <c r="I27" s="94"/>
      <c r="J27" s="94"/>
      <c r="K27" s="94"/>
      <c r="L27" s="208">
        <f>+G27+H27+I27+J27</f>
        <v>38</v>
      </c>
      <c r="M27" s="209"/>
      <c r="O27" s="47" t="s">
        <v>62</v>
      </c>
    </row>
    <row r="28" spans="1:40" ht="14.4" thickBot="1" x14ac:dyDescent="0.3">
      <c r="A28" s="2"/>
      <c r="M28" s="38"/>
      <c r="O28" s="47" t="s">
        <v>50</v>
      </c>
      <c r="AN28" s="1" t="e">
        <f>#REF!+1</f>
        <v>#REF!</v>
      </c>
    </row>
    <row r="29" spans="1:40" ht="21.6" customHeight="1" thickBot="1" x14ac:dyDescent="0.3">
      <c r="A29" s="152" t="s">
        <v>94</v>
      </c>
      <c r="B29" s="156"/>
      <c r="C29" s="153"/>
      <c r="D29" s="182" t="s">
        <v>77</v>
      </c>
      <c r="E29" s="183"/>
      <c r="F29" s="58">
        <v>17</v>
      </c>
      <c r="G29" s="59" t="s">
        <v>87</v>
      </c>
      <c r="H29" s="60">
        <v>21</v>
      </c>
      <c r="I29" s="211" t="s">
        <v>162</v>
      </c>
      <c r="J29" s="212"/>
      <c r="K29" s="212"/>
      <c r="L29" s="212"/>
      <c r="M29" s="213"/>
      <c r="O29" s="47" t="s">
        <v>51</v>
      </c>
      <c r="AN29" s="1" t="e">
        <f>AN28+1</f>
        <v>#REF!</v>
      </c>
    </row>
    <row r="30" spans="1:40" ht="21.6" customHeight="1" thickBot="1" x14ac:dyDescent="0.3">
      <c r="A30" s="178"/>
      <c r="B30" s="179"/>
      <c r="C30" s="180"/>
      <c r="D30" s="191" t="s">
        <v>78</v>
      </c>
      <c r="E30" s="192"/>
      <c r="F30" s="61">
        <v>9</v>
      </c>
      <c r="G30" s="62" t="s">
        <v>87</v>
      </c>
      <c r="H30" s="63">
        <v>16</v>
      </c>
      <c r="I30" s="214"/>
      <c r="J30" s="215"/>
      <c r="K30" s="215"/>
      <c r="L30" s="215"/>
      <c r="M30" s="216"/>
      <c r="O30" s="47" t="s">
        <v>52</v>
      </c>
      <c r="AN30" s="1" t="e">
        <f>#REF!+1</f>
        <v>#REF!</v>
      </c>
    </row>
    <row r="31" spans="1:40" ht="21.6" customHeight="1" thickBot="1" x14ac:dyDescent="0.3">
      <c r="A31" s="154"/>
      <c r="B31" s="181"/>
      <c r="C31" s="155"/>
      <c r="D31" s="193" t="s">
        <v>79</v>
      </c>
      <c r="E31" s="194"/>
      <c r="F31" s="64">
        <v>0</v>
      </c>
      <c r="G31" s="65" t="s">
        <v>87</v>
      </c>
      <c r="H31" s="66">
        <v>8</v>
      </c>
      <c r="I31" s="217"/>
      <c r="J31" s="218"/>
      <c r="K31" s="218"/>
      <c r="L31" s="218"/>
      <c r="M31" s="219"/>
      <c r="O31" s="50" t="s">
        <v>128</v>
      </c>
      <c r="AN31" s="1" t="e">
        <f>#REF!+1</f>
        <v>#REF!</v>
      </c>
    </row>
    <row r="32" spans="1:40" ht="14.4" thickBot="1" x14ac:dyDescent="0.3">
      <c r="A32" s="2"/>
      <c r="M32" s="38"/>
      <c r="O32" s="47" t="s">
        <v>64</v>
      </c>
      <c r="AN32" s="1" t="e">
        <f>#REF!+1</f>
        <v>#REF!</v>
      </c>
    </row>
    <row r="33" spans="1:40" ht="13.5" customHeight="1" thickBot="1" x14ac:dyDescent="0.3">
      <c r="A33" s="124" t="s">
        <v>30</v>
      </c>
      <c r="B33" s="125"/>
      <c r="C33" s="125"/>
      <c r="D33" s="125"/>
      <c r="E33" s="125"/>
      <c r="F33" s="125"/>
      <c r="G33" s="125"/>
      <c r="H33" s="125"/>
      <c r="I33" s="125"/>
      <c r="J33" s="125"/>
      <c r="K33" s="125"/>
      <c r="L33" s="125"/>
      <c r="M33" s="126"/>
      <c r="O33" s="47" t="s">
        <v>54</v>
      </c>
      <c r="AN33" s="1" t="e">
        <f>AN32+1</f>
        <v>#REF!</v>
      </c>
    </row>
    <row r="34" spans="1:40" ht="14.4" thickBot="1" x14ac:dyDescent="0.3">
      <c r="A34" s="2"/>
      <c r="M34" s="38"/>
      <c r="O34" s="47" t="s">
        <v>55</v>
      </c>
      <c r="AN34" s="1" t="e">
        <f>AN33+1</f>
        <v>#REF!</v>
      </c>
    </row>
    <row r="35" spans="1:40" ht="93.75" customHeight="1" thickBot="1" x14ac:dyDescent="0.3">
      <c r="A35" s="90"/>
      <c r="B35" s="30" t="s">
        <v>31</v>
      </c>
      <c r="C35" s="31" t="s">
        <v>32</v>
      </c>
      <c r="D35" s="31" t="str">
        <f>F19</f>
        <v xml:space="preserve">Numero de  libros realizadas por el IDEP  </v>
      </c>
      <c r="E35" s="31" t="str">
        <f>+F20</f>
        <v xml:space="preserve">Numero de la Revista Educación y Ciudad  realizadas por el IDEP  </v>
      </c>
      <c r="F35" s="31" t="str">
        <f>+F21</f>
        <v xml:space="preserve">Numero de  Podcasts realizados por el IDEP  </v>
      </c>
      <c r="G35" s="31" t="str">
        <f>+F22</f>
        <v xml:space="preserve">Numero de Magazín Aula Urbana realizados por el IDEP  </v>
      </c>
      <c r="H35" s="33" t="s">
        <v>89</v>
      </c>
      <c r="I35" s="32" t="s">
        <v>93</v>
      </c>
      <c r="M35" s="47"/>
      <c r="AG35"/>
      <c r="AL35" s="1"/>
    </row>
    <row r="36" spans="1:40" ht="36.75" customHeight="1" x14ac:dyDescent="0.25">
      <c r="A36" s="90"/>
      <c r="B36" s="98" t="s">
        <v>33</v>
      </c>
      <c r="C36" s="95">
        <v>0</v>
      </c>
      <c r="D36" s="99">
        <v>3</v>
      </c>
      <c r="E36" s="99">
        <v>1</v>
      </c>
      <c r="F36" s="99"/>
      <c r="G36" s="99"/>
      <c r="H36" s="102">
        <f>SUM(D36:G36)</f>
        <v>4</v>
      </c>
      <c r="I36" s="100">
        <f>+H36</f>
        <v>4</v>
      </c>
      <c r="M36" s="47"/>
      <c r="AG36"/>
      <c r="AL36" s="1"/>
    </row>
    <row r="37" spans="1:40" ht="36.75" customHeight="1" x14ac:dyDescent="0.25">
      <c r="A37" s="90"/>
      <c r="B37" s="80" t="s">
        <v>34</v>
      </c>
      <c r="C37" s="95">
        <v>5</v>
      </c>
      <c r="D37" s="55">
        <v>3</v>
      </c>
      <c r="E37" s="55"/>
      <c r="F37" s="99"/>
      <c r="G37" s="55">
        <v>1</v>
      </c>
      <c r="H37" s="102">
        <f t="shared" ref="H37:H39" si="0">SUM(D37:G37)</f>
        <v>4</v>
      </c>
      <c r="I37" s="96">
        <f>+H37+H36</f>
        <v>8</v>
      </c>
      <c r="M37" s="47"/>
      <c r="AG37"/>
      <c r="AL37" s="1"/>
    </row>
    <row r="38" spans="1:40" ht="36.75" customHeight="1" x14ac:dyDescent="0.25">
      <c r="A38" s="90"/>
      <c r="B38" s="28" t="s">
        <v>35</v>
      </c>
      <c r="C38" s="95">
        <v>5</v>
      </c>
      <c r="D38" s="95">
        <v>2</v>
      </c>
      <c r="E38" s="95">
        <v>1</v>
      </c>
      <c r="F38" s="95">
        <v>2</v>
      </c>
      <c r="G38" s="55">
        <v>1</v>
      </c>
      <c r="H38" s="102">
        <f t="shared" si="0"/>
        <v>6</v>
      </c>
      <c r="I38" s="96">
        <f>+I37+H38</f>
        <v>14</v>
      </c>
      <c r="M38" s="19"/>
      <c r="AG38"/>
      <c r="AL38" s="1"/>
    </row>
    <row r="39" spans="1:40" ht="36.75" customHeight="1" thickBot="1" x14ac:dyDescent="0.3">
      <c r="A39" s="90"/>
      <c r="B39" s="29" t="s">
        <v>36</v>
      </c>
      <c r="C39" s="114">
        <v>11</v>
      </c>
      <c r="D39" s="113">
        <v>5</v>
      </c>
      <c r="E39" s="113"/>
      <c r="F39" s="112"/>
      <c r="G39" s="112">
        <v>2</v>
      </c>
      <c r="H39" s="108">
        <f t="shared" si="0"/>
        <v>7</v>
      </c>
      <c r="I39" s="97">
        <f>+I38+H39</f>
        <v>21</v>
      </c>
      <c r="M39" s="8"/>
      <c r="AG39"/>
      <c r="AL39" s="1"/>
    </row>
    <row r="40" spans="1:40" ht="17.399999999999999" customHeight="1" x14ac:dyDescent="0.25">
      <c r="A40" s="2"/>
      <c r="M40" s="38"/>
      <c r="O40" s="8" t="s">
        <v>68</v>
      </c>
    </row>
    <row r="41" spans="1:40" ht="13.8" x14ac:dyDescent="0.25">
      <c r="A41" s="2"/>
      <c r="M41" s="38"/>
      <c r="O41" s="8" t="s">
        <v>46</v>
      </c>
    </row>
    <row r="42" spans="1:40" ht="13.8" x14ac:dyDescent="0.25">
      <c r="A42" s="2"/>
      <c r="M42" s="38"/>
      <c r="O42" s="1" t="s">
        <v>47</v>
      </c>
    </row>
    <row r="43" spans="1:40" ht="13.8" x14ac:dyDescent="0.25">
      <c r="A43" s="2"/>
      <c r="M43" s="38"/>
      <c r="O43" s="1" t="s">
        <v>81</v>
      </c>
    </row>
    <row r="44" spans="1:40" ht="13.8" x14ac:dyDescent="0.25">
      <c r="A44" s="2"/>
      <c r="M44" s="38"/>
      <c r="O44" s="19" t="s">
        <v>84</v>
      </c>
    </row>
    <row r="45" spans="1:40" ht="13.8" x14ac:dyDescent="0.25">
      <c r="A45" s="2"/>
      <c r="M45" s="38"/>
      <c r="O45" s="1" t="s">
        <v>86</v>
      </c>
    </row>
    <row r="46" spans="1:40" ht="13.8" x14ac:dyDescent="0.25">
      <c r="A46" s="2"/>
      <c r="M46" s="38"/>
      <c r="O46" s="1" t="s">
        <v>95</v>
      </c>
    </row>
    <row r="47" spans="1:40" ht="13.8" x14ac:dyDescent="0.25">
      <c r="A47" s="2"/>
      <c r="M47" s="38"/>
      <c r="O47" s="1" t="s">
        <v>85</v>
      </c>
    </row>
    <row r="48" spans="1:40" ht="13.8" x14ac:dyDescent="0.25">
      <c r="A48" s="2"/>
      <c r="M48" s="38"/>
      <c r="O48" s="1" t="s">
        <v>97</v>
      </c>
    </row>
    <row r="49" spans="1:40" ht="28.5" customHeight="1" x14ac:dyDescent="0.25">
      <c r="A49" s="2"/>
      <c r="M49" s="38"/>
      <c r="O49" s="1" t="s">
        <v>98</v>
      </c>
      <c r="AN49" s="1" t="e">
        <f>#REF!+1</f>
        <v>#REF!</v>
      </c>
    </row>
    <row r="50" spans="1:40" ht="19.5" customHeight="1" x14ac:dyDescent="0.25">
      <c r="A50" s="2"/>
      <c r="M50" s="38"/>
      <c r="O50" s="1" t="s">
        <v>99</v>
      </c>
      <c r="AN50" s="1" t="e">
        <f t="shared" ref="AN50:AN55" si="1">AN49+1</f>
        <v>#REF!</v>
      </c>
    </row>
    <row r="51" spans="1:40" ht="13.8" x14ac:dyDescent="0.25">
      <c r="A51" s="2"/>
      <c r="M51" s="38"/>
      <c r="O51" s="1" t="s">
        <v>100</v>
      </c>
      <c r="AN51" s="1" t="e">
        <f t="shared" si="1"/>
        <v>#REF!</v>
      </c>
    </row>
    <row r="52" spans="1:40" ht="13.8" x14ac:dyDescent="0.25">
      <c r="A52" s="2"/>
      <c r="M52" s="38"/>
      <c r="O52" s="1" t="s">
        <v>129</v>
      </c>
      <c r="AN52" s="1" t="e">
        <f t="shared" si="1"/>
        <v>#REF!</v>
      </c>
    </row>
    <row r="53" spans="1:40" ht="13.8" x14ac:dyDescent="0.25">
      <c r="A53" s="2"/>
      <c r="M53" s="38"/>
      <c r="O53" s="1" t="s">
        <v>103</v>
      </c>
      <c r="AN53" s="1" t="e">
        <f t="shared" si="1"/>
        <v>#REF!</v>
      </c>
    </row>
    <row r="54" spans="1:40" ht="13.8" x14ac:dyDescent="0.25">
      <c r="A54" s="2"/>
      <c r="M54" s="38"/>
      <c r="O54" s="1" t="s">
        <v>102</v>
      </c>
      <c r="AN54" s="1" t="e">
        <f t="shared" si="1"/>
        <v>#REF!</v>
      </c>
    </row>
    <row r="55" spans="1:40" ht="16.5" customHeight="1" thickBot="1" x14ac:dyDescent="0.3">
      <c r="A55" s="2"/>
      <c r="M55" s="38"/>
      <c r="O55" s="19" t="s">
        <v>107</v>
      </c>
      <c r="AN55" s="1" t="e">
        <f t="shared" si="1"/>
        <v>#REF!</v>
      </c>
    </row>
    <row r="56" spans="1:40" ht="13.5" customHeight="1" thickBot="1" x14ac:dyDescent="0.3">
      <c r="A56" s="124" t="s">
        <v>37</v>
      </c>
      <c r="B56" s="125"/>
      <c r="C56" s="125"/>
      <c r="D56" s="125"/>
      <c r="E56" s="125"/>
      <c r="F56" s="125"/>
      <c r="G56" s="125"/>
      <c r="H56" s="125"/>
      <c r="I56" s="125"/>
      <c r="J56" s="125"/>
      <c r="K56" s="125"/>
      <c r="L56" s="125"/>
      <c r="M56" s="126"/>
      <c r="O56" s="1" t="s">
        <v>158</v>
      </c>
      <c r="AN56" s="1" t="e">
        <f>#REF!+1</f>
        <v>#REF!</v>
      </c>
    </row>
    <row r="57" spans="1:40" ht="21" customHeight="1" thickBot="1" x14ac:dyDescent="0.3">
      <c r="A57" s="2"/>
      <c r="M57" s="38"/>
      <c r="O57" s="1" t="s">
        <v>159</v>
      </c>
      <c r="AN57" s="1" t="e">
        <f>AN56+1</f>
        <v>#REF!</v>
      </c>
    </row>
    <row r="58" spans="1:40" ht="25.5" customHeight="1" thickBot="1" x14ac:dyDescent="0.3">
      <c r="A58" s="173" t="s">
        <v>38</v>
      </c>
      <c r="B58" s="152" t="s">
        <v>39</v>
      </c>
      <c r="C58" s="156"/>
      <c r="D58" s="156"/>
      <c r="E58" s="156"/>
      <c r="F58" s="156"/>
      <c r="G58" s="153"/>
      <c r="H58" s="131" t="s">
        <v>90</v>
      </c>
      <c r="I58" s="132"/>
      <c r="J58" s="156" t="s">
        <v>40</v>
      </c>
      <c r="K58" s="156"/>
      <c r="L58" s="156"/>
      <c r="M58" s="153"/>
      <c r="O58" s="1" t="s">
        <v>111</v>
      </c>
      <c r="AN58" s="1" t="e">
        <f>AN57+1</f>
        <v>#REF!</v>
      </c>
    </row>
    <row r="59" spans="1:40" ht="25.5" customHeight="1" thickBot="1" x14ac:dyDescent="0.3">
      <c r="A59" s="174"/>
      <c r="B59" s="154"/>
      <c r="C59" s="181"/>
      <c r="D59" s="181"/>
      <c r="E59" s="181"/>
      <c r="F59" s="181"/>
      <c r="G59" s="155"/>
      <c r="H59" s="6" t="s">
        <v>91</v>
      </c>
      <c r="I59" s="35" t="s">
        <v>92</v>
      </c>
      <c r="J59" s="181"/>
      <c r="K59" s="181"/>
      <c r="L59" s="181"/>
      <c r="M59" s="155"/>
    </row>
    <row r="60" spans="1:40" ht="56.4" customHeight="1" thickBot="1" x14ac:dyDescent="0.3">
      <c r="A60" s="9" t="s">
        <v>33</v>
      </c>
      <c r="B60" s="202" t="s">
        <v>166</v>
      </c>
      <c r="C60" s="203"/>
      <c r="D60" s="203"/>
      <c r="E60" s="203"/>
      <c r="F60" s="203"/>
      <c r="G60" s="204"/>
      <c r="H60" s="27"/>
      <c r="I60" s="89" t="s">
        <v>167</v>
      </c>
      <c r="J60" s="205"/>
      <c r="K60" s="206"/>
      <c r="L60" s="206"/>
      <c r="M60" s="207"/>
      <c r="AN60" s="1" t="e">
        <f>AN58+1</f>
        <v>#REF!</v>
      </c>
    </row>
    <row r="61" spans="1:40" ht="116.4" customHeight="1" thickBot="1" x14ac:dyDescent="0.3">
      <c r="A61" s="9" t="s">
        <v>34</v>
      </c>
      <c r="B61" s="196" t="s">
        <v>171</v>
      </c>
      <c r="C61" s="197"/>
      <c r="D61" s="197"/>
      <c r="E61" s="197"/>
      <c r="F61" s="197"/>
      <c r="G61" s="198"/>
      <c r="H61" s="27"/>
      <c r="I61" s="89" t="s">
        <v>167</v>
      </c>
      <c r="J61" s="205"/>
      <c r="K61" s="206"/>
      <c r="L61" s="206"/>
      <c r="M61" s="207"/>
      <c r="AN61" s="1" t="e">
        <f>AN60+1</f>
        <v>#REF!</v>
      </c>
    </row>
    <row r="62" spans="1:40" ht="169.2" customHeight="1" thickBot="1" x14ac:dyDescent="0.3">
      <c r="A62" s="9" t="s">
        <v>41</v>
      </c>
      <c r="B62" s="196" t="s">
        <v>175</v>
      </c>
      <c r="C62" s="197"/>
      <c r="D62" s="197"/>
      <c r="E62" s="197"/>
      <c r="F62" s="197"/>
      <c r="G62" s="198"/>
      <c r="H62" s="27"/>
      <c r="I62" s="89" t="s">
        <v>167</v>
      </c>
      <c r="J62" s="205"/>
      <c r="K62" s="206"/>
      <c r="L62" s="206"/>
      <c r="M62" s="207"/>
      <c r="AN62" s="1" t="e">
        <f>#REF!+1</f>
        <v>#REF!</v>
      </c>
    </row>
    <row r="63" spans="1:40" ht="105.6" customHeight="1" thickBot="1" x14ac:dyDescent="0.3">
      <c r="A63" s="9" t="s">
        <v>36</v>
      </c>
      <c r="B63" s="196" t="s">
        <v>176</v>
      </c>
      <c r="C63" s="197"/>
      <c r="D63" s="197"/>
      <c r="E63" s="197"/>
      <c r="F63" s="197"/>
      <c r="G63" s="198"/>
      <c r="H63" s="27"/>
      <c r="I63" s="89" t="s">
        <v>167</v>
      </c>
      <c r="J63" s="205"/>
      <c r="K63" s="206"/>
      <c r="L63" s="206"/>
      <c r="M63" s="207"/>
      <c r="AN63" s="1" t="e">
        <f>AN62+1</f>
        <v>#REF!</v>
      </c>
    </row>
    <row r="64" spans="1:40" ht="300.60000000000002" customHeight="1" thickBot="1" x14ac:dyDescent="0.3">
      <c r="A64" s="9" t="s">
        <v>42</v>
      </c>
      <c r="B64" s="202" t="s">
        <v>177</v>
      </c>
      <c r="C64" s="203"/>
      <c r="D64" s="203"/>
      <c r="E64" s="203"/>
      <c r="F64" s="203"/>
      <c r="G64" s="204"/>
      <c r="H64" s="27"/>
      <c r="I64" s="89" t="s">
        <v>167</v>
      </c>
      <c r="J64" s="205"/>
      <c r="K64" s="206"/>
      <c r="L64" s="206"/>
      <c r="M64" s="207"/>
      <c r="AN64" s="1" t="e">
        <f>#REF!+1</f>
        <v>#REF!</v>
      </c>
    </row>
    <row r="65" spans="2:40" ht="24.9" customHeight="1" x14ac:dyDescent="0.25">
      <c r="B65" s="195"/>
      <c r="C65" s="195"/>
      <c r="D65" s="195"/>
      <c r="E65" s="195"/>
      <c r="F65" s="195"/>
      <c r="G65" s="195"/>
      <c r="H65" s="195"/>
      <c r="I65" s="195"/>
      <c r="J65" s="195"/>
      <c r="K65" s="195"/>
      <c r="L65" s="195"/>
      <c r="M65" s="195"/>
      <c r="AN65" s="1" t="e">
        <f>AN64+1</f>
        <v>#REF!</v>
      </c>
    </row>
    <row r="66" spans="2:40" ht="24.9" hidden="1" customHeight="1" x14ac:dyDescent="0.25">
      <c r="B66" s="195"/>
      <c r="C66" s="195"/>
      <c r="D66" s="195"/>
      <c r="E66" s="195"/>
      <c r="F66" s="195"/>
      <c r="G66" s="195"/>
      <c r="H66" s="195"/>
      <c r="I66" s="195"/>
      <c r="J66" s="195"/>
      <c r="K66" s="195"/>
      <c r="L66" s="195"/>
      <c r="M66" s="195"/>
      <c r="AN66" s="1" t="e">
        <f>AN65+1</f>
        <v>#REF!</v>
      </c>
    </row>
    <row r="67" spans="2:40" ht="24.9" hidden="1" customHeight="1" x14ac:dyDescent="0.25">
      <c r="B67" s="195"/>
      <c r="C67" s="195"/>
      <c r="D67" s="195"/>
      <c r="E67" s="195"/>
      <c r="F67" s="195"/>
      <c r="G67" s="195"/>
      <c r="H67" s="195"/>
      <c r="I67" s="195"/>
      <c r="J67" s="195"/>
      <c r="K67" s="195"/>
      <c r="L67" s="195"/>
      <c r="M67" s="195"/>
      <c r="AN67" s="1" t="e">
        <f>AN66+1</f>
        <v>#REF!</v>
      </c>
    </row>
    <row r="68" spans="2:40" ht="24.9" hidden="1" customHeight="1" x14ac:dyDescent="0.25">
      <c r="B68" s="195"/>
      <c r="C68" s="195"/>
      <c r="D68" s="195"/>
      <c r="E68" s="195"/>
      <c r="F68" s="195"/>
      <c r="G68" s="195"/>
      <c r="H68" s="195"/>
      <c r="I68" s="195"/>
      <c r="J68" s="195"/>
      <c r="K68" s="195"/>
      <c r="L68" s="195"/>
      <c r="M68" s="195"/>
    </row>
    <row r="69" spans="2:40" ht="24.9" hidden="1" customHeight="1" x14ac:dyDescent="0.25">
      <c r="B69" s="195"/>
      <c r="C69" s="195"/>
      <c r="D69" s="195"/>
      <c r="E69" s="195"/>
      <c r="F69" s="195"/>
      <c r="G69" s="195"/>
      <c r="H69" s="195"/>
      <c r="I69" s="195"/>
      <c r="J69" s="195"/>
      <c r="K69" s="195"/>
      <c r="L69" s="195"/>
      <c r="M69" s="195"/>
    </row>
    <row r="70" spans="2:40" ht="13.8" hidden="1" x14ac:dyDescent="0.25"/>
    <row r="71" spans="2:40" ht="13.8" hidden="1" x14ac:dyDescent="0.25"/>
    <row r="72" spans="2:40" ht="13.8" hidden="1" x14ac:dyDescent="0.25"/>
    <row r="73" spans="2:40" ht="13.8" hidden="1" x14ac:dyDescent="0.25"/>
    <row r="74" spans="2:40" ht="13.8" hidden="1" x14ac:dyDescent="0.25"/>
    <row r="75" spans="2:40" ht="13.8" hidden="1" x14ac:dyDescent="0.25"/>
    <row r="76" spans="2:40" ht="13.8" hidden="1" x14ac:dyDescent="0.25"/>
    <row r="77" spans="2:40" ht="13.8" hidden="1" x14ac:dyDescent="0.25"/>
    <row r="78" spans="2:40" ht="13.8" hidden="1" x14ac:dyDescent="0.25"/>
    <row r="79" spans="2:40" ht="13.8" hidden="1" x14ac:dyDescent="0.25"/>
    <row r="80" spans="2:40" ht="13.8" hidden="1" x14ac:dyDescent="0.25"/>
    <row r="81" spans="6:11" ht="13.8" hidden="1" x14ac:dyDescent="0.25"/>
    <row r="82" spans="6:11" ht="13.8" hidden="1" x14ac:dyDescent="0.25"/>
    <row r="83" spans="6:11" ht="13.8" hidden="1" x14ac:dyDescent="0.25"/>
    <row r="84" spans="6:11" ht="13.8" hidden="1" x14ac:dyDescent="0.25"/>
    <row r="85" spans="6:11" ht="14.4" hidden="1" x14ac:dyDescent="0.25">
      <c r="F85" s="188"/>
      <c r="G85" s="188"/>
      <c r="H85" s="188"/>
      <c r="I85" s="10" t="s">
        <v>43</v>
      </c>
      <c r="K85" s="11"/>
    </row>
    <row r="86" spans="6:11" ht="14.4" hidden="1" x14ac:dyDescent="0.25">
      <c r="F86" s="188"/>
      <c r="G86" s="188"/>
      <c r="H86" s="188"/>
      <c r="I86" s="10" t="s">
        <v>44</v>
      </c>
      <c r="K86" s="11"/>
    </row>
    <row r="87" spans="6:11" ht="14.4" hidden="1" x14ac:dyDescent="0.25">
      <c r="F87" s="188"/>
      <c r="G87" s="188"/>
      <c r="H87" s="188"/>
      <c r="I87" s="10" t="s">
        <v>45</v>
      </c>
      <c r="K87" s="11"/>
    </row>
    <row r="88" spans="6:11" ht="14.4" hidden="1" x14ac:dyDescent="0.25">
      <c r="F88" s="188"/>
      <c r="G88" s="188"/>
      <c r="H88" s="188"/>
      <c r="K88" s="11"/>
    </row>
    <row r="89" spans="6:11" ht="14.4" hidden="1" x14ac:dyDescent="0.25">
      <c r="F89" s="188"/>
      <c r="G89" s="188"/>
      <c r="H89" s="188"/>
      <c r="K89" s="11"/>
    </row>
    <row r="90" spans="6:11" ht="14.4" hidden="1" x14ac:dyDescent="0.25">
      <c r="K90" s="11"/>
    </row>
    <row r="91" spans="6:11" ht="14.4" hidden="1" x14ac:dyDescent="0.25">
      <c r="K91" s="11"/>
    </row>
    <row r="92" spans="6:11" ht="14.4" hidden="1" x14ac:dyDescent="0.25">
      <c r="K92" s="11"/>
    </row>
    <row r="93" spans="6:11" ht="14.4" hidden="1" x14ac:dyDescent="0.25">
      <c r="K93" s="11"/>
    </row>
    <row r="94" spans="6:11" ht="14.4" hidden="1" x14ac:dyDescent="0.25">
      <c r="K94" s="11"/>
    </row>
    <row r="95" spans="6:11" ht="14.4" hidden="1" x14ac:dyDescent="0.25">
      <c r="K95" s="11"/>
    </row>
    <row r="96" spans="6:11" ht="14.4" hidden="1" x14ac:dyDescent="0.25">
      <c r="K96" s="11"/>
    </row>
    <row r="97" spans="11:11" ht="14.4" hidden="1" x14ac:dyDescent="0.25">
      <c r="K97" s="11"/>
    </row>
    <row r="98" spans="11:11" ht="14.4" hidden="1" x14ac:dyDescent="0.25">
      <c r="K98" s="11"/>
    </row>
    <row r="99" spans="11:11" ht="14.4" hidden="1" x14ac:dyDescent="0.25">
      <c r="K99" s="11"/>
    </row>
    <row r="100" spans="11:11" ht="14.4" hidden="1" x14ac:dyDescent="0.25">
      <c r="K100" s="11"/>
    </row>
    <row r="101" spans="11:11" ht="14.4" hidden="1" x14ac:dyDescent="0.25">
      <c r="K101" s="11"/>
    </row>
    <row r="102" spans="11:11" ht="14.4" hidden="1" x14ac:dyDescent="0.25">
      <c r="K102" s="11"/>
    </row>
    <row r="103" spans="11:11" ht="14.4" hidden="1" x14ac:dyDescent="0.25">
      <c r="K103" s="11"/>
    </row>
    <row r="104" spans="11:11" ht="14.4" hidden="1" x14ac:dyDescent="0.25">
      <c r="K104" s="11"/>
    </row>
    <row r="105" spans="11:11" ht="14.4" hidden="1" x14ac:dyDescent="0.25">
      <c r="K105" s="11"/>
    </row>
    <row r="106" spans="11:11" ht="14.4" hidden="1" x14ac:dyDescent="0.25">
      <c r="K106" s="11"/>
    </row>
    <row r="107" spans="11:11" ht="14.4" hidden="1" x14ac:dyDescent="0.25">
      <c r="K107" s="11"/>
    </row>
    <row r="108" spans="11:11" ht="14.4" hidden="1" x14ac:dyDescent="0.25">
      <c r="K108" s="11"/>
    </row>
    <row r="109" spans="11:11" ht="14.4" hidden="1" x14ac:dyDescent="0.25">
      <c r="K109" s="11"/>
    </row>
    <row r="110" spans="11:11" ht="14.4" hidden="1" x14ac:dyDescent="0.25">
      <c r="K110" s="11"/>
    </row>
    <row r="111" spans="11:11" ht="14.4" hidden="1" x14ac:dyDescent="0.25">
      <c r="K111" s="11"/>
    </row>
    <row r="112" spans="11:11" ht="14.4" hidden="1" x14ac:dyDescent="0.25">
      <c r="K112" s="11"/>
    </row>
    <row r="113" spans="11:11" ht="14.4" hidden="1" x14ac:dyDescent="0.25">
      <c r="K113" s="11"/>
    </row>
    <row r="114" spans="11:11" ht="14.4" hidden="1" x14ac:dyDescent="0.25">
      <c r="K114" s="11"/>
    </row>
    <row r="115" spans="11:11" ht="14.4" hidden="1" x14ac:dyDescent="0.25">
      <c r="K115" s="11"/>
    </row>
    <row r="116" spans="11:11" ht="14.4" hidden="1" x14ac:dyDescent="0.25">
      <c r="K116" s="11"/>
    </row>
    <row r="117" spans="11:11" ht="14.4" hidden="1" x14ac:dyDescent="0.25">
      <c r="K117" s="11"/>
    </row>
    <row r="118" spans="11:11" ht="14.4" hidden="1" x14ac:dyDescent="0.25">
      <c r="K118" s="11"/>
    </row>
    <row r="119" spans="11:11" ht="14.4" hidden="1" x14ac:dyDescent="0.25">
      <c r="K119" s="11"/>
    </row>
    <row r="120" spans="11:11" ht="14.4" hidden="1" x14ac:dyDescent="0.25">
      <c r="K120" s="11"/>
    </row>
    <row r="121" spans="11:11" ht="14.4" hidden="1" x14ac:dyDescent="0.25">
      <c r="K121" s="11"/>
    </row>
    <row r="122" spans="11:11" ht="14.4" hidden="1" x14ac:dyDescent="0.25">
      <c r="K122" s="11"/>
    </row>
    <row r="123" spans="11:11" ht="13.8" hidden="1" x14ac:dyDescent="0.25"/>
    <row r="124" spans="11:11" ht="13.8" hidden="1" x14ac:dyDescent="0.25"/>
    <row r="125" spans="11:11" ht="13.8" hidden="1" x14ac:dyDescent="0.25"/>
    <row r="126" spans="11:11" ht="13.8" hidden="1" x14ac:dyDescent="0.25"/>
    <row r="127" spans="11:11" ht="13.8" hidden="1" x14ac:dyDescent="0.25"/>
    <row r="128" spans="11:11" ht="13.8" hidden="1" x14ac:dyDescent="0.25"/>
    <row r="129" ht="13.8" hidden="1" x14ac:dyDescent="0.25"/>
    <row r="130" ht="13.8" hidden="1" x14ac:dyDescent="0.25"/>
    <row r="131" ht="13.8" hidden="1" x14ac:dyDescent="0.25"/>
    <row r="132" ht="13.8" hidden="1" x14ac:dyDescent="0.25"/>
    <row r="133" ht="13.8" hidden="1" x14ac:dyDescent="0.25"/>
    <row r="134" ht="13.8" hidden="1" x14ac:dyDescent="0.25"/>
    <row r="135" ht="13.8" hidden="1" x14ac:dyDescent="0.25"/>
    <row r="136" ht="13.8" hidden="1" x14ac:dyDescent="0.25"/>
    <row r="137" ht="13.8" hidden="1" x14ac:dyDescent="0.25"/>
    <row r="138" ht="13.8" hidden="1" x14ac:dyDescent="0.25"/>
    <row r="139" ht="13.8" hidden="1" x14ac:dyDescent="0.25"/>
    <row r="140" ht="13.8" hidden="1" x14ac:dyDescent="0.25"/>
    <row r="141" ht="13.8" hidden="1" x14ac:dyDescent="0.25"/>
    <row r="142" ht="13.8" hidden="1" x14ac:dyDescent="0.25"/>
    <row r="143" ht="13.8" hidden="1" x14ac:dyDescent="0.25"/>
    <row r="144" ht="13.8" hidden="1" x14ac:dyDescent="0.25"/>
    <row r="145" ht="13.8" hidden="1" x14ac:dyDescent="0.25"/>
    <row r="146" ht="13.8" hidden="1" x14ac:dyDescent="0.25"/>
    <row r="147" ht="13.8" hidden="1" x14ac:dyDescent="0.25"/>
    <row r="148" ht="13.8" hidden="1" x14ac:dyDescent="0.25"/>
    <row r="149" ht="13.8" x14ac:dyDescent="0.25"/>
    <row r="150" ht="13.8" x14ac:dyDescent="0.25"/>
    <row r="151" ht="13.8" x14ac:dyDescent="0.25"/>
    <row r="152" ht="13.8" x14ac:dyDescent="0.25"/>
    <row r="153" ht="13.8" x14ac:dyDescent="0.25"/>
    <row r="154" ht="13.8" x14ac:dyDescent="0.25"/>
    <row r="155" ht="13.8" x14ac:dyDescent="0.25"/>
    <row r="156" ht="13.8" x14ac:dyDescent="0.25"/>
    <row r="157" ht="13.8" x14ac:dyDescent="0.25"/>
    <row r="158" ht="13.8"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sheetData>
  <mergeCells count="83">
    <mergeCell ref="F87:H87"/>
    <mergeCell ref="F88:H89"/>
    <mergeCell ref="F85:H86"/>
    <mergeCell ref="B60:G60"/>
    <mergeCell ref="J60:M60"/>
    <mergeCell ref="B61:G61"/>
    <mergeCell ref="B69:I69"/>
    <mergeCell ref="J69:M69"/>
    <mergeCell ref="B66:I66"/>
    <mergeCell ref="J66:M66"/>
    <mergeCell ref="B63:G63"/>
    <mergeCell ref="J63:M63"/>
    <mergeCell ref="B64:G64"/>
    <mergeCell ref="J64:M64"/>
    <mergeCell ref="B65:I65"/>
    <mergeCell ref="J65:M65"/>
    <mergeCell ref="F21:H21"/>
    <mergeCell ref="B67:I67"/>
    <mergeCell ref="J67:M67"/>
    <mergeCell ref="L24:M24"/>
    <mergeCell ref="J22:L22"/>
    <mergeCell ref="D29:E29"/>
    <mergeCell ref="I29:M31"/>
    <mergeCell ref="D30:E30"/>
    <mergeCell ref="D31:E31"/>
    <mergeCell ref="F22:H22"/>
    <mergeCell ref="B58:G59"/>
    <mergeCell ref="H58:I58"/>
    <mergeCell ref="J58:M59"/>
    <mergeCell ref="B68:I68"/>
    <mergeCell ref="J68:M68"/>
    <mergeCell ref="B25:B26"/>
    <mergeCell ref="C25:C26"/>
    <mergeCell ref="D25:D26"/>
    <mergeCell ref="E25:E27"/>
    <mergeCell ref="J61:M61"/>
    <mergeCell ref="B62:G62"/>
    <mergeCell ref="J62:M62"/>
    <mergeCell ref="A33:M33"/>
    <mergeCell ref="A56:M56"/>
    <mergeCell ref="A58:A59"/>
    <mergeCell ref="L25:M25"/>
    <mergeCell ref="L26:M26"/>
    <mergeCell ref="L27:M27"/>
    <mergeCell ref="A29:C31"/>
    <mergeCell ref="A25:A26"/>
    <mergeCell ref="C13:M13"/>
    <mergeCell ref="A15:B15"/>
    <mergeCell ref="C15:M15"/>
    <mergeCell ref="A19:B22"/>
    <mergeCell ref="C19:D22"/>
    <mergeCell ref="F19:H19"/>
    <mergeCell ref="J19:L19"/>
    <mergeCell ref="F20:H20"/>
    <mergeCell ref="A17:B18"/>
    <mergeCell ref="C17:D18"/>
    <mergeCell ref="E17:M17"/>
    <mergeCell ref="F18:H18"/>
    <mergeCell ref="J18:L18"/>
    <mergeCell ref="J20:L20"/>
    <mergeCell ref="J21:L21"/>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A5:M5"/>
    <mergeCell ref="A1:B3"/>
    <mergeCell ref="C1:J3"/>
    <mergeCell ref="K1:M1"/>
    <mergeCell ref="K2:M2"/>
    <mergeCell ref="K3:M3"/>
  </mergeCells>
  <dataValidations count="8">
    <dataValidation type="list" allowBlank="1" showInputMessage="1" showErrorMessage="1" sqref="C14:M14" xr:uid="{00000000-0002-0000-0300-000000000000}">
      <formula1>$O$56:$O$58</formula1>
    </dataValidation>
    <dataValidation type="list" allowBlank="1" showInputMessage="1" showErrorMessage="1" sqref="B25 D25 B27 M19:M22" xr:uid="{00000000-0002-0000-0300-000001000000}">
      <formula1>$O$11:$O$16</formula1>
    </dataValidation>
    <dataValidation type="list" allowBlank="1" showInputMessage="1" showErrorMessage="1" sqref="D24" xr:uid="{00000000-0002-0000-0300-000002000000}">
      <formula1>$O$7:$O$9</formula1>
    </dataValidation>
    <dataValidation type="list" allowBlank="1" showInputMessage="1" showErrorMessage="1" sqref="B24" xr:uid="{00000000-0002-0000-0300-000003000000}">
      <formula1>$O$3:$O$5</formula1>
    </dataValidation>
    <dataValidation type="list" allowBlank="1" showInputMessage="1" showErrorMessage="1" sqref="L7:M7" xr:uid="{00000000-0002-0000-0300-000004000000}">
      <formula1>$O$18:$O$20</formula1>
    </dataValidation>
    <dataValidation type="list" allowBlank="1" showInputMessage="1" showErrorMessage="1" sqref="C19:D22" xr:uid="{00000000-0002-0000-0300-000005000000}">
      <formula1>$O$45:$O$54</formula1>
    </dataValidation>
    <dataValidation type="list" allowBlank="1" showInputMessage="1" showErrorMessage="1" sqref="C7:H7" xr:uid="{00000000-0002-0000-0300-000006000000}">
      <formula1>$O$24:$O$37</formula1>
    </dataValidation>
    <dataValidation type="list" allowBlank="1" showInputMessage="1" showErrorMessage="1" sqref="C9:M9" xr:uid="{00000000-0002-0000-0300-000007000000}">
      <formula1>$O$39:$O$41</formula1>
    </dataValidation>
  </dataValidations>
  <printOptions horizontalCentered="1" verticalCentered="1"/>
  <pageMargins left="0.31496062992125984" right="0.31496062992125984" top="0.74803149606299213" bottom="0.35433070866141736" header="0.31496062992125984" footer="0.31496062992125984"/>
  <pageSetup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0"/>
  <sheetViews>
    <sheetView topLeftCell="A39" workbookViewId="0">
      <selection sqref="A1:A60"/>
    </sheetView>
  </sheetViews>
  <sheetFormatPr baseColWidth="10" defaultRowHeight="13.8" x14ac:dyDescent="0.25"/>
  <cols>
    <col min="1" max="1" width="51.44140625" style="3" customWidth="1"/>
  </cols>
  <sheetData>
    <row r="1" spans="1:1" ht="15" customHeight="1" x14ac:dyDescent="0.25">
      <c r="A1" s="19" t="s">
        <v>71</v>
      </c>
    </row>
    <row r="2" spans="1:1" ht="15" customHeight="1" x14ac:dyDescent="0.25">
      <c r="A2" s="1" t="s">
        <v>6</v>
      </c>
    </row>
    <row r="3" spans="1:1" ht="15" customHeight="1" x14ac:dyDescent="0.25">
      <c r="A3" s="3" t="s">
        <v>8</v>
      </c>
    </row>
    <row r="4" spans="1:1" ht="15" customHeight="1" x14ac:dyDescent="0.25">
      <c r="A4" s="3" t="s">
        <v>10</v>
      </c>
    </row>
    <row r="5" spans="1:1" ht="15" customHeight="1" x14ac:dyDescent="0.25">
      <c r="A5" s="19" t="s">
        <v>72</v>
      </c>
    </row>
    <row r="6" spans="1:1" ht="15" customHeight="1" x14ac:dyDescent="0.25">
      <c r="A6" s="3" t="s">
        <v>13</v>
      </c>
    </row>
    <row r="7" spans="1:1" ht="15" customHeight="1" x14ac:dyDescent="0.25">
      <c r="A7" s="3" t="s">
        <v>18</v>
      </c>
    </row>
    <row r="8" spans="1:1" ht="15" customHeight="1" x14ac:dyDescent="0.25">
      <c r="A8" s="3" t="s">
        <v>20</v>
      </c>
    </row>
    <row r="9" spans="1:1" ht="15" customHeight="1" x14ac:dyDescent="0.25">
      <c r="A9" s="19" t="s">
        <v>74</v>
      </c>
    </row>
    <row r="10" spans="1:1" ht="15" customHeight="1" x14ac:dyDescent="0.25">
      <c r="A10" s="3" t="s">
        <v>21</v>
      </c>
    </row>
    <row r="11" spans="1:1" ht="15" customHeight="1" x14ac:dyDescent="0.25">
      <c r="A11" s="3" t="s">
        <v>0</v>
      </c>
    </row>
    <row r="12" spans="1:1" ht="15" customHeight="1" x14ac:dyDescent="0.25">
      <c r="A12" s="3" t="s">
        <v>19</v>
      </c>
    </row>
    <row r="13" spans="1:1" ht="15" customHeight="1" x14ac:dyDescent="0.25">
      <c r="A13" s="3" t="s">
        <v>24</v>
      </c>
    </row>
    <row r="14" spans="1:1" ht="15" customHeight="1" x14ac:dyDescent="0.25">
      <c r="A14" s="3" t="s">
        <v>25</v>
      </c>
    </row>
    <row r="15" spans="1:1" ht="15" customHeight="1" x14ac:dyDescent="0.25">
      <c r="A15" s="19" t="s">
        <v>83</v>
      </c>
    </row>
    <row r="16" spans="1:1" ht="15" customHeight="1" x14ac:dyDescent="0.25">
      <c r="A16" s="3" t="s">
        <v>27</v>
      </c>
    </row>
    <row r="17" spans="1:1" ht="15" customHeight="1" x14ac:dyDescent="0.25">
      <c r="A17" s="3" t="s">
        <v>28</v>
      </c>
    </row>
    <row r="18" spans="1:1" ht="15" customHeight="1" x14ac:dyDescent="0.25">
      <c r="A18" s="3" t="s">
        <v>3</v>
      </c>
    </row>
    <row r="19" spans="1:1" ht="15" customHeight="1" x14ac:dyDescent="0.25">
      <c r="A19" s="3" t="s">
        <v>29</v>
      </c>
    </row>
    <row r="20" spans="1:1" ht="15" customHeight="1" x14ac:dyDescent="0.25"/>
    <row r="21" spans="1:1" ht="15" customHeight="1" x14ac:dyDescent="0.25">
      <c r="A21" s="19" t="s">
        <v>70</v>
      </c>
    </row>
    <row r="22" spans="1:1" ht="15" customHeight="1" x14ac:dyDescent="0.25">
      <c r="A22" s="18" t="s">
        <v>48</v>
      </c>
    </row>
    <row r="23" spans="1:1" ht="15" customHeight="1" x14ac:dyDescent="0.25">
      <c r="A23" s="18" t="s">
        <v>49</v>
      </c>
    </row>
    <row r="24" spans="1:1" ht="15" customHeight="1" x14ac:dyDescent="0.25">
      <c r="A24" s="18" t="s">
        <v>61</v>
      </c>
    </row>
    <row r="25" spans="1:1" ht="15" customHeight="1" x14ac:dyDescent="0.25">
      <c r="A25" s="18" t="s">
        <v>62</v>
      </c>
    </row>
    <row r="26" spans="1:1" ht="15" customHeight="1" x14ac:dyDescent="0.25">
      <c r="A26" s="18" t="s">
        <v>50</v>
      </c>
    </row>
    <row r="27" spans="1:1" ht="15" customHeight="1" x14ac:dyDescent="0.25">
      <c r="A27" s="18" t="s">
        <v>51</v>
      </c>
    </row>
    <row r="28" spans="1:1" ht="15" customHeight="1" x14ac:dyDescent="0.25">
      <c r="A28" s="18" t="s">
        <v>52</v>
      </c>
    </row>
    <row r="29" spans="1:1" ht="15" customHeight="1" x14ac:dyDescent="0.25">
      <c r="A29" s="18" t="s">
        <v>63</v>
      </c>
    </row>
    <row r="30" spans="1:1" ht="15" customHeight="1" x14ac:dyDescent="0.25">
      <c r="A30" s="18" t="s">
        <v>64</v>
      </c>
    </row>
    <row r="31" spans="1:1" ht="15" customHeight="1" x14ac:dyDescent="0.25">
      <c r="A31" s="18" t="s">
        <v>54</v>
      </c>
    </row>
    <row r="32" spans="1:1" ht="15" customHeight="1" x14ac:dyDescent="0.25">
      <c r="A32" s="18" t="s">
        <v>55</v>
      </c>
    </row>
    <row r="33" spans="1:1" ht="15" customHeight="1" x14ac:dyDescent="0.25">
      <c r="A33" s="18" t="s">
        <v>53</v>
      </c>
    </row>
    <row r="34" spans="1:1" ht="15" customHeight="1" x14ac:dyDescent="0.25">
      <c r="A34" s="18" t="s">
        <v>65</v>
      </c>
    </row>
    <row r="35" spans="1:1" ht="15" customHeight="1" x14ac:dyDescent="0.25">
      <c r="A35" s="18" t="s">
        <v>66</v>
      </c>
    </row>
    <row r="36" spans="1:1" ht="15" customHeight="1" x14ac:dyDescent="0.25">
      <c r="A36" s="19" t="s">
        <v>69</v>
      </c>
    </row>
    <row r="37" spans="1:1" ht="15" customHeight="1" x14ac:dyDescent="0.25">
      <c r="A37" s="8" t="s">
        <v>67</v>
      </c>
    </row>
    <row r="38" spans="1:1" ht="15" customHeight="1" x14ac:dyDescent="0.25">
      <c r="A38" s="8" t="s">
        <v>68</v>
      </c>
    </row>
    <row r="39" spans="1:1" ht="15" customHeight="1" x14ac:dyDescent="0.25">
      <c r="A39" s="8" t="s">
        <v>56</v>
      </c>
    </row>
    <row r="40" spans="1:1" ht="15" customHeight="1" x14ac:dyDescent="0.25">
      <c r="A40" s="8" t="s">
        <v>46</v>
      </c>
    </row>
    <row r="41" spans="1:1" ht="15" customHeight="1" x14ac:dyDescent="0.25">
      <c r="A41" s="8" t="s">
        <v>57</v>
      </c>
    </row>
    <row r="42" spans="1:1" x14ac:dyDescent="0.25">
      <c r="A42" s="20" t="s">
        <v>80</v>
      </c>
    </row>
    <row r="43" spans="1:1" x14ac:dyDescent="0.25">
      <c r="A43" s="3" t="s">
        <v>47</v>
      </c>
    </row>
    <row r="44" spans="1:1" x14ac:dyDescent="0.25">
      <c r="A44" s="3" t="s">
        <v>81</v>
      </c>
    </row>
    <row r="45" spans="1:1" x14ac:dyDescent="0.25">
      <c r="A45" s="19" t="s">
        <v>84</v>
      </c>
    </row>
    <row r="46" spans="1:1" x14ac:dyDescent="0.25">
      <c r="A46" s="3" t="s">
        <v>86</v>
      </c>
    </row>
    <row r="47" spans="1:1" x14ac:dyDescent="0.25">
      <c r="A47" s="1" t="s">
        <v>95</v>
      </c>
    </row>
    <row r="48" spans="1:1" x14ac:dyDescent="0.25">
      <c r="A48" s="3" t="s">
        <v>85</v>
      </c>
    </row>
    <row r="49" spans="1:1" x14ac:dyDescent="0.25">
      <c r="A49" s="3" t="s">
        <v>97</v>
      </c>
    </row>
    <row r="50" spans="1:1" x14ac:dyDescent="0.25">
      <c r="A50" s="3" t="s">
        <v>98</v>
      </c>
    </row>
    <row r="51" spans="1:1" x14ac:dyDescent="0.25">
      <c r="A51" s="3" t="s">
        <v>99</v>
      </c>
    </row>
    <row r="52" spans="1:1" x14ac:dyDescent="0.25">
      <c r="A52" s="3" t="s">
        <v>100</v>
      </c>
    </row>
    <row r="53" spans="1:1" x14ac:dyDescent="0.25">
      <c r="A53" s="3" t="s">
        <v>101</v>
      </c>
    </row>
    <row r="54" spans="1:1" x14ac:dyDescent="0.25">
      <c r="A54" s="3" t="s">
        <v>103</v>
      </c>
    </row>
    <row r="55" spans="1:1" x14ac:dyDescent="0.25">
      <c r="A55" s="3" t="s">
        <v>102</v>
      </c>
    </row>
    <row r="56" spans="1:1" x14ac:dyDescent="0.25">
      <c r="A56" s="19" t="s">
        <v>107</v>
      </c>
    </row>
    <row r="57" spans="1:1" ht="27.6" x14ac:dyDescent="0.25">
      <c r="A57" s="3" t="s">
        <v>109</v>
      </c>
    </row>
    <row r="58" spans="1:1" ht="27.6" x14ac:dyDescent="0.25">
      <c r="A58" s="1" t="s">
        <v>110</v>
      </c>
    </row>
    <row r="59" spans="1:1" ht="27.6" x14ac:dyDescent="0.25">
      <c r="A59" s="1" t="s">
        <v>108</v>
      </c>
    </row>
    <row r="60" spans="1:1" x14ac:dyDescent="0.25">
      <c r="A60" s="3" t="s">
        <v>111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DIC 01</vt:lpstr>
      <vt:lpstr>DIC 02 </vt:lpstr>
      <vt:lpstr>Listas</vt:lpstr>
      <vt:lpstr>'DIC 01'!Área_de_impresión</vt:lpstr>
      <vt:lpstr>'DIC 02 '!Área_de_impresión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Luisa Fernanda Urrego Hoyos</cp:lastModifiedBy>
  <cp:lastPrinted>2018-06-21T14:51:09Z</cp:lastPrinted>
  <dcterms:created xsi:type="dcterms:W3CDTF">2015-05-25T16:17:38Z</dcterms:created>
  <dcterms:modified xsi:type="dcterms:W3CDTF">2022-12-20T16:38:21Z</dcterms:modified>
</cp:coreProperties>
</file>