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amarilla/Downloads/"/>
    </mc:Choice>
  </mc:AlternateContent>
  <xr:revisionPtr revIDLastSave="0" documentId="13_ncr:1_{FFB4589C-01C3-414F-A00B-6BE1B542B66D}" xr6:coauthVersionLast="45" xr6:coauthVersionMax="45" xr10:uidLastSave="{00000000-0000-0000-0000-000000000000}"/>
  <bookViews>
    <workbookView showHorizontalScroll="0" showVerticalScroll="0" xWindow="0" yWindow="460" windowWidth="20740" windowHeight="11160" activeTab="4" xr2:uid="{00000000-000D-0000-FFFF-FFFF00000000}"/>
  </bookViews>
  <sheets>
    <sheet name="HISTORICO CERRADAS" sheetId="45" state="hidden" r:id="rId1"/>
    <sheet name="CERRADAS EN EL TRIMESTRE" sheetId="44" state="hidden" r:id="rId2"/>
    <sheet name="Hoja1" sheetId="41" state="hidden" r:id="rId3"/>
    <sheet name="CONSOLIDADO " sheetId="1" r:id="rId4"/>
    <sheet name="DIC-01" sheetId="3" r:id="rId5"/>
    <sheet name="DIP-02" sheetId="19" r:id="rId6"/>
    <sheet name="AC-10" sheetId="20" r:id="rId7"/>
    <sheet name="IDP-04" sheetId="21" r:id="rId8"/>
    <sheet name="GD-07" sheetId="22" r:id="rId9"/>
    <sheet name="GC-08" sheetId="23" r:id="rId10"/>
    <sheet name="GJ-09" sheetId="24" r:id="rId11"/>
    <sheet name="GRF-11" sheetId="35" r:id="rId12"/>
    <sheet name="GT-12" sheetId="43" r:id="rId13"/>
    <sheet name="GTH-13" sheetId="27" r:id="rId14"/>
    <sheet name="GF-14" sheetId="39" r:id="rId15"/>
    <sheet name="CID-15" sheetId="29" r:id="rId16"/>
    <sheet name="EC-16" sheetId="30" r:id="rId17"/>
    <sheet name="MIC-03" sheetId="31" r:id="rId18"/>
    <sheet name="LISTAS" sheetId="17" state="hidden" r:id="rId19"/>
  </sheets>
  <externalReferences>
    <externalReference r:id="rId20"/>
    <externalReference r:id="rId21"/>
    <externalReference r:id="rId22"/>
    <externalReference r:id="rId23"/>
    <externalReference r:id="rId24"/>
  </externalReferences>
  <definedNames>
    <definedName name="_1._RESULTADOS_GENERALES_DEL_PLAN__DE_MEJORAMIENTO_IDEP" localSheetId="14">[1]CONSOLIDADO!$A$7</definedName>
    <definedName name="_1._RESULTADOS_GENERALES_DEL_PLAN__DE_MEJORAMIENTO_IDEP" localSheetId="11">[2]CONSOLIDADO!$A$7</definedName>
    <definedName name="_1._RESULTADOS_GENERALES_DEL_PLAN__DE_MEJORAMIENTO_IDEP" localSheetId="12">[3]CONSOLIDADO!$A$7</definedName>
    <definedName name="_1._RESULTADOS_GENERALES_DEL_PLAN__DE_MEJORAMIENTO_IDEP">'CONSOLIDADO '!$A$6</definedName>
    <definedName name="_2._RESULTADOS_POR_TIPOLOGÍA_DE_ACCIONES" localSheetId="12">#REF!</definedName>
    <definedName name="_2._RESULTADOS_POR_TIPOLOGÍA_DE_ACCIONES">'CONSOLIDADO '!$A$18</definedName>
    <definedName name="_3._RESULTADOS_DE_ACCIONES_POR_PROCESO" localSheetId="12">#REF!</definedName>
    <definedName name="_3._RESULTADOS_DE_ACCIONES_POR_PROCESO">'CONSOLIDADO '!#REF!</definedName>
    <definedName name="_xlnm._FilterDatabase" localSheetId="6" hidden="1">'AC-10'!$A$30:$X$30</definedName>
    <definedName name="_xlnm._FilterDatabase" localSheetId="1" hidden="1">'CERRADAS EN EL TRIMESTRE'!$A$23:$X$23</definedName>
    <definedName name="_xlnm._FilterDatabase" localSheetId="15" hidden="1">'CID-15'!$A$30:$X$30</definedName>
    <definedName name="_xlnm._FilterDatabase" localSheetId="4" hidden="1">'DIC-01'!$A$30:$X$34</definedName>
    <definedName name="_xlnm._FilterDatabase" localSheetId="5" hidden="1">'DIP-02'!$A$30:$X$30</definedName>
    <definedName name="_xlnm._FilterDatabase" localSheetId="16" hidden="1">'EC-16'!$A$30:$X$30</definedName>
    <definedName name="_xlnm._FilterDatabase" localSheetId="9" hidden="1">'GC-08'!$A$30:$X$30</definedName>
    <definedName name="_xlnm._FilterDatabase" localSheetId="8" hidden="1">'GD-07'!$A$31:$AA$31</definedName>
    <definedName name="_xlnm._FilterDatabase" localSheetId="14" hidden="1">'GF-14'!$A$30:$AA$30</definedName>
    <definedName name="_xlnm._FilterDatabase" localSheetId="10" hidden="1">'GJ-09'!$A$30:$X$30</definedName>
    <definedName name="_xlnm._FilterDatabase" localSheetId="11" hidden="1">'GRF-11'!$A$30:$X$30</definedName>
    <definedName name="_xlnm._FilterDatabase" localSheetId="12" hidden="1">'GT-12'!$A$31:$Y$125</definedName>
    <definedName name="_xlnm._FilterDatabase" localSheetId="13" hidden="1">'GTH-13'!$A$30:$X$30</definedName>
    <definedName name="_xlnm._FilterDatabase" localSheetId="0" hidden="1">'HISTORICO CERRADAS'!$A$23:$U$23</definedName>
    <definedName name="_xlnm._FilterDatabase" localSheetId="7" hidden="1">'IDP-04'!$A$30:$X$30</definedName>
    <definedName name="_xlnm._FilterDatabase" localSheetId="17" hidden="1">'MIC-03'!$A$30:$X$30</definedName>
    <definedName name="AREA">LISTAS!$C$2:$C$15</definedName>
    <definedName name="asd">'[4]HISTORICO '!#REF!</definedName>
    <definedName name="_xlnm.Criteria" localSheetId="8">'HISTORICO CERRADAS'!$T$25:$T$44</definedName>
    <definedName name="ESTADOHALLAZGO">LISTAS!$D$2:$D$5</definedName>
    <definedName name="FUENTE">LISTAS!$H$2:$H$11</definedName>
    <definedName name="MENÚ_DEL_REPORTE_CONSOLIDADO" localSheetId="12">#REF!</definedName>
    <definedName name="MENÚ_DEL_REPORTE_CONSOLIDADO">'CONSOLIDADO '!$H$2</definedName>
    <definedName name="PROCESOS" localSheetId="14">[1]LISTAS!$B$2:$B$15</definedName>
    <definedName name="PROCESOS" localSheetId="11">[2]LISTAS!$B$2:$B$15</definedName>
    <definedName name="PROCESOS" localSheetId="12">[3]LISTAS!$B$2:$B$15</definedName>
    <definedName name="PROCESOS">LISTAS!$B$2:$B$15</definedName>
    <definedName name="SUBSISTEMAS">LISTAS!$F$2:$F$8</definedName>
    <definedName name="TIPOACCION">LISTAS!$G$2:$G$5</definedName>
    <definedName name="TIPOHALLAZGO">LISTAS!$E$2:$E$3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31" l="1"/>
  <c r="F26" i="31"/>
  <c r="F25" i="31"/>
  <c r="J24" i="31"/>
  <c r="F24" i="31"/>
  <c r="J23" i="31"/>
  <c r="F23" i="31"/>
  <c r="E22" i="31"/>
  <c r="F27" i="30"/>
  <c r="F26" i="30"/>
  <c r="F25" i="30"/>
  <c r="J24" i="30"/>
  <c r="F24" i="30"/>
  <c r="J23" i="30"/>
  <c r="F23" i="30"/>
  <c r="E22" i="30"/>
  <c r="F27" i="29"/>
  <c r="F26" i="29"/>
  <c r="F25" i="29"/>
  <c r="J24" i="29"/>
  <c r="F24" i="29"/>
  <c r="J23" i="29"/>
  <c r="F23" i="29"/>
  <c r="E22" i="29"/>
  <c r="F27" i="39"/>
  <c r="F26" i="39"/>
  <c r="F25" i="39"/>
  <c r="J24" i="39"/>
  <c r="F24" i="39"/>
  <c r="J23" i="39"/>
  <c r="F23" i="39"/>
  <c r="E22" i="39"/>
  <c r="F27" i="27"/>
  <c r="F26" i="27"/>
  <c r="F25" i="27"/>
  <c r="J24" i="27"/>
  <c r="F24" i="27"/>
  <c r="J23" i="27"/>
  <c r="F23" i="27"/>
  <c r="E22" i="27"/>
  <c r="F28" i="43"/>
  <c r="F27" i="43"/>
  <c r="F26" i="43"/>
  <c r="F25" i="43"/>
  <c r="J24" i="43"/>
  <c r="F24" i="43"/>
  <c r="J23" i="43"/>
  <c r="F23" i="43"/>
  <c r="E22" i="43"/>
  <c r="F27" i="35"/>
  <c r="F26" i="35"/>
  <c r="F25" i="35"/>
  <c r="J24" i="35"/>
  <c r="F24" i="35"/>
  <c r="J23" i="35"/>
  <c r="F23" i="35"/>
  <c r="E22" i="35"/>
  <c r="F27" i="24"/>
  <c r="F26" i="24"/>
  <c r="F25" i="24"/>
  <c r="J24" i="24"/>
  <c r="F24" i="24"/>
  <c r="J23" i="24"/>
  <c r="F23" i="24"/>
  <c r="E22" i="24"/>
  <c r="F27" i="23"/>
  <c r="F26" i="23"/>
  <c r="F25" i="23"/>
  <c r="J24" i="23"/>
  <c r="F24" i="23"/>
  <c r="J23" i="23"/>
  <c r="F23" i="23"/>
  <c r="E22" i="23"/>
  <c r="F28" i="22"/>
  <c r="F27" i="22"/>
  <c r="F26" i="22"/>
  <c r="J25" i="22"/>
  <c r="F25" i="22"/>
  <c r="J24" i="22"/>
  <c r="F24" i="22"/>
  <c r="E23" i="22"/>
  <c r="F27" i="21"/>
  <c r="F26" i="21"/>
  <c r="F25" i="21"/>
  <c r="J24" i="21"/>
  <c r="F24" i="21"/>
  <c r="J23" i="21"/>
  <c r="F23" i="21"/>
  <c r="E22" i="21"/>
  <c r="F27" i="20"/>
  <c r="F26" i="20"/>
  <c r="F25" i="20"/>
  <c r="J24" i="20"/>
  <c r="F24" i="20"/>
  <c r="J23" i="20"/>
  <c r="F23" i="20"/>
  <c r="E22" i="20"/>
  <c r="F27" i="19"/>
  <c r="F26" i="19"/>
  <c r="F25" i="19"/>
  <c r="J24" i="19"/>
  <c r="F24" i="19"/>
  <c r="J23" i="19"/>
  <c r="F23" i="19"/>
  <c r="E22" i="19"/>
  <c r="F27" i="3"/>
  <c r="F26" i="3"/>
  <c r="F25" i="3"/>
  <c r="J24" i="3"/>
  <c r="F24" i="3"/>
  <c r="G21" i="1" s="1"/>
  <c r="J23" i="3"/>
  <c r="F23" i="3"/>
  <c r="E22" i="3"/>
  <c r="O35" i="1"/>
  <c r="M35" i="1"/>
  <c r="K35" i="1"/>
  <c r="I35" i="1"/>
  <c r="M34" i="1"/>
  <c r="K34" i="1"/>
  <c r="I34" i="1"/>
  <c r="G34" i="1"/>
  <c r="F34" i="1"/>
  <c r="M33" i="1"/>
  <c r="K33" i="1"/>
  <c r="I33" i="1"/>
  <c r="G33" i="1"/>
  <c r="F33" i="1"/>
  <c r="M32" i="1"/>
  <c r="K32" i="1"/>
  <c r="I32" i="1"/>
  <c r="G32" i="1"/>
  <c r="F32" i="1"/>
  <c r="M31" i="1"/>
  <c r="K31" i="1"/>
  <c r="I31" i="1"/>
  <c r="G31" i="1"/>
  <c r="F31" i="1"/>
  <c r="M30" i="1"/>
  <c r="K30" i="1"/>
  <c r="I30" i="1"/>
  <c r="G30" i="1"/>
  <c r="F30" i="1"/>
  <c r="O29" i="1"/>
  <c r="M29" i="1"/>
  <c r="K29" i="1"/>
  <c r="I29" i="1"/>
  <c r="G29" i="1"/>
  <c r="F29" i="1"/>
  <c r="M28" i="1"/>
  <c r="K28" i="1"/>
  <c r="I28" i="1"/>
  <c r="G28" i="1"/>
  <c r="F28" i="1"/>
  <c r="M27" i="1"/>
  <c r="K27" i="1"/>
  <c r="I27" i="1"/>
  <c r="G27" i="1"/>
  <c r="F27" i="1"/>
  <c r="M26" i="1"/>
  <c r="K26" i="1"/>
  <c r="G26" i="1"/>
  <c r="F26" i="1"/>
  <c r="F35" i="1" s="1"/>
  <c r="M25" i="1"/>
  <c r="K25" i="1"/>
  <c r="I25" i="1"/>
  <c r="G25" i="1"/>
  <c r="F25" i="1"/>
  <c r="M24" i="1"/>
  <c r="K24" i="1"/>
  <c r="I24" i="1"/>
  <c r="G24" i="1"/>
  <c r="F24" i="1"/>
  <c r="M23" i="1"/>
  <c r="K23" i="1"/>
  <c r="I23" i="1"/>
  <c r="G23" i="1"/>
  <c r="F23" i="1"/>
  <c r="M22" i="1"/>
  <c r="K22" i="1"/>
  <c r="I22" i="1"/>
  <c r="G22" i="1"/>
  <c r="F22" i="1"/>
  <c r="M21" i="1"/>
  <c r="K21" i="1"/>
  <c r="I21" i="1"/>
  <c r="F21" i="1"/>
  <c r="E14" i="1"/>
  <c r="E13" i="1"/>
  <c r="E12" i="1"/>
  <c r="E11" i="1"/>
  <c r="E10" i="1"/>
  <c r="E9" i="1"/>
  <c r="H3" i="1"/>
  <c r="O47" i="41"/>
  <c r="N47" i="41"/>
  <c r="M47" i="41"/>
  <c r="L47" i="41"/>
  <c r="K47" i="41"/>
  <c r="G24" i="41"/>
  <c r="F24" i="41"/>
  <c r="E24" i="41"/>
  <c r="D24" i="41"/>
  <c r="C24" i="41"/>
  <c r="N14" i="41"/>
  <c r="M14" i="41"/>
  <c r="L14" i="41"/>
  <c r="K14" i="41"/>
  <c r="J14" i="41"/>
  <c r="N13" i="41"/>
  <c r="M13" i="41"/>
  <c r="L13" i="41"/>
  <c r="K13" i="41"/>
  <c r="J13" i="41"/>
  <c r="U12" i="41"/>
  <c r="T12" i="41"/>
  <c r="S12" i="41"/>
  <c r="R12" i="41"/>
  <c r="Q12" i="41"/>
  <c r="N12" i="41"/>
  <c r="M12" i="41"/>
  <c r="L12" i="41"/>
  <c r="K12" i="41"/>
  <c r="J12" i="41"/>
  <c r="N11" i="41"/>
  <c r="M11" i="41"/>
  <c r="L11" i="41"/>
  <c r="K11" i="41"/>
  <c r="J11" i="41"/>
  <c r="N10" i="41"/>
  <c r="M10" i="41"/>
  <c r="L10" i="41"/>
  <c r="K10" i="41"/>
  <c r="J10" i="41"/>
  <c r="E6" i="41"/>
  <c r="E5" i="41"/>
  <c r="E4" i="41"/>
  <c r="G35" i="1" l="1"/>
</calcChain>
</file>

<file path=xl/sharedStrings.xml><?xml version="1.0" encoding="utf-8"?>
<sst xmlns="http://schemas.openxmlformats.org/spreadsheetml/2006/main" count="4625" uniqueCount="1631">
  <si>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</si>
  <si>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</si>
  <si>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</si>
  <si>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</si>
  <si>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</si>
  <si>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</si>
  <si>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</si>
  <si>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</si>
  <si>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</si>
  <si>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</si>
  <si>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</si>
  <si>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</si>
  <si>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</si>
  <si>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</si>
  <si>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</si>
  <si>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</si>
  <si>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</si>
  <si>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</si>
  <si>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</si>
  <si>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</si>
  <si>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</si>
  <si>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</si>
  <si>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</si>
  <si>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</si>
  <si>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</si>
  <si>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</si>
  <si>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</si>
  <si>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</si>
  <si>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</si>
  <si>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</si>
  <si>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</si>
  <si>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</si>
  <si>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</si>
  <si>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</si>
  <si>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</si>
  <si>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</si>
  <si>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</si>
  <si>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</si>
  <si>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</si>
  <si>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</si>
  <si>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</si>
  <si>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</si>
  <si>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</si>
  <si>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</si>
  <si>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</si>
  <si>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</si>
  <si>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</si>
  <si>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</si>
  <si>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</si>
  <si>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</si>
  <si>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</si>
  <si>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</si>
  <si>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</si>
  <si>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</si>
  <si>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</si>
  <si>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</si>
  <si>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</si>
  <si>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</si>
  <si>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</si>
  <si>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</si>
  <si>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</si>
  <si>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TOTAL DE ACCIONES FORMULADAS</t>
  </si>
  <si>
    <t>PLAN DE MEJORAMIENTO POR PROCESOS - IDEP</t>
  </si>
  <si>
    <t>MENÚ DEL REPORTE CONSOLIDADO</t>
  </si>
  <si>
    <t>CERRADAS</t>
  </si>
  <si>
    <t>ÚLTIMA FECHA DE ACTUALIZACIÓN</t>
  </si>
  <si>
    <t>ACCIÓN CORRECTIVA</t>
  </si>
  <si>
    <t>1. RESULTADOS GENERALES DEL PLAN  DE MEJORAMIENTO IDEP</t>
  </si>
  <si>
    <t>CORTE DE ÚLTIMO SEGUIMIENTO</t>
  </si>
  <si>
    <t>2. RESULTADOS POR TIPOLOGÍA DE ACCIONES</t>
  </si>
  <si>
    <t>RESULTADOS DE CUMPLIMIENTO DE ACCIONES</t>
  </si>
  <si>
    <t>TOTALES</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</si>
  <si>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</si>
  <si>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</si>
  <si>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</si>
  <si>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</si>
  <si>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</si>
  <si>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</si>
  <si>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</si>
  <si>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</si>
  <si>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</si>
  <si>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</si>
  <si>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</si>
  <si>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</si>
  <si>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</si>
  <si>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</si>
  <si>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</si>
  <si>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</si>
  <si>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</si>
  <si>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</si>
  <si>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</si>
  <si>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</si>
  <si>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</si>
  <si>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</si>
  <si>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</si>
  <si>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</si>
  <si>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</si>
  <si>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</si>
  <si>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</si>
  <si>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</si>
  <si>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</si>
  <si>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</si>
  <si>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</si>
  <si>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</si>
  <si>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</si>
  <si>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</si>
  <si>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</si>
  <si>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</si>
  <si>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</si>
  <si>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</si>
  <si>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</si>
  <si>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</si>
  <si>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</si>
  <si>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</si>
  <si>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</si>
  <si>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</si>
  <si>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</si>
  <si>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</si>
  <si>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</si>
  <si>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</si>
  <si>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</si>
  <si>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</si>
  <si>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</si>
  <si>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</si>
  <si>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</si>
  <si>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</si>
  <si>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</si>
  <si>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</si>
  <si>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</si>
  <si>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</si>
  <si>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</si>
  <si>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</si>
  <si>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</si>
  <si>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</si>
  <si>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</si>
  <si>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</si>
  <si>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</si>
  <si>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</si>
  <si>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</si>
  <si>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</si>
  <si>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</si>
  <si>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</si>
  <si>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</si>
  <si>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</si>
  <si>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</si>
  <si>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</si>
  <si>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</si>
  <si>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</si>
  <si>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</si>
  <si>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</si>
  <si>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</si>
  <si>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</si>
  <si>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</si>
  <si>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</si>
  <si>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</si>
  <si>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</si>
  <si>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</si>
  <si>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</si>
  <si>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</si>
  <si>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</si>
  <si>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</si>
  <si>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</si>
  <si>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</si>
  <si>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</si>
  <si>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</si>
  <si>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</si>
  <si>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</si>
  <si>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</si>
  <si>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</si>
  <si>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</si>
  <si>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</si>
  <si>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</si>
  <si>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</si>
  <si>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</si>
  <si>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</si>
  <si>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</si>
  <si>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</si>
  <si>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</si>
  <si>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</si>
  <si>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</si>
  <si>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</si>
  <si>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</si>
  <si>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</si>
  <si>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</si>
  <si>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</si>
  <si>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</si>
  <si>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</si>
  <si>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</si>
  <si>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</si>
  <si>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</si>
  <si>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</si>
  <si>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</si>
  <si>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</si>
  <si>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</si>
  <si>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</si>
  <si>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</si>
  <si>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</si>
  <si>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</si>
  <si>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</si>
  <si>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</si>
  <si>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</si>
  <si>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</si>
  <si>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</si>
  <si>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</si>
  <si>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</si>
  <si>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</si>
  <si>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</si>
  <si>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</si>
  <si>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</si>
  <si>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</si>
  <si>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</si>
  <si>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</si>
  <si>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</si>
  <si>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</si>
  <si>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</si>
  <si>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</si>
  <si>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</si>
  <si>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</si>
  <si>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</si>
  <si>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</si>
  <si>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</si>
  <si>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</si>
  <si>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</si>
  <si>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</si>
  <si>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</si>
  <si>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</si>
  <si>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</si>
  <si>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</si>
  <si>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</si>
  <si>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</si>
  <si>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</si>
  <si>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</si>
  <si>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</si>
  <si>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</si>
  <si>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</si>
  <si>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</si>
  <si>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</si>
  <si>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</si>
  <si>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</si>
  <si>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</si>
  <si>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</si>
  <si>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</si>
  <si>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</si>
  <si>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</si>
  <si>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</si>
  <si>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</si>
  <si>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</si>
  <si>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</si>
  <si>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</si>
  <si>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</si>
  <si>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</si>
  <si>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</si>
  <si>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</si>
  <si>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</si>
  <si>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</si>
  <si>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</si>
  <si>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</si>
  <si>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</si>
  <si>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</si>
  <si>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</si>
  <si>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</si>
  <si>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</si>
  <si>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</si>
  <si>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</si>
  <si>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</si>
  <si>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</si>
  <si>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</si>
  <si>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</si>
  <si>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</si>
  <si>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</si>
  <si>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</si>
  <si>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</si>
  <si>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</si>
  <si>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</si>
  <si>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</si>
  <si>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</si>
  <si>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</si>
  <si>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</si>
  <si>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</si>
  <si>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</si>
  <si>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</si>
  <si>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</si>
  <si>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</si>
  <si>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</si>
  <si>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</si>
  <si>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</si>
  <si>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</si>
  <si>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</si>
  <si>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</si>
  <si>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</si>
  <si>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</si>
  <si>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</si>
  <si>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</si>
  <si>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</si>
  <si>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</si>
  <si>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</si>
  <si>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</si>
  <si>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</si>
  <si>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</si>
  <si>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</si>
  <si>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</si>
  <si>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</si>
  <si>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</si>
  <si>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</si>
  <si>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</si>
  <si>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</si>
  <si>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</si>
  <si>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</si>
  <si>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</si>
  <si>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</si>
  <si>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</si>
  <si>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</si>
  <si>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</si>
  <si>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</si>
  <si>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</si>
  <si>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</si>
  <si>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</si>
  <si>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</si>
  <si>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</si>
  <si>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</si>
  <si>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</si>
  <si>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</si>
  <si>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</si>
  <si>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</si>
  <si>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</si>
  <si>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</si>
  <si>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</si>
  <si>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</si>
  <si>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</si>
  <si>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</si>
  <si>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</si>
  <si>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</si>
  <si>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</si>
  <si>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</si>
  <si>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</si>
  <si>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</si>
  <si>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</si>
  <si>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</si>
  <si>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</si>
  <si>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</si>
  <si>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</si>
  <si>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</si>
  <si>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</si>
  <si>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</si>
  <si>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</si>
  <si>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</si>
  <si>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</si>
  <si>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</si>
  <si>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</si>
  <si>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</si>
  <si>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</si>
  <si>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</si>
  <si>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</si>
  <si>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</si>
  <si>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</si>
  <si>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</si>
  <si>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</si>
  <si>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</si>
  <si>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</si>
  <si>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</si>
  <si>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</si>
  <si>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</si>
  <si>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</si>
  <si>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</si>
  <si>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</si>
  <si>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</si>
  <si>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</si>
  <si>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</si>
  <si>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</si>
  <si>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</si>
  <si>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</si>
  <si>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</si>
  <si>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</si>
  <si>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</si>
  <si>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</si>
  <si>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</si>
  <si>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</si>
  <si>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</si>
  <si>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</si>
  <si>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</si>
  <si>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</si>
  <si>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</si>
  <si>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</si>
  <si>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</si>
  <si>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</si>
  <si>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</si>
  <si>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</si>
  <si>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</si>
  <si>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</si>
  <si>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</si>
  <si>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</si>
  <si>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</si>
  <si>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</si>
  <si>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</si>
  <si>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</si>
  <si>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</si>
  <si>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</si>
  <si>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</si>
  <si>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</si>
  <si>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</si>
  <si>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</si>
  <si>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</si>
  <si>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</si>
  <si>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</si>
  <si>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</si>
  <si>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</si>
  <si>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</si>
  <si>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</si>
  <si>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</si>
  <si>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</si>
  <si>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</si>
  <si>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</si>
  <si>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</si>
  <si>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</si>
  <si>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</si>
  <si>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</si>
  <si>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</si>
  <si>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</si>
  <si>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</si>
  <si>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</si>
  <si>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</si>
  <si>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</si>
  <si>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</si>
  <si>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</si>
  <si>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</si>
  <si>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</si>
  <si>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</si>
  <si>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</si>
  <si>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</si>
  <si>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</si>
  <si>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</si>
  <si>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</si>
  <si>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</si>
  <si>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</si>
  <si>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</si>
  <si>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</si>
  <si>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</si>
  <si>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</si>
  <si>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</si>
  <si>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</si>
  <si>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</si>
  <si>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</si>
  <si>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</si>
  <si>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</si>
  <si>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</si>
  <si>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</si>
  <si>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</si>
  <si>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</si>
  <si>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</si>
  <si>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</si>
  <si>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</si>
  <si>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</si>
  <si>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</si>
  <si>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</si>
  <si>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</si>
  <si>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</si>
  <si>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</si>
  <si>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</si>
  <si>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</si>
  <si>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</si>
  <si>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</si>
  <si>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</si>
  <si>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</si>
  <si>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</si>
  <si>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</si>
  <si>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</si>
  <si>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</si>
  <si>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</si>
  <si>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</si>
  <si>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</si>
  <si>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</si>
  <si>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</si>
  <si>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</si>
  <si>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</si>
  <si>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</si>
  <si>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</si>
  <si>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</si>
  <si>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</si>
  <si>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</si>
  <si>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</si>
  <si>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</si>
  <si>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</si>
  <si>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</si>
  <si>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</si>
  <si>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</si>
  <si>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</si>
  <si>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</si>
  <si>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</si>
  <si>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</si>
  <si>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</si>
  <si>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</si>
  <si>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</si>
  <si>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</si>
  <si>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</si>
  <si>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</si>
  <si>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</si>
  <si>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</si>
  <si>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</si>
  <si>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</si>
  <si>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</si>
  <si>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</si>
  <si>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</si>
  <si>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</si>
  <si>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</si>
  <si>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</si>
  <si>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</si>
  <si>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</si>
  <si>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</si>
  <si>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</si>
  <si>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</si>
  <si>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</si>
  <si>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</si>
  <si>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</si>
  <si>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</si>
  <si>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</si>
  <si>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</si>
  <si>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</si>
  <si>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</si>
  <si>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</si>
  <si>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</si>
  <si>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</si>
  <si>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</si>
  <si>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</si>
  <si>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</si>
  <si>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</si>
  <si>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</si>
  <si>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</si>
  <si>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</si>
  <si>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</si>
  <si>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</si>
  <si>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</si>
  <si>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</si>
  <si>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</si>
  <si>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</si>
  <si>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</si>
  <si>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</si>
  <si>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</si>
  <si>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</si>
  <si>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</si>
  <si>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</si>
  <si>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</si>
  <si>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</si>
  <si>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</si>
  <si>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</si>
  <si>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</si>
  <si>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</si>
  <si>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</si>
  <si>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</si>
  <si>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</si>
  <si>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</si>
  <si>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</si>
  <si>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</si>
  <si>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</si>
  <si>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</si>
  <si>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</si>
  <si>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</si>
  <si>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</si>
  <si>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</si>
  <si>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</si>
  <si>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</si>
  <si>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</si>
  <si>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</si>
  <si>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</si>
  <si>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</si>
  <si>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</si>
  <si>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</si>
  <si>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</si>
  <si>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</si>
  <si>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</si>
  <si>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</si>
  <si>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</si>
  <si>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</si>
  <si>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</si>
  <si>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</si>
  <si>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</si>
  <si>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</si>
  <si>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</si>
  <si>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</si>
  <si>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</si>
  <si>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</si>
  <si>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</si>
  <si>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</si>
  <si>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</si>
  <si>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</si>
  <si>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</si>
  <si>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</si>
  <si>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</si>
  <si>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</si>
  <si>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</si>
  <si>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</si>
  <si>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</si>
  <si>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</si>
  <si>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</si>
  <si>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</si>
  <si>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</si>
  <si>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</si>
  <si>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</si>
  <si>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</si>
  <si>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</si>
  <si>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Campaña virtual enviada a los correos electrónicos  de los servidores públicos y su divulgación en el boletín interno del IDEP.</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</si>
  <si>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</si>
  <si>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</si>
  <si>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</si>
  <si>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t>Elaborar un cuadro de control  general de seguimiento  a los porcentajes de ejecución de las fichas de los proyectos de investigación o desarrollo pedagógico.</t>
  </si>
  <si>
    <t>http://www.idep.edu.co/sites/default/files/PRO-GRF-11-02_Ingresos_o_Altas_Almacen_V6.pdf</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</si>
  <si>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</si>
  <si>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</si>
  <si>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</si>
  <si>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</si>
  <si>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</si>
  <si>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</si>
  <si>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</si>
  <si>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</si>
  <si>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</si>
  <si>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</si>
  <si>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</si>
  <si>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</si>
  <si>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</si>
  <si>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</si>
  <si>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</si>
  <si>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</si>
  <si>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</si>
  <si>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</si>
  <si>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</si>
  <si>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</si>
  <si>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rPr>
        <b/>
        <sz val="10"/>
        <color indexed="8"/>
        <rFont val="Arial"/>
        <family val="2"/>
      </rPr>
      <t xml:space="preserve">30/04/2019: </t>
    </r>
    <r>
      <rPr>
        <sz val="10"/>
        <color indexed="8"/>
        <rFont val="Arial"/>
        <family val="2"/>
      </rPr>
      <t>http://www.idep.edu.co/?q=content/indicadores-de-gesti%C3%B3n</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</si>
  <si>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</si>
  <si>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</si>
  <si>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</si>
  <si>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</si>
  <si>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</si>
  <si>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</si>
  <si>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</si>
  <si>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</si>
  <si>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</si>
  <si>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</si>
  <si>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</si>
  <si>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</si>
  <si>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</si>
  <si>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</si>
  <si>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</si>
  <si>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</si>
  <si>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</si>
  <si>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</si>
  <si>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</si>
  <si>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</si>
  <si>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</si>
  <si>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</si>
  <si>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</si>
  <si>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</si>
  <si>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</si>
  <si>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</si>
  <si>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</si>
  <si>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</si>
  <si>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</si>
  <si>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</si>
  <si>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</si>
  <si>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</si>
  <si>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</si>
  <si>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</si>
  <si>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</si>
  <si>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</si>
  <si>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</si>
  <si>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</si>
  <si>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</si>
  <si>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</si>
  <si>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</si>
  <si>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</si>
  <si>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</si>
  <si>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</si>
  <si>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</si>
  <si>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</si>
  <si>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</si>
  <si>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</si>
  <si>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</si>
  <si>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</si>
  <si>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</si>
  <si>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</si>
  <si>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</si>
  <si>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</si>
  <si>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</si>
  <si>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</si>
  <si>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</si>
  <si>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</si>
  <si>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</si>
  <si>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</si>
  <si>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</si>
  <si>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</si>
  <si>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</si>
  <si>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</si>
  <si>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</si>
  <si>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</si>
  <si>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</si>
  <si>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</si>
  <si>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</si>
  <si>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</si>
  <si>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</si>
  <si>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</si>
  <si>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</si>
  <si>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</si>
  <si>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</si>
  <si>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</si>
  <si>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</si>
  <si>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</si>
  <si>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</si>
  <si>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</si>
  <si>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</si>
  <si>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</si>
  <si>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</si>
  <si>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</si>
  <si>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</si>
  <si>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</si>
  <si>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</si>
  <si>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</si>
  <si>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</si>
  <si>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</si>
  <si>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</si>
  <si>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</si>
  <si>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</si>
  <si>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</si>
  <si>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</si>
  <si>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</si>
  <si>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</si>
  <si>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</si>
  <si>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</si>
  <si>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</si>
  <si>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</si>
  <si>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</si>
  <si>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</si>
  <si>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</si>
  <si>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</si>
  <si>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</si>
  <si>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</si>
  <si>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</si>
  <si>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</si>
  <si>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</si>
  <si>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</si>
  <si>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</si>
  <si>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</si>
  <si>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</si>
  <si>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</si>
  <si>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</si>
  <si>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</si>
  <si>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</si>
  <si>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</si>
  <si>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 xml:space="preserve">Hacer un escaneo de direcciones MAC y bloquear las que no pertenecen al dominio desde Firewall. </t>
  </si>
  <si>
    <t>Consola de configuración del Firewall.</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</si>
  <si>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</si>
  <si>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</si>
  <si>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</si>
  <si>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</si>
  <si>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</si>
  <si>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</si>
  <si>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</si>
  <si>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</si>
  <si>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</si>
  <si>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</si>
  <si>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</si>
  <si>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</si>
  <si>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</si>
  <si>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</si>
  <si>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</si>
  <si>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</si>
  <si>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</si>
  <si>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</si>
  <si>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</si>
  <si>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</si>
  <si>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</si>
  <si>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</si>
  <si>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</si>
  <si>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</si>
  <si>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</si>
  <si>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</si>
  <si>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</si>
  <si>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</si>
  <si>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</si>
  <si>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</si>
  <si>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</si>
  <si>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</si>
  <si>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</si>
  <si>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</si>
  <si>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</si>
  <si>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</si>
  <si>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</si>
  <si>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</si>
  <si>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</si>
  <si>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</si>
  <si>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</si>
  <si>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</si>
  <si>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</si>
  <si>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</si>
  <si>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</si>
  <si>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</si>
  <si>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</si>
  <si>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</si>
  <si>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</si>
  <si>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</si>
  <si>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</si>
  <si>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</si>
  <si>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</si>
  <si>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</si>
  <si>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</si>
  <si>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</si>
  <si>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</si>
  <si>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</si>
  <si>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</si>
  <si>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</si>
  <si>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</si>
  <si>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</si>
  <si>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</si>
  <si>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</si>
  <si>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</si>
  <si>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</si>
  <si>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</si>
  <si>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</si>
  <si>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</si>
  <si>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</si>
  <si>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</si>
  <si>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</si>
  <si>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</si>
  <si>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</si>
  <si>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</si>
  <si>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</si>
  <si>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</si>
  <si>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</si>
  <si>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</si>
  <si>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</si>
  <si>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</si>
  <si>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</si>
  <si>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</si>
  <si>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</si>
  <si>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</si>
  <si>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</si>
  <si>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</si>
  <si>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</si>
  <si>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</si>
  <si>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</si>
  <si>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</si>
  <si>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</si>
  <si>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</si>
  <si>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</si>
  <si>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</si>
  <si>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</si>
  <si>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</si>
  <si>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</si>
  <si>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</si>
  <si>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</si>
  <si>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</si>
  <si>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</si>
  <si>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</si>
  <si>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</si>
  <si>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</si>
  <si>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</si>
  <si>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</si>
  <si>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</si>
  <si>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</si>
  <si>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</si>
  <si>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</si>
  <si>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</si>
  <si>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t xml:space="preserve">PRO - DIC-01-01
Hoja de calculo de Excel diligenciada disponible en: </t>
    </r>
    <r>
      <rPr>
        <sz val="8"/>
        <color rgb="FF000000"/>
        <rFont val="Arial"/>
        <family val="2"/>
      </rPr>
      <t>https://docs.google.com/spreadsheets/d/1NrZ6gwKmNQtgbSTjMcOSzoxdJXtd9GumnRhjx1Ah8cI/edit?usp=sharing</t>
    </r>
  </si>
  <si>
    <t>http://www.idep.edu.co/?q=content/idp-04-proceso-de-investigaci%C3%B3n-y-desarrollo-pedag%C3%B3gico</t>
  </si>
  <si>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</si>
  <si>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r>
      <rPr>
        <b/>
        <sz val="10"/>
        <color indexed="8"/>
        <rFont val="Arial"/>
        <family val="2"/>
      </rPr>
      <t xml:space="preserve">30/07/2019. </t>
    </r>
    <r>
      <rPr>
        <sz val="10"/>
        <color indexed="8"/>
        <rFont val="Arial"/>
        <family val="2"/>
      </rPr>
      <t xml:space="preserve">
TVD publicadas en http://www.idep.edu.co/?q=tablas-de-valoracion-documental-idep b) FT-GD-07-06_INVENTARIO_SERIES_ELIMINACION_FINAL</t>
    </r>
  </si>
  <si>
    <r>
      <t xml:space="preserve">PRIMER TRIMESTRE DE 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indexed="8"/>
        <rFont val="Arial"/>
        <family val="2"/>
      </rPr>
      <t xml:space="preserve">SEGUNDO TRIMESTRE DE 2019:  </t>
    </r>
    <r>
      <rPr>
        <sz val="10"/>
        <color indexed="8"/>
        <rFont val="Arial"/>
        <family val="2"/>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</si>
  <si>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</si>
  <si>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
30/08/2019:  </t>
    </r>
    <r>
      <rPr>
        <sz val="10"/>
        <color rgb="FF000000"/>
        <rFont val="Arial"/>
        <family val="2"/>
      </rPr>
      <t xml:space="preserve">Hilda Yamile Morales Laverde - Jefe OCI. 
</t>
    </r>
  </si>
  <si>
    <t>Folios 131-135 del contrato de prestación de servicios No. 008 de 2019.</t>
  </si>
  <si>
    <r>
      <rPr>
        <b/>
        <sz val="10"/>
        <color rgb="FF000000"/>
        <rFont val="Arial"/>
        <family val="2"/>
      </rPr>
      <t xml:space="preserve">30/04/2019: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xml:space="preserve">
20/08/2019: </t>
    </r>
    <r>
      <rPr>
        <sz val="10"/>
        <color rgb="FF000000"/>
        <rFont val="Arial"/>
        <family val="2"/>
      </rPr>
      <t>Se verificó por parte de esta Oficina los enlaces correspondientes, donde se promociona la gratuidad de los productos y servicios del IDEP. 
Esta acción se da por cumplida y se da cierre a la misma.</t>
    </r>
  </si>
  <si>
    <r>
      <rPr>
        <b/>
        <sz val="10"/>
        <color rgb="FF000000"/>
        <rFont val="Arial"/>
        <family val="2"/>
      </rPr>
      <t xml:space="preserve">30/04/2019: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family val="2"/>
      </rPr>
      <t xml:space="preserve">20/08/2019:  </t>
    </r>
    <r>
      <rPr>
        <sz val="10"/>
        <color rgb="FF000000"/>
        <rFont val="Arial"/>
        <family val="2"/>
      </rPr>
      <t>Se verificó por parte de esta Oficina el diligenciamiento de la lista de chequeo con el fin de validar el cumplimiento de los criterios del Manual de Imagen de la Alcaldía hasta el mes de junio de 2019.
Esta acción se da por cumplida y se da cierre a la misma.</t>
    </r>
  </si>
  <si>
    <r>
      <rPr>
        <b/>
        <sz val="10"/>
        <color rgb="FF000000"/>
        <rFont val="Arial"/>
        <family val="2"/>
      </rPr>
      <t xml:space="preserve">30/04/2019: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family val="2"/>
      </rPr>
      <t xml:space="preserve">20/08/2019: </t>
    </r>
    <r>
      <rPr>
        <sz val="10"/>
        <color rgb="FF000000"/>
        <rFont val="Arial"/>
        <family val="2"/>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</si>
  <si>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 xml:space="preserve">SE verifico por parte de esta Oficina la publicación en el Boletin Interno No. 006 y los correos remitidos a los funcionarios los días 18, 20 y 21de junio de 2019.  
Se da por cumplida esta actividad y se cierra por parte de esta Oficina. </t>
    </r>
  </si>
  <si>
    <r>
      <t xml:space="preserve">30/04/2019:   </t>
    </r>
    <r>
      <rPr>
        <sz val="10"/>
        <color rgb="FF000000"/>
        <rFont val="Arial"/>
        <family val="2"/>
      </rPr>
      <t xml:space="preserve">Hilda Yamile Morales Laverde - Jefe Oficina de Control Interno. 
</t>
    </r>
    <r>
      <rPr>
        <b/>
        <sz val="10"/>
        <color rgb="FF000000"/>
        <rFont val="Arial"/>
        <family val="2"/>
      </rPr>
      <t xml:space="preserve">20/08/2019: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</si>
  <si>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Hilda Yamile Morales Laverde - Jefe OCI.
2</t>
    </r>
    <r>
      <rPr>
        <b/>
        <sz val="10"/>
        <color rgb="FF000000"/>
        <rFont val="Arial"/>
        <family val="2"/>
      </rPr>
      <t xml:space="preserve">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</si>
  <si>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 xml:space="preserve">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family val="2"/>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family val="2"/>
      </rPr>
      <t xml:space="preserve">Esta acción se da por cumplida y se cierra por parte de esta Oficina, no obstante se recomienda socializar a todos los funcionarios que deben aplicar el control.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</si>
  <si>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</si>
  <si>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30/04/2019:</t>
    </r>
    <r>
      <rPr>
        <sz val="10"/>
        <color rgb="FF000000"/>
        <rFont val="Arial"/>
        <family val="2"/>
      </rPr>
      <t xml:space="preserve"> Esta acción será objeto de verificación en próximo seguimiento se encuentra en ejecución. 
2</t>
    </r>
    <r>
      <rPr>
        <b/>
        <sz val="10"/>
        <color rgb="FF000000"/>
        <rFont val="Arial"/>
        <family val="2"/>
      </rPr>
      <t>0/04/</t>
    </r>
    <r>
      <rPr>
        <b/>
        <sz val="10"/>
        <color rgb="FF000000"/>
        <rFont val="Arial"/>
        <family val="2"/>
      </rPr>
      <t xml:space="preserve">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</si>
  <si>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 xml:space="preserve">30/04/2019: </t>
    </r>
    <r>
      <rPr>
        <sz val="10"/>
        <color rgb="FF000000"/>
        <rFont val="Arial"/>
        <family val="2"/>
      </rPr>
      <t xml:space="preserve">Se verificó por parte de ésta Oficina que los instrumentos de gestión del proceso se formularon bajo los mismos parámetros de medición.
</t>
    </r>
    <r>
      <rPr>
        <b/>
        <sz val="10"/>
        <color rgb="FF000000"/>
        <rFont val="Arial"/>
        <family val="2"/>
      </rPr>
      <t xml:space="preserve">20/08/2019: </t>
    </r>
    <r>
      <rPr>
        <sz val="10"/>
        <color rgb="FF000000"/>
        <rFont val="Arial"/>
        <family val="2"/>
      </rPr>
      <t xml:space="preserve">Esta actividad se da por cumplida y se cierre dado la evidencia registrada en la hoja de vida del indicador y el reporte del POA.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</si>
  <si>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
20/08/2019</t>
    </r>
    <r>
      <rPr>
        <sz val="10"/>
        <color rgb="FF000000"/>
        <rFont val="Arial"/>
        <family val="2"/>
      </rPr>
      <t xml:space="preserve">: Se verificó la actualización del procedimiento PRO-IDP-04-01 Formulación de Proyectos de Investigación y Desarrollo Pedagógico en la politica de operación.   Se cierra esta acción por parte de ésta Oficina. </t>
    </r>
  </si>
  <si>
    <r>
      <t xml:space="preserve">30/04/2019: </t>
    </r>
    <r>
      <rPr>
        <sz val="10"/>
        <color rgb="FF000000"/>
        <rFont val="Arial"/>
        <family val="2"/>
      </rPr>
      <t>Hilda Yamile Morales Laverde - Jefe OCI.</t>
    </r>
    <r>
      <rPr>
        <b/>
        <sz val="10"/>
        <color rgb="FF000000"/>
        <rFont val="Arial"/>
        <family val="2"/>
      </rPr>
      <t xml:space="preserve">
20/08/2019:  </t>
    </r>
    <r>
      <rPr>
        <sz val="10"/>
        <color rgb="FF000000"/>
        <rFont val="Arial"/>
        <family val="2"/>
      </rPr>
      <t xml:space="preserve">Hilda Yamile Morales Laverde - Jefe OCI.
</t>
    </r>
  </si>
  <si>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family val="2"/>
      </rPr>
      <t xml:space="preserve">20/08/2019:  </t>
    </r>
    <r>
      <rPr>
        <sz val="10"/>
        <color rgb="FF000000"/>
        <rFont val="Arial"/>
        <family val="2"/>
      </rPr>
      <t xml:space="preserve">Se dio cumplimiento a la acción propuesta, por lo anterior se da el cierre a la misma. </t>
    </r>
  </si>
  <si>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 xml:space="preserve">"Se debe adelantar la socialización con información clara de cómo identificar este tipo de ataques y las medidas preventivas y reactivas a tomar en cada caso."
</t>
    </r>
    <r>
      <rPr>
        <b/>
        <sz val="10"/>
        <rFont val="Arial"/>
        <family val="2"/>
      </rPr>
      <t xml:space="preserve">20/08/2019:  </t>
    </r>
    <r>
      <rPr>
        <sz val="10"/>
        <rFont val="Arial"/>
        <family val="2"/>
      </rPr>
      <t xml:space="preserve">Esta actividad se da por cumplida y se realiza el cierre de la misma.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</si>
  <si>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</si>
  <si>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</si>
  <si>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family val="2"/>
      </rPr>
      <t xml:space="preserve">30/08/2019:  </t>
    </r>
    <r>
      <rPr>
        <sz val="10"/>
        <color rgb="FF000000"/>
        <rFont val="Calibri"/>
        <family val="2"/>
      </rPr>
      <t xml:space="preserve">De acuerdo al seguimiento efectuado por parte del responsable del proceso donde indica </t>
    </r>
    <r>
      <rPr>
        <i/>
        <sz val="10"/>
        <color rgb="FF000000"/>
        <rFont val="Calibri"/>
        <family val="2"/>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family val="2"/>
      </rPr>
      <t xml:space="preserve">Se cierra esta actividad por parte de esta Oficina y se continua con el monitoreo a través del mapa de riesgos.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</si>
  <si>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</si>
  <si>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rPr>
        <b/>
        <sz val="11"/>
        <color rgb="FF000000"/>
        <rFont val="Calibri"/>
        <family val="2"/>
      </rPr>
      <t xml:space="preserve">20/08/2019:  </t>
    </r>
    <r>
      <rPr>
        <sz val="11"/>
        <color rgb="FF000000"/>
        <rFont val="Calibri"/>
        <family val="2"/>
      </rPr>
      <t xml:space="preserve">Hilda Yamile Morales Laverde - Jefe OCI. 
</t>
    </r>
  </si>
  <si>
    <t xml:space="preserve">https://docs.google.com/spreadsheets/d/1rkj1JMm4LnWNRWL--zXFJrjXKTK2WPHCiHY5g3cAogk/edit#gid=292185415
</t>
  </si>
  <si>
    <t>http://www.idep.edu.co/sites/default/files/PL-GT-12-02%20Plan%20Contingencia%20Tecno%20V9.pdf</t>
  </si>
  <si>
    <r>
      <t xml:space="preserve">20/08/2019:   </t>
    </r>
    <r>
      <rPr>
        <sz val="11"/>
        <color rgb="FF000000"/>
        <rFont val="Calibri"/>
        <family val="2"/>
      </rPr>
      <t xml:space="preserve">Se verificó la inclusión en este plan de los roles que se desempeñan los funcionarios de la Oficina de Sistemas.  Esta actividad se da por cumplida.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</si>
  <si>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family val="2"/>
      </rPr>
      <t xml:space="preserve">20/08/2019:  </t>
    </r>
    <r>
      <rPr>
        <sz val="10"/>
        <color rgb="FF000000"/>
        <rFont val="Arial"/>
        <family val="2"/>
      </rPr>
      <t>Se efectuo revisión al comprobante de altas de almacén registrados en el vigencia 2019 donde se evidencia en la bitacora de estados que no se presentan diferencias en los comprabantes.  Por lo anterior se da por cumplida la acción y se cierra.</t>
    </r>
  </si>
  <si>
    <r>
      <t xml:space="preserve">20/08/2019:   </t>
    </r>
    <r>
      <rPr>
        <sz val="11"/>
        <color rgb="FF000000"/>
        <rFont val="Calibri"/>
        <family val="2"/>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</si>
  <si>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t xml:space="preserve">20/08/2019:   </t>
    </r>
    <r>
      <rPr>
        <sz val="11"/>
        <color rgb="FF000000"/>
        <rFont val="Calibri"/>
        <family val="2"/>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</si>
  <si>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r>
      <t xml:space="preserve">20/08/2019: </t>
    </r>
    <r>
      <rPr>
        <sz val="11"/>
        <color rgb="FF000000"/>
        <rFont val="Calibri"/>
        <family val="2"/>
      </rPr>
      <t>El plan estratégico de tecnologías de la información y comunicaciones se encuentra actualizado y con seguimiento a Junio. 
Esta actividad se da por cumplida y se cierra.</t>
    </r>
  </si>
  <si>
    <t xml:space="preserve">http://www.idep.edu.co/?q=content/gt-12-proceso-de-gesti%C3%B3n-tecnol%C3%B3gica
</t>
  </si>
  <si>
    <r>
      <t xml:space="preserve">20/08/2019:  </t>
    </r>
    <r>
      <rPr>
        <sz val="11"/>
        <color rgb="FF000000"/>
        <rFont val="Calibri"/>
        <family val="2"/>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</si>
  <si>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</si>
  <si>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t xml:space="preserve">20/08/2019:  </t>
    </r>
    <r>
      <rPr>
        <sz val="11"/>
        <color rgb="FF000000"/>
        <rFont val="Calibri"/>
        <family val="2"/>
      </rPr>
      <t xml:space="preserve">Esta acción se reporta como cumplida; no obstante la OCI no cuenta con un profesional con  experticia en el tema para validar la efectivdad de la misma.  Se cierra la acción.   </t>
    </r>
  </si>
  <si>
    <t xml:space="preserve">http://www.idep.edu.co/sites/default/files/IN-GT-12-05%20Instructivo%20contrasena%20GOOBI%20V1.pdf
</t>
  </si>
  <si>
    <r>
      <t xml:space="preserve">20/08/2019: </t>
    </r>
    <r>
      <rPr>
        <sz val="11"/>
        <color rgb="FF000000"/>
        <rFont val="Calibri"/>
        <family val="2"/>
      </rPr>
      <t xml:space="preserve">Se reestablecieron las contraseñas del aplicativo GOOBI; se elaboró el instructivo INT-GT-1205.  Se da por cumplida la acción y se cierra por parte de esta Oficina. </t>
    </r>
  </si>
  <si>
    <r>
      <t xml:space="preserve">20/08/2019:  </t>
    </r>
    <r>
      <rPr>
        <sz val="11"/>
        <color rgb="FF000000"/>
        <rFont val="Calibri"/>
        <family val="2"/>
      </rPr>
      <t>Esta acción se cumplió y se realiza el cierre de la misma.</t>
    </r>
  </si>
  <si>
    <t xml:space="preserve">http://www.idep.edu.co/sites/default/files/PL-GT-12-01_PETIC_V12.pdf
</t>
  </si>
  <si>
    <r>
      <t xml:space="preserve">20/08/2019:  </t>
    </r>
    <r>
      <rPr>
        <sz val="11"/>
        <color rgb="FF000000"/>
        <rFont val="Calibri"/>
        <family val="2"/>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</si>
  <si>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t xml:space="preserve">20/08/2019:  </t>
    </r>
    <r>
      <rPr>
        <sz val="11"/>
        <color rgb="FF000000"/>
        <rFont val="Calibri"/>
        <family val="2"/>
      </rPr>
      <t xml:space="preserve">Se reporta por parte del responsable del proceso el cumplimiento de las políticas de dominio se verificó por parte de esta Oficina la configuración realizada a través de la cuenta del administrador.  Esta actividad se da por cumplida. </t>
    </r>
  </si>
  <si>
    <r>
      <t xml:space="preserve">20/08/2019:  </t>
    </r>
    <r>
      <rPr>
        <sz val="11"/>
        <color rgb="FF000000"/>
        <rFont val="Calibri"/>
        <family val="2"/>
      </rPr>
      <t xml:space="preserve">Esta acción se da por cumplida y se cierra por parte de esta Oficina. </t>
    </r>
  </si>
  <si>
    <t xml:space="preserve">Soportes documentales de la carpeta Licencias del IDEP (sin folio asignado)
</t>
  </si>
  <si>
    <r>
      <t xml:space="preserve">20/08/2019:  </t>
    </r>
    <r>
      <rPr>
        <sz val="11"/>
        <color rgb="FF000000"/>
        <rFont val="Calibri"/>
        <family val="2"/>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</si>
  <si>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Expediente Contractual No. 100 de 2019</t>
  </si>
  <si>
    <r>
      <t xml:space="preserve">20/08/2019:  </t>
    </r>
    <r>
      <rPr>
        <sz val="11"/>
        <color rgb="FF000000"/>
        <rFont val="Calibri"/>
        <family val="2"/>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</si>
  <si>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r>
      <t xml:space="preserve">20/08/2019:  </t>
    </r>
    <r>
      <rPr>
        <sz val="11"/>
        <color rgb="FF000000"/>
        <rFont val="Calibri"/>
        <family val="2"/>
      </rPr>
      <t xml:space="preserve">Se evidenció el registro de las actualizaciones en drive.
Esta acción se cierra; sin embargo la OCI no puede conceptuar sobre la efectividad de la misma al no contar con un profesional con experticia en el tema. </t>
    </r>
  </si>
  <si>
    <r>
      <t xml:space="preserve">20/08/2019:  </t>
    </r>
    <r>
      <rPr>
        <sz val="11"/>
        <color rgb="FF000000"/>
        <rFont val="Calibri"/>
        <family val="2"/>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</si>
  <si>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</si>
  <si>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t xml:space="preserve">20/08/2019:  </t>
    </r>
    <r>
      <rPr>
        <sz val="11"/>
        <color rgb="FF000000"/>
        <rFont val="Calibri"/>
        <family val="2"/>
      </rPr>
      <t xml:space="preserve">Se verifico por parte de esta Oficina la elbaoración del protocolo para ejecutar los despliegues en GOOBI y HUMANO, la efectividad de la acción no se puede validar por parte de esta Oficina.  Se da cierre a esta acción. </t>
    </r>
  </si>
  <si>
    <r>
      <t xml:space="preserve">20/08/2019:  </t>
    </r>
    <r>
      <rPr>
        <sz val="11"/>
        <color rgb="FF000000"/>
        <rFont val="Calibri"/>
        <family val="2"/>
      </rPr>
      <t xml:space="preserve">Esta actividad se da por cumplida y se continua con el seguimiento a través de la gestión del riesgo de la Entidad. </t>
    </r>
  </si>
  <si>
    <r>
      <t xml:space="preserve">20/08/2019:  </t>
    </r>
    <r>
      <rPr>
        <sz val="11"/>
        <color rgb="FF000000"/>
        <rFont val="Calibri"/>
        <family val="2"/>
      </rPr>
      <t>Esta actividad se da por cumplida y se da cierre a la misma.  No se conceptua por parte de esta Oficina la efectividad de la misma al no contar un profesional con experticia en el tema.</t>
    </r>
  </si>
  <si>
    <r>
      <t xml:space="preserve">20/08/2019:  </t>
    </r>
    <r>
      <rPr>
        <sz val="11"/>
        <color rgb="FF000000"/>
        <rFont val="Calibri"/>
        <family val="2"/>
      </rPr>
      <t xml:space="preserve">Esta actividad se verifico por parte de esta Oficina en el usuario administrador, se da por cumplida y se da cierre a la misma.  </t>
    </r>
  </si>
  <si>
    <t xml:space="preserve">Formato de acuerdo de confidencialidad que reposan en los expedientes contractuales. </t>
  </si>
  <si>
    <t>https://docs.google.com/spreadsheets/d/1Ro9z3pH1J8SXre-KB6py4YiCpgXZaukJt_QYx5JakBs/edit#gid=0</t>
  </si>
  <si>
    <t xml:space="preserve">https://docs.google.com/spreadsheets/d/1Ro9z3pH1J8SXre-KB6py4YiCpgXZaukJt_QYx5JakBs/edit#gid=1828784513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</si>
  <si>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20/08/2019:  </t>
    </r>
    <r>
      <rPr>
        <sz val="10"/>
        <color rgb="FF000000"/>
        <rFont val="Arial"/>
        <family val="2"/>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</si>
  <si>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</si>
  <si>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t xml:space="preserve">24/12/2018: Sandra Milena Bonilla R._ Contratista de Apoyo Profesional_ OCI
30/04/2019:  Hilda Yamile Morales Laverde - Jefe OCI. 
</t>
    </r>
    <r>
      <rPr>
        <b/>
        <sz val="10"/>
        <color rgb="FF000000"/>
        <rFont val="Arial"/>
        <family val="2"/>
      </rPr>
      <t xml:space="preserve">20/08/2019:  </t>
    </r>
    <r>
      <rPr>
        <sz val="10"/>
        <color rgb="FF000000"/>
        <rFont val="Arial"/>
        <family val="2"/>
      </rPr>
      <t xml:space="preserve">Hilda Yamile Morales Laverde - Jefe OCI. </t>
    </r>
  </si>
  <si>
    <t>Programa de orden y aseo http://www.idep.edu.co/sites/default/files/PG-GTH-13-01%20Programa%20orden%20aseo%20V1.pdf</t>
  </si>
  <si>
    <t>https://mail.google.com/mail/u/0/#search/autoreporte/WhctKJVRNJdDGPhSjSjkwHLGPlwPdgbXrvSQdbLBMJBxLXBfNXTKjWGFjcdBTqvxxftBKqL</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</si>
  <si>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Se remitió por correo electrónico el día 25 de junio de 2019 a todos los funcionarios del Instituto  el formato de auto-reporte de condiciones de trabajo y salud, esta acción se cierra por parte de esta Oficina.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</si>
  <si>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family val="2"/>
      </rPr>
      <t xml:space="preserve">
20/08/2019:  </t>
    </r>
    <r>
      <rPr>
        <sz val="10"/>
        <color rgb="FF000000"/>
        <rFont val="Arial"/>
        <family val="2"/>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</si>
  <si>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</si>
  <si>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t xml:space="preserve">24/12/2018: Sandra Milena Bonilla R._ Contratista de Apoyo Profesional_ OCI
</t>
    </r>
    <r>
      <rPr>
        <b/>
        <sz val="11"/>
        <color rgb="FF000000"/>
        <rFont val="Calibri"/>
        <family val="2"/>
      </rPr>
      <t xml:space="preserve">30/04/2019:  </t>
    </r>
    <r>
      <rPr>
        <sz val="11"/>
        <color rgb="FF000000"/>
        <rFont val="Calibri"/>
        <family val="2"/>
      </rPr>
      <t xml:space="preserve">Hilda Yamile Morales L - Jefe OCI
</t>
    </r>
    <r>
      <rPr>
        <b/>
        <sz val="11"/>
        <color rgb="FF000000"/>
        <rFont val="Calibri"/>
        <family val="2"/>
      </rPr>
      <t xml:space="preserve">20/08/2019:  </t>
    </r>
    <r>
      <rPr>
        <sz val="11"/>
        <color rgb="FF000000"/>
        <rFont val="Calibri"/>
        <family val="2"/>
      </rPr>
      <t>Hilda Yamile Morales L - Jefe OCI</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</si>
  <si>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indexed="8"/>
        <rFont val="Arial"/>
        <family val="2"/>
      </rPr>
      <t xml:space="preserve">20/08/2019:   </t>
    </r>
    <r>
      <rPr>
        <sz val="10"/>
        <color indexed="8"/>
        <rFont val="Arial"/>
        <family val="2"/>
      </rPr>
      <t xml:space="preserve">De acuerdo al seguimiento efectuado y a la verificación realizada por parte de esta Oficina, esta acción se da por cumplida y se cierra. </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</si>
  <si>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
20/08/2019:  </t>
    </r>
    <r>
      <rPr>
        <sz val="10"/>
        <color indexed="8"/>
        <rFont val="Arial"/>
        <family val="2"/>
      </rPr>
      <t xml:space="preserve">Hilda Yamile Morales Laverde - Jefe OCI. 
</t>
    </r>
  </si>
  <si>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20/08/2019: </t>
    </r>
    <r>
      <rPr>
        <sz val="10"/>
        <color indexed="8"/>
        <rFont val="Arial"/>
        <family val="2"/>
      </rPr>
      <t>Hilda Yamile Morales Laverde - Jefe OCI.</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</si>
  <si>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20/08/2019:  </t>
    </r>
    <r>
      <rPr>
        <sz val="10"/>
        <color rgb="FF000000"/>
        <rFont val="Arial"/>
        <family val="2"/>
      </rPr>
      <t xml:space="preserve">Hilda Yamile Morales Laverde - Jefe OCI. 
</t>
    </r>
  </si>
  <si>
    <t>HISTORICO DE ACCIONES CERRADAS</t>
  </si>
  <si>
    <t>HISTORICO DE ACCIONES CERRADAS  EN EL SEGUNDO TRIMESTRE DE 2019</t>
  </si>
  <si>
    <t>2. RESULTADOS DE ACCIONES POR PROCESO</t>
  </si>
  <si>
    <t xml:space="preserve">
Comunicaciones de seguimiento</t>
  </si>
  <si>
    <t>De acuerdo a lo establecido en el Procedimiento PRO- GFR-11-01 Egresos o Salidas Definitivas se evidencio desactualización del documento, puntos de control plasmados en el procedimiento los cuales no cumplen con un adecuado diseño de los mismos a falta de variables tales como: (Periodicidad, carencia de implementación de puntos de control, no se identifican soportes del control, no se observa que sucede con las diferencias o desviaciones encontradas en la ejecución del mismo, la mayoría de los controles establecidos correspondes a soportes  y no a acciones o actividades que contribuyan a la mitigación de un riesgo).</t>
  </si>
  <si>
    <t xml:space="preserve"> PRO- GFR-11-01 Egresos o Salidas  actualizado</t>
  </si>
  <si>
    <t>Profesional Universitario -  SAFyCD
Subdirector Administrativo, Financiero y de Control Disciplinario</t>
  </si>
  <si>
    <t>Incumplimiento a lo establecido en el procedimiento PRO-GRF-11-01 Egresos o Salidas Definitivas, en el punto de control establecido en la actividad No 05 “Verificar la solicitud hecha por el funcionario vs. El comprante de salida” , toda vez que una vez efectuadas las pruebas sustantivas se evidencio diferencias entre Formato FT-GRF-11-03 solicitud de bienes y el documento de salida  del sistema de información (GOOBI), para las salidas No. 12, 22, 34 y 49 de la muestra seleccionada.</t>
  </si>
  <si>
    <t>En el PRO-GRF-11-01 Egresos o Salidas Definitivas no se establece como llevar registro de los bienes que no se entregan por que no hay en existencia, por lo cual, el  FT-GRF-11-03 solicitud de bienes y  el documento de salida  del sistema de información (GOOBI), presentan diferencias cuando se presenta este caso.</t>
  </si>
  <si>
    <t>PRO-GRF-11-01 Egresos o Salidas Definitivas actualizado
Formatos FT-GRF-11-03 solicitud de bienes gestionados</t>
  </si>
  <si>
    <t>Desactualización del procedimiento PRO-GRF-11 -03 Inventario, en lo que corresponde a la implementación de controles en el documento y coherencia entre las actividades definidas en el mismo.</t>
  </si>
  <si>
    <t xml:space="preserve"> PRO-GRF-11 -03 Inventario  actualizado</t>
  </si>
  <si>
    <t>De acuerdo a lo definido en la Resolución No 001 de 2001: Por la cual se expide el Manual de Procedimientos Administrativos y Contables para el Manejo y Control de los Bienes en los Entes Públicos del Distrito Capital numeral 4.10.1.1 se observó que no se están conformando adecuadamente los equipos de trabajo y grupos de conteo para la toma física anual que realiza la entidad, toda vez que son los mismos funcionarios de la entidad quienes realizan la validación de su propio inventario, lo que conlleva al riesgo de no reportar la totalidad del inventario asignado.</t>
  </si>
  <si>
    <t xml:space="preserve">Para la vigencia 2018 se dio el lineamiento de que cada funcionario y contratista diligenciara el inventario de los bienes que tenia a su cargo en el link 13_FT-GRF-11-11-Planilla-de-recoleccion-de-informacion-de-inventario-anual_23102018, por lo cual el inventario se realizó de esta manera para el 2018. </t>
  </si>
  <si>
    <t>Actualizar el  PRO-GRF-11 -03 Inventario actualizando las condiciones para la toma física de inventarios.</t>
  </si>
  <si>
    <t>Circular interna de toma de inventario físico vigencia 2019
Registro toma física de inventarios</t>
  </si>
  <si>
    <t>Incumplimiento a lo establecido en la circular No 006 de 2018 del 19 de octubre de 2018 en los siguientes puntos :
* Fechas de elaboración del inventario toda vez que la circular detalla “se establecen las siguientes fechas para el conteo físico del inventario 22 de octubre al 30 de noviembre de 2018” sin embargo en la revisión efectuada a las planillas FT-GRF-11-11 se observaron treinta y dos (32) planillas sin diligenciar  como se detalla en la tabla No. 02 del presente informe; fechas extemporáneas a las establecidas en la Resolución o anteriores a la misma como es el caso de la planilla con fecha 29/01/2018.
* No se evidencia verificación o confrontación por parte del responsable del inventario en razón que una vez revisadas cada una de las planillas FT-GRF-11-11 que son el soporte de la toma física no se observó la validación del mismo; tal como se detallan en la imagen No 5 del informe</t>
  </si>
  <si>
    <t>SAFYCD - Contabilidad</t>
  </si>
  <si>
    <t>Desactualización del IN-GF-14-03 Instructivo para el cumplimiento de las obligaciones tributarias en cuanto a el sistema de información administrativo y financiero SIAFI, carencia de glosario en cuanto a conceptos tributarios manejados por el Instituto y desactualización de referencias normativas la última fecha de actualización corresponde a 21/05/2015 y metodología incompleta en cuanto a la preparación y liquidación de cada uno de los impuestos.</t>
  </si>
  <si>
    <t>IN-GF-14-03 Instructivo para el cumplimiento de las obligaciones tributarias</t>
  </si>
  <si>
    <t>Profesional especializado - contabilidad</t>
  </si>
  <si>
    <t xml:space="preserve">Procedimiento PRO- GF-14-14 Gestión Contable </t>
  </si>
  <si>
    <t>En cuanto al procedimiento PRO- GF-14-11 Gestión Contable se evidencia:
• Inconsistencias en las hojas de trabajo “conciliación” por meses, frente a la información reportada en el consolidado.
• Diferencia entre los gastos de funcionamiento e inversión en $3.200.000 reportados en el mes de febrero y los reportados en el mes de marzo (folio 15; 82) en la hoja de trabajo “Conciliación”. 
• Incumplimiento al control “El consolidado, con las observaciones producto de la "Conciliación y seguimiento de la Información Financiera" es revisado y aprobado por el Contador de la Entidad”; no se evidenció para ningún mes la aprobación y revisión. 
• En los soportes documentales de la carpeta Conciliación de la Información Financiera, se evidencia documentos con tachones, enmendaduras y observaciones realizadas a mano alzada,  El IDEP cuenta con el sistema integrado de conservación – SIC, en cumplimiento del artículo 46 de la Ley General de archivos y según el Acuerdo No.006 de 2014, emitido por el  Archivo General de la Nación establece que el Sistema de Conservación Documental (SIC) de una institución debe estar basado en los principios del Proceso de Gestión Ambiental (Artículo 5º del Decreto 2609 de 2012), los cuales son: planeación, eficiencia, economía, control y seguimiento, oportunidad, transparencia, disponibilidad, agrupación, vínculo archivístico, protección del medio ambiente, autoevaluación, coordinación y acceso, cultura archivística, modernización, interoperabilidad, orientación al ciudadano, neutralidad tecnológica y protección de la información y los datos.
• Las observaciones encontradas en el proceso de revisión y conciliación de la información carecen de la formalidad institucional; es decir no se encuentran en los formatos para comunicaciones, a quien se dirige esas observaciones, fecha del documento, firma del remitente y la respuesta a las mismas. 
• No se evidencia la trazabilidad con sus respectivos soportes y/o validaciones de la  
Depuración de las diferencias presentadas entre las áreas conciliadas de manera mensual. 
• Diferencias presentadas en el formato de conciliación Operaciones Recíprocas Cuenta Única Distrital – CUD con los listados soportes. 
• Diferencia entre la información reportada en las hojas de conciliación y los soportes fuente, tal como se detalle en el acápite 2.1.6.1.3.1.</t>
  </si>
  <si>
    <t>Falta de capacitación en temas de gestión documental que permitan la implementación y debido uso y aplicación de los planes, programas y procedimientos con que cuenta el Instituto. Se evidenció incumplimiento de la Ley 594 de 2000 Artículo 18. “Capacitación para los funcionarios de archivo. Las entidades tienen la obligación de capacitar y actualizar a los funcionarios de archivo, en programas y áreas relacionadas con su labor”.</t>
  </si>
  <si>
    <t>* Falta de actualización del Plan Institucional de Capacitación (PIC) cuando la profesional asiste a capacitaciones de Gestión documental fuera de la entidad.
* Falta de capacitación práctica a funcionarios y contratistas de la entidad en lo referente a la gestión documental.</t>
  </si>
  <si>
    <t>Evaluar el  taller práctico realizado.</t>
  </si>
  <si>
    <t>Evaluación de la capacitación</t>
  </si>
  <si>
    <t>La entidad no cuenta con mobiliario suficiente para albergar los archivos de gestión, igualmente es importante que los funcionarios le den el uso adecuado al mobiliario existente y estos se utilicen única y exclusivamente para la ubicación de los documentos producidos en gestión¸ conforme lo establece el Acuerdo 049 de 2000, “Por el cual se desarrolla el artículo 61 del Capítulo 7 "Conservación de Documentos " del Reglamento General de Archivos sobre "condiciones de edificios y locales destinados a archivos”.</t>
  </si>
  <si>
    <t>* Uso inadecuado del mobiliario existente por parte de funcionarios y contratistas.
* No realización de transferencias documentales al archivo central, lo que generaba mayor ocupación de espacio</t>
  </si>
  <si>
    <t>Ejecutar el cronograma de transferencias documentales</t>
  </si>
  <si>
    <t>FT-GD-07-06 Formato Único de Inventario Documental
Memorando de transferencia documental</t>
  </si>
  <si>
    <t>Registro fotográfico de la reorganización</t>
  </si>
  <si>
    <t xml:space="preserve">De acuerdo a lo establecido en la guía para la administración del Riesgo la entidad debe revisar y revalorar los controles diseñados en los siguientes procedimientos PRO-DIC-01-09 Gestión de publicaciones, Gestión de comunicaciones, en razón a que una vez verificados se observaron las siguientes situaciones: No documentación de puntos de control y controles diseñados sin la totalidad de variables. 
</t>
  </si>
  <si>
    <t xml:space="preserve">Los procedimientos de gestión de comunicación y gestión de publicaciones,  los puntos de control no cuentan con la descripción de las variables en su totalidad de los controles diseñados y en algunas actividades no se encuentran  establecidos. </t>
  </si>
  <si>
    <t xml:space="preserve">Revisar y actualizar los  puntos de control  de los  procedimientos PRO-DIC-01-09 Gestión de Publicaciones y PRO-DIC-01-11 Gestión de Comunicaciones, teniendo en cuenta las variables de la guía para la administración de riesgo del IDEP. </t>
  </si>
  <si>
    <t xml:space="preserve">Documentos de los  procedimientos: PRO-DIC-01-09 Gestión de Publicaciones y PRO-DIC-01-11 Gestión de Comunicaciones actualizados en los puntos de control </t>
  </si>
  <si>
    <t>http://www.idep.edu.co/sites/default/files/PRO-GRF-11-01_Egresos_o_salidas_de_bienes_V6.pdf</t>
  </si>
  <si>
    <t>http://www.idep.edu.co/sites/default/files/PRO-GRF-11-03_Inventario_propiedad_planta_y_equipo_V6.pdf</t>
  </si>
  <si>
    <t>Plan anual de adquisiciones</t>
  </si>
  <si>
    <t>http://www.idep.edu.co/sites/default/files/PRO-GF-14-11%20Gesti%C3%B3n%20Contable%20V7.pdf</t>
  </si>
  <si>
    <t>A partir de la realización del taller práctico, reorganizar la distribución de las series documentales en la  estantería disponible con el fin de optimizar espacios.</t>
  </si>
  <si>
    <t xml:space="preserve">http://www.idep.edu.co/sites/default/files/PRO-GRF-11-03%20Inv%20prop%20planta%20y%20equ%20V7.pdf
</t>
  </si>
  <si>
    <t>CERRADAS TERCER TRIMESTRE DE 2019</t>
  </si>
  <si>
    <r>
      <rPr>
        <b/>
        <sz val="10"/>
        <color rgb="FF000000"/>
        <rFont val="Arial"/>
        <family val="2"/>
      </rPr>
      <t xml:space="preserve">10/12/2019:  </t>
    </r>
    <r>
      <rPr>
        <sz val="10"/>
        <color rgb="FF000000"/>
        <rFont val="Arial"/>
        <family val="2"/>
      </rPr>
      <t xml:space="preserve"> Esta acción se modificó en cuanto a su fecha de finalización, continúa en seguimiento. </t>
    </r>
  </si>
  <si>
    <t>No se realizo la reprogramación de PAC en el mes de Enero para los meses de Febrero y Marzo debido al cambio de administración y al ausencia del tesorero en ese mes. Quien es la persona encargada para tal fin.</t>
  </si>
  <si>
    <t>Trabajar conjuntamente con las demás áreas para la reprogramación de los recursos necesarios de los próximos meses y de parte de todas las áreas garantizar que lo que se pida se tramite en el mes que corresponde.</t>
  </si>
  <si>
    <t>Tesorero General</t>
  </si>
  <si>
    <t>Los puntos de control establecidos en el  PRO- GFR-11-01 Egresos o Salidas Definitivas no cuentan con las características de diseño requeridas y por lo tanto no son eficientes para mitigar la materialización de riesgos asociados con la ejecución del procedimiento.</t>
  </si>
  <si>
    <t>Actualizar el PRO- GFR-11-01 Egresos o Salidas estableciendo puntos de control acordes con los lineamientos de diseño de los mismos.</t>
  </si>
  <si>
    <t xml:space="preserve">Actualizar el PRO-GRF-11-01 Egresos o Salidas Definitivas, estableciendo un punto de control referente a la inclusión de la información del bien o bienes que no se entregan por que no se encuentran en existencia en el formato FT-GRF-11-03 solicitud de bienes, lo cual justificaría diferencias entre este formato y el sistema de información. </t>
  </si>
  <si>
    <t>Los puntos de control establecidos en el PRO-GRF-11 -03 Inventario, no cuentan con las características de diseño requeridas y por lo tanto no son eficientes para mitigar la materialización de riesgos asociados con la ejecución del procedimiento.</t>
  </si>
  <si>
    <t>Actualizar el  PRO-GRF-11 -03 Inventario estableciendo puntos de control acordes con los lineamientos de diseño de los mismos.</t>
  </si>
  <si>
    <t>Para la vigencia 2019, de acuerdo al Plan de inventarios del IDEP se hará la toma física de inventarios por parte de funcionarios de la Subdirección Administrativa, Financiera y de Control disciplinario, de acuerdo a los equipos que se establezcan en la circular interna correspondiente. Se tiene planeado hacer el inventarios en el cuarto trimestre.</t>
  </si>
  <si>
    <t>Algunos inventarios no se realizaron en la fecha debido a que algunos funcionarios o contratistas no acataron el lineamiento establecido para la toma de inventarios, mencionado en el numeral anterior. Sin embargo, la profesional de recursos físicos realizó los inventarios pendientes los cuales están incluidos en el  FT-GRF-11-11 dispuesto en Google Drive.
La verificación de los inventarios se hizo mediante el inventario impreso el cual fue reconocido y firmado por cada uno de los funcionarios y contratistas. La validación por parte de la profesional universitario responsable de inventarios si se realizó aunque no quedó el  formato  FT-GRF-11-11 dispuesto en Google Drive.</t>
  </si>
  <si>
    <t>Para la vigencia 2019, de acuerdo al Plan de inventarios del IDEP se hará la toma física de inventarios por parte de funcionarios de la Subdirección Administrativa, Financiera y de Control disciplinario y los equipos que se establezcan en la circular interna correspondiente. Se tiene planeado hacer el inventario en el cuarto trimestre.</t>
  </si>
  <si>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</si>
  <si>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 xml:space="preserve">Primer Trimestre 2020: </t>
    </r>
    <r>
      <rPr>
        <sz val="10"/>
        <color rgb="FF000000"/>
        <rFont val="Arial"/>
        <family val="2"/>
      </rPr>
      <t xml:space="preserve">
Acta No. 02 del CIGD del 24/02/2020</t>
    </r>
  </si>
  <si>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</si>
  <si>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PRIMER TRIMESTRE 2020:</t>
    </r>
    <r>
      <rPr>
        <sz val="10"/>
        <color rgb="FF000000"/>
        <rFont val="Arial"/>
        <family val="2"/>
      </rPr>
      <t xml:space="preserve">  Acta No. 02 del CIGD del 24/02/2020</t>
    </r>
  </si>
  <si>
    <r>
      <t xml:space="preserve">08/10/2019: </t>
    </r>
    <r>
      <rPr>
        <sz val="10"/>
        <rFont val="Arial"/>
        <family val="2"/>
      </rPr>
      <t xml:space="preserve">Esta actividad se desarrollará y dará cumplimiento en el transcurso del cuarto trimestre. 
</t>
    </r>
    <r>
      <rPr>
        <b/>
        <sz val="10"/>
        <rFont val="Arial"/>
        <family val="2"/>
      </rPr>
      <t xml:space="preserve">03/04/2020: </t>
    </r>
    <r>
      <rPr>
        <sz val="10"/>
        <rFont val="Arial"/>
        <family val="2"/>
      </rPr>
      <t xml:space="preserve">Se encuentra disponible en el siguiente enlace: </t>
    </r>
    <r>
      <rPr>
        <b/>
        <sz val="10"/>
        <rFont val="Arial"/>
        <family val="2"/>
      </rPr>
      <t xml:space="preserve"> </t>
    </r>
    <r>
      <rPr>
        <sz val="10"/>
        <rFont val="Arial"/>
        <family val="2"/>
      </rPr>
      <t>http://www.idep.edu.co/sites/default/files/IN-GF-14-03%20%20Instructivo%20Cumplimiento%20de%20Obligaciones%20Tributarias%20V2.docx</t>
    </r>
  </si>
  <si>
    <t>El Instructivo IN-GF-14-03 Instructivo para el cumplimiento de las obligaciones tributarias se encuentra desactualizado en cuanto al sistema de información administrativo y financiero SIAFI, carece de glosario en cuanto a conceptos tributarios manejados por el Instituto y presenta desactualización en las referencias normativas, adicionalmente la última fecha de actualización corresponde a 21/05/2015 y finalmente presenta metodología incompleta en cuanto a la preparación y liquidación de cada uno de los impuestos</t>
  </si>
  <si>
    <t>Efectuar la actualización del Instructivo y subirlo nuevamente a la plataforma de Maloca Aula SIG del Instituto</t>
  </si>
  <si>
    <t xml:space="preserve">
Ineducado procedimiento para realizar las conciliaciones entre contabilidad, tesorería, presupuesto y almacén. 
Inadecuada conformación y manejo del expediente "Conciliación y seguimiento de la Información Financiera"
Falta de evidencias de la verificación del consolidado con las observaciones producto de la "Conciliación y seguimiento de la Información Financiera"   
Falta de  trazabilidad y sus respectivos soportes y/o validaciones de la  
Depuración de las diferencias presentadas entre las áreas conciliadas de manera mensual. 
Generación de errores en el registro de las operaciones de tesorería que inciden en la conciliación de la información, pero que son resueltas en el mes siguiente.</t>
  </si>
  <si>
    <t xml:space="preserve">
Efectuar la actualización del PRO- GF-14-11 Gestión Contable y formatos asociados, incluyendo actividades y puntos de control necesarios para solucionar las causas identificadas y actualizarlos en la plataforma de Maloca Aula SIG 
</t>
  </si>
  <si>
    <t>No se cumplió con el Plan Anual de Caja (PAC) programado para el primer trimestre del año 2020</t>
  </si>
  <si>
    <t>Correo Solicitud reprogramación PAC, respuesta de cada área, informe nueva programación de PAC</t>
  </si>
  <si>
    <t>Estantería ubicada en la oficina del subdirector administrativo, financiero y de control disciplinario</t>
  </si>
  <si>
    <t>Carpeta Física Transferencias documentales, Archivo Subdirección Administrativa, Financiera  y de Control Disciplinario\\192.168.1.251\300_SAFyCD\IDEP2019\300_40_TRANSFERENCIAS DOCUMENTALES</t>
  </si>
  <si>
    <t xml:space="preserve">Oficios de radicación Transferencia documental </t>
  </si>
  <si>
    <t>Oficio No 001575 del 8 de octubre de 2019.
Correos electrónicos que reposan en el equipo de escritorio de la Profesional Especializado 222-105  -Diana Prada- en la siguiente dirección:  C:\Users\dprada\Documents\Diana María Prada Romero 2019\COMUNICACIONES\PROCESOS Y PROCEDIMIENTOS\IMPRENTA DISTRITAL.
Contrato No 043 de 2019.</t>
  </si>
  <si>
    <t>VERSIÓN :  7</t>
  </si>
  <si>
    <t>Fecha Aprobación: 13/04/2020</t>
  </si>
  <si>
    <t>VERSIÓN : 7</t>
  </si>
  <si>
    <t>Fecha Aprobación:13/04/2020</t>
  </si>
  <si>
    <t xml:space="preserve">De acuerdo a lo establecido en el procedimiento PRO-GTH-13-21 Gestión de Compras en la actividad No. 2 "Identificar los proveedores", se debía diligenciar el FT-GTH-13-43 Matriz de Selección para Proveedores. En la auditoria no se evidenció este registro para la adquisición de los servicios de exámenes médicos ocupacionales como indica el mismo procedimiento en la actividad No. 1 "Identificar necesidades de compra de equipos de protección personal, de seguridad, exámenes médicos ocupacionales, estudios higiénicos, entre otros". Lo anterior evidencia incumplimiento del procedimiento en mención. </t>
  </si>
  <si>
    <t>_Desconocimiento del procedimiento
_Falta de articulación con los encargados de los procesos de contratación
_Cumplimiento parcial de los estándares "identificación y evaluación para la adquisición de bienes y servicios" y "evaluación y selección de proveedores y contratistas".</t>
  </si>
  <si>
    <t xml:space="preserve">Actualizar el procedimiento PRO-GTH-13-21 Gestión de compras, de tal forma que se establezcan los aspectos de SST que podrá tener en cuenta la entidad en la evaluación y selección de proveedores y contratistas, y se garantice la identificación y evaluación de las especificaciones en SST de las compras y adquisiciones de productos y servicios. 
</t>
  </si>
  <si>
    <t>Procedimiento publicado en la Maloca Aula SIG</t>
  </si>
  <si>
    <t>Subdirector Administrativo, Financiero y de Control Disciplinario.
Contratista encargado del SG-SST</t>
  </si>
  <si>
    <t>12//11/2019</t>
  </si>
  <si>
    <t>De acuerdo a lo establecido en el procedimiento PRO-GTH-13-17 Reporte e investigación de incidentes y accidentes de trabajo y enfermedades laborales, en su política de operación 1, el incidente y accidente de trabajo deben reportarse  de manera inmediata a través del jefe inmediato cuando se trate del personal de planta o directamente por el contratista, teniendo en cuenta dar aviso telefónico a la Subdirección Administrativa, Financiera y de Control Disciplinario (SAFyCD) - Talento Humano y Seguridad y Salud en el Trabajo y a la Administradora de Riesgos Laborales a la cual se encuentre afiliado(a) el (la) servidor(a). En caso que sea imposible dar aviso inmediato, el reporte deberá realizarse a más tardar el día hábil siguiente a la ocurrencia del incidente o accidente de trabajo. Se evidenció en la auditoria que el reporte del accidente de trabajo que se presentó el 27/09/2019 se realizó de manera extemporánea a la ARL. Lo anterior evidencia incumplimiento del procedimiento en mención y de la normativa asociada.</t>
  </si>
  <si>
    <t>_Desconocimiento del procedimiento y de la normativa por parte de Servidores Públicos y Contratistas
_Falta de difusión del procedimiento a seguir en caso de ocurrencia de accidentes de trabajo</t>
  </si>
  <si>
    <t>Revisar y actualizar (si aplica) el procedimiento de reporte e investigación de incidentes y accidentes de trabajo y enfermedades laborales, con el fin de validar  que se encuentre alineado a la normativa vigente, y adelantar su difusión a Servidores Públicos y Contratistas</t>
  </si>
  <si>
    <t>Procedimiento revisado y actualizado si aplica
Soportes de difusión o socialización del procedimiento</t>
  </si>
  <si>
    <t xml:space="preserve">Cumplimiento parcial del estándar mínimo "realizar actividades de inducción y reinducción, las cuales deben estar incluidas en el programa de capacitación, dirigidas a todos los trabajadores, independientemente de su forma de vinculación y/o contratación, de manera previa al inicio de sus labores, en aspectos generales y específicos de las actividades o funciones a realizar, que incluya entre otros, la identificación de peligros y control de los riesgos en su trabajo y la prevención de accidentes de trabajo y enfermedades laborales". </t>
  </si>
  <si>
    <t>En la vigencia 2019 no se realizaron actividades de inducción o re inducción en temas de seguridad y salud en el trabajo</t>
  </si>
  <si>
    <t xml:space="preserve">Desarrollar un proceso de inducción y reinducción dirigido a todos los trabajadores independiente de su forma de vinculación o contratación, que incluya la identificación de peligros y control de los riesgos en su trabajo y la prevención de accidentes de trabajo y enfermedades laborales. 
</t>
  </si>
  <si>
    <t>Convocatoria y listados de asistencia</t>
  </si>
  <si>
    <t>Subdirector Administrativo, Financiero y de Control Disciplinario.
Profesional Especializado SAFyCD - Talento Humano
Contratista encargado del SG-SST</t>
  </si>
  <si>
    <t>Calificación de origen en primera oportunidad de una Enfermedad Laboral a un Servidor Público de la Subdirección Académica, siendo el diagnóstico Epicondilitis Lateral Izquierda.</t>
  </si>
  <si>
    <t xml:space="preserve">Las causas asociadas al trabajo que pueden originar este tipo de patologías son:
- Postura sedente prolongada
- Labores repetitivas en brazos - muñeca y mano
</t>
  </si>
  <si>
    <t>Realizar una capacitación sobre Prevención del Trauma Acumulativo.</t>
  </si>
  <si>
    <t>Realizar un taller por segmento para miembros superiores</t>
  </si>
  <si>
    <t>Realizar inspección ergonómica o de riesgo biomecánico al puesto de trabajo que ocupa actualmente el servidor a quien se le diagnóstico la Enfermedad Laboral, con el fin de emitir recomendaciones sobre los aspectos que así lo requieran.</t>
  </si>
  <si>
    <t>Informe de la inspección del puesto de trabajo</t>
  </si>
  <si>
    <t>Ocurrencia de accidente de trabajo por caída al mismo nivel en el Centro de Documentación.</t>
  </si>
  <si>
    <t xml:space="preserve">Las causas identificadas en la Investigación del accidente de trabajo fueron: 
_Monotonía, exceso de confianza
_Falta de atención
_Preocupaciones - demanda de concentración
_Instrucciones, orientación y/o entrenamiento requerido deficiente
_No advertir los peligros y riesgos presentes
_Insuficiente espacio de trabajo o limitado para desenvolverse
</t>
  </si>
  <si>
    <t>Elaborar un protocolo sobre el uso y distribución del Centro de Documentación con el fin de orientar sobre la ubicación de mobiliario y otros objetos y socializarlo con los colaboradores, específicamente con aquellos que lideran espacios de reunión, capacitación, talleres, entre otros</t>
  </si>
  <si>
    <t>Protocolo elaborado y registro de socialización</t>
  </si>
  <si>
    <t>Capacitar a los colaboradores en Identificación de Peligros, prevención de accidentes de trabajo y autocuidado</t>
  </si>
  <si>
    <t>Listados de asistencia a las capacitaciones</t>
  </si>
  <si>
    <t>Divulgar el accidente de trabajo y generar una campaña para prevenir las caídas al mismo nivel</t>
  </si>
  <si>
    <t>Falta de disponibilidad de los servicios TIC</t>
  </si>
  <si>
    <t>Correo electrónico</t>
  </si>
  <si>
    <t xml:space="preserve">Jefe Oficina de Planeación </t>
  </si>
  <si>
    <t>Correo electrónico del 2 de marzo
Toma fuera de uso</t>
  </si>
  <si>
    <t xml:space="preserve">Oficina Asesora de Planeación </t>
  </si>
  <si>
    <t>Para disminuir el riesgo de falta de disponibilidad de energía, se realizarán acciones para suplir las fallas a través de una UPS.</t>
  </si>
  <si>
    <t xml:space="preserve">Plan de Adquisiciones de la vigencia 2020 </t>
  </si>
  <si>
    <t>Solicitud a la Subdirección Administrativa y Financiera del IDEP la suspensión  definitiva del uso de la  toma de corriente de la cocina de la oficina 402 B hasta tanto no se garantice que funciona de forma correcta,</t>
  </si>
  <si>
    <t xml:space="preserve">Suscripción del contrato de adquisición de la UPS </t>
  </si>
  <si>
    <t>Solicitudes a la mesa de servicios realizadas al final del trimestre dada la situación coyuntural e intempestiva actual</t>
  </si>
  <si>
    <t>Revisar que todos los equipos del IDEP se encuentren actualizados en la versión del sistema operativo de forma permanente para aumentar el grado de acción preventiva y evitar solicitudes a la mesa de servicios.</t>
  </si>
  <si>
    <t>Los equipos de cómputo personales del IDEP</t>
  </si>
  <si>
    <t>01//04/2020</t>
  </si>
  <si>
    <t>Falla de flujo de energía que  se ocasionó por el uso de la toma de corriente de la cocina ubicada en la oficina 402B</t>
  </si>
  <si>
    <t>Solicitudes presentadas por los usuarios internos del IDEP a través de la mesa de ayuda que no quedaron atendidas y cerradas en el mismo periodo de tiempo .</t>
  </si>
  <si>
    <t>Contar con un instructivo de conexión segura vía VPN publicado para que los usuarios del IDEP realicen menos solicitudes a la mesa de servicios.</t>
  </si>
  <si>
    <t>WEB de Publicación de Instructivos del IDEP</t>
  </si>
  <si>
    <t xml:space="preserve">Situación de la pandemia COVID -19, en la cual se prohibieron  cualquier tipo de reuniones en la ciudad, no permitió llevar a cabo actividades que se tenían previstas para el mes de marzo relacionadas con los ejes de cualificación y visibilización programadas . </t>
  </si>
  <si>
    <t xml:space="preserve">Presentar en el Comité Institucional de Gestión y Desempeño del mes abril, los incumplimientos en los indicadores de gestión  para el primer trimestre de la Vigencia. Dando a conocer la alerta de  la situación presentada en particular con este indicador y así determinar  en el comité las alternativas para cumplir con el Plan Estratégico Institucional. </t>
  </si>
  <si>
    <t xml:space="preserve">Acta de reunión del comité </t>
  </si>
  <si>
    <t>Jefe Oficina Asesora de Planeación</t>
  </si>
  <si>
    <t>Durante el primer trimestre de la vigencia, en la medición de los indicadores de gestión del proceso de Dirección y Planeación, se evidenció que el indicador Porcentaje de cumplimiento del plan estratégico institucional,   tiene un nivel aceptable de desempeño del 80%. Lo anterior debido a  que en el plan de acción de SEGPLAN se tienen programadas para esta vigencia, 5 metas, 4 de las cuales corresponden al proyecto 1079 y una meta al proyecto 1039. En  una de las metas del 1079 no se alcanzo a  cumplir lo programado, según lo  expuesto a continuación: 
Realizar 1 estudios de la Estrategia de cualificación, investigación e innovación docente: comunidades de saber y práctica pedagógica: 0,42.  Esta meta tenía programado para el trimestre 0,47, pero se ejecutó el 5% menos de lo programado . Teniendo en cuenta que dada la situación por la pandemia del COVID - 19 y las medidas tomadas a nivel nacional y distrital, no fue posible que se llevaran a cabo las actividades relacionadas con los ejes de cualificación y visibilización programadas en el cronograma de la ficha del estudio. Se ha considerado llevar a cabo acciones virtuales para posibilitar la ejecución de las actividades inicialmente proyectadas presencialmente.</t>
  </si>
  <si>
    <t>El proveedor No actualizó a tiempo la licencia Oracle asociado al ejecutable que le permite operar.</t>
  </si>
  <si>
    <t>Indisponibilidad del software Goobi por No actualización a tiempo por parte del proveedor</t>
  </si>
  <si>
    <t>Se solicitó al proveedor la actualización de la licencia y de la versión del software, lo que permitió corregir el problema.</t>
  </si>
  <si>
    <t>Correos y Soportes en Contrato 25-2020</t>
  </si>
  <si>
    <t>Se programará en el calendario del correo de sistemas una alerta para el día 1 de Abril de la siguiente vigencia, solicitar al proveedor la actualización de la licencia junto con la versión del software que vence el día 15 de abril de cada año.
Por otra parte se están adelantando estudios del mercado para validar otras opciones de software para ser reemplazado de manera  que permita el uso en web y que mejore el uso y servicio del sistema administrativo y financiero.</t>
  </si>
  <si>
    <t>Calendar Google / Correo electrónico</t>
  </si>
  <si>
    <t>Administración del riesgo - evaluación de los controles para el riesgo formulado en el proceso "Contagio del virus denominado COVID-19"</t>
  </si>
  <si>
    <t>Debilidad en los controles del riesgo teniendo en cuenta su reciente formulación y que aun no se reporta su ejecución total</t>
  </si>
  <si>
    <t>Identificar las condiciones de salud y trabajo de los colaboradores del IDEP y adelantar el seguimiento correspondiente</t>
  </si>
  <si>
    <t>Encuesta de condiciones de salud e información estadística básica, teniendo en cuenta la reserva y confidencialidad de la información</t>
  </si>
  <si>
    <t>Contratista encargado del SG-SST</t>
  </si>
  <si>
    <t>Establecer el protocolo general de bioseguridad para la prevención de la transmisión de COVID-19, teniendo en cuenta lo reglamentado por el Gobierno Nacional y Distrital y las condiciones de la Entidad</t>
  </si>
  <si>
    <t>Protocolo elaborado y aprobado</t>
  </si>
  <si>
    <t>Se reitera nuevamente la observación en cuanto a que el reporte exportado de GOOBI “Comunicaciones enviadas” para el segundo semestre registra un total de 478 comunicaciones; solo 165 presentan diligenciamiento de la información “No de referencia” y “fecha referencia” que permite tener trazabilidad de las comunicaciones a las cuales se les ha dado respuesta; lo que dificulta el seguimiento y verificación de la información y no cumple con la finalidad del control a la información que se maneja.</t>
  </si>
  <si>
    <t>No es consistente la información registrada en las bases de datos que se manejan para los reportes (Bogotá te escucha, GOOBI y cuadro “control de peticiones” en ninguno de los meses del segundo semestre, tal como se detalla en los numeral 5.7.1 al 5.7.6.; observación que se reitera en este informe.</t>
  </si>
  <si>
    <t>No existe unidad de criterio al momento de elaborar los informes; toda vez que, de acuerdo con la verificación realizada por parte de esta Oficina a los informes mensuales no en todos los meses se toman en cuenta los mismos parámetros para el reporte de “peticiones dirigidas al IDEP registradas por otras Entidades en el SDQS”, tal como se detalla en el acápite 4.7.3 - 4.7.4 – 4.7.6.</t>
  </si>
  <si>
    <t>Se evidenció una (01) respuesta fuera del término establecido, de acuerdo con la fecha de radicación en la Entidad.</t>
  </si>
  <si>
    <t xml:space="preserve">SAFYCD-Atención PQRS </t>
  </si>
  <si>
    <t>Auxiliar administrativa SAFYCD</t>
  </si>
  <si>
    <t xml:space="preserve">Realizar una capacitación a los usuarios con roles de radicación para explicarles la obligatoriedad  e importancia de los campos para radicar una Comunicación enviada, haciendo énfasis en el numero de radicado de entrada de la petición  </t>
  </si>
  <si>
    <t xml:space="preserve">Consolidar las fuentes de consulta de la información de control de peticiones, el sistema de información  Goobi y  Bogotá te escucha, con el fin de dar claridad al control de  las peticiones que se reciben en el IDEP  </t>
  </si>
  <si>
    <t xml:space="preserve">Crear un formato para el seguimiento de las peticiones radicadas  en el Instituto, con el fin de evitar que las peticiones no se respondan oportunamente. </t>
  </si>
  <si>
    <t>Durante este tiempo la plataforma de Bogotá te escucha estuvo presentando inconvenientes técnicos para el ingreso, por lo cual se generó un error en las fechas de vencimiento de las peticiones.</t>
  </si>
  <si>
    <t>11/30/20</t>
  </si>
  <si>
    <r>
      <t>Tercer Trimestre:</t>
    </r>
    <r>
      <rPr>
        <sz val="10"/>
        <color rgb="FF000000"/>
        <rFont val="Arial"/>
        <family val="2"/>
      </rPr>
      <t xml:space="preserve">  Atendiendo a las recomendaciones de la Oficina de Control Interno se formula esta acción relacionada con No. 1 "Suscribir un documento entre la Imprenta Distrital y el IDEP   con el fin de establecer los acuerdos necesarios  para cumplir con  los procesos de impresión de las publicaciones del IDEP" del presente plan de mejoramiento ya que esta se encontró inefectiva. Esta nueva acción permite establecer un seguimiento constante por  parte del IDEP a los trabajos enviados a la Imprenta distrital. Sin embargo, esto no  garantiza el cumplimiento de la Imprenta Distrital en la entrega de publicaciones.  De igual manera, se realizó un ajuste a las causas identificadas,  suprimiendo la siguiente "Falta de consentimientos informados de los autores y/o participantes de los estudios desarrollados del IDEP". Lo anterior, debido a que no hay una correspondencia clara entre el hallazgo y la causa relacionada anteriormente. Es así como para este trimestre se realizaron las siguientes actividades  por parte del responsable :   Durante este trimestre se  ha continuado con seguimiento  a los procesos de impresión de las publicaciones del IDEP por el responsable a través de correo electrónico  a la Imprenta Distrital evidenciando el monitoreo. 
</t>
    </r>
    <r>
      <rPr>
        <b/>
        <sz val="10"/>
        <color rgb="FF000000"/>
        <rFont val="Arial"/>
        <family val="2"/>
      </rPr>
      <t>Cuarto Trimestre:</t>
    </r>
    <r>
      <rPr>
        <sz val="10"/>
        <color rgb="FF000000"/>
        <rFont val="Arial"/>
        <family val="2"/>
      </rPr>
      <t xml:space="preserve">  En este periodo de tiempo se  realizó el  monitoreo   a los procesos de impresión de las publicaciones del IDEP por el responsable a través de correo electrónico  a la Imprenta Distrital evidenciando el monitoreo.  No obstante, mediante comunicación emitida por la Imprenta Distrital recibida en el IDEP bajo el radicado 001575 del 8 de octubre de 2019, el Subdirector de la Imprenta Distrital manifiesta: “Que la Secretaria General de la Alcaldía Mayor de Bogotá D.C, suscribió contrato de obra Nro. 4233000-731-2019, cuyo objeto es “ Realizar a precios unitarios fijos sin fórmula de reajuste las diferentes obras e intervenciones especializadas para las diferentes sedes de la Secretaria General de la Alcaldía Mayor de Bogotá, D.C”, entre ellas las obras de reforzamiento estructural, redes hidrosanitarias y sistema de detección y extinción de incendios de la sede de la Imprenta Distrital, obras que se ejecutaran hasta el próximo 27 de diciembre de2019, según acta de inicio suscrita el 28 de junio de 2019”. 
Atendiendo a esta comunicación el IDEP adelantó gestiones institucionales para la suspensión de las diferentes obligaciones derivadas del contrato de insumos  toda vez que circunstancia alegada por la imprenta Distrital constituye un hecho extraño al IDEP.
De igual manera el proceso de monitoreo se suspendió  e iniciará nuevamente cuando  se empiece  la producción de publicaciones de la Imprenta con la  entrega y recibo de archivos, realización de pruebas de impresión e impresión de publicaciones, a partir del 27 de diciembre de 2019.
</t>
    </r>
    <r>
      <rPr>
        <b/>
        <sz val="10"/>
        <color rgb="FF000000"/>
        <rFont val="Arial"/>
        <family val="2"/>
      </rPr>
      <t xml:space="preserve">Primer Trimestre 2020: </t>
    </r>
    <r>
      <rPr>
        <sz val="10"/>
        <color rgb="FF000000"/>
        <rFont val="Arial"/>
        <family val="2"/>
      </rPr>
      <t xml:space="preserve">Atendiendo al reporte de la Imprenta Distrital de reiniciar actividades de impresión, luego de obra estructural en sus instalaciones, el 16 de diciembre se elevó consulta a esa entidad para información sobre la entrega de archivos. Solo hasta el 17 de enero de 2020, la Imprenta respondió no disponer de las condiciones para la impresión de publicaciones del IDEP, dado que el tiempo de la obra en sus instalaciones esperan culmine en mayo de 2020. Teniendo en cuenta lo anterior, el IDEP, con el fin de cumplir con la impresión de publicaciones ha dispuesto recursos para impresión de los títulos más relevantes, mediante los cuales se difundan los resultados de los proyectos misionales emprendidos. 
</t>
    </r>
    <r>
      <rPr>
        <b/>
        <sz val="10"/>
        <color rgb="FF000000"/>
        <rFont val="Arial"/>
        <family val="2"/>
      </rPr>
      <t>Segundo Trimestre 2020:  Como se señaló en el trimestre anterior, acerca del reporte de la Imprenta Distrital de  no poder realizar actividades de impresión por adecuaciones, el IDEP, con el fin de cumplir con la impresión de publicaciones ha dispuesto recursos para impresión de los títulos más relevantes, mediante los cuales se difundan los resultados de los proyectos misionales emprendidos. Dichos títulos se encuentran en proceso para impresión (contrato 036 de 2020), no obstante, teniendo en  cuenta la situación de contingencia de la emergencia sanitaria nacional y mundial  a la fecha el contrato se encuentra suspendido.</t>
    </r>
  </si>
  <si>
    <r>
      <rPr>
        <b/>
        <sz val="10"/>
        <color rgb="FF000000"/>
        <rFont val="Arial"/>
        <family val="2"/>
      </rPr>
      <t>Tercer trimestre:</t>
    </r>
    <r>
      <rPr>
        <sz val="10"/>
        <color rgb="FF000000"/>
        <rFont val="Arial"/>
        <family val="2"/>
      </rPr>
      <t xml:space="preserve"> 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t>
    </r>
    <r>
      <rPr>
        <b/>
        <sz val="10"/>
        <color rgb="FF000000"/>
        <rFont val="Arial"/>
        <family val="2"/>
      </rPr>
      <t xml:space="preserve">
Cuarto Semestre: </t>
    </r>
    <r>
      <rPr>
        <sz val="10"/>
        <color rgb="FF000000"/>
        <rFont val="Arial"/>
        <family val="2"/>
      </rPr>
      <t xml:space="preserve">Comunicaciones y seguimiento al proceso de impresión con la Imprenta Distrital, los  documentos  reposan en  el archivo de gestión de la Subdirección Académica,  Carpeta de  Comunicaciones Imprenta Distrital. Igualmente, se encuentra en el equipo de escritorio de la Profesional Especializado 222-105  -Diana Prada- en la siguiente dirección:  C:\Users\dprada\Documents\Diana María Prada Romero 2019\COMUNICACIONES\PROCESOS Y PROCEDIMIENTOS\IMPRENTA DISTRITAL
</t>
    </r>
    <r>
      <rPr>
        <b/>
        <sz val="10"/>
        <color rgb="FF000000"/>
        <rFont val="Arial"/>
        <family val="2"/>
      </rPr>
      <t xml:space="preserve">Primer Trimestre 2020: </t>
    </r>
    <r>
      <rPr>
        <sz val="10"/>
        <color rgb="FF000000"/>
        <rFont val="Arial"/>
        <family val="2"/>
      </rPr>
      <t xml:space="preserve">Comunicaciones y seguimiento al proceso de impresión con la Imprenta Distrital, los documentos  reposan en  el archivo de gestión de la Subdirección Académica,  Carpeta de  Comunicaciones Imprenta Distrital.
</t>
    </r>
    <r>
      <rPr>
        <b/>
        <sz val="10"/>
        <color rgb="FF000000"/>
        <rFont val="Arial"/>
        <family val="2"/>
      </rPr>
      <t xml:space="preserve">
Segundo Trimestre 2020:</t>
    </r>
    <r>
      <rPr>
        <sz val="10"/>
        <color rgb="FF000000"/>
        <rFont val="Arial"/>
        <family val="2"/>
      </rPr>
      <t xml:space="preserve"> Comunicaciones y seguimiento al proceso de impresión con la Imprenta Distrital, los documentos  reposan en  el archivo de gestión de la Subdirección Académica,   Carpeta de  Comunicaciones Imprenta Distrital, de igual manera los correos electrónicos de gestión se encuentran en la cuenta de la profesional especializada de la Subdirección Académica  responsable del seguimiento.   Expediente contractual  036 de 2020 que reposa en la Oficina Asesora Jurídica </t>
    </r>
  </si>
  <si>
    <t xml:space="preserve">Actas del Comité Institucional de Gestión y Desempeño del 20 de abril y del 11 de junio que reposan en el archivo de gestión de la Dirección General. </t>
  </si>
  <si>
    <r>
      <rPr>
        <b/>
        <sz val="10"/>
        <color rgb="FF000000"/>
        <rFont val="Arial"/>
        <family val="2"/>
      </rPr>
      <t>Segundo Trimestre</t>
    </r>
    <r>
      <rPr>
        <sz val="10"/>
        <color rgb="FF000000"/>
        <rFont val="Arial"/>
        <family val="2"/>
      </rPr>
      <t xml:space="preserve">: Se hizo seguimiento a la ejecución de las acciones en Comité Institucional de Gestión y Desempeño del 20 de abril y 11 de junio, donde se revisó el avance de las metas en magnitud y presupuesto y se verificó su completa ejecución del Plan de Desarrollo Bogotá Mejor para Todos  y  el Plan estratégico desarrollo institucional.  </t>
    </r>
  </si>
  <si>
    <t>Listado de asistencia
Acta de la actividad suscrita con la profesional de la ARL.</t>
  </si>
  <si>
    <t>Medio de divulgación del Accidente y piezas de comunicación de la campaña</t>
  </si>
  <si>
    <r>
      <t xml:space="preserve">08/10/2019: </t>
    </r>
    <r>
      <rPr>
        <sz val="10"/>
        <rFont val="Arial"/>
        <family val="2"/>
      </rPr>
      <t xml:space="preserve">Esta actividad se desarrollará y dará cumplimiento en el transcurso del cuarto trimestre.
</t>
    </r>
    <r>
      <rPr>
        <b/>
        <sz val="10"/>
        <rFont val="Arial"/>
        <family val="2"/>
      </rPr>
      <t xml:space="preserve">05/12/2019: </t>
    </r>
    <r>
      <rPr>
        <sz val="10"/>
        <rFont val="Arial"/>
        <family val="2"/>
      </rPr>
      <t xml:space="preserve">A la fecha se encuentra en revisión el documento IN-GF-14-03 Instructivo para el cumplimiento de las obligaciones tributarias, cuya actividad se terminará antes del 31/12/2019
</t>
    </r>
    <r>
      <rPr>
        <b/>
        <sz val="10"/>
        <rFont val="Arial"/>
        <family val="2"/>
      </rPr>
      <t>03/04/2020:</t>
    </r>
    <r>
      <rPr>
        <sz val="10"/>
        <rFont val="Arial"/>
        <family val="2"/>
      </rPr>
      <t xml:space="preserve">  El documento IN-GF-14-03 INSTRUCTIVO PARA EL CUMPLIMIENTO DE OBLIGACIONES TRIBUTARIAS, se encuentra con fecha de aprobación del 27/12/2019 y publicado en la Maloca SIG-MIPG
</t>
    </r>
    <r>
      <rPr>
        <b/>
        <sz val="10"/>
        <rFont val="Arial"/>
        <family val="2"/>
      </rPr>
      <t xml:space="preserve">1/07/2020: </t>
    </r>
    <r>
      <rPr>
        <sz val="10"/>
        <rFont val="Arial"/>
        <family val="2"/>
      </rPr>
      <t xml:space="preserve"> Esta actividad se cumplió en el  primer trimestre.  </t>
    </r>
  </si>
  <si>
    <t>La evidencia es el sistema como tal, dado que si no se hubiera actualizado el sistema no funcionaría, el ejecutable del sistema quedó con fecha del 17 de abril.  Se enviaron correos a los funcionarios para que pudieran usar el sistema.</t>
  </si>
  <si>
    <t>13/07/2020:  Hilda Yamile Morales Laverde - Jefe OCI</t>
  </si>
  <si>
    <r>
      <rPr>
        <b/>
        <sz val="10"/>
        <rFont val="Arial"/>
        <family val="2"/>
      </rPr>
      <t xml:space="preserve">13/07/2020:  </t>
    </r>
    <r>
      <rPr>
        <sz val="10"/>
        <rFont val="Arial"/>
        <family val="2"/>
      </rPr>
      <t xml:space="preserve">El seguimiento reportado por parte del responsable de proceso no da cuenta de la aplicación de las actividades y controles establecidos en el procedimiento, con sus respectivos soportes de validación  con el fin de validar la efectividad del mismo.
Esta actividad continúa en seguimiento. 
</t>
    </r>
  </si>
  <si>
    <r>
      <rPr>
        <b/>
        <sz val="10"/>
        <rFont val="Arial"/>
        <family val="2"/>
      </rPr>
      <t>13/07/2020:</t>
    </r>
    <r>
      <rPr>
        <sz val="10"/>
        <rFont val="Arial"/>
        <family val="2"/>
      </rPr>
      <t xml:space="preserve">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</si>
  <si>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Acta No. 002 CIGD.</t>
  </si>
  <si>
    <r>
      <rPr>
        <b/>
        <sz val="10"/>
        <color rgb="FF000000"/>
        <rFont val="Arial"/>
        <family val="2"/>
      </rPr>
      <t xml:space="preserve">13/07/2020: </t>
    </r>
    <r>
      <rPr>
        <sz val="10"/>
        <color rgb="FF000000"/>
        <rFont val="Arial"/>
        <family val="2"/>
      </rPr>
      <t>Esta actividad se encuentra en ejecución.</t>
    </r>
    <r>
      <rPr>
        <b/>
        <sz val="10"/>
        <color rgb="FF000000"/>
        <rFont val="Arial"/>
        <family val="2"/>
      </rPr>
      <t xml:space="preserve">  </t>
    </r>
  </si>
  <si>
    <r>
      <rPr>
        <b/>
        <sz val="10"/>
        <color rgb="FF000000"/>
        <rFont val="Arial"/>
        <family val="2"/>
      </rPr>
      <t>13/07/2020</t>
    </r>
    <r>
      <rPr>
        <sz val="10"/>
        <color rgb="FF000000"/>
        <rFont val="Arial"/>
        <family val="2"/>
      </rPr>
      <t>:  Hilda Yamile Morales Laverde - Jefe OCI</t>
    </r>
  </si>
  <si>
    <r>
      <rPr>
        <b/>
        <sz val="10"/>
        <color rgb="FF000000"/>
        <rFont val="Arial"/>
        <family val="2"/>
      </rPr>
      <t xml:space="preserve">13/07/2020: </t>
    </r>
    <r>
      <rPr>
        <sz val="10"/>
        <color rgb="FF000000"/>
        <rFont val="Arial"/>
        <family val="2"/>
      </rPr>
      <t xml:space="preserve">Esta actividad fue ejecutada el día 29 de mayo de 2020.  Por lo tanto se realiza el cierre de la misma. </t>
    </r>
  </si>
  <si>
    <t>Correo electrónico del 18 de mayo de 2020.</t>
  </si>
  <si>
    <r>
      <rPr>
        <b/>
        <sz val="10"/>
        <color rgb="FF000000"/>
        <rFont val="Arial"/>
        <family val="2"/>
      </rPr>
      <t xml:space="preserve">13/07/2020: </t>
    </r>
    <r>
      <rPr>
        <sz val="10"/>
        <color rgb="FF000000"/>
        <rFont val="Arial"/>
        <family val="2"/>
      </rPr>
      <t xml:space="preserve">Esta actividad fue ejecutada el día 19 y 26 de junio de 2020.  Por lo tanto se realiza el cierre de la misma. </t>
    </r>
  </si>
  <si>
    <r>
      <rPr>
        <b/>
        <sz val="10"/>
        <color rgb="FF000000"/>
        <rFont val="Arial"/>
        <family val="2"/>
      </rPr>
      <t xml:space="preserve">13/07/2020: </t>
    </r>
    <r>
      <rPr>
        <sz val="10"/>
        <color rgb="FF000000"/>
        <rFont val="Arial"/>
        <family val="2"/>
      </rPr>
      <t>Mediante correo electrónico del 13 de abril de 2020, se socializó a los funcionarios del Instituto el accidente de trabajo ocurrido en el centro de documentación, se encuentra pendiente la capacitación.  Esta actividad continua en ejecución.</t>
    </r>
  </si>
  <si>
    <t>Correo electrónico del 16 de junio de 2020.</t>
  </si>
  <si>
    <r>
      <rPr>
        <b/>
        <sz val="10"/>
        <color rgb="FF000000"/>
        <rFont val="Arial"/>
        <family val="2"/>
      </rPr>
      <t xml:space="preserve">13/07/2020:  </t>
    </r>
    <r>
      <rPr>
        <sz val="10"/>
        <color rgb="FF000000"/>
        <rFont val="Arial"/>
        <family val="2"/>
      </rPr>
      <t>El 07 de mayo se comunicó a todos los funcionarios del instituto la Circular no. 005 "aplicación de la encuesta de condiciones de salud y trabajo frente a la emergencia sanitaria por COVID 19, diariamente se realiza el reporte de condiciones de salud en el formulario remitido por parte del contratista de apoyo de la SAYFCID.  Esta actividad continúa en ejecución.</t>
    </r>
  </si>
  <si>
    <t>http://www.idep.edu.co/sites/default/files/Resolucio%CC%81n%20Disposiciones%20COVID-19.pdf 
Circular No. 005 de 2020.</t>
  </si>
  <si>
    <r>
      <t xml:space="preserve">13/07/2020:  </t>
    </r>
    <r>
      <rPr>
        <sz val="10"/>
        <rFont val="Arial"/>
        <family val="2"/>
      </rPr>
      <t xml:space="preserve"> Se verificó la actualización y publicación del instructivo en la página web del Instituto en el link:  http://www.idep.edu.co/sites/default/files/IN-GF-14-03%20%20Instructivo%20Cumplimiento%20de%20Obligaciones%20Tributarias%20V2.docx.  Esta actividad se da por cumplida y se cierra por parte de esta Oficina. </t>
    </r>
  </si>
  <si>
    <r>
      <rPr>
        <b/>
        <sz val="10"/>
        <rFont val="Arial"/>
        <family val="2"/>
      </rPr>
      <t>13/07/2020</t>
    </r>
    <r>
      <rPr>
        <sz val="10"/>
        <rFont val="Arial"/>
        <family val="2"/>
      </rPr>
      <t>:  Hilda Yamile Morales Laverde - Jefe OCI</t>
    </r>
  </si>
  <si>
    <r>
      <rPr>
        <b/>
        <sz val="10"/>
        <color rgb="FF000000"/>
        <rFont val="Arial"/>
        <family val="2"/>
      </rPr>
      <t xml:space="preserve">13/07/2020:  </t>
    </r>
    <r>
      <rPr>
        <sz val="10"/>
        <color rgb="FF000000"/>
        <rFont val="Arial"/>
        <family val="2"/>
      </rPr>
      <t xml:space="preserve">Esta actividad continúa en ejecución, con el fin de verificar el desempeño del indicador del tercer trimestre.
</t>
    </r>
  </si>
  <si>
    <t>http://www.idep.edu.co/sites/default/files/IN-GF-14-03%20%20Instructivo%20Cumplimiento%20de%20Obligaciones%20Tributarias%20V2.docx</t>
  </si>
  <si>
    <r>
      <t xml:space="preserve">13/07/2020:
</t>
    </r>
    <r>
      <rPr>
        <sz val="10"/>
        <color rgb="FF000000"/>
        <rFont val="Arial"/>
        <family val="2"/>
      </rPr>
      <t>Se evidencio por parte de esta oficina la actualización del documento PRO- GFR-11-03  Inventario de propiedad, planta y equipo de fecha 05/12/2019. El procedimiento cuenta con cinco (5) actividades y dos puntos de control así:  i) Validación del cumplimiento de las actividades y fechas definidas en el Plan Anual  de inventarios. ii) Presentación del avance de las actividades establecidas en el Plan Anual de Inventarios.</t>
    </r>
    <r>
      <rPr>
        <b/>
        <sz val="10"/>
        <color rgb="FF000000"/>
        <rFont val="Arial"/>
        <family val="2"/>
      </rPr>
      <t xml:space="preserve">
</t>
    </r>
    <r>
      <rPr>
        <sz val="10"/>
        <color rgb="FF000000"/>
        <rFont val="Arial"/>
        <family val="2"/>
      </rPr>
      <t>En el avance no se reporta las actividades que se gestaron durante el trimestre en cumplimiento del procedimiento, con el fin de establecer la efectividad del mismo.  Por lo anterior esta acción continúa en ejecución. Se recomienda por parte de esta Oficina detallar en el seguimiento efectuado por parte del responsable del proceso las actividades ejecutados con el fin de validar la operatividad y efectividad de las acciones implementadas.</t>
    </r>
  </si>
  <si>
    <r>
      <rPr>
        <b/>
        <sz val="10"/>
        <rFont val="Arial"/>
        <family val="2"/>
      </rPr>
      <t>13/07/2020:</t>
    </r>
    <r>
      <rPr>
        <sz val="10"/>
        <rFont val="Arial"/>
        <family val="2"/>
      </rPr>
      <t xml:space="preserve">
Fue revisada la circular No  007 del 4 de octubre del 2019 "Inventario Propiedad, Planta y Equipo - Vigencia 2019 suscrita por la Directora  General de la Entidad y cumplimiento de registro en el formato No. FT-GRF-11-11 Planilla de Recolección de Información Inventario 2019.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</si>
  <si>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Circular 007 de 2019.
Acta No. 002 CIGD.</t>
  </si>
  <si>
    <r>
      <rPr>
        <b/>
        <sz val="10"/>
        <color rgb="FF000000"/>
        <rFont val="Arial"/>
        <family val="2"/>
      </rPr>
      <t xml:space="preserve">13/07/2020:  </t>
    </r>
    <r>
      <rPr>
        <sz val="10"/>
        <color rgb="FF000000"/>
        <rFont val="Arial"/>
        <family val="2"/>
      </rPr>
      <t xml:space="preserve">Esta actividad se encuentra programada para el mes de agosto de 2020.
</t>
    </r>
  </si>
  <si>
    <r>
      <rPr>
        <b/>
        <sz val="10"/>
        <color rgb="FF000000"/>
        <rFont val="Arial"/>
        <family val="2"/>
      </rPr>
      <t xml:space="preserve">13/07/2020:  </t>
    </r>
    <r>
      <rPr>
        <sz val="10"/>
        <color rgb="FF000000"/>
        <rFont val="Arial"/>
        <family val="2"/>
      </rPr>
      <t xml:space="preserve">Esta actividad se verificará en el seguimiento a PQRS del primer semestre de 2020, con el fin de validar la consistencias de las fuentes de información.  Esta actividad continua en seguimiento. 
</t>
    </r>
  </si>
  <si>
    <r>
      <rPr>
        <b/>
        <sz val="10"/>
        <color rgb="FF000000"/>
        <rFont val="Arial"/>
        <family val="2"/>
      </rPr>
      <t>13/07/2020</t>
    </r>
    <r>
      <rPr>
        <sz val="10"/>
        <color rgb="FF000000"/>
        <rFont val="Arial"/>
        <family val="2"/>
      </rPr>
      <t xml:space="preserve">: Esta actividad se encuentra cumplida y se realiza el cierre por parte de esta Oficina. </t>
    </r>
  </si>
  <si>
    <r>
      <t xml:space="preserve">13/07/2020: </t>
    </r>
    <r>
      <rPr>
        <sz val="10"/>
        <color rgb="FF000000"/>
        <rFont val="Arial"/>
        <family val="2"/>
      </rPr>
      <t>Hilda Yamile Morales Laverde - Jefe OCI</t>
    </r>
  </si>
  <si>
    <r>
      <rPr>
        <b/>
        <sz val="10"/>
        <color rgb="FF000000"/>
        <rFont val="Arial"/>
        <family val="2"/>
      </rPr>
      <t>13/07/2020</t>
    </r>
    <r>
      <rPr>
        <sz val="10"/>
        <color rgb="FF000000"/>
        <rFont val="Arial"/>
        <family val="2"/>
      </rPr>
      <t xml:space="preserve">: Se reporta un cumplimiento del 100% en las metas del Plan de Desarrollo.  Esta actividad se encuentra cumplida y se realiza el cierre por parte de esta Oficina. </t>
    </r>
  </si>
  <si>
    <t>Informe de gestión del primer semestre de 2020.</t>
  </si>
  <si>
    <r>
      <t xml:space="preserve">13/07/2020:  </t>
    </r>
    <r>
      <rPr>
        <sz val="10"/>
        <color rgb="FF000000"/>
        <rFont val="Arial"/>
        <family val="2"/>
      </rPr>
      <t xml:space="preserve">Conforme al avance reportado por parte del responsable de ejecutar la actividad, ésta no ha sido efectiva para subsanar la oportunidad de mejora identificada; adicionalmente se encuentra vencida.
Por lo anterior se recomienda formular una nueva acción que permita subsanar la observación efectuada.    </t>
    </r>
    <r>
      <rPr>
        <b/>
        <sz val="10"/>
        <color rgb="FF000000"/>
        <rFont val="Arial"/>
        <family val="2"/>
      </rPr>
      <t xml:space="preserve">
</t>
    </r>
  </si>
  <si>
    <r>
      <rPr>
        <b/>
        <sz val="10"/>
        <color rgb="FF000000"/>
        <rFont val="Arial"/>
        <family val="2"/>
      </rPr>
      <t xml:space="preserve">13/07/2020: </t>
    </r>
    <r>
      <rPr>
        <sz val="10"/>
        <color rgb="FF000000"/>
        <rFont val="Arial"/>
        <family val="2"/>
      </rPr>
      <t xml:space="preserve">Se verificó la actualización de los procedimientos establecidos en la página web de la Entidad dentro del plazo establecido, se recomienda por parte de esta Oficina en el próximo seguimiento indicar que puntos de control se vienen aplicando con sus respectivos soportes de validación, con el fin de evaluar la efectividad de estos y proceder a su cierre. </t>
    </r>
  </si>
  <si>
    <r>
      <t xml:space="preserve">13/07/2020:  </t>
    </r>
    <r>
      <rPr>
        <sz val="10"/>
        <rFont val="Arial"/>
        <family val="2"/>
      </rPr>
      <t>Para las ocho (8) observaciones y/o hallazgos presentados con ocasión de la auditoría interna del año 2019, se estableció una acción de mejora: “Efectuar la actualización del PRO- GF-14-11 Gestión Contable y formatos asociados, incluyendo actividades y puntos de control necesarios para solucionar las causas identificadas y actualizarlos en la plataforma de Maloca Aula SIG”
En el reporte del trimestre allegado por la oficina de planeación se informa "se está dando cumplimiento al procedimiento"; pero no se indica qué actividades y puntos de control se vienen ejecutando con sus respectivas evidencias. 
En razón de lo antes señalado, se solicita por parte de esta Oficina, detallar en el próximo informe de seguimiento las actividades efectuadas por cada observación con sus respectivos soportes, a fin de verificar la efectividad de la acción propuesta y proceder a su cierre. 
La actividad se ejecutó dentro de las fechas establecidas, pero continúa en seguimiento hasta tanto no se evalúe su efectividad.</t>
    </r>
  </si>
  <si>
    <t>Como parte del cierre presupuestal del mes de mayo de 2020 se efectúo conciliación entre los  sistemas con que se alimenta la infomación presupuestal (Predis y Goobi), No obstante,dado la contingencia presentada que implica el desempeño de labores mediante trabajo en casa, no se imprimieron las ejecuciones para su conciliación detallada por rubro, sino que se efectuaron conciliaciones por agregados revisando en pantalla los informes generados por los sistemas. Resultado de lo anterior, no se detectó con el cierre,  una inconsistencia que se presentó entre los proyectos estrátegicos (113 - 115) del proyecto misional Investigación e innovación para el fortalecimiento de las comunidades del saber y de practica pedagógica. Dicha inconsistencia fue detectada el primero de junio por la Oficina Asesora de Planeación al momento de registrar la información presupuestal en los sistemas PMR y Segplan, dado lo cual, se procedió a informar al Profesional Especializado de Presupuesto, quien revisando el detalle de la misma se encontró que la diferencia estaba asociada con el contrato 41 de 2020 con CORPORACION MAGISTERIO, por cuanto  al momento de expedir  Certificado de Disponibilidad Presupuestal y Certificado de Registro Presupuestal se distribuyeron los valores solicitados entre los proyectos estratégicos 113 $28.042,468 y 115 $51.381.532, siendo lo correcto que  el total de los recursos por $79.424.000 se cargaran al proyecto estratégico 115. Por lo anterior, tenindo en cuenta que el sistema Predis cierra automaticamente el ultimo dia de mes y que el cierre en cuestión implica cierre del plan de desarrollo,  se efectuaron las consultas pertinentes (via correo y mediante reunión virtual con Directora Distrital de Presupuesto, Subdirector Técnico de la Subdirección de Desarrollo Social de la Dirección Distrital de Presupuesto y Profesional Especializado de Presupuesto de la DDP), tendientes a encontrar una solución a la inconsistencia presentada, resultado de las cuales se concluyó que no era posible ajustar dentro del mes de junio la diferencia presentada, solamente se puede subsanar mediante la expedición de un acto administrativo por parte de entidad en la cual, se reduzca el valor cargado equivocadamente del plan de desarrollo saliente y se incorpore de manera correcta en el presupuesto del nuevo plan de desarrollo.</t>
  </si>
  <si>
    <t xml:space="preserve">Se presentó una inconsistencia en el cierre presupuestal del  mes de mayo de 2020 , entre  los Sistemas de Información Administrativo y Financiero del Instituto y el de SHD  con relación al consolidado de compromisos en la   inversión directa entre los proyectos estratégicos del rubro  Investigación e innovación para la fortalecimiento de las comunidades del saber y de practica pedagógica. </t>
  </si>
  <si>
    <t>Profesional Especializado Presupuesto</t>
  </si>
  <si>
    <t>Actualizar el procedimiento PRO-GF-14-01 ejecución presupuestal para fortalecer el punto de control en la conciliación entre Sistemas de Información Administrativo y Financiero del Instituto y el de SHD, con el  apoyo de otro funcionario de las SAFYCD permitiendo la revisión detallada del movimiento presupuestal para cada uno de los rubros asignados para el presupuesto de la entidad.</t>
  </si>
  <si>
    <t xml:space="preserve">Procedimiento PRO-GF-14-01
Correo electrónico remitiendo ejecuciones presupuestales consolidadas para revisión  y vistos buenos.
</t>
  </si>
  <si>
    <t xml:space="preserve">Profesional Especializado 222-05 de la subdirección académica </t>
  </si>
  <si>
    <t xml:space="preserve">Monitorear constantemente las actividades de impresión  de publicaciones del IDEP adelantadas por la Imprenta Distrital,  para hacer seguimiento en la entrega de impresiones.
</t>
  </si>
  <si>
    <t xml:space="preserve">Subdirectora Académica 
Profesional Especializado 222-05 de la subdirección académica </t>
  </si>
  <si>
    <t xml:space="preserve">Resolución 74 de 2020  “Por la cual se corrige un error en la expedición de un certificado de disponibilidad presupuestal y de un certificado de registro presupuestal”  , correo donde se consulta la posibilidad de ajustar la equivocación cometida como parte del cierre presupuestal del mes de mayo al igual que las respuestas al mismo.
 </t>
  </si>
  <si>
    <t xml:space="preserve">Atendiendo a las recomendaciones de la Oficina de Control Interno, se realiza la formulación de una nueva acción que permita evidenciar la oportunidad de mejora  en el control a implementar . La acción es: Monitorear  al contratista en las actividades de impresión  de publicaciones,  contempladas para producir en la vigencia 2020 </t>
  </si>
  <si>
    <t>Conceptos de supervisión  del IDEP  y el expediente contractual</t>
  </si>
  <si>
    <t>PINAR actualizado y publicado en la pagina Web del instituto.</t>
  </si>
  <si>
    <t>TERCER TRIMESTRE: Reunión por Google MEET, calendario Google
El registro de asistencia y la presentación de la reunión fueron compartidas a las partes interesadas desde el DRIVE del correo electrónico idep@idep.edu.co.</t>
  </si>
  <si>
    <r>
      <rPr>
        <b/>
        <sz val="10"/>
        <color rgb="FF000000"/>
        <rFont val="Arial"/>
        <family val="2"/>
      </rPr>
      <t xml:space="preserve">13/07/2020:  </t>
    </r>
    <r>
      <rPr>
        <sz val="10"/>
        <color rgb="FF000000"/>
        <rFont val="Arial"/>
        <family val="2"/>
      </rPr>
      <t xml:space="preserve">Se verificó en la ruta señala la actualización del procedimiento http://www.idep.edu.co/sites/default/files/PRO-GRF-11-01_Egresos_o_salidas_de_bienes_V6.pdf, el documento actualizado de fecha 05 de diciembre de 2019; en el seguimiento reportado se indica la aplicación del procedimiento,  pero no brinda mayor información con el fin de validar la efectividad del mismo.  Se recomienda por parte de esta Oficina detallar que actividades y puntos de control se están cumpliendo toda vez que el mismo cuenta con diez (10) puntos de control, así como la disposición de los formatos que se vienen aplicando y la gestión adelantada en el trimestre frente a la salida definitiva de bienes.  No se anexa en las evidencias los soportes que den cuenta de la aplicación de los controles establecidos en el procedimiento durante el trimestre evaluado.
Por lo anterior, esta acción continúa en ejecución. 
</t>
    </r>
  </si>
  <si>
    <r>
      <rPr>
        <b/>
        <sz val="10"/>
        <color rgb="FF000000"/>
        <rFont val="Arial"/>
        <family val="2"/>
      </rPr>
      <t xml:space="preserve">13/07/2020: </t>
    </r>
    <r>
      <rPr>
        <sz val="10"/>
        <color rgb="FF000000"/>
        <rFont val="Arial"/>
        <family val="2"/>
      </rPr>
      <t>Se evidencio en la ruta
 http://www.idep.edu.co/sites/default/files/PRO-GRF-11-01_Egresos_o_salidas_de_bienes_V6.pdf, el documento actualizado de fecha 05 de diciembre de 2019, la actividad 5 detalla en las observaciones: "Una vez se reciban los bienes y/o elementos el solicitante debe firmar el respectivo comprobante a satisfacción.   NOTA: Si no existe algún elemento solicitado se dejara constancia en la casilla de observaciones cualquier novedad. La periodicidad de esta actividad es cada vez que se genere una salida".  
En el seguimiento reportado se indica que se viene dando cumplimiento al procedimiento; sin embargo no se especifica que actividades se han realizado durante el trimestre, no se soporta las evidencias de  aplicación del control con el fin de evaluar la efectividad del mismo. Por lo anterior esta actividad continúa en seguimiento.</t>
    </r>
  </si>
  <si>
    <t xml:space="preserve">Los diferentes usuarios con roles de radicación desconocen la obligatoriedad del diligenciamiento de los campos del sistema de información Goobi . 
</t>
  </si>
  <si>
    <t xml:space="preserve">Lista de asistencia a la capacitación y/o la presentación con los parámetros </t>
  </si>
  <si>
    <t xml:space="preserve">Las fuentes de verificación de la información no se encuentran estandarizadas 
</t>
  </si>
  <si>
    <t>Informe mensual de peticiones que  genera el responsable de la Subdirección</t>
  </si>
  <si>
    <t>Se tienen diferente criterios para la elaboración de los informes</t>
  </si>
  <si>
    <t>Establecer y unificar  los parámetros  para la elaboración de los informes mensuales de peticiones atendiendo a los lineamientos  de la Secretaria General de la Alcaldía Mayor de Bogotá.</t>
  </si>
  <si>
    <t>No se realizo el seguimiento de manera oportuna</t>
  </si>
  <si>
    <t xml:space="preserve">La creación del formato en el Aula Maloca SIG en el proceso de gestión documental </t>
  </si>
  <si>
    <t xml:space="preserve">El día 5 de mayo se recibió por parte de la Dirección de Servicio a la Ciudadanía de la Secretaria General el  seguimiento a la calidad de las respuestas y manejo del sistema distrital para la gestión de peticiones ciudadanas - Bogotá te escucha del mes de marzo de 2020, en el cual se reportaron dos peticiones que cumplían con los criterios de evaluación. Una de ellas fue por vencimiento de términos y otra por porque hubo un error por parte de la Oficina Asesora Jurídica al cerrar la petición en Bogotá te escucha. Sin embargo, se realizó seguimiento a todas las peticiones recibidas durante la vigencia y se evidenció que hubo tres peticiones adicionales que se respondieron fuera de términos, dos de ellas corresponden a la OAJ y otra a la SAFYCD.
</t>
  </si>
  <si>
    <t>Gestionar y realizar capacitación sobre manejo del sistema Bogotá te escucha y tratamiento de peticiones de acuerdo a lo estipulado en la ley 1755 de 2015.</t>
  </si>
  <si>
    <t xml:space="preserve">Correos electrónicos , listado de asistencia a la reunión  y/o presentación  de la capacitación </t>
  </si>
  <si>
    <t xml:space="preserve">El 2 de Octubre se realizo la medición a los indicadores de gestión del proceso de Gestión Documental, se evidencio que las actividades programadas en el plan institucional de archivos PINAR no fue posible cumplirlas debido a la emergencia sanitaria que viene atravesando el país, la no presencialidad de funcionarios y contratistas imposibilita el cumplimiento de estas actividades, por tal razón se debe actualizar el cronograma del PINAR.
</t>
  </si>
  <si>
    <t>La postergación de la emergencia sanitaria, demoro la contratación, adicionalmente la no asistencia de funcionarios a la oficina contribuyo a que no se pudieran realizar las actividades programadas con la gestión de archivos en las dependencias.</t>
  </si>
  <si>
    <t xml:space="preserve">Actualización del cronograma del plan Institucional de Archivos PINAR </t>
  </si>
  <si>
    <t xml:space="preserve">Versionamiento del Servidor del IDEP actualizado </t>
  </si>
  <si>
    <t xml:space="preserve">Migrar la licencia de Oracle para actualizar las aplicaciones de GOOBI producción y Humano en contingencia, la cual será puesta en producción durante esta vigencia.
</t>
  </si>
  <si>
    <r>
      <rPr>
        <b/>
        <sz val="10"/>
        <color rgb="FF000000"/>
        <rFont val="Arial"/>
        <family val="2"/>
      </rPr>
      <t xml:space="preserve">PRIMER TRIMESTRE: </t>
    </r>
    <r>
      <rPr>
        <sz val="10"/>
        <color rgb="FF000000"/>
        <rFont val="Arial"/>
        <family val="2"/>
      </rPr>
      <t xml:space="preserve">Se programó la capacitación con la ARL Seguros Bolívar, sin embargo se encuentra aplazada por la medida de aislamiento social decretada a nivel nacional con ocasión de la emergencia sanitaria, económica y ecológica a causa de la pandemia por COVID-19.
</t>
    </r>
    <r>
      <rPr>
        <b/>
        <sz val="10"/>
        <color rgb="FF000000"/>
        <rFont val="Arial"/>
        <family val="2"/>
      </rPr>
      <t>SEGUNDO TRIMESTRE</t>
    </r>
    <r>
      <rPr>
        <sz val="10"/>
        <color rgb="FF000000"/>
        <rFont val="Arial"/>
        <family val="2"/>
      </rPr>
      <t>: El 29 de mayo se ejecutó la Capacitación en prevención de lesiones por trauma acumulativo. La actividad fue orientada por la Fisioterapeuta Especialista en Seguridad y Salud en el Trabajo - Laura Oviedo, aliado estratégico de la ARL Seguros Bolívar.</t>
    </r>
  </si>
  <si>
    <r>
      <rPr>
        <b/>
        <sz val="10"/>
        <color rgb="FF000000"/>
        <rFont val="Arial"/>
        <family val="2"/>
      </rPr>
      <t>PRIMER TRIMESTRE:</t>
    </r>
    <r>
      <rPr>
        <sz val="10"/>
        <color rgb="FF000000"/>
        <rFont val="Arial"/>
        <family val="2"/>
      </rPr>
      <t xml:space="preserve"> Se programó el taller con la ARL Seguros Bolívar, sin embargo se encuentra aplazada por la medida de aislamiento social decretada a nivel nacional con ocasión de la emergencia sanitaria, económica y ecológica a causa de la pandemia por COVID-19.
</t>
    </r>
    <r>
      <rPr>
        <b/>
        <sz val="10"/>
        <color rgb="FF000000"/>
        <rFont val="Arial"/>
        <family val="2"/>
      </rPr>
      <t xml:space="preserve">SEGUNDO TRIMESTRE: </t>
    </r>
    <r>
      <rPr>
        <sz val="10"/>
        <color rgb="FF000000"/>
        <rFont val="Arial"/>
        <family val="2"/>
      </rPr>
      <t>El 19 y 26 de junio se ejecutó el taller por segmento para miembros superiores. La actividad fue orientada por la Fisioterapeuta Especialista en Seguridad y Salud en el Trabajo - Natalia Correal, aliado estratégico de la ARL Seguros Bolívar. Teniendo en cuenta la modalidad de trabajo en casa y el desarrollo de actividades por medio virtual, el taller se desarrolló en cuatro sesiones para propiciar mayor participación.</t>
    </r>
  </si>
  <si>
    <t>Encuesta de condiciones de salud
Correo electrónico
Circular interna 05 de 2020
Correos diarios y copia del formulario de reporte
Nota: la base de datos de condiciones de salud es administrada y revisada solamente por la contratista responsable del Sistema de Gestión de Seguridad y Salud en el Trabajo, teniendo en cuenta la protección de datos personales y de datos sensibles.</t>
  </si>
  <si>
    <t>Resolución 060 de 2020
http://www.idep.edu.co/sites/default/files/Resolucio%CC%81n%20Disposiciones%20COVID-19.pdf
DOC-GTH-13-01 protocolo general de bioseguridad – medidas de orientación para la prevención y protección frente al COVID-19
http://www.idep.edu.co/sites/default/files/DOC%20GTH%2013%2001%20protocolo%20general%20de%20bioseguridad%20%20covid-19.pdf
Protocolo versión No. 2: http://www.idep.edu.co/sites/default/files/DOC-GTH-13-01%20Protocolo%20de%20bioseguridad%20COVID%2019%20V2.pdf</t>
  </si>
  <si>
    <r>
      <rPr>
        <b/>
        <sz val="10"/>
        <color rgb="FF000000"/>
        <rFont val="Arial"/>
        <family val="2"/>
      </rPr>
      <t xml:space="preserve">13/07/2020:  </t>
    </r>
    <r>
      <rPr>
        <sz val="10"/>
        <color rgb="FF000000"/>
        <rFont val="Arial"/>
        <family val="2"/>
      </rPr>
      <t>Se verificó la publicación de la Resolución 060 de 2020 en el link http://www.idep.edu.co/sites/default/files/Resolucio%CC%81n%20Disposiciones%20COVID-19.pdf "por medio de la cual se dictan disposiciones para implementar en Instituto para la
Investigación Educativa y el Desarrollo Pedagógico -IDEP- las medidas de bioseguridad para mitigar y controlar la pandemia del coronavirus COVID-19, impartidas en la resolución 666 del
24 de abril del 2020 expedida por el ministerio de salud y protección social a fin de retomar el desempeño presencial de las funciones y obligaciones en la entidad", El 07 de mayo se comunicó a todos los funcionarios del instituto la Circular no. 005 "aplicación de la encuesta de condiciones de salud y trabajo frente a la emergencia sanitaria por COVID 19, diariamente se realiza el reporte de condiciones de salud en el formulario remitido por parte del contratista de apoyo de la SAYFCID.  Esta actividad continúa en ejecución.</t>
    </r>
  </si>
  <si>
    <t xml:space="preserve">08/10/2019: Esta actividad se desarrollará y dará cumplimiento en el transcurso del cuarto trimestre: se dará cumplimiento en el transcurso del trimestre
05/12/2019: http://www.idep.edu.co/sites/default/files/PRO-GF-14-11%20Gesti%C3%B3n%20Contable%20V7.pdf
03/04/2020: http://www.idep.edu.co/sites/default/files/PRO-GF-14-11%20Gesti%C3%B3n%20Contable%20V7.pdf
01/10/2020: '- Archivo de gestión seguimiento y control de la información financiera (equipo de cómputo de la técnico operativo asignada de apoyo)
- Comprobantes mensuales de depreciación de propiedades, planta y equipo (Sistema de Información GOOBI)
- Comprobantes mensuales de amortización de gastos pagados por anticipado (Sistema de Información GOOBI)
- Actas de Comité Institucional de Gestión y Desempeño (Archivo de Gestión de la Oficina de Control Interno)
</t>
  </si>
  <si>
    <t>Correos electrónicos remitiendo los CDP de los dos sistemas de información para revisión  
Correo electrónico con socialización de pieza comunicacional</t>
  </si>
  <si>
    <t>Actualizar el procedimiento PRO-GF-14-03 cierre presupuestal para que el punto de control de seguimiento por parte de la Oficina Asesora de Planeación se realice antes del ultimo día hábil del mes, previa confirmación por correo electrónico del cierre presupuestal por parte del profesional de presupuesto.</t>
  </si>
  <si>
    <t>procedimiento PRO-GF-14-03
Correo electrónico Mensual con la confirmación del cierre presupuestal</t>
  </si>
  <si>
    <t>De acuerdo con las soluciones planteadas en reunión virtual con la Directora Distrital de Presupuesto, El Subdirector Técnico de la Subdirección de Desarrollo Social de la Dirección Distrital de Presupuesto, El Profesional Especializado de Presupuesto de la DDP, El Subdirector Administrativo y Financiero del Idep, la Jefe de la Oficina Asesora de Planeación del IDEP y el Profesional Especializado con funciones de presupuesto del IDEP, se llegó a la conclusión que la alternativa viable para solucionar la inconsistencia presentada debería expedirse por parte de la entidad un acto administrativo donde se ordenará reducir el valor cargado equivocadamente del plan de desarrollo que se termina y se incorpora de manera correcta en el presupuesto del nuevo plan de desarrollo. Por lo anterior, con fecha 10 de julio de 2020 se expidió la Resolución 74, con la cual se procedió a  reducir en los sistemas de información predis y goobi del valor cargado equivocadamente por $51.381.532 y el cargue de este mismo en el nuevo plan de desarrollo.</t>
  </si>
  <si>
    <t>Revisar y actualizar las actividades en el Plan de seguridad y privacidad de la información para saber cuales se deben pasar a la siguiente vigencia teniendo en cuenta la disposición de recursos en el plan de adquisiciones y cuales si se alcanzan a cumplir en esta vigencia.</t>
  </si>
  <si>
    <t>Plan de seguridad y privacidad de la información actualizado en las actividades</t>
  </si>
  <si>
    <t>Jefe Oficina de Planeación</t>
  </si>
  <si>
    <r>
      <rPr>
        <b/>
        <sz val="10"/>
        <rFont val="Arial"/>
        <family val="2"/>
      </rPr>
      <t xml:space="preserve">Primer Trimestre: </t>
    </r>
    <r>
      <rPr>
        <sz val="10"/>
        <color rgb="FF000000"/>
        <rFont val="Arial"/>
        <family val="2"/>
      </rPr>
      <t xml:space="preserve">A partir del mismo 2 de marzo, se  suspendió  el uso de la  toma de corriente de la cocina de la oficina 402 B hasta tanto no se garantice por parte de la Subdirección Administrativa  que dicha toma  funciona de forma correcta.
</t>
    </r>
    <r>
      <rPr>
        <b/>
        <sz val="10"/>
        <rFont val="Arial"/>
        <family val="2"/>
      </rPr>
      <t>Tercer Trimestre:</t>
    </r>
    <r>
      <rPr>
        <sz val="10"/>
        <color rgb="FF000000"/>
        <rFont val="Arial"/>
        <family val="2"/>
      </rPr>
      <t xml:space="preserve"> la toma eléctrica continua inhabilitada.</t>
    </r>
  </si>
  <si>
    <r>
      <t xml:space="preserve">13/07/2020: </t>
    </r>
    <r>
      <rPr>
        <sz val="10"/>
        <color rgb="FF000000"/>
        <rFont val="Arial"/>
        <family val="2"/>
      </rPr>
      <t>Se estableció como acción inmediata la suspensión de la toma corriente de la Oficina 402B.Esta actividad se encuentra cumplida.  Se cierra por parte de esta Oficina.</t>
    </r>
    <r>
      <rPr>
        <b/>
        <sz val="10"/>
        <color rgb="FF000000"/>
        <rFont val="Arial"/>
        <family val="2"/>
      </rPr>
      <t xml:space="preserve">
</t>
    </r>
  </si>
  <si>
    <r>
      <rPr>
        <b/>
        <sz val="10"/>
        <rFont val="Arial"/>
        <family val="2"/>
      </rPr>
      <t xml:space="preserve">Primer Trimestre: </t>
    </r>
    <r>
      <rPr>
        <sz val="10"/>
        <color rgb="FF000000"/>
        <rFont val="Arial"/>
        <family val="2"/>
      </rPr>
      <t xml:space="preserve">En el plan de adquisiciones de  la vigencia 2020 se cuenta con los recursos para realizar el proceso de contratación en el mes de mayo.
</t>
    </r>
    <r>
      <rPr>
        <b/>
        <sz val="10"/>
        <rFont val="Arial"/>
        <family val="2"/>
      </rPr>
      <t>Segundo Trimestre:</t>
    </r>
    <r>
      <rPr>
        <sz val="10"/>
        <color rgb="FF000000"/>
        <rFont val="Arial"/>
        <family val="2"/>
      </rPr>
      <t xml:space="preserv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
    </r>
    <r>
      <rPr>
        <b/>
        <sz val="10"/>
        <rFont val="Arial"/>
        <family val="2"/>
      </rPr>
      <t>Tercer Trimestre:</t>
    </r>
    <r>
      <rPr>
        <sz val="10"/>
        <color rgb="FF000000"/>
        <rFont val="Arial"/>
        <family val="2"/>
      </rPr>
      <t xml:space="preserve"> Se continua con la evaluación de la solución definitiva que será planteada para la próxima vigencia debido a que no se cuenta con los recursos para la vigencia actual. Atendiendo las recomendaciones de la Oficina de Control Interno, se  formulará la acción de mejora par la vigencia 2021, teniendo en cuenta la disponibilidad de recursos que se asignen a la entidad. </t>
    </r>
  </si>
  <si>
    <r>
      <t xml:space="preserve">13/07/2020:  </t>
    </r>
    <r>
      <rPr>
        <sz val="10"/>
        <color rgb="FF000000"/>
        <rFont val="Arial"/>
        <family val="2"/>
      </rPr>
      <t>Se informa en el seguimiento del segundo trimestre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Por lo anterior,  la actividad planteada inicialmente es inefectiva y se realiza el cierre de la misma; el proceso debe formular una nueva acción.</t>
    </r>
  </si>
  <si>
    <r>
      <t xml:space="preserve">13/07/2020:  </t>
    </r>
    <r>
      <rPr>
        <sz val="10"/>
        <color rgb="FF000000"/>
        <rFont val="Arial"/>
        <family val="2"/>
      </rPr>
      <t xml:space="preserve">La observación planteada es "Solicitudes presentadas por los usuarios internos del IDEP a través de la mesa de ayuda que no quedaron atendidas y cerradas en el mismo periodo" en el seguimiento no se indica el porcentaje del cumplimiento del indicador, es decir cuantas solicitudes se presentaron y cuantas fueron atendidas y cerradas en el periodo, con el fin de evaluar la efectividad de la acción.
La acción propuesta está encaminada a reducir las solicitudes en la mesa de ayuda a través de la actualización automática de la versión del sistema operativo en los equipos de escritorio de la Entidad, en el seguimiento no se indica cuantos equipos fueron actualizados.   
Se revisó por parte de ésta Oficina en la página web de la Entidad el avance reportado de indicadores encontrando que la información no está disponible "La página "/sites/default/files/INDICADORES%20GT%202020%20II.xls" solicitada no se ha podido encontrar", por lo que no se puede evaluar el cumplimiento del indicador.
Se recomienda por parte de esta Oficina indicar en el seguimiento cuantos equipos fueron actualizados, en el caso de reportar mesas de ayuda indicar cuantas fueron resueltas oportunamente, así como el cumplimiento del indicador asociado a esta actividad.  Se continua con el seguimiento por parte de esta Oficina con el fin de validar su efectividad.
</t>
    </r>
  </si>
  <si>
    <r>
      <t xml:space="preserve">13/07/2020:  </t>
    </r>
    <r>
      <rPr>
        <sz val="10"/>
        <color rgb="FF000000"/>
        <rFont val="Arial"/>
        <family val="2"/>
      </rPr>
      <t>Se compartió con la OCI el drive del Manual de conexión de VPN, sin embargo este no se encuentra publicado "WEB de Publicación de Instructivos del IDEP" tal como se detalla en la fuente verificable de información; este manual carece de formatos institucionales,  firmas de elaboración y aprobación,  fechas de aprobación e implementación.
Por lo anterior esta actividad continua en seguimiento con el fin de evaluar la efectividad de la acción propuesta.</t>
    </r>
  </si>
  <si>
    <r>
      <rPr>
        <b/>
        <sz val="10"/>
        <rFont val="Arial"/>
        <family val="2"/>
      </rPr>
      <t>Segundo trimestre:</t>
    </r>
    <r>
      <rPr>
        <sz val="10"/>
        <color rgb="FF000000"/>
        <rFont val="Arial"/>
        <family val="2"/>
      </rPr>
      <t xml:space="preserve">  Se solicitó al proveedor la actualización de la licencia y de la versión del software que permita operar, esto se realizó el 16 de abril de 2020.
</t>
    </r>
  </si>
  <si>
    <r>
      <rPr>
        <b/>
        <sz val="10"/>
        <color rgb="FF000000"/>
        <rFont val="Arial"/>
        <family val="2"/>
      </rPr>
      <t xml:space="preserve">13/07/2020:  </t>
    </r>
    <r>
      <rPr>
        <sz val="10"/>
        <color rgb="FF000000"/>
        <rFont val="Arial"/>
        <family val="2"/>
      </rPr>
      <t>Se estableció como acción inmediata "actualización de la licencia y de la versión del software" esta actividad se reporta como cumplida y la evidencia es el funcionamiento del aplicativo.</t>
    </r>
  </si>
  <si>
    <r>
      <rPr>
        <b/>
        <sz val="10"/>
        <rFont val="Arial"/>
        <family val="2"/>
      </rPr>
      <t>Segundo trimestre:</t>
    </r>
    <r>
      <rPr>
        <sz val="10"/>
        <color rgb="FF000000"/>
        <rFont val="Arial"/>
        <family val="2"/>
      </rPr>
      <t xml:space="preserve">  Se entregó como producto 3 del contrato 25-2020 el 5 de mayo, el estudio del mercado y la ficha técnica para el proceso de contratación de un nuevo software administrativo y financiero. Se están llevando a cabo evaluaciones de  sistemas administrativos y financieros, la evaluación realizada fue remitida a la Subdirección Administrativa y Financiera para su revisión y toma de decisión al respecto.
Se programó Google Calendar  en el correo de sistemas@idep.edu.co para tener la notificación desde el 1 de Abril  de 2021 y alerta al proveedor del Sistema Goobi, si es que en es época  se tiene aún en uso en el IDEP.
</t>
    </r>
    <r>
      <rPr>
        <b/>
        <sz val="10"/>
        <rFont val="Arial"/>
        <family val="2"/>
      </rPr>
      <t xml:space="preserve">Tercer Trimestre: </t>
    </r>
    <r>
      <rPr>
        <sz val="10"/>
        <color rgb="FF000000"/>
        <rFont val="Arial"/>
        <family val="2"/>
      </rPr>
      <t>Teniendo en cuenta las recomendaciones de la Oficina de Control interno, se formula una nueva acción de mejora : Migrar la licencia de Oracle para actualizar las aplicaciones de GOOBI producción y Humano en contingencia, la cual será puesta en producción durante esta vigencia.</t>
    </r>
  </si>
  <si>
    <r>
      <rPr>
        <b/>
        <sz val="10"/>
        <color rgb="FF000000"/>
        <rFont val="Arial"/>
        <family val="2"/>
      </rPr>
      <t xml:space="preserve">13/07/2020:  </t>
    </r>
    <r>
      <rPr>
        <sz val="10"/>
        <color rgb="FF000000"/>
        <rFont val="Arial"/>
        <family val="2"/>
      </rPr>
      <t xml:space="preserve">Se establecieron dos actividades: i) programar en el calendario de Google  una alerta para el 01 de abril de 2021 para solicitar al proveedor la actualización del sistema.  Esta acción se reporta como cumplida; su efectividad no se podrá evaluar hasta tanto no se materialice la oportunidad de la actualización por parte del proveedor; es decir el cumplimiento de la misma depende de un tercero.
La otra acción planteada es "se están adelantando estudios del mercado para validar otras opciones de software para ser reemplazado de manera  que permita el uso en web y que mejore el uso y servicio del sistema administrativo y financiero"; esta acción es incierta toda vez que se ha gestionado el estudio de mercado, no es seguro el cambio del software por parte de la Entidad.  Las acciones establecidas no permiten subsanar la oportunidad de la actualización de la licencia de ORACLE por parte del proveedor para el funcionamiento del sistema financiero, se recomienda por parte de esta Oficina incluir estas actividades en los acuerdos de nivel de servicio- ANS de los proveedores de sistemas de información de la Entidad.   Esta acción se cierra y se debe formular una nueva acción a fin de garantizar la efectividad de la misma. </t>
    </r>
  </si>
  <si>
    <t xml:space="preserve">CERRADAS SEGUNDO TRIMESTE 2020 </t>
  </si>
  <si>
    <t xml:space="preserve">TERCER TRIMESTRE:  Se ejecuto el cronograma de transferencias primarias al Archivo central con el fin de liberar los espacios para reorganizar los archivos de gestión.  
CUARTO TRIMESTRE: se ejecuto el cronograma de transferencias al archivo central, con el fin de evacuar los espacios de los archivos de gestión. en cuanto inicie la vigencia 2020 se realizara la distribución de los espacios en cada uno de los archivadores destinados para el archivo de gestión. 
PRIMER TRIMESTRE 2020: En el primer trimestre se reubicaron las Historias laborales y los procesos  disciplinarios en los archivadores adquiridos para tal fin los cuales  fueron ubicados en la oficina de la subdirección administrativa y financiera. 
La reubicación de estas series permitió la optimización de los espacios en los archivadores y  el archivo rodante destinado al archivo de gestión de la subdirección administrativa, financiera y de control disciplinario.
SEGUNDO TRIMESTRE 2020: Esta actividad se ejecutó en el primer trimestre de la vigencia 2020. 
TERCER TRIMESTRE 2020: Esta actividad se ejecutó en el primer trimestre de la vigencia 2020. </t>
  </si>
  <si>
    <r>
      <t xml:space="preserve">TERCER TRIMESTRE: </t>
    </r>
    <r>
      <rPr>
        <sz val="10"/>
        <color rgb="FF000000"/>
        <rFont val="Arial"/>
        <family val="2"/>
      </rPr>
      <t xml:space="preserve">Esta actividad se realizara en el cuarto trimestre. 
</t>
    </r>
    <r>
      <rPr>
        <b/>
        <sz val="10"/>
        <color rgb="FF000000"/>
        <rFont val="Arial"/>
        <family val="2"/>
      </rPr>
      <t>CUARTO TRIMESTRE</t>
    </r>
    <r>
      <rPr>
        <sz val="10"/>
        <color rgb="FF000000"/>
        <rFont val="Arial"/>
        <family val="2"/>
      </rPr>
      <t xml:space="preserve">:  Se inicio el proceso para la adquisición del archivador, en el que se custodiaran las historias laborales. En cuanto se tenga el mueble e inicie la vigencia 2020 y se asignen los espacios se realizaran los registros fotográficos.
</t>
    </r>
    <r>
      <rPr>
        <b/>
        <sz val="10"/>
        <color rgb="FF000000"/>
        <rFont val="Arial"/>
        <family val="2"/>
      </rPr>
      <t xml:space="preserve">
PRIMER SEMESTRE 2020:</t>
    </r>
    <r>
      <rPr>
        <sz val="10"/>
        <color rgb="FF000000"/>
        <rFont val="Arial"/>
        <family val="2"/>
      </rPr>
      <t xml:space="preserve"> Se reubicaron las Historias laborales y los procesos disciplinarios en los archivadores que se adquirieron durante el primer trimestre.
Esta reubicación libero espacio en el archivador para ubicar de manera adecuada el resto de las series documentales que hacen parte de la subdirección administrativa.</t>
    </r>
    <r>
      <rPr>
        <b/>
        <sz val="10"/>
        <color rgb="FF000000"/>
        <rFont val="Arial"/>
        <family val="2"/>
      </rPr>
      <t xml:space="preserve">
SEGUNDO TRIMESTRE 2020: </t>
    </r>
    <r>
      <rPr>
        <sz val="10"/>
        <color rgb="FF000000"/>
        <rFont val="Arial"/>
        <family val="2"/>
      </rPr>
      <t>Se dio cumplimiento al plan de mejoramiento con la transferencia documental del 2019 y la reubicación de las series documentales: historias laborales y procesos disciplinarios.</t>
    </r>
  </si>
  <si>
    <t>De acuerdo al informe de actividades del 12 de junio y 21 de julio del 2020, la actividad 4 se reporta como cumplida, pese a que el PETIC no se encuentra actualizado a los lineamientos de construcción de PETI del Manual de Gobierno Digital V7, el MAE.G.GEN.01 Documento Maestro del Modelo de Arquitectura Empresarial V1 y en especial la G.ES.06 Guía para la construcción del PETI versión 2. En entrevista adelantada con el contratista, al cuestionar sobre las falencias relacionadas en los siguientes ítems, el contratista manifiesta que el alcance de su contrato contemplaba solo la actualización del PETIC 2020 con respecto a lo que incluía el PETIC 2019, desconociendo no solo las nuevas directrices publicadas por MINTIC, sino también los hallazgos evidenciados en el informe de auditoría del año 2019, para las cuales no se encontraron acciones de mejoramiento en los documentos: “Consolidado Plan mejoramiento 2019-4.xlsx” y Plan de Mejoramiento Seguimiento II trimestre OCI.xlsx”.</t>
  </si>
  <si>
    <t>El PETI, no ha sido actualizado al nuevo Marco de Referencia de arquitectura Empresarial que modifico los dominios a los siguientes ítems.</t>
  </si>
  <si>
    <t xml:space="preserve">El procedimiento PRO-GT-12-08 Formulación y Seguimiento al PETIC V5_0.pdf, no ha sido actualizado a los lineamientos de construcción de PETI del Manual de Gobierno Digital V7, el MAE.G.GEN.01 Documento Maestro del Modelo de Arquitectura Empresarial V1 y en especial la G.ES.06 Guía para la construcción del PETI versión 2, en los documentos de referencia externos solo relaciona a NTC-ISO/IEC 27001 la cual es la norma técnica de implementación del MSPI, pero no del PETI. </t>
  </si>
  <si>
    <t xml:space="preserve">Documento PETI actualizado en la Maloca </t>
  </si>
  <si>
    <t>Con respecto seguimiento y evaluación de Gobierno Digital, el PETIC declara tres indicadores de gestión, que resultan insuficientes para medir cumplimiento y resultado, con
un enfoque de mejoramiento continuo, que es una de las premisas del Manual de Gobierno Digital V7: Todas las entidades públicas deben desarrollar una cultura de evaluación y seguimiento al desempeño, capacidad, efectividad, costos, pertenencia y demás criterios de calidad que se definan para medir la ejecución de los proyectos que hagan uso de TIC. Para ello deben definir indicadores de proceso, resultado e impacto, realizar medición, publicar resultados y a partir de estos, iniciar acciones correctivas o de mejora continua. A continuación, se emiten las observaciones puntuales con base en el PETIC y en el archivo INDICADORES GT 2020 II.xls.</t>
  </si>
  <si>
    <t xml:space="preserve">En términos generales el tablero de indicadores en las dos vigencias auditadas (2019 y 2020) no atiende las directrices que en esta materia ha emitido el manual de Gobierno Digital, toda vez que orienta su creación en los 7 dominios del MRAE tales como: desempeño de la gestión de TI, de efectividad del uso y apropiación, componentes de información asegurados, disponibilidad de servicios tecnológicos y avance en implementación de controles MSPI entre otros. (ver documento Lineamientos del Marco
de Referencia de AE para la gestión de TI). </t>
  </si>
  <si>
    <t>Las debilidades identificadas en el Plan de seguridad y privacidad de la información (5.1.4), en el PETI y en el Plan de Tratamiento de Riesgos (5.1.3), evidencian que no hay un conocimiento profundo de los requisitos de implementación. Se mantiene la recomendación de asignar como oficial de seguridad y/o persona responsable de la implementación del MSPI a un ingeniero de sistemas con conocimientos técnicos de seguridad de la información, ya que a diferencia de otras normas como ISO9001, la ISO 27001 y en especial su anexo 27002, requieren de conocimiento especializado para que no se limite a una implementación documental.</t>
  </si>
  <si>
    <t>No se observa avance en la optimización de indicadores conforme a los lineamientos de Gobierno Digital para la Gestión de TI, Gobierno de TI, MSPI y tratamiento efectivo de riesgos. Ver observaciones en este numeral</t>
  </si>
  <si>
    <t xml:space="preserve">Los siguientes son los cronogramas entregados a la auditoría:
1. Plan Tratamiento de riesgos info 2020 Seguimiento II.xlsx
2. Plan Seguridad y Privacidad de la Info 2020 Seguimiento II.xlsx
3. Plan de Mejoramiento Seguimiento II trimestre OCI.xlsx
Sobre los cuales se emiten las siguientes observaciones con respecto al seguimiento a las recomendaciones:
No hay actividades detalladas por cada uno de los proyectos del PETI, tal es el caso de RENATA y Migración Humano, que, si bien están a cargo de terceros, si incluye actividades de seguimiento, control y recepción que implican esfuerzo.
• Las fechas se presentan en bloques de meses paralelizados, sin análisis de esfuerzo vs capacidad instalada, lo cual impide el calculo de indicadores de cumplimiento y/o productividad. (Ver imagen abajo consolidada) 
• No se han incluido los criterios de aceptación por entregables de cada actividad, lo cual impide obtener indicadores de calidad.
• Las tareas no están asignadas de manera individual. De las 47 actividades, solo 11 están asignadas de manera individual, lo cual impide la medición por recurso.
• Las siguientes actividades están repetidas en dos cronogramas: o Crear Servidor Web Virtual o Divulgar y gestionar los boletines informativos de seguridad, Integrar con CSIRT de Gobierno o Identificar y actualizar los inventarios con los nuevos AI del Área de Tecnología. o Reportar al director de la Entidad la información recolectada en el instrumento de AI que se identifica y corresponde a las bases de datos del Área de Tecnología. o Revisar la guía GU-GT-12-01 Guía para la gestión de incidentes de seguridad de la información y el formato FT-GT-12-21 Registro de incidentes de seguridad de la información </t>
  </si>
  <si>
    <t>En el PETI 2020, se encuentra declarado, mas no desarrollado como proyecto, sin embargo, en los cronogramas entregados se incluyen las actividades de “Divulgar y gestionar los boletines informativos de seguridad, Integrar con CSIRT de Gobierno” y se han adelantado capacitaciones en diversos temas tal como Goobi y Meets.
En cuanto al PL-GTH-13-01 Plan Inst Capacit V7.pdf, se observa que aún no está articulado con el dominio de uso y apropiación, por las siguientes razones:
• Los resultados de la mesa de servicio no son insumo para la identificación de necesidades.
• En la tabla de necesidades de aprendizaje, no se incluyen los temas de Gobierno Digital y MSPI.
• No se han articulado el eje de gestión del conocimiento, con planes de trasferencia de conocimiento interno y con terceros TIC, ni con la mesa de servicio.</t>
  </si>
  <si>
    <t>En los contratos 21, 24 y 25 de 2020 no incluye instructivos.</t>
  </si>
  <si>
    <t>No se evidencia avance al respecto.
Existen obligaciones y productos repetidos en los contratos con personas naturales.</t>
  </si>
  <si>
    <t>El dominio 15 del MSPI no ha sido desarrollado.</t>
  </si>
  <si>
    <t>No se aplican encuestas de satisfacción en la mesa de servicio, las únicas encuestas están orientadas a identificación de intereses de capacitación.
Se mantiene la recomendación en el marco del MSPI.</t>
  </si>
  <si>
    <t>En las renovaciones de contratos con personas naturales, optimizar las obligaciones especificas y los productos con el fin de garantizar entregables distintos o complementarios. Esto con el fin de optimizar la inversión. Solicitar al responsable del contrato 21 de 2020 la entrega de la declaración de aplicabilidad del MSPI, para identificar productos puntales.</t>
  </si>
  <si>
    <t>La actividad “Realizar el seguimiento a los riesgos relacionados con seguridad de la información contenidos en el Mapa de Riesgos del IDEP”, resulta insuficiente, toda vez que los 4 riesgos presentados no dan cobertura a la totalidad de los riesgos tecnológicos y/o Ide seguridad de la información articulados a los activos de información y a los controles MSPI.</t>
  </si>
  <si>
    <t xml:space="preserve">Las actividades están programadas en la misma franja de tiempo entre junio y diciembre del 2020, sin discriminación de esfuerzo, a excepción de la actividad 1 que inicia en abril de 2020. </t>
  </si>
  <si>
    <t>Hay 4 actividades repetidas en este plan y en el Plan de seguridad y Privacidad de la Información: 
o Divulgar y gestionar los boletines informativos de seguridad, Integrar con CSIRT de Gobierno o Identificar y actualizar el inventario con los nuevos AI del Área de Tecnología. o Reportar al director de la Entidad la información recolectada en el instrumento de AI que se identifica y corresponde a las bases de datos del Área de Tecnología. 
o Revisar la guía GU-GT-12-01 Guía para la gestión de incidentes de seguridad de la información y el formato FT-GT-12-21 Registro de incidentes de seguridad de la información</t>
  </si>
  <si>
    <t xml:space="preserve">La declaración de aplicabilidad del MSPI es el documento que estructura cuales de los 114 controles deberán ser implementados para los riesgos identificados en los 33 Objetivos de control y ese documento no se ha construido en el IDEP, ni su construcción está en los planes de tratamiento de riesgos ni en el de seguridad y privacidad de la información. </t>
  </si>
  <si>
    <t>No se incluyen actividades de verificación de la efectividad de controles para el tratamiento de los riesgos, ni acciones de mejora frente a desviaciones. No se incluyen actividades de articulación entre los riesgos aceptados sobre activos críticos, para los cuales deben incluirse planes de contingencia y recuperación en caso de materialización.</t>
  </si>
  <si>
    <t>No se ha adelantado un Análisis de Impacto al Negocio BIA como primer paso de la implementación del Plan de Continuidad una vez seleccionados los riesgos extremos asumidos, con el fin de identificar los activos o servicios tecnológicos críticos, y los posibles impactos que se tendrían si éstos no se encuentran disponibles y en correcto funcionamiento:
Estimar los tiempos de contingencia y recuperación de los procesos esenciales a su operación normal después que ha ocurrido el incidente invalidante, de acuerdo a la tolerancia de la entidad para operar sin el servicio TIC.
o Los puntos de recuperación de los datos y condiciones de registro alterno durante contingencia 
Evidencia de la falta del análisis BIA, es que para los servicios de BIBLIOTECA DIGITAL KOHA, SISTEMA WEB OJS, ADMINISTRATIVO Y FINANCIERO GOOBI, SISTEMA DE INFORMACIÓN NÓMINA HUMANO y DSPACE, se establecen tiempos de entre 21 y 31 días para un proceso de contingencia, sin que estos tiempos hayan sido validados con el
negocio.</t>
  </si>
  <si>
    <t>Se observa que los planes de acción incluyen tareas de instalación de ambientes y configuración de servicios desde cero, lo cual no corresponde a una contingencia, ya que esta por definición corresponde a “tener listo” un ambiente que permita operar de manera alternativa frente a la falla invalidante y que solo requiera el montaje de datos y gestión de accesos, esa es una causa de los tiempos extremos.</t>
  </si>
  <si>
    <t>Se registran tiempos de entre 2 y 3 días para la contingencia de Hiperconvergencia, pese a que las pruebas realizadas en el 2019 evidencian que el proceso tarda aproximadamente 1 día.</t>
  </si>
  <si>
    <t>Se observa que pese a que los servicios KOHA, OJS Y DSPACE se encuentran sobre la solución de Hiperconvergencia, se establecen planes de continuidad de entre 21 y 31 días, cuando frente a un incidente invalidante la solución más ágil es recuperar la Hiperconvergencia, dado que al contener snapshot, su recuperación es más ágil y efectiva.</t>
  </si>
  <si>
    <t>El anexo 5 incluye un plan de acción para el sistema HUMANO, pese a que actualmente opera como un servicio SAAS y por lo tanto es el proveedor quien garantiza la continuidad, como se observa en los siguientes apartes de los documentos contractuales: 
o ESTUDIOS PREVIOS: Se garantizaría la disponibilidad del servicio de la aplicación Humano 7x24x365, iv) El lDEP contaría con el servicio de Backup Full diario de la información almacenada en disco, Liberando de esta carga a la entidad, v) El lDEP tendría disponible un servidor alterno en las instalaciones de la entidad para atender los eventos de indisponibilidad y para instalar el backup mensual de la información que entregaría el proveedor como parte de sus obligaciones de servicio. 
o OBLIGACIONES ESPECIFICAS EP: 14. Disponibilidad de servicio 7 x 24 durante los 365 días del año, 15. Garantizar que el software soporte el IPv6 nativo en coexistencia con el lPv4., 16. Realizar el Monitoreo en el Datacenter que tiene dispuesto Soporte Lógico Ltda. en una disponibilidad de 7x24x365., 17. Realizar la entrega de backup mensual para almacenamiento local. 18. Realizar Backup Full diario de la información almacenada en disco y que pertenece al lDEP. 
o OFERTA: La garantía de disponibilidad de la aplicación, es parte de la responsabilidad que Soporte Lógico Ltda. se compromete a ofrecer a sus clientes.</t>
  </si>
  <si>
    <t xml:space="preserve">El Plan de contingencia no incluye los resultados de los informes de cada plan de acción, como insumos para la actualización y mejora continua del Plan y de la matriz de riesgos. </t>
  </si>
  <si>
    <t>Los instructivos relacionados en los planes de contingencia del firewall y base de datos Oracle: IN-GTH-12-09 INSTRUCTIVO RESTAURACIÓN ARCHIVO DE LA CONFIGURACIÓN DEL FIREWALL e IN-GTH-12-05 INSTRUCTIVO PARA RESTAURAR BACKUP MAQUINA – SERVIDOR G4PRUEBAS BASE DE DATOS. no están publicados, ni fueron entregados a la auditoria, adicionalmente su codificación "GTH", no concuerda con los instructivos del Gestión Tecnológica "GT”, presumiendo un error de tipografía tampoco concuerda ya que el IN- GT-12-05 publicado, hace referencia al INSTRUCTIVO PARA CAMBIO DE CONTRASEÑA DE INGRESO AL SISTEMA DE INFORMACIÓN GOOBI. De igual manera en el Seguimiento al Plan de Mejoramiento 2019 "PMX Seguim Control Int 2019 -2 .xls" se hace referencia al instrutivo:INGT- 12-04 Instructivo Para Restaurar Backup Maquina – Servidor G4- Pruebas Base De Datos, lo cual confirma la inconsistencia con el código IN-GTH-12-05. Los códigos tampoco coinciden en el FT-MIC-03-08 Listado Maestro Documentos 2019.xls. Esta situación resulta riesgosa, ya que parte de la efectividad de un plan de contingencia es que los instrumentos y protocolos de operación sean claros y estén disponibles, sin que exista dependencia de personas en particular.</t>
  </si>
  <si>
    <t>Si bien se registran las acciones en el caso de los riesgos materializados, no se presentó evidencia de trazabilidad con pruebas técnicas. No ha avanzado</t>
  </si>
  <si>
    <t>La recomendación puntual no ha sido atendida. Cabe anotar que el Plan de Continuidad ha tenido mejoras, relacionadas en este capítulo</t>
  </si>
  <si>
    <t>En el plan de mejoramiento 2019, se registran evidencias de capacitaciones recibidas por parte de los proveedores, sin embargo, en las entrevistas realizadas, se observa que el conocimiento no es aún del 100% y debe continuarse su fortalecimiento, aún más teniendo en cuenta que le ha sido asignado rol de oficial de Seguridad.</t>
  </si>
  <si>
    <t>Se observan mejoras en la cobertura de servicios tecnológicos en la versión 2020.
Están pendientes los otros elementos de la recomendación.</t>
  </si>
  <si>
    <t>Actualizar los documentos relacionados con el tratamiento de riesgos para que se articule con las directrices del MSPI, especialmente en la relación de los riesgos TIC con los activos de información críticos y los controles ISO 27002:2013.
De igual manera, relacionar el cumplimiento del tratamiento de riesgos TIC y de seguridad digital como parte inherente del sistema de gestión de seguridad de la información que hace parte integral del Sistema integrado de gestión de la entidad.</t>
  </si>
  <si>
    <t>Actualizar la matriz de riesgos dando cobertura a los activos críticos y su relación con los objetivos de control MSPI</t>
  </si>
  <si>
    <t>Actualizar el Plan de tratamiento de riesgos, con las actividades tendientes a dar cumplimiento a los lineamientos del Manual de Gobierno Digital y en especial con el modelo nacional de gestión de riesgos de seguridad digital que establece una interacción con el Modelo de Privacidad y Seguridad de la Información (MPSI); así como la relación con los activos de información que soportan la operación de la Entidad … en todas sus fases o componentes del ciclo PHVA</t>
  </si>
  <si>
    <t>Articular el Plan de Continuidad al Plan de tratamiento de Riesgos y garantizar que los instrumentos documentales e insumos sean consecuentes en su nominación y su ubicación.</t>
  </si>
  <si>
    <t>Adelantar el Análisis de Impacto al Negocio BIA para establecer los tiempos, los protocolos de contingencia y recuperación y las estrategias de fidelidad de la data entre ambientes.
Actualizar el Plan de continuidad de acuerdo con los resultados del BIA y con las inconsistencias relacionadas en el presente informe.
El siguiente es un modelo de tiempos a establecer</t>
  </si>
  <si>
    <t>El IDEP cuenta con una política general de seguridad de la información PO-GT-12-01 Política seguridad privacidad info V3.pdf, con fecha de mayo de 2019, cuyo contenido aún no se encuentra articulado a los lineamientos establecidos por MINTIC en el MSPI. El documento no describe las políticas de seguridad adoptadas por la entidad, únicamente menciona un listado de instrumentos que no coinciden con el listado del FT- MIC-03-08 Listado Maestro Documentos 2019.xls publicado por la entidad, no incluye marco normativo, no hace referencia a Gobierno digital y Seguridad Digital y adolece de los elementos puntuales que direccionan la actuación de los funcionarios, contratistas y proveedores en el uso y responsabilidad sobre los activos de información y privilegios.</t>
  </si>
  <si>
    <t>Como instrumentos de planeación y seguimiento se cuenta con el PL-GT-12-04 Plan Seguridad y Privacidad de la Info V5.pdf de enero de 2020 y el Plan Seguridad y Privacidad de la Info 2020 Seguimiento II.xlsx revisado de manera trimestral. Estos documentos en primera instancia no son coincidentes y si bien incluyen unas primeras actividades de acercamiento a la implementación del MSPI, que hacen parte de la implementación, adolecen de las siguientes etapas requeridas para la implementación de MSPI: o Documentación de la Declaración de Aplicabilidad con la elaboración del marco documental de políticas, procedimientos, instructivos y formatos, incluyendo claramente las justificaciones y soportes para la exclusión de controles.
El levantamiento y planeación de los documentos comunes en el sistema integrado de gestión y la planeación de la salida escalonada de documentos de acuerdo al
avance en implementación. o Un programa de programa de concientización, educación y capacitación sobre la seguridad de la información (control 7.2.2 ISO
27002:2013). Junto a un plan de gestión del cambio asociado a las restricciones de las políticas y los nuevos procedimientos. Esto articulado con el dominio de uso y
apropiación del MRAE.
o Implementación de los controles de seguridad de la información en la plataforma TIC de manera incremental y verificación técnica de vulnerabilidades.</t>
  </si>
  <si>
    <t>Los Planes entregados no evidencian articulación entre el MSPI y el MRAE como se espera en Gobierno digital. La siguiente imagen muestra este tipo de articulación.</t>
  </si>
  <si>
    <t>Se evidencian algunas mejoras en la construcción de instrumentos documentales y en el formato y valoración del inventario de activos.
De igual manera, se han realizado acciones para socializar y formalizar el cumplimiento de políticas de seguridad.
Sin embargo, todavía no se evidencia la existencia de un Plan de Implementación de MSPI detallado para lograr las 4 dimensiones.
Tener en cuenta que la implementación de los dominios no se realiza por orden de la norma, sino de acuerdo a los esfuerzos de su implementación, sensibilización y puesta en operación real.</t>
  </si>
  <si>
    <t>En el marco de atención del MSPI, al elaborar la declaración de aplicabilidad, definir el inventario de documentos que deben ser elaborados para atender los controles de la norma que sean aplicables. A continuación, se adjunta una relación resumen de los controles ISO 27002:2013</t>
  </si>
  <si>
    <t>Si bien la configuración implementada para las conexiones a través de la red privada virtual protege a la entidad de posibles ataques, intercepciones y captura de información por parte de terceros a la conexión remota, la versión del cliente de conexión de la VPN: “FortiClient”, no asegura que los equipos de cómputo desde los que se conectan los usuarios sean equipos seguros, debido a que no se obliga en la ejecución del análisis de vulnerabilidades y su respectiva corrección para poder realizar la conexión VPN. Debido a esto, no hay restricciones para que, si un equipo que tiene un virus, malware y/o alguna vulnerabilidad conocida pueda conectarse y por ende aumentar la posibilidad de generar un ataque a través de la conexión VPN ‘segura’ otorgada al equipo y/o funcionario. Las siguientes imágenes muestran como desde un equipo del auditor con vulnerabilidades criticas reconocidas (Software de Hacking) por el cliente de VPN es posible la conectarse, esta es una de las alertas que informa el DashBoard del firewall:</t>
  </si>
  <si>
    <t>Como medida de seguridad se debe incluir en el manual de administración de la red LAN, la revisión del mapa de localización de las conexiones VPN para identificar posibles accesos no autorizados, en la revisión realizada por el auditor se encontró un acceso por la VPN administrativa desde Barranquilla, lo cual en medio de la contingencia por COVID19 no es normal y por ende debe ser revisada y validada:</t>
  </si>
  <si>
    <t>Se observa que aún se manejan claves de administrador para el Dominio, root y superusuarios de sistemas de información, Firewall, etc., en un archivo planos “txt” sin encriptación, lo cual es un riesgo de seguridad en caso de que uno de estos archivos sea capturado. En la siguiente imagen se ve como en una de las entrevistas se abre un archivo con información de usuarios y contraseñas de root y webmaster para los servicios de Koha y caja de herramientas en el equipo del entrevistado, las contraseñas se ocultan en la imagen para efectos de seguridad:
Si bien son archivos en equipos de usuarios de la OAP, por seguridad se debería utilizar alguna herramienta de administración de contraseñas que garantice su confidencialidad y evite posibles descubrimientos no permitidos. Este tipo de herramientas permiten la recordación de las mismas sin necesidad de ser reveladas al momento de consultarlas.</t>
  </si>
  <si>
    <t>No se encuentran configuradas en la consola del antivirus, controles y/o restricciones para el uso de medios extraíbles tales como USB, cd ´s, discos duros externos, celulares, etc., que son los medios más utilizados para la trasmisión de virus y extracción de información no autorizada. Si bien en el compromiso de cumplimiento de las políticas TIC del IDEP que firman los funcionarios y contratistas, se comprometen a: ejecutar y permitir que el antivirus complete la revisión de todos los archivos del medio extraíble”, esto no garantiza que estos medios extraíbles (USB ´s, etc.), contenga software de hacking portable y/o scripts maliciosos que no son detectados o considerados como virus, y por ende comprometan la seguridad de los PC’s de la entidad. Desde la consola de Kaspersky Security Center en la funcionalidad de control de dispositivos es posible configurar este control sobre estos y habilitar el uso solo de los dispositivos autorizados por el área de TI.</t>
  </si>
  <si>
    <t>De acuerdo a la revisión de la configuración en el firewall y al documento: MN-GT-12-02 Manual soporte de primer nivel Administración del Firewall V1, no se especifica que la asignación de direcciones Ip automática (DHCP), este habilitado únicamente a equipos con su dirección de tarjeta de red (Mac Address) registrada, para así evitar posibles conexiones no autorizadas desde puntos de red local. Esta configuración debe estar incluida en el manual de administración del Firewall para asegurar la continuidad de la misma en cualquier cambio que se realice a la configuración o plataforma.</t>
  </si>
  <si>
    <t>Los equipos de usuario y servidores se encuentran en un mismo segmento de red (192.168.1.x), por lo cual se permite realizar escaneos, descubrimiento de puertos y servicios activos, y captura de paquetes internos hacia los servidores de la Entidad, que pueden ser usados para planificar ataques o interceptar información, comprometiendo así la seguridad de la infraestructura de la entidad. Cabe aclarar que esto solo puede ser realizado desde un equipo de la red local o con acceso remoto conectado a la VPN. El auditor logro realizar escaneos de red desde su equipo conectado a la VPN, obteniendo información de servidores, equipos y puertos disponibles en la infraestructura de red, como se muestra en las siguientes imágenes:</t>
  </si>
  <si>
    <t>Si bien el servicio de correo electrónico es el principal medio de comunicación entre los funcionarios, contratistas y proveedores del Idep, no se cuenta con un manual que detalle la administración y gestión de estas cuentas, en cuanto a parámetros y políticas de seguridad y protecciones desde la consola administrativa de Google, tampoco se hace referencia a este servicio en el plan de contingencia, por lo cual se puede afirmar que no se tiene contempladas acciones de contingencia en caso de fallo o ausencia de este servicio.</t>
  </si>
  <si>
    <t>Como se menciona en la revisión del antivirus aún no se encuentran bloqueados y configurados los permisos de conexión de dispositivos de almacenamiento externo (USB, discos duros externos, CD, etc.), que además de ser origen de trasmisión de virus permiten ejecutar  programas para cambio de contraseñas de administradores de equipos locales para evadir los controles de seguridad del firewall y antivirus.</t>
  </si>
  <si>
    <t>Si bien se presentado avance en la implementación de controles de seguridad y en el aseguramiento de la plataforma, aun no se ha implementado totalmente los controles requeridos para tener un sistema de gestión de seguridad de la información completo.</t>
  </si>
  <si>
    <t>Ya se realizaron las modificaciones al diagrama, sin embargo, no se incluyeron las identificaciones de direcciones IP ni se identifica el DHCP, se recomienda hacer un diagrama
alterno de uso del área con estas modificaciones,</t>
  </si>
  <si>
    <t>Aun no se ha realizado esta labor, en los escaneos realizados por el auditor se evidencia que los servidores continúan en el mismo segmento que los equipos de usuarios</t>
  </si>
  <si>
    <t>Si bien se está utilizando y gestionando las herramientas de monitoreo del firewall y antivirus y se registran acciones de monitoreo en una hoja de Excel, aún no existe un procedimiento, ni herramienta única de monitoreo que permita la medición de capacidad y desempeño de la infraestructura de TI y que incluya las acciones mencionada en la recomendación. Todavía no se tiene control sobre los logs de todos los sistemas.</t>
  </si>
  <si>
    <t>Ya se adelantó el levantamiento de activos de  información con su respectiva clasificación de confidencialidad y se adecuo en el plan de adopción IPV6. Pero aún no se han seleccionado algoritmos o herramientas de encriptación que permitan completar esta recomendación.</t>
  </si>
  <si>
    <t>Ya se actualizo FT-GT-12-19 inventario activos de información tipo software, hardware y servicios Idep, en el cual se incluyen la clasificación y características mencionadas en la
recomendación, sin embargo, se debe complementar con todo el software autorizado e instalado en los equipos de la entidad. En los reportes de aplicaciones instaladas generado durante la auditoria desde la consola del antivirus se evidencia la presencia de software no incluido en este formato.</t>
  </si>
  <si>
    <t>Aun se pueden hacer escaneos sobre los servidores como se muestra en las imágenes de escaneos registradas en este informe. En cuanto a la WIFI publica de acuerdo al esquema de red se muestra correctamente aislada.</t>
  </si>
  <si>
    <t>En la configuración del DHCP en el firewall no se evidencia la restricción a Mac Address autorizadas de equipos de usuario.</t>
  </si>
  <si>
    <t>No se evidencio el uso de este tipo de herramientas como parte de las revisiones de seguridad del área.</t>
  </si>
  <si>
    <t>Se restructuraron los permisos en tres grupos de navegación, en el grupo de comunicaciones y VIP se permiten el uso de algunas redes sociales y de streaming, necesarias para labores de las áreas.
En cuanto al uso de correos personales no se pudo realizar la verificación debido a la imposibilidad de revisar</t>
  </si>
  <si>
    <t>Si bien se realizaron reconfiguraciones en las políticas del dominio y se activaron medidas automáticas y/o manuales para el control de contraseñas. La vigencia de las contraseñas del dominio se aumentó a 210 días, lo cual no cumple con las buenas prácticas en directivas de contraseña.</t>
  </si>
  <si>
    <t>Si bien se implementó el acta de compromiso con el buen uso de activos tic y cumplimiento de la políticas tic, no se cuenta con un acta que incluya todos los puntos recomendados.</t>
  </si>
  <si>
    <t>El proceso de gestión TIC ha gestionado la actualización del registro de derechos de autor y de registro de distribución de GOOBI SAS.
Está pendiente la actualización de licencias de GOOBI y de Humano, las cuales no fueron presentadas a la auditoría.</t>
  </si>
  <si>
    <t>Adelantar el catálogo de sistemas de información, orientándose con la Guía G.SIS.03 Guía para la construcción del catálogo de Sistemas de Información. Versión 2019 de MINTIC.</t>
  </si>
  <si>
    <t>Con respecto a la problemática del boletín de inventarios se recomienda adelantar las siguientes acciones:
1. Solicitar al proveedor de GOOBI evidencias de las presuntas notas contables con las que se ajustan saldos, y de ser cierto tomar medidas correctivas.
2. Adelantar un plan de depuración de la data basado en un diagnóstico de casuística para el diseño de estrategia de corrección en tres frentes:
a. Construcción de scripts de diagnóstico masivo sobre la base de datos que permitan clasificar cada caso donde los datos rompen la regla de negocio y/o condiciones de
integridad referencial.
b. Construcción de scripts de actualización masiva (updates) que permitan ajustar casos, tal como reclasificar datos mal categorizados.
c. Identificación de los casos que requieren ajuste manual y la asignación de recursos para esta labor
d. Establecer un plan de depuración manual de casos.
Centralizar todos los incidentes por el proceso de Gestión TIC y una vez ejecutado del plan de depuración de datos, impedir el acceso del proveedor a los datos de producción.</t>
  </si>
  <si>
    <t>La solución de depuración de datos se recomienda mientras permanece en operación el sistema GOBBI, pero se reitera la recomendación de su remplazo por otro ERP preferiblemente en modalidad SAAS. Aprovechar los documentos del proceso adelantados por la contratista a cago de su supervisión,</t>
  </si>
  <si>
    <t>Fortalecer el conocimiento del IDEP en el modelo de datos de GOOBI, como contingencia en caso de que el proveedor actual no apoye el proceso de migración a un nuevo ERP.</t>
  </si>
  <si>
    <t>Incluir en la renovación del contrato SAAS de Humano y en cualquier otra adquisición de sistema de información en modalidad SAAS clausulas específicas sobre la protección y propiedad de los datos alojados. Ver PROTECCIÓN EN LOS SERVICIOS COMPUTACIÓN EN LA NUBE (CLOUD COMPUTING) de la SIC.</t>
  </si>
  <si>
    <t>Continuar con el proceso de construcción de una metodología de Desarrollo y Adquisición de software aplicativo, pero atendiendo las observaciones de la auditoría y en especial garantizando su articulación con el Dominio de sistemas de Información el Marco de Referencia de Arquitectura Empresarial y el Dominio 14 del MSPI ISO 27002:2013.</t>
  </si>
  <si>
    <t>No se registra el plan de mantenimiento, ni el resultado de las acciones del mismo en la herramienta de mesa de ayuda, por ende, no es posible tener informes automatizados de estas acciones, ni relacionarlas con los soportes realizados a los equipos o sistemas instalados en ellos.</t>
  </si>
  <si>
    <t>No se han realizado actualizaciones al el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t>
  </si>
  <si>
    <t>Aun no se cuenta con una herramienta que permita tener los inventarios de hardware y software automatizados, que permita cumplir con la recomendación dada. Se recomienda el uso del GLPI con la agente fusión Inventory de uso gratuito y de amplio uso en entidades del Distrito</t>
  </si>
  <si>
    <t>Aun no se cuenta con hojas de vida actualizadas de los servidores con todas las características técnicas necesarias para su adecuada identificación, funciones y características</t>
  </si>
  <si>
    <t>Si bien se está diligenciando el formato FT-GT-12-20 Compromiso de cumplimiento de las políticas TIC del Idep, se debe complementar agregando las características faltantes definidas en la recomendación.</t>
  </si>
  <si>
    <t>La configuración del sistema de registro incidentes y generación de tickets, OS tickets continua sin protecciones de acceso de usuario, y, por ende, cualquier persona que ingrese al vinculo en internet de la mesa de ayuda del Idep podría registrar un incidente o soporte. En la siguiente imagen se muestra la funcionalidad en la herramienta para su configuración, en donde se evidencia que no se encuentra activada para la autenticación para usuario final para poder generar tickets:</t>
  </si>
  <si>
    <t>No se tienen configurados los ANS (SLA) en el sistema por tipo de servicios y/o soporte, por tanto, no es posible determinar si se cumplen los tiempos de atención internos por tipo de soporte y la efectivad de atención del único agente de servicio creado en el sistema</t>
  </si>
  <si>
    <t xml:space="preserve">Aún no se tiene configurados agentes de soporte para registrar y tramitar los incidentes a cargo de los proveedores de los sistemas de información, como medida de control de cumplimiento de los ANS y tampoco se han configurados agentes de soporte para registrar y tramitar los incidentes a cargo de los proveedores de los sistemas de información, como medida de control de cumplimiento de los ANS. </t>
  </si>
  <si>
    <t>Aún no se muestra avance en esta recomendación. 
Se debe configurar el sistema de tickets para que únicamente los usuarios registrados pueden crear solicitudes y así evitar posibles incidentes de seguridad o pérdida de tiempo de los agentes de soporte.</t>
  </si>
  <si>
    <t>Aún no se muestra avance en esta recomendación. 
Se recomienda revisar los siguientes criterios para la configuración de la herramienta de tickets y o la implementación de una nueva herramienta gratuita y de código abierto como el GLPI: 
Que permita configurar diferentes tipos de solicitudes hasta mínimo dos niveles jerárquicos: incidentes soporte, requerimientos de desarrollo, incidentes de seguridad, requisitos de adquisiciones de software o hardware, propuestas, etc.
• Que permita configurar diferentes agentes de atención externos e internos clasificados por Agentes internos TIC, Agentes internos de negocio, agentes externos proveedores
• Que permita establecer ANS de acuerdo con la tipología de solicitudes y de agentes
• Que permita una relación jerárquica entre solicitudes para aquellos casos en que una solicitud se segrega en varias tareas y de su cumplimiento dependa el estado
de atención de la solicitud original
• Que permita instalar un agente en los PC para que todas las solicitudes sean gestionadas por este medio con el fin de eliminar la carga operativa de la digitación de llamadas y correos y el riesgo de error humano. Adicionalmente la centralización de la información optimiza los tiempos de atención y la obtención de información estadística
• Que permita generar reportes e indicadores de gestión
• Que permita instalar agente de escaneo de red para llevar la trazabilidad entre solicitud, usuario y equipo
• Que permita adjuntar archivos tanto a la solicitud principal como a las tareas de la bitácora de atención
• Que permita aplicar escalamientos.
• Que integre un inventario de hardware y software por medio de agente.</t>
  </si>
  <si>
    <t>El profesional de presupuesto remitirá  los documentos presupuestales ( certificado de disponibilidad presupuestal  CDP y certificado de registro presupuestal CRP) expedidos por los Sistemas de Información Administrativo y Financiero del Instituto y el de SHD,  a los supervisores de contratos y  a los funcionarios responsables, a fin que se revise la consistencia de los mismos y se reporte alguna novedad en caso de existir de manera oportuna  y se socializará en una pieza comunicacional la importancia de la revisión del cdp y el rp vs el plan de adquisición.</t>
  </si>
  <si>
    <t xml:space="preserve">
4.  Revisada la ejecución presupuestal generada en el aplicativo GOOBI con corte al 30 de junio de 2020, se evidencia diferencia de $51.381.532.00 con respecto a la información reportada en PREDIS en los proyectos 33115010610790113 Bogotá reconoce a sus maestras, maestros y directivos docentes y el proyecto 33115010610790115 fortalecimiento Institucional desde la Gestión Pedagógica.</t>
  </si>
  <si>
    <t>1. Generaciòn de inconsistencia al momento del cargue de informaciòn en el sistema de la Secretarìa Distrital de Hacienda, de acuerdo con lo registrado en el sistema de informaciòn GOOBI.                                                                   
2. Debilidad al momento de conciliar la informaciòn presupuestal en las ejecuciones que se generan en los sistemas de informaciòn de la Secretarìa Distrital de Hacienda y la entidad.</t>
  </si>
  <si>
    <t xml:space="preserve">Se actualizará el procedimiento PRO-GF-14-03 donde se incluira la actividad de  revisión del cierre presupuestal  los  5 ultimos días el mes, con el apoyo de la Secretaria ejecutiva codigo 425 Grado 04
</t>
  </si>
  <si>
    <t>Se actualizara el procedimiento PRO-GF-14-03 en la maloca.
Correos electrónicos remitiendo los CDP de los dos sistemas de información para revisión y/o entrega física Procedimento .</t>
  </si>
  <si>
    <t xml:space="preserve">Profesional Especializado 222-07 
Secretaria ejecutiva codigo 425 Grado 04
</t>
  </si>
  <si>
    <r>
      <t>1.</t>
    </r>
    <r>
      <rPr>
        <sz val="11"/>
        <color theme="1"/>
        <rFont val="Times New Roman"/>
        <family val="1"/>
      </rPr>
      <t xml:space="preserve">  </t>
    </r>
    <r>
      <rPr>
        <sz val="11"/>
        <color theme="1"/>
        <rFont val="Calibri"/>
        <family val="2"/>
      </rPr>
      <t>De acuerdo con lo establecido en el PRO-GF-14-01 Ejecución presupuestal, para el caso del diligenciamiento adecuado y completo del formato FT-GF-14-17 se evidenció que en algunos formatos no se registra la fecha, rubro presupuestal, firma del ordenador del gasto, tal como se detalla en acápite 2.1.1. de este informe.</t>
    </r>
  </si>
  <si>
    <t>Debilidad en los mecanismos de control relacionado con la verificaciòn de la informaciòn requerida para la elaboraciòn del formato FT-GF-14-17.</t>
  </si>
  <si>
    <t>Se efectuará una revisión y modificación al formato FT-GF-14-17 ( solicitud de diponibilidad presupuestal), a los datos que no agreguen valor a lo requerido en el proceso de Gestión Financiera</t>
  </si>
  <si>
    <t xml:space="preserve">Formato FT-GF-14-17 solicitud de disponibilidad presupuestal actualizado en la Maloca </t>
  </si>
  <si>
    <t xml:space="preserve">Profesional Especializado 222-07 </t>
  </si>
  <si>
    <r>
      <t>3.</t>
    </r>
    <r>
      <rPr>
        <sz val="9"/>
        <color theme="1"/>
        <rFont val="Times New Roman"/>
        <family val="1"/>
      </rPr>
      <t xml:space="preserve">  </t>
    </r>
    <r>
      <rPr>
        <sz val="9"/>
        <color theme="1"/>
        <rFont val="Arial"/>
        <family val="2"/>
      </rPr>
      <t>En la muestra seleccionada, que fue objeto de revisión se evidencio formatos FT- GF-14-17- solicitud de disponibilidad presupuestal con fechas de vigencias anteriores correspondientes al año 2018.</t>
    </r>
  </si>
  <si>
    <r>
      <t>4.</t>
    </r>
    <r>
      <rPr>
        <sz val="9"/>
        <color theme="1"/>
        <rFont val="Times New Roman"/>
        <family val="1"/>
      </rPr>
      <t xml:space="preserve">  </t>
    </r>
    <r>
      <rPr>
        <sz val="9"/>
        <color theme="1"/>
        <rFont val="Arial"/>
        <family val="2"/>
      </rPr>
      <t>Para el CDP No. 29 del 23/01/2019, el rubro presupuestal relacionado en el formato de solicitud FT-GF-14-17 no corresponde al registrado en el CDP en mención.</t>
    </r>
  </si>
  <si>
    <r>
      <t>5.</t>
    </r>
    <r>
      <rPr>
        <sz val="9"/>
        <color theme="1"/>
        <rFont val="Times New Roman"/>
        <family val="1"/>
      </rPr>
      <t xml:space="preserve">  </t>
    </r>
    <r>
      <rPr>
        <sz val="9"/>
        <color theme="1"/>
        <rFont val="Arial"/>
        <family val="2"/>
      </rPr>
      <t>Para el CDP No. 202 del 09 de mayo de 2019 la fuente de recurso relacionado en el formato de solicitud FT FT-GF-14-17 no corresponde al registrado en el CDP en mención.</t>
    </r>
  </si>
  <si>
    <t>3.  Se evidencia que el consolidado de reportes de CDP con corte a junio de 2020, para el CDP No. 53 del 24/02/2020, el valor apropiado es inferior al valor del compromiso.</t>
  </si>
  <si>
    <t xml:space="preserve">
Falta de claridad en la informaciòn detalle del sistema de informaciòn GOOBI,  que evidencia los reintegros al presupuesto efectuados por la entidad a travès del Profesional Especializado de Presupuesto.</t>
  </si>
  <si>
    <t>Se enviará un oficio de solicitud de concepto técnico al administrador de GOOBI, con respecto a la no conformidad que se genera por el CDP de reintegros.</t>
  </si>
  <si>
    <t xml:space="preserve">Respuesta del proverdor y/o justificación </t>
  </si>
  <si>
    <r>
      <t>2.</t>
    </r>
    <r>
      <rPr>
        <sz val="11"/>
        <color theme="1"/>
        <rFont val="Times New Roman"/>
        <family val="1"/>
      </rPr>
      <t xml:space="preserve">  </t>
    </r>
    <r>
      <rPr>
        <sz val="11"/>
        <color theme="1"/>
        <rFont val="Calibri"/>
        <family val="2"/>
      </rPr>
      <t>Se evidencia que algunos certificados de disponibilidad y registro presupuestales carecen de la firma del responsable de presupuesto o quien haga las veces, quien asegura y aprueba la información contenida en el CDP, tal como se detalla en el numeral 2.1.1.</t>
    </r>
  </si>
  <si>
    <t>Debilidad en los mecanismos de control relacionado con la verificaciòn de firmas en las carpetas facilitativas que reposan en la   Subdirecciòn Administrativa, Financiera y de Control Disciplinario,correspondientes a certificados de disponibilidad presupuestal CDP  y Certificados de registro presupuestal CRP</t>
  </si>
  <si>
    <t xml:space="preserve">Se actualizará el procedimiento PRO-GF-14-01 incorporando para la  revisión los 5 primeros días el mes posterior de las carpetas que contienen los documentos de las diferentes áreas. 
</t>
  </si>
  <si>
    <t xml:space="preserve">Actualización del procedimiento PRO-GF-14-01( ejecución presupuestal )
Correos electrónicos, enviados al profesional de presupuesto con las observaciones de la revisión de los documentos. </t>
  </si>
  <si>
    <t>Profesional Especializado 222-07 
 Técnico Operativo còdigo 314 Grado 01 </t>
  </si>
  <si>
    <r>
      <t>5.</t>
    </r>
    <r>
      <rPr>
        <sz val="9"/>
        <color theme="1"/>
        <rFont val="Times New Roman"/>
        <family val="1"/>
      </rPr>
      <t xml:space="preserve">  </t>
    </r>
    <r>
      <rPr>
        <sz val="9"/>
        <color theme="1"/>
        <rFont val="Arial"/>
        <family val="2"/>
      </rPr>
      <t>Se evidencia extemporaneidad en el pago de retención en la fuente para el mes de enero 2020, y la presentación y pago de la declaración de retención en la fuente para el mes de junio de 2020.</t>
    </r>
  </si>
  <si>
    <t>Se verificaron erroneamente las fechas de vencimiento establecidas en el calendario tributario Nacional</t>
  </si>
  <si>
    <t xml:space="preserve">Se incluira en el calendario del correo electronico institucional de  Gmail  alertas  del cronograma de seguimiento mensualmente para la presentación de la declaración por parte del contador y al tesorero para su respectivo pago.  
</t>
  </si>
  <si>
    <t xml:space="preserve">Actualización del calendario Gmail y correo electrónico con el envío de la  de Declaraciones tributarias y recibos oficiales de pago de acuerdo al cronograma a la SAFYCD. </t>
  </si>
  <si>
    <t>Profesional Especializado 222-04
y
Tesorero  General Código 201 Grado 04</t>
  </si>
  <si>
    <r>
      <t>7.</t>
    </r>
    <r>
      <rPr>
        <sz val="9"/>
        <color theme="1"/>
        <rFont val="Times New Roman"/>
        <family val="1"/>
      </rPr>
      <t xml:space="preserve">  </t>
    </r>
    <r>
      <rPr>
        <sz val="9"/>
        <color theme="1"/>
        <rFont val="Arial"/>
        <family val="2"/>
      </rPr>
      <t>De acuerdo con lo establecido en la Resolución No. 706 del 16 de diciembre de 2016 en lo que corresponde al reporte de operaciones recíprocas entre entidades y a los lineamientos del Instructivo No. 001 del 17 de diciembre de 2019 emitido por la CGN en su numeral 2.3.3 se evidenció diferencias en la información reportada de cuentas reciprocas, toda vez que el saldo contable reportado por la Entidad está por $9.442.268 y en los libros auxiliares de la cuenta 190801 al 30 de junio de 2020 se evidencia por $22.186.482.</t>
    </r>
  </si>
  <si>
    <t>Se tomó por error el saldo inicial del reporte de saldos y movimientos del período abril - junio de 2020, siendo lo correcto el saldo final</t>
  </si>
  <si>
    <t xml:space="preserve">Actualizar procedimiento PRO-GF-14-11( Gestión contable )
Correos electrónicos enviados trimestralmente con la validación y VB  de la conciliación de la información a la SAFYCD. </t>
  </si>
  <si>
    <t>Profesional Especializado 222-04
Y
Técnico operativo código 314 grado 01</t>
  </si>
  <si>
    <r>
      <t>1.</t>
    </r>
    <r>
      <rPr>
        <sz val="9"/>
        <color theme="1"/>
        <rFont val="Times New Roman"/>
        <family val="1"/>
      </rPr>
      <t xml:space="preserve">  </t>
    </r>
    <r>
      <rPr>
        <sz val="9"/>
        <color theme="1"/>
        <rFont val="Arial"/>
        <family val="2"/>
      </rPr>
      <t>Se evidencia inconsistencias en el documento solicitud de pago de los contratos de prestación de servicios No. 044 de 2019, No. 007 y 032 de 2020.</t>
    </r>
  </si>
  <si>
    <t>No se reviso de forma correcta el informe del tramite de pago por parte del supervisor del contrato</t>
  </si>
  <si>
    <t xml:space="preserve">Se realizara dos  socializaciones durante el año  con los supervisores del contrato, mediante una capacitación y una circular  de la documentación  de solicitud para el pago de los contratistas.   
</t>
  </si>
  <si>
    <t xml:space="preserve">Lista de asistencia y circular  </t>
  </si>
  <si>
    <t xml:space="preserve">Tesorero  General Código 201 Grado 04
y 
Supervisores de contratos </t>
  </si>
  <si>
    <r>
      <t>2.</t>
    </r>
    <r>
      <rPr>
        <sz val="9"/>
        <color theme="1"/>
        <rFont val="Times New Roman"/>
        <family val="1"/>
      </rPr>
      <t xml:space="preserve">  </t>
    </r>
    <r>
      <rPr>
        <sz val="9"/>
        <color theme="1"/>
        <rFont val="Arial"/>
        <family val="2"/>
      </rPr>
      <t>Revisadas las Planillas de autorización de pagos diferentes a la CUD. Formato FT- GF-14-24, se evidencia inconsistencia en la información registrada en la planilla del mes de agosto en el número del contrato y documento de identidad para los contratos 96 y 102 del 2019.</t>
    </r>
  </si>
  <si>
    <t>Se presento inconsistencia al registrar la información de los contratos en el formato FT-GF-14-24</t>
  </si>
  <si>
    <t>Se realizará una  revisión previa mensualmente  al registro de la planilla formato FT-GT-14-24( planilla de autorización de pagos diferentes a la CUD) contra los contratos  antes de realizar los respectivos desembolsos con recursos administrados.</t>
  </si>
  <si>
    <t>Envío de correo electrónico con la validación y soportes a la SAFYCD</t>
  </si>
  <si>
    <t>Tesorero  General Código 201 Grado 04</t>
  </si>
  <si>
    <r>
      <rPr>
        <b/>
        <sz val="10"/>
        <color rgb="FF000000"/>
        <rFont val="Arial"/>
        <family val="2"/>
      </rPr>
      <t>1</t>
    </r>
    <r>
      <rPr>
        <sz val="10"/>
        <color rgb="FF000000"/>
        <rFont val="Arial"/>
        <family val="2"/>
      </rPr>
      <t>. Se encontraron debilidades en el cumplimiento de las actividades preventivas y de control de conservación documental del plan PL-GH-07-01 Sistema Integrado de Conservación e incumplimiento al acuerdo 6 de 2014 del Archivo General de la Nación; Toda vez que se encontraron expedientes físicos de funcionarios en mal estado de conservación documental lo cual no garantiza la preservación de la información en el tiempo</t>
    </r>
  </si>
  <si>
    <t>Expediente fisico en mal estado de conservación documetal
Los documentos que evidencian la liquidación aplicada para las prestaciones sociales definitivas de los funcionarios se encuentran en la carpeta de novedades de la nómina correspondiente a la liquidación, según normas de gestión documental este documento no debe hacer parte del expediente de cada funcionario.</t>
  </si>
  <si>
    <r>
      <t xml:space="preserve">Se solicitará la valoracion al profesional de Gestion Documental:
1. El estado del documento e iniciar en caso que se requiera la restauración del mismo
2. La pertinencia de generar duplicidad documental, teniendo en cuenta que los soportes de liquidación de prestaciones sociales deben encontrarsen en primera instancia en las novedades de nomina del mes correspondiente.
3. Una capacitación, sobre instrumentos archivisticos que este dirigida  a los servidores públicos responsables de la custodia de los expedientes documentales del IDEP. </t>
    </r>
    <r>
      <rPr>
        <b/>
        <sz val="10"/>
        <rFont val="Arial"/>
        <family val="2"/>
      </rPr>
      <t xml:space="preserve">
</t>
    </r>
  </si>
  <si>
    <t>Oficio remisorio y registro de asistencia</t>
  </si>
  <si>
    <t>Profesional Talento Humano  
Contratista de nómina</t>
  </si>
  <si>
    <r>
      <rPr>
        <b/>
        <sz val="10"/>
        <rFont val="Arial"/>
        <family val="2"/>
      </rPr>
      <t>2.</t>
    </r>
    <r>
      <rPr>
        <sz val="10"/>
        <color rgb="FF000000"/>
        <rFont val="Arial"/>
        <family val="2"/>
      </rPr>
      <t xml:space="preserve"> Se encontraron debilidades en el cumplimiento de las siguientes actividades: 6, 9, y 11 establecidas en el procedimiento PRO-GTH-13-08 Vinculación de servidores, toda vez que se encontraron expedientes con información y/o soportes incompletos y en algunos casos sin la firma respectiva, como se detalla en el check list de vinculación de servidores en el numeral 2.3 del presente informe.</t>
    </r>
  </si>
  <si>
    <t>Actividades realizadas de forma verbal ocacionalmente durante el evento de nombramiento y toma de posesión del empleo.</t>
  </si>
  <si>
    <r>
      <t xml:space="preserve">A partir de la fecha se incluirá la ficha del manual de funciones como anexo del acta de posesión del empleo, y se registrará la novedad de ingreso de nómina en el expediante laboral de los funcionarios que sean nombrados en el IDEP, esta informacion hara parte de la lista de chequeo FT-GTH-13-34 "Hoja  Control Historia Lab V3", quien la elaborará la Auxiliar Administrativa Grado 002
</t>
    </r>
    <r>
      <rPr>
        <b/>
        <sz val="10"/>
        <rFont val="Arial"/>
        <family val="2"/>
      </rPr>
      <t xml:space="preserve">
</t>
    </r>
  </si>
  <si>
    <t xml:space="preserve">Expediente de hoja de vida del nuevo funcionario
Formato FT-GTH-13-34 Hoja  Control Historia Laboral actualizado en la maloca </t>
  </si>
  <si>
    <t>Profesional Especializado Cod. 222 Grado 03 SAFyCD</t>
  </si>
  <si>
    <r>
      <rPr>
        <b/>
        <sz val="10"/>
        <rFont val="Arial"/>
        <family val="2"/>
      </rPr>
      <t>3.</t>
    </r>
    <r>
      <rPr>
        <sz val="10"/>
        <color rgb="FF000000"/>
        <rFont val="Arial"/>
        <family val="2"/>
      </rPr>
      <t xml:space="preserve"> Se encontraron debilidades en el cumplimiento de las siguientes actividades: 3,8 y 11 establecidas en el procedimiento PRO-GTH-13-11 Desvinculación de Servidores toda vez que se encontraron expedientes con información y/o soportes incompletos como se describe en el check list de desvinculación de servidores en el numeral 2.3 del presente informe.
</t>
    </r>
  </si>
  <si>
    <t>No es suficientemente claro y especifico el  PRO-GTH-13-11 Desvinculación de Servidores lo que permite interpretaciones distintas sobre acciones relacionadas con la verificación de las acciones allí manifestadas.</t>
  </si>
  <si>
    <t xml:space="preserve">Se realizará la actualización del procedimiento PRO-GTH-13-11 Desvinculación de servidores puesto que hay actividades que se describen de manera general, y los documentos soporte de la actividades no son específicos en relacionar donde debe reposar la información. Por esto  se actualizará estableciendo con claridad donde reposaran los documentos que evidencia cada actividad.
</t>
  </si>
  <si>
    <t xml:space="preserve">Expediente de hoja de vida del funcionario retirado. Procedimiento PRO-GTH-13-11 actualizado en la Maloca </t>
  </si>
  <si>
    <r>
      <rPr>
        <b/>
        <sz val="10"/>
        <rFont val="Arial"/>
        <family val="2"/>
      </rPr>
      <t>5</t>
    </r>
    <r>
      <rPr>
        <sz val="10"/>
        <color rgb="FF000000"/>
        <rFont val="Arial"/>
        <family val="2"/>
      </rPr>
      <t>. Se recomienda revisar y/o actualizar el Procedimiento “GTH -13-11 DESVINCULACIÓN DE SERVIDORES, en razón a que existen actividades que se realizan y no están documentadas dentro del procedimiento, se sugiere revisar los documentos soporte de la actividades e identificar donde debe reposar la información, sea en el expediente del funcionario o en otra carpeta especifica en coherencia con las TRD del proceso.</t>
    </r>
  </si>
  <si>
    <t>No es suficientemente claro y especifico el GTH -13-11 DESVINCULACIÓN DE SERVIDORES  lo que permite interpretaciones distintas sobre acciones relacionadas con la verificación de las acciones allí manifestadas.</t>
  </si>
  <si>
    <r>
      <rPr>
        <b/>
        <sz val="10"/>
        <color rgb="FF000000"/>
        <rFont val="Arial"/>
        <family val="2"/>
      </rPr>
      <t>4</t>
    </r>
    <r>
      <rPr>
        <sz val="10"/>
        <color rgb="FF000000"/>
        <rFont val="Arial"/>
        <family val="2"/>
      </rPr>
      <t xml:space="preserve">.  Se solicitó los registros de inducción realizados a los servidores públicos que ingresaron durante el periodo evaluado, evidenciando que para el  primer  semestre de 2020 se aportó como soporte de inducción una jornada con el nombre “Seminario de inducción al servicio público”, el cual corresponde al plan de capacitación con el componente de nómina y salarios y no está dirigido a iniciar al empleado a su integración a la cultura organizacional como lo menciona la norma y una invitación por calendario de google para “Jornada de inducción Institucional” el día lunes 7 de septiembre 2020 de 2:00 a 4:30 pm, lo anterior incumple lo establecido en el Decreto 1567 de 1998 “Por el cual se crea el sistema nacional de capacitación y el sistema de estímulos para los empleados del Estado”, en el artículo 7: </t>
    </r>
    <r>
      <rPr>
        <b/>
        <sz val="10"/>
        <color rgb="FF000000"/>
        <rFont val="Arial"/>
        <family val="2"/>
      </rPr>
      <t>“Programas de Inducción y reinducción</t>
    </r>
    <r>
      <rPr>
        <sz val="10"/>
        <color rgb="FF000000"/>
        <rFont val="Arial"/>
        <family val="2"/>
      </rPr>
      <t xml:space="preserve">. Los planes institucionales de cada entidad deben incluir obligatoriamente programas de inducción y de reinducción, los cuales se definen como procesos de formación y capacitación dirigidos a facilitar y a fortalecer la integración del empleado a la cultura.
organizacional, a desarrollar en éste habilidades gerenciales y de servicio público  y suministrarle información necesaria para el mejor conocimiento de la función pública y de la entidad, estimulando el aprendizaje y el desarrollo individual y organizacional, en un contexto metodológico flexible, integral, práctico y participativo. Tendrán las siguientes características particulares:
</t>
    </r>
    <r>
      <rPr>
        <b/>
        <sz val="10"/>
        <color rgb="FF000000"/>
        <rFont val="Arial"/>
        <family val="2"/>
      </rPr>
      <t xml:space="preserve">a. Programa de Inducción. </t>
    </r>
    <r>
      <rPr>
        <sz val="10"/>
        <color rgb="FF000000"/>
        <rFont val="Arial"/>
        <family val="2"/>
      </rPr>
      <t>Es un proceso dirigido a iniciar al empleado en su integración a la cultura organizacional durante los cuatro meses siguientes a su vinculación.”
}</t>
    </r>
  </si>
  <si>
    <t xml:space="preserve">Esta actividad se vio afectada por dos razones en la presente vigencia, la primera tiene que ver con las acciones del Plan institucional de Capacitación PIC las cuales al realizarse en modalidad virtual, se multiplicaron por 3 en cada uno de los temas, esto ocasionó una saturación de eventos en el calendario de capacitación.
La segunda situación se presentó por la modalidad laboral implementada para el 2020 de Trabajo en casa, en la cual no facilitó la concertación de calendarios de los asistentes a esta actividad de forma previa.
</t>
  </si>
  <si>
    <r>
      <t xml:space="preserve">El día 7 de septiembre de 2020 se realizó la sesión de Inducción para todo el personal vinculado al IDEP en el año 2020, esta actividad contempló en la agenda establecida en el manual MN-GTH-13-02, y se extendió invitación a la Oficina de Control Interno pero por cruces de agenda no se pudo concretar su participación.
La asistencia a esta actividad fue del 100% de los funcionarios citados y las evidencias de realización compartimos en esta respuesta.
Se incluira en el PL-GTH-13-01 Plan Institucional de Capacitación , un numeral especifico para la Induccion Institucional del Idep, en el cual se mencionen los temas a trabajar y las responsabilidades de los asistentes a la inducción.
Cada vez que se vincule un funcionario a la entidad se realizara de manera inmediata la inducción al IDEP, con el profesional de Talento Humano, lo cual se dejara registro con el listado de asistencia.
</t>
    </r>
    <r>
      <rPr>
        <b/>
        <sz val="10"/>
        <rFont val="Arial"/>
        <family val="2"/>
      </rPr>
      <t xml:space="preserve">
</t>
    </r>
  </si>
  <si>
    <t xml:space="preserve">Formato FT-GTH-13-54 EJECUCIÓN PIC. 
PL-GTH-13-01 Plan Institucional de Capacitación actualizado en la maloca  </t>
  </si>
  <si>
    <r>
      <rPr>
        <b/>
        <sz val="10"/>
        <color rgb="FF000000"/>
        <rFont val="Arial"/>
        <family val="2"/>
      </rPr>
      <t>6</t>
    </r>
    <r>
      <rPr>
        <sz val="10"/>
        <color rgb="FF000000"/>
        <rFont val="Arial"/>
        <family val="2"/>
      </rPr>
      <t>. Se evidenció diferencia entre la prueba de auditoria y el reporte generado por Talento Humano en cuanto a la liquidación de incapacidad de la funcionaria Andrea Josefina Bustamante, expuesta en el presente informe tal como se detalla en los numerales 2.3.3.</t>
    </r>
  </si>
  <si>
    <r>
      <t xml:space="preserve">Es importante aclarar que para el caso de Andrea Bustamante, se presentan 1 incapacidad por enfermedad general y 1 Licencia de Maternidad.
</t>
    </r>
    <r>
      <rPr>
        <b/>
        <sz val="10"/>
        <color rgb="FF000000"/>
        <rFont val="Arial"/>
        <family val="2"/>
      </rPr>
      <t>1.</t>
    </r>
    <r>
      <rPr>
        <sz val="10"/>
        <color rgb="FF000000"/>
        <rFont val="Arial"/>
        <family val="2"/>
      </rPr>
      <t xml:space="preserve"> Para el primer caso la incapacidad general, correspondiente del 01/03/2019 al 25/03/2019, el IDEP liquido $2.596.969 en el mes de abril de 2019 y la EPS pago $ 2.960.472, quedando una diferencia de $363.388 el cual fue pagado a la funcionaria en la nómina del mes de agosto de 2019. (Ver folio 72 de agosto de 2019).
</t>
    </r>
    <r>
      <rPr>
        <b/>
        <sz val="10"/>
        <color rgb="FF000000"/>
        <rFont val="Arial"/>
        <family val="2"/>
      </rPr>
      <t xml:space="preserve">2. </t>
    </r>
    <r>
      <rPr>
        <sz val="10"/>
        <color rgb="FF000000"/>
        <rFont val="Arial"/>
        <family val="2"/>
      </rPr>
      <t xml:space="preserve">Para la Licencia de Maternidad, correspondientes del 21/03/2019 al 24/07/2019, liquidados los 126 dias da un valor de  $ 24.326.408 y el IDEP pago a la funcionaria $23.747.200 en la nomina de mayo a septiembre de 2019,  dando una diferencia de $579.200, este valor se ajustara en el momento que la EPS pague al IDEP el valor correspondiente a la Incapacidad.
</t>
    </r>
  </si>
  <si>
    <r>
      <t xml:space="preserve">Validar la EPS a la cual se encuentra afiliado el funcionario y se liquida en nomina la Incapacidad o Licencia, con el fin de disminuir posibles diferencias con la liquidación realizada por la EPS. </t>
    </r>
    <r>
      <rPr>
        <b/>
        <sz val="10"/>
        <rFont val="Arial"/>
        <family val="2"/>
      </rPr>
      <t xml:space="preserve">
</t>
    </r>
    <r>
      <rPr>
        <sz val="10"/>
        <rFont val="Arial"/>
        <family val="2"/>
      </rPr>
      <t xml:space="preserve">En caso que se evidencien diferencias, en las liquidaciones se procedera a validar el IBC con la EPS mediante comunicado por escrito despues de recibido el pago al IDEP.
Mensualmente se realizaran reuniones con el area de contabilidad, el contratista de Nómina y el Profesional de Talento Humano, para llevar el respectivo seguimiento a cada una de las incapacidades.
</t>
    </r>
  </si>
  <si>
    <t xml:space="preserve">Documento mensual de nómina donde se evidencia el valor a pagar al funcionario y control mensual de incapacidades reportado al área de contabilidad.
</t>
  </si>
  <si>
    <t>Contratista de nómina
Profesional Especializado Cod. 222 Grado 03 SAFyCD
Area de Contabilidad</t>
  </si>
  <si>
    <r>
      <rPr>
        <b/>
        <sz val="10"/>
        <color rgb="FF000000"/>
        <rFont val="Arial"/>
        <family val="2"/>
      </rPr>
      <t>7</t>
    </r>
    <r>
      <rPr>
        <sz val="10"/>
        <color rgb="FF000000"/>
        <rFont val="Arial"/>
        <family val="2"/>
      </rPr>
      <t>. El instructivo establece en la actividad 6.4. Registro de la incapacidad: “El Profesional de Gestión del Talento Humano, realiza el registro de la incapacidad en la base de datos para el respectivo control histórico de ausentismo y accidentes de trabajo y pasa al funcionario encargado de la liquidación de nómina para su inclusión durante los siguientes 30 días al recibo de la incapacidad, como novedad para la correspondiente liquidación tanto en nómina como para el cobro ante la EPS", se evidencia incumplimiento en las incapacidades de los siguientes funcionarios: Ruth Amanda Cortes que fue cancelada 4 meses después y Carlos Rueda que fue cancelada 5 meses posteriormente a la fecha establecida.</t>
    </r>
  </si>
  <si>
    <t>La principal causa es no registrar en el momento indicado la incapacidad, normalmente los funcionarios no se ajustan al procedimiento que se les ha indicado, ya sea por falta de tiempo o no poder realizar el reporte al jefe inmediato, el cual debe radicar la incapacidad con el formato indicado.</t>
  </si>
  <si>
    <t>Realizar una jornada de sensibilización con los funcionarios de la entidad, donde se les reitere el procedimiento establecido en el instructivo  IN-GTH-13-02, recalcando las consecuencias de no presentar el certificado médico cuando se ausenten de sus funciones.</t>
  </si>
  <si>
    <t>Lista de asistencia a la reunión.</t>
  </si>
  <si>
    <t>Profesional Especializado Cod. 222 Grado 03 SAFyCD y Contratista de nómina</t>
  </si>
  <si>
    <r>
      <rPr>
        <b/>
        <sz val="10"/>
        <color rgb="FF000000"/>
        <rFont val="Arial"/>
        <family val="2"/>
      </rPr>
      <t>8.</t>
    </r>
    <r>
      <rPr>
        <sz val="10"/>
        <color rgb="FF000000"/>
        <rFont val="Arial"/>
        <family val="2"/>
      </rPr>
      <t xml:space="preserve"> Se presenta incumplimiento en el registro y devolución de los recursos por concepto de incapacidades tal como lo establece el instructivo N-GTH-13-02 en  su numeral 6.8. “Registro de Recuperación de Incapacidades” como se detalla en el numeral 2.3.6 del presente informe.</t>
    </r>
  </si>
  <si>
    <t>La liquidacion que se hizo por nomina y lo consignado genero diferencias, por tal motivo se realizo un proceso de circularizacion a las EPS para que certificaran el IBC y las personas de las que se estaba reconociendo la incapacidad.</t>
  </si>
  <si>
    <r>
      <t>Se actualizará el instructivo IN-GTH-13-02,  ampliando el tiempo para la devolucion de los recursos; de acuerdo a los datos mínimos requeridos en un certificado de incapacidad médica, que indique la ley.</t>
    </r>
    <r>
      <rPr>
        <b/>
        <sz val="10"/>
        <rFont val="Arial"/>
        <family val="2"/>
      </rPr>
      <t xml:space="preserve">
</t>
    </r>
  </si>
  <si>
    <t xml:space="preserve">Instructivo GTH-13-02 actualizado en la maloca </t>
  </si>
  <si>
    <r>
      <rPr>
        <b/>
        <sz val="10"/>
        <color rgb="FF000000"/>
        <rFont val="Arial"/>
        <family val="2"/>
      </rPr>
      <t>9.   </t>
    </r>
    <r>
      <rPr>
        <sz val="10"/>
        <color rgb="FF000000"/>
        <rFont val="Arial"/>
        <family val="2"/>
      </rPr>
      <t xml:space="preserve"> Se evidencia incumplimiento en cuanto a los requisitos que deben tener los formatos de incapacidad y al lineamiento </t>
    </r>
    <r>
      <rPr>
        <i/>
        <sz val="10"/>
        <color rgb="FF000000"/>
        <rFont val="Arial"/>
        <family val="2"/>
      </rPr>
      <t xml:space="preserve">“si la incapacidad no cumple con los requisitos mínimos o no pertenece a la red de atención a usuarios de la EPS del funcionario; la Subdirección Administrativa, Financiera y de Control Interno y Disciplinario – Gestión de Talento Humano, da respuesta al radicado de la incapacidad, reportando las observaciones encontradas.”, </t>
    </r>
    <r>
      <rPr>
        <sz val="10"/>
        <color rgb="FF000000"/>
        <rFont val="Arial"/>
        <family val="2"/>
      </rPr>
      <t>como se expone en el numeral 2.3.2 del presente informe.</t>
    </r>
  </si>
  <si>
    <t>No todos los documentos que soportan las incapacidades que se registran cuentan con todos los datos solicitados en el instructivo.</t>
  </si>
  <si>
    <r>
      <rPr>
        <b/>
        <sz val="10"/>
        <color rgb="FF000000"/>
        <rFont val="Arial"/>
        <family val="2"/>
      </rPr>
      <t>12</t>
    </r>
    <r>
      <rPr>
        <sz val="10"/>
        <color rgb="FF000000"/>
        <rFont val="Arial"/>
        <family val="2"/>
      </rPr>
      <t>. Para el trámite de incapacidades se recomienda revisar los criterios de la política de operación para el trámite de incapacidades con el objetivo de determinar cuáles requisitos son necesarios y aplicables para el trámite respectivo.</t>
    </r>
  </si>
  <si>
    <r>
      <rPr>
        <b/>
        <sz val="10"/>
        <rFont val="Arial"/>
        <family val="2"/>
      </rPr>
      <t>14.</t>
    </r>
    <r>
      <rPr>
        <sz val="10"/>
        <color rgb="FF000000"/>
        <rFont val="Arial"/>
        <family val="2"/>
      </rPr>
      <t>Se sugiere fortalecer el instructivo para el trámite de incapacidades ya que presenta vacíos con las actividades del recobro, devoluciones, y documentar situaciones en caso de traslaparse las incapacidades, valores cancelados de más por la EPS, adicional se definir y unificar criterios de liquidación del IBC (incapacidades generadas en el periodo de vacaciones) y tener en cuenta el artículo 228 del Código Sustantivo del Trabajo el cual establece: “En el caso de salario variable, aplicable a trabajadores que no devenguen salario fijo, se tendrá como base el promedio de los doce (12) meses anteriores a la fecha de inicio de la incapacidad, o todo el tiempo si éste fuere menor.</t>
    </r>
  </si>
  <si>
    <t>El IN-GTH-13-02 Instructivo para el trámite de incapacidades no contempla el total de las situaciones que presentan con la gestión de esta actividad</t>
  </si>
  <si>
    <r>
      <rPr>
        <b/>
        <sz val="10"/>
        <color rgb="FF000000"/>
        <rFont val="Arial"/>
        <family val="2"/>
      </rPr>
      <t>1</t>
    </r>
    <r>
      <rPr>
        <sz val="10"/>
        <color rgb="FF000000"/>
        <rFont val="Arial"/>
        <family val="2"/>
      </rPr>
      <t>. Se recomienda revisar y/o actualizar el Procedimiento “GTH -13-01 LIQUIDACIÓN Y PAGO DE NÓMINA, SEGURIDAD SOCIAL Y PARAFISCALES”, por cuanto se debe fortalecer los controles y las actividades de revisión a la nómina y a las prestaciones sociales con el fin de minimizar errores que se presentan desde la generación del primer archivo con los respectivos cambios que se van dando en el proceso.</t>
    </r>
  </si>
  <si>
    <t>Duplicidad de los archivos magnéticos que se remitieron para la auditoría de control interno (nómina de diciembre 2019)</t>
  </si>
  <si>
    <t>El Contratista de Nomina mensualmente proyecta la información e incluye en la comunicacion previa a la reunión las novedades y observaciones correspondientes y resumen de nomina de cada mes.
Se efectuará revisión de la nómina con el equipo de la Subdirección Administrativa, Financiera y de Control Disciplinario, (Tesorería, Contabilidad, Presupuesto, Talento Humano y Subdirector Administrativo, Financiero), esto garantiza la efectividad del control y la calidad de la informaciónalto que hace parte de la liquidación mensual de la nómina y se firma el resumen de la nomina. Esta información se evidencia en el expediente correspondiente a la nómina de cada mes.</t>
  </si>
  <si>
    <t xml:space="preserve">Archivos físicos de nómina (detallado y resumen)
</t>
  </si>
  <si>
    <t>Contratista de nómina</t>
  </si>
  <si>
    <r>
      <rPr>
        <b/>
        <sz val="10"/>
        <color rgb="FF000000"/>
        <rFont val="Arial"/>
        <family val="2"/>
      </rPr>
      <t>2</t>
    </r>
    <r>
      <rPr>
        <sz val="10"/>
        <color rgb="FF000000"/>
        <rFont val="Arial"/>
        <family val="2"/>
      </rPr>
      <t>. Se observaron debilidades en cuanto a la identificación de los archivos definitivos de liquidación de la nómina y de prestaciones sociales, por lo cual se sugiere definir acción que fortalezca la gestión documental del mismo.</t>
    </r>
  </si>
  <si>
    <t>Resago en la actualización de los expedientes físicos mensuales de nómina.
A causa del confinamiento decretado por el Gobierno Nacional en el año 2020 y la modalidad de trabajo en casa adoptada por el IDEP para esta vigencia, se ha dificultado el trabajo presencial para llevar un control riguroso relacionado con la actualización de los expedientes físicos de la nómina.</t>
  </si>
  <si>
    <t xml:space="preserve">El contratista de nómina con apoyo del auxiliar administrativo realizarán una jornada de trabajo presencial al mes con el fin de actualizar los expedientes físicos de nómina.
</t>
  </si>
  <si>
    <t xml:space="preserve">Archivos físicos de nómina (detallado y resumen)
Planilla o formato de asistencia </t>
  </si>
  <si>
    <r>
      <rPr>
        <b/>
        <sz val="10"/>
        <color rgb="FF000000"/>
        <rFont val="Arial"/>
        <family val="2"/>
      </rPr>
      <t>3</t>
    </r>
    <r>
      <rPr>
        <sz val="10"/>
        <color rgb="FF000000"/>
        <rFont val="Arial"/>
        <family val="2"/>
      </rPr>
      <t>. Se recomienda transferir y realizar pruebas de conocimiento a un funcionario de planta sobre el tema de liquidación y pago de nómina, seguridad social y parafiscal, por cuanto el cargo del profesional respectivo es bajo contrato por prestación de servicios y en articulación con la dimensión 6: “Gestión del Conocimiento y la innovación”, del Modelo Integrado de Planeación y Gestión.</t>
    </r>
  </si>
  <si>
    <t>No se cuenta en la actualidad con la vacante para vinculación de un funcionario específicamente para las funciones de nómina ya que no está estipulado en el manual de funciones de la entidad.</t>
  </si>
  <si>
    <t xml:space="preserve">Para el proximo contrato de prestación de servicios de liquidación de nómina se incluirá como obligación del contratista la realización de una acción de capacitación relacionada con el proceso, la cual estará dirigida a los funcionarios de la Subdirección Administrativa, Financiera y de Control Disciplinario.
</t>
  </si>
  <si>
    <t xml:space="preserve">Correos electrónicos de la cuenta nomina@idep.edu.co donde se evidencian las acciones de control de novedades de la nómina.
Listado de asistencia </t>
  </si>
  <si>
    <r>
      <rPr>
        <b/>
        <sz val="10"/>
        <rFont val="Arial"/>
        <family val="2"/>
      </rPr>
      <t>4</t>
    </r>
    <r>
      <rPr>
        <sz val="10"/>
        <color rgb="FF000000"/>
        <rFont val="Arial"/>
        <family val="2"/>
      </rPr>
      <t>. Se recomienda revisar y/o actualizar el Procedimiento “GTH -13-08 VINCULACIÓN DE SERVIDORES “con relación a los soportes documentales, entre ellos el cambio del nombre del formato FT-GTH-13-26 el cual figura en el procedimiento con el nombre de: “Lista de chequeo posesión funcionarios “ y al revisar el formato se llama: “ Lista de documentos para vinculación de funcionarios”, adicionalmente existen actividades que se describen de manera general, no se incluye soporte de la actividad o donde debe reposar la información, sea en el expediente del funcionario o en otra carpeta especifica en coherencia con las TRD del proceso.</t>
    </r>
  </si>
  <si>
    <t>No es suficientemente claro y especifico el GTH -13-08 VINCULACIÓN DE SERVIDORES  lo que permite interpretaciones distintas sobre acciones relacionadas con la verificación de las acciones allí manifestadas.</t>
  </si>
  <si>
    <t>Se realizará la actualización del procedimiento GTH -13-08 VINCULACIÓN DE SERVIDORES, incluyendo el formato FT-GTH-13-26 "Lista de documentos para la vinculación de funcionarios", para garantizar la utilización de los formatos vigentes en el procedimiento.</t>
  </si>
  <si>
    <t>Expediente de hoja de vida del funcionario retirado.
Actualización del procedimiento  PRO-GTH -13-08 Vinculacion de servidores actualizado en la maloca</t>
  </si>
  <si>
    <r>
      <rPr>
        <b/>
        <sz val="10"/>
        <rFont val="Arial"/>
        <family val="2"/>
      </rPr>
      <t>10.</t>
    </r>
    <r>
      <rPr>
        <sz val="10"/>
        <color rgb="FF000000"/>
        <rFont val="Arial"/>
        <family val="2"/>
      </rPr>
      <t xml:space="preserve"> Se sugiere revisar los controles operacionales del riesgo “ Incumplimiento de los requisitos de ley y procedimientos para la vinculación, permanencia y retiro de personal” toda vez que los documentos que soportan dichos controles no se ejecutan como se identifica en los procedimientos PRO-GTH-13-08 Vinculación de servidores y PRO-GTH-13-11 Desvinculación de servidores.</t>
    </r>
  </si>
  <si>
    <t>Los procedimientos PRO-GTH-13-08 Vinculación de servidores y PRO-GTH-13-11 Desvinculación de servidores. no se ajustan en su totalidad a las capacidades del equipo asignado al proceso de talento humano lo que dificulta el cumplimiento total de las acciones allí establecidas.</t>
  </si>
  <si>
    <t xml:space="preserve">Se realizará la actualización de los procedimientos PRO-GTH-13-08 Vinculación de servidores y PRO-GTH-13-11 Desvinculación de servidores puesto que hay actividades que se describen de manera general.
</t>
  </si>
  <si>
    <t>Expediente de hoja de vida del funcionario retirado.
Procedimientos PRO-GTH-13-08 Vinculación de servidores y PRO-GTH-13-11 Desvinculación de servidores, actualizados en la Maloca.</t>
  </si>
  <si>
    <r>
      <rPr>
        <b/>
        <sz val="10"/>
        <color rgb="FF000000"/>
        <rFont val="Arial"/>
        <family val="2"/>
      </rPr>
      <t>6.</t>
    </r>
    <r>
      <rPr>
        <sz val="10"/>
        <color rgb="FF000000"/>
        <rFont val="Arial"/>
        <family val="2"/>
      </rPr>
      <t>Se sugiere generar una acción que fortalezca y asegure mantener actualizadas  las carpetas de cada uno de los funcionarios con la documentación relacionada en los procedimientos PRO-GTH-13-08 Vinculación de Servidores y con base en las TRD vinculadas a dicho proceso, puesto que se observó que en (8) ocho casos, no se evidenció los soportes respectivos a las actividades 6, 9 y 11 del procedimiento anteriormente mencionado. Así mismo se recomienda con la documentación relacionada en el procedimiento PRO-GTH-13-11 Desvinculación de servidores toda vez que se observó que en (10) diez casos, no se incluyeron los soportes relacionados a la comunicación y/o notificación del Acto Administrativo al funcionario y al jefe inmediato, la novedad del retiro al  profesional de nómina y el soporte de pago y soportes de prestaciones sociales del ex funcionario.</t>
    </r>
  </si>
  <si>
    <t>La modalidad laboral implementada para el 2020 de Trabajo en casa a causa del aislamiento preventivo y las cuarentenas decretadas por el gobierno nacional, no permitió la constante actualización de los expedientes laborales del IDEP. Especificas en la presente vigencia.</t>
  </si>
  <si>
    <t xml:space="preserve">El profesional especializado de talento humano y la auxiliar administrativa realizarán una jornada de trabajo presencial al mes con el fin de actualizar los expedientes laborales que se encuentran en el archivo físico del IDEP.
</t>
  </si>
  <si>
    <t xml:space="preserve">Expediente de hoja de vida del funcionario retirado
Planilla o formato de asistencia </t>
  </si>
  <si>
    <r>
      <rPr>
        <b/>
        <sz val="10"/>
        <color rgb="FF000000"/>
        <rFont val="Arial"/>
        <family val="2"/>
      </rPr>
      <t>8.</t>
    </r>
    <r>
      <rPr>
        <sz val="10"/>
        <color rgb="FF000000"/>
        <rFont val="Arial"/>
        <family val="2"/>
      </rPr>
      <t>Se sugiere formular indicador sobre el impacto de las capacitaciones (inducciones, reinducciones, capacitaciones) con el objetivo de conocer el nivel de apropiación del conocimiento adquirido, para poder identificar qué aspectos del proceso de aprendizaje se debe mejorar con el objetivo de fortalecer el desempeño de los servidores y el impacto en la Entidad.</t>
    </r>
  </si>
  <si>
    <t>El formato FT-GTH-13-04  Encuesta de satisfacción de la capacitación, no cuenta con preguntas que permitan medir el nivel de apropiación del conocimiento adquirido</t>
  </si>
  <si>
    <t>El profesional especializado de talento humano realizará la actualización del formato FT-GTH-13-04 Encuesta de satisfacción de la capacitación para que permita valorar el nivel de apropiación del conocimiento adquirido.</t>
  </si>
  <si>
    <t>formato FT-GTH-13-04  Encuesta de satisfacción de la capacitación</t>
  </si>
  <si>
    <r>
      <rPr>
        <b/>
        <sz val="10"/>
        <color rgb="FF000000"/>
        <rFont val="Arial"/>
        <family val="2"/>
      </rPr>
      <t>9</t>
    </r>
    <r>
      <rPr>
        <sz val="10"/>
        <color rgb="FF000000"/>
        <rFont val="Arial"/>
        <family val="2"/>
      </rPr>
      <t>.Con base en la evaluación de los riegos se recomienda revisar la formulación y valoración de los controles del siguiente riesgo: “Inexactitud e inoportunidad en la liquidación de salarios, prestaciones sociales, aportes parafiscales y seguridad social “, y registrar dentro del mapa de Riesgo de Gestión, todos aquellos eventos con los que puedan verse afectados de manera significativa los procedimientos de liquidación y pago de la nómina y seguridad social de la entidad, para efectos de implementar controles que mitiguen el impacto o la probabilidad de estas contingencias.</t>
    </r>
  </si>
  <si>
    <t>Ajustes posteriores a los valores que se han liquidado en lo ralacionado con salarios, prestaciones sociales y aportes parafiscales y seguridad social.</t>
  </si>
  <si>
    <t>El contratista de nómina revisará las actividades de control registradas en el mapa de riesgos y se actualizarán las actividades de control</t>
  </si>
  <si>
    <t xml:space="preserve">Archivos físicos de nómina (detallado y resumen)
Mapa de riesgos  del proceso y actividades de control actualizados </t>
  </si>
  <si>
    <r>
      <rPr>
        <b/>
        <sz val="10"/>
        <color rgb="FF000000"/>
        <rFont val="Arial"/>
        <family val="2"/>
      </rPr>
      <t>11</t>
    </r>
    <r>
      <rPr>
        <sz val="10"/>
        <color rgb="FF000000"/>
        <rFont val="Arial"/>
        <family val="2"/>
      </rPr>
      <t>.Con relación a las provisiones se recomienda continuar fortaleciendo los controles de conciliación de la información entre el área de contabilidad y talento humano atendiendo los lineamientos descritos en el documento IN-GTH-13-05 Instructivo para la gestión de la nómina entre los Sistemas de Información Humano Y Goobi, con el fin garantizar la consistencia de la información en los aplicativos de Goobi y Humano, y minimizar los errores dentro del proceso.</t>
    </r>
  </si>
  <si>
    <t>Se presentan problemas en el aplicativo de liquidación de nómina (HUMANO) al momento de calcular las provisiones para los conceptos liquidados.</t>
  </si>
  <si>
    <t xml:space="preserve">Se realizarán reuniones mensualmente con el área contable y el contratista de nomina, para disminuir las diferencias que se puedan presentar con la ejecución y la provisión de cada uno de los conceptos. </t>
  </si>
  <si>
    <t>Archivos generados desde el aplicativo HUMANO, los cuales son soportes contables de la nómina. 
Lista de asistencia</t>
  </si>
  <si>
    <r>
      <rPr>
        <b/>
        <sz val="10"/>
        <color rgb="FF000000"/>
        <rFont val="Arial"/>
        <family val="2"/>
      </rPr>
      <t>5</t>
    </r>
    <r>
      <rPr>
        <sz val="10"/>
        <color rgb="FF000000"/>
        <rFont val="Arial"/>
        <family val="2"/>
      </rPr>
      <t xml:space="preserve">.  Se presentaron las siguientes diferencias en las provisiones entre la prueba de auditoría y el reporte generado por el sistema HUMANO – GOOBI:
• Para enero de 2019 se encontró diferencia por valor de -$131,613,280 entre el saldo de la provisión total en HUMANO y GOOBI
• Para el mes de febrero se observó una diferencia de $119.240.162 en el saldo mensual
• Para el mes de abril de 2019 se encontró diferencia de -$4,106,094
• Para el mes de febrero se observó diferencia de 2020 El valor registrado en el comprobante contable es -$ 3.541.511
</t>
    </r>
  </si>
  <si>
    <r>
      <rPr>
        <b/>
        <sz val="10"/>
        <rFont val="Arial"/>
        <family val="2"/>
      </rPr>
      <t>13.</t>
    </r>
    <r>
      <rPr>
        <sz val="10"/>
        <color rgb="FF000000"/>
        <rFont val="Arial"/>
        <family val="2"/>
      </rPr>
      <t xml:space="preserve"> Se sugiere incluir en el cuadro de control de incapacidades las inferiores a dos (02) días, ya que esta información es relevante a la hora de construir indicadores por ausentismo laboral.</t>
    </r>
  </si>
  <si>
    <t>El cuadro de control de incapacidades no es un documento formal del proceso de talento humano, este es un documento de trabajo que se encuentra en construcción y consolidación antes de ser formalizado</t>
  </si>
  <si>
    <r>
      <t>Se incluirá una pestaña adicional, en el cuadro de control de incapacidades, con la información de incapacidades que por su duración no sean suceptibles de cobro ante la EPS.</t>
    </r>
    <r>
      <rPr>
        <b/>
        <sz val="9"/>
        <color theme="1"/>
        <rFont val="Arial"/>
        <family val="2"/>
      </rPr>
      <t/>
    </r>
  </si>
  <si>
    <t>Cuadro Control de Incapaciadades</t>
  </si>
  <si>
    <t>Documento PETI desactualizado y no ajustado a los requerido en las guías del MINTIC</t>
  </si>
  <si>
    <t>Alinear el PETIC del IDEP para la vigencia 2020 con las guías de MINTIC</t>
  </si>
  <si>
    <t xml:space="preserve">Jefe Oficina Asesora de Planeación
Contratista OAP - Tecnología </t>
  </si>
  <si>
    <t xml:space="preserve">El firewall del IDEP  no se encuentra configurado con restricciones de seguridad según los aspectos validados en la auditoria interna </t>
  </si>
  <si>
    <t xml:space="preserve">Configuración del firewall para controlar el acceso de equipos a la red no registrados  y directorio activo </t>
  </si>
  <si>
    <t>Configuración firewall y directorio activo</t>
  </si>
  <si>
    <t xml:space="preserve"> La vigencia de las contraseñas del dominio se aumentó a 210 días, lo cual no cumple con las buenas prácticas en directivas de contraseña.</t>
  </si>
  <si>
    <t xml:space="preserve">Realizar el ajustes en las directivas de contraseñas del dominio, para cumplir con las buenas prácticas. </t>
  </si>
  <si>
    <t>Registro de configuración del dominio.</t>
  </si>
  <si>
    <t>El acta de compromiso con el buen uso de activos tic y cumplimiento de la políticas tic, no se cuenta con todos los puntos recomendados.</t>
  </si>
  <si>
    <t>El acta existe, sin embargo esta en proceso de firmas por cada funcionario y contratista del IDEP.</t>
  </si>
  <si>
    <t xml:space="preserve">Documento acta de compromiso actualizada </t>
  </si>
  <si>
    <t>Jefe Oficina de Planeación 
Técnico Operativo del área de OAP</t>
  </si>
  <si>
    <t xml:space="preserve">Dificultades con el boletín de inventarios </t>
  </si>
  <si>
    <t xml:space="preserve">Presentar el informe con las evidencias de la observación realizada por la Oficina de Control interno. </t>
  </si>
  <si>
    <t>Informes del seguimiento al contrato 50-2020 en productos entregados del contrato 25-2020</t>
  </si>
  <si>
    <t xml:space="preserve">Depuración de datos del sistema administrativo y financiero del IDEP. </t>
  </si>
  <si>
    <t>Hacer  un informe del análisis del  costo beneficio de implementar  un nuevo  ERP</t>
  </si>
  <si>
    <t xml:space="preserve">Informe de análisis de costo beneficio </t>
  </si>
  <si>
    <t>Aun no se muestra avance en esta recomendación
Establecer un plan para tomar control de la administración, configuración y control de cambios del sistema Goobi.
Replantear la autorización de conectividad por VPN restringiendo el horario de conexión, asegurando el monitoreo durante la conexión y solicitar autorización antes de la conexión.
Establecer un protocolo de cambios para que el IDEP ejecute los despliegues en producción con base en una entrega de objetos de despliegue, minutograma y procesos de rollback.</t>
  </si>
  <si>
    <t xml:space="preserve">No se cuenta con un plan para el control de cambios del sis tema Goobi, revisar e implementar acciones de seguridad de la VPN del IDEP  e implementar acciones con los proveedores del IDEP para la ejecución de los despliegues. </t>
  </si>
  <si>
    <t xml:space="preserve">Se definirá un plan para el control de cambios del sistema Goobi.
</t>
  </si>
  <si>
    <t>Plan para el control de cambios del sistema Goobi</t>
  </si>
  <si>
    <t xml:space="preserve">Se configurará la VPN restringiendo el Horario de acceso. 
</t>
  </si>
  <si>
    <t>Configuración VPN</t>
  </si>
  <si>
    <t>Se establecerá en el contrato las acciones relacionadas con los despliegues.</t>
  </si>
  <si>
    <t xml:space="preserve">Términos del contrato con GOOBI </t>
  </si>
  <si>
    <t>Procedimiento PRO-GT-12-08 no se encuentra  ajustado a la normatividad vigente y su ultima fecha de actualización responde a la vigencia 2019</t>
  </si>
  <si>
    <t>Actualizar el procedimiento PRO-GT-12-08 Formulación y Seguimiento al PETIC con los lineamientos MINTIC  Manual de Gobierno Digital V7, el MAE.G.GEN.01 Documento Maestro del Modelo de Arquitectura Empresarial V1 y en especial la G.ES.06 Guía para la construcción del PETI versión 2</t>
  </si>
  <si>
    <t xml:space="preserve">Documento de PRO-GT-12-08 actualizado  con los lineamientos requeridos por el MINTIC </t>
  </si>
  <si>
    <t xml:space="preserve">Los temas de gobierno digital no se encuentran  articulados como necesidades de capacitación para los servidores públicos del IDEP </t>
  </si>
  <si>
    <t xml:space="preserve">Realizar la articulación con el plan de PL-GTH-13-01 Plan Inst Capacitación, en donde se incluya los temas relacionados con Gobierno Digital, mediante el reporte de necesidades de capacitación con los temas de gobierno digital. </t>
  </si>
  <si>
    <t>Formato  Diligenciado FT-GTH-13-53 Reporte de necesidades de capacitación con los temas de gobierno digital 
PL-GTH-13-01 Plan Inst Capacitación actualizado</t>
  </si>
  <si>
    <t xml:space="preserve">Los tiempos del plan de hiperconvergencia no responden a la realidad del proceso ejecutado. </t>
  </si>
  <si>
    <t>Realizar  la actualización y ajuste a los planes de contingencia, teniendo en cuenta las recomendaciones dadas por el informe de auditoria.</t>
  </si>
  <si>
    <t xml:space="preserve">Plan de contingencia actualizados en la Maloca </t>
  </si>
  <si>
    <t>Planes de Contingencia no se encuentran ajustados  a los mínimos requeridos y recomendados por la Auditoría</t>
  </si>
  <si>
    <t>Revisar los términos de los contratos , teniendo en cuenta los ANS   e incorporar en el plan de contingencia los temas recomendados en el informe como son: los ANS con los responsables de procesos, respaldo de elementos de configuración de la plataforma TIC y definir actividades en el plan acordados con el área de negocio del IDEP y tiempos de recuperación acordados.  Adicionalmente se debe incluir el tratamiento del correo electrónico</t>
  </si>
  <si>
    <t xml:space="preserve">Documento de términos a los proveedores y Plan de contingencia actualizados en la Maloca  </t>
  </si>
  <si>
    <t xml:space="preserve">Técnico Operativo Oficina Asesora Planeación </t>
  </si>
  <si>
    <t>En el año 2019 se realizaron pruebas de hiperconvergencia y con el sistema Goobi, pero no pruebas integrales del Plan de Contingencia y recuperación. A la fecha no ha sido desarrollado el control MSPI 17.1.3.
AGREGADO TI:  CONTROL MSPI 17.1.3: La organización debería verificar a intervalos regulares los controles de continuidad de la seguridad de la información establecidos e implementados, con el fin de asegurar que son validos y eficaces durante situaciones adversas.</t>
  </si>
  <si>
    <t xml:space="preserve">No hay verificación de los controles de continuidad en la seguridad de la información establecidos en el IDEP . </t>
  </si>
  <si>
    <t xml:space="preserve">Se incluirá en el plan de seguridad y privacidad de la información del 2021 al menos 2 actividades al año que permitan realizar ejercicios para verificación del plan de contingencia.
</t>
  </si>
  <si>
    <t xml:space="preserve">El plan de seguridad y privacidad de la información actualizado con las actividades propuestas </t>
  </si>
  <si>
    <t>No se evidencia una articulación del Plan de Contingencia con  Plan de tratamiento de Riesgos</t>
  </si>
  <si>
    <t xml:space="preserve">Se articulará el plan de contingencia con el plan de tratamiento de riesgos en el año 2021 </t>
  </si>
  <si>
    <t xml:space="preserve">Plan de tratamiento de riesgos  y plan de contingencia actualizado </t>
  </si>
  <si>
    <t>En los futuros contratos de sistemas de información en modalidad SAAS, incluir el acceso del IDEP a las plataformas de monitoreo, el aprovisionamiento sin costo para mantener el desempeño esperado y condiciones de contingencia frente a siniestros. Si es posible solicitar certificaciones TIER de los ambientes en hosting.</t>
  </si>
  <si>
    <t>En los contratos  en modalidad SAAS,  no se cuenta con el acceso del IDEP a las plataformas de monitoreo, el aprovisionamiento sin costo para mantener el desempeño esperado y condiciones de contingencia frente a siniestros. Si es posible solicitar certificaciones TIER de los ambientes en hosting.</t>
  </si>
  <si>
    <t>Se incluirá en los contratos de 2021 de modalidad SAAS un acceso remoto para el monitoreo de la plataforma,  el aprovisionamiento sin costo para mantener el desempeño esperado y condiciones de contingencia frente a siniestros. Validar así mismo si los proveedores pueden certificar TIER en los ambientes hosting.</t>
  </si>
  <si>
    <t>Modelo de términos de los contratos tipo  SAAS</t>
  </si>
  <si>
    <t>Política general de seguridad de la información PO-GT-12-01 que no  describe las políticas de seguridad adoptadas por la entidad, el marco normativo, no se hace referencia a Gobierno digital y Seguridad Digital y no cuenta con elementos  que direccionen la actuación de los funcionarios, contratistas y proveedores en el uso y responsabilidad sobre los activos de información y privilegios</t>
  </si>
  <si>
    <t>Actualizar la Política de seguridad de la información que tenga en cuenta las políticas de seguridad y privacidad de la información, articulándolo con lo establecido por el MINTIC en el Modelo de Seguridad y Privacidad de la Información MSPI y que determine y direccione el actuar de los funcionarios, contratistas y proveedores en lo relacionado con la responsabilidad de los activos de información, adicionalmente que cuente con la declaración de la aplicabilidad.</t>
  </si>
  <si>
    <t xml:space="preserve">Política de seguridad de la información del IDEP actualizada, divulgada e implementada </t>
  </si>
  <si>
    <t>En el documento MN-GT-12-07 MANUAL PARA LA ADMINISTRACIÓN DE LA RED LAN DEL IDEP Y POLÍTICAS DE SEGURIDAD, numeral 6.11.7 se define: “El horario de acceso a VPN será de lunes a viernes de 6:00 am a 6:00 pm, si requieren ingreso en horario diferente deberá dejarlo registrado en la solicitud inicial por mesa de ayuda.”, pero en el firewall no se tiene definidas estas restricciones de horario, como se puede ver en la siguiente imagen, en la cual se muestra que el horario: allways está sin límite de días, ni de horas:
Y es el que aplica a todas las políticas y conexiones:</t>
  </si>
  <si>
    <t xml:space="preserve">Los horario de configuración del Firewall no se encuentran configurados según el Manual para la administración de la red Lan del IDEP </t>
  </si>
  <si>
    <t>Realizar la configuración en el firewall, para restringir el horario de acceso a la red mediante VPN</t>
  </si>
  <si>
    <t>Configuración firewall</t>
  </si>
  <si>
    <t xml:space="preserve">Jefe Oficina Asesora de Planeación
Contratista OAP - Tecnología 
Técnico Operativo Oficina Asesora Planeación </t>
  </si>
  <si>
    <t xml:space="preserve">Identificar posibles accesos no autorizados de la VPN del IDEP. </t>
  </si>
  <si>
    <t>Incluir en el manual MN-GT-12-02 Manual soporte de primer nivel Administración del Firewall, la revisión del mapa de localización de las conexiones VPN.</t>
  </si>
  <si>
    <t xml:space="preserve">manual MN-GT-12-02 Manual soporte de primer nivel Administración del Firewall actualizado en la maloca </t>
  </si>
  <si>
    <t xml:space="preserve"> Jefe Oficina Asesora de Planeación
Contratista componente sistemas 
Técnico Operativo Oficina Asesora Planeación </t>
  </si>
  <si>
    <t>No se encuentran configuradas en la consola del antivirus, controles y/o restricciones para el uso de medios extraíbles tales como USB, cd ´s, discos duros externos, celulares, etc.</t>
  </si>
  <si>
    <t xml:space="preserve">Definir e implementar  la política de restricción en el uso  de medios extraíbles de información </t>
  </si>
  <si>
    <t>Política de restricción  en el uso de medios extraíbles y la configuración del antivirus</t>
  </si>
  <si>
    <t>Jefe Oficina de Planeación 
Oficial de Seguridad de la Información en el IDEP o quien haga sus veces</t>
  </si>
  <si>
    <t>MN-GT-12-02 Manual soporte de primer nivel Administración del Firewall V1, no se especifica que la asignación de direcciones Ip automática (DHCP)</t>
  </si>
  <si>
    <t>Incluir en el manual MN-GT-12-02 Manual soporte de primer nivel Administración del Firewall, la asignación  de direcciones Ip automática (DHCP), este habilitado únicamente a equipos con su dirección de tarjeta de red (Mac Address) registrada</t>
  </si>
  <si>
    <t>MN-GT-12-02 Manual soporte de primer nivel Administración del Firewall actualizado en la maloca</t>
  </si>
  <si>
    <t>No se cuenta con un manual que detalle la administración y gestión de estas cuentas de correo, ni plan de contingencia</t>
  </si>
  <si>
    <t>Elaborar el manual de administración y gestión de las  cuentas de correo del IDEP.</t>
  </si>
  <si>
    <t xml:space="preserve"> manual de administración y gestión de las  cuentas de correo del IDEP creado en la maloca </t>
  </si>
  <si>
    <t>No se tiene completos los controles de seguridad y aseguramiento de la plataforma requeridos para el sistema de gestión de seguridad de la información</t>
  </si>
  <si>
    <t xml:space="preserve">Modificar los controles de Seguridad y aseguramiento de la plataforma tecnológica incluyendo todos los controles requeridos en el Sistema de gestión de seguridad 
</t>
  </si>
  <si>
    <t xml:space="preserve">Plan de seguridad y privacidad de la información del IDEP actualizado con los controles  para asegurar los activos de información críticos .
</t>
  </si>
  <si>
    <t>Diagrama de red desactualizado, puesto que no se incluyeron  las identificaciones de direcciones IP ni se identifica el DHCP</t>
  </si>
  <si>
    <t>Realizar un diagrama de red alterno, que incluya las identificaciones de direcciones IP y el servidor  DHCP</t>
  </si>
  <si>
    <t xml:space="preserve">Diagrama de red actualizado </t>
  </si>
  <si>
    <t>El  FT-GT-12-19 inventario activos de información se debe complementar con todo el software autorizado e instalado en los equipos de la entidad</t>
  </si>
  <si>
    <t xml:space="preserve">Evaluar  una herramienta para su instalación o compra, según sea el caso, de aplicaciones para la gestión de activos de información, que incluyan el inventario de software para equipos de cómputo, como servidores. </t>
  </si>
  <si>
    <t xml:space="preserve">Informe de evaluación aplicaciones gestión activos de información posibles </t>
  </si>
  <si>
    <t>A la fecha no se ha adelantado el procedimiento de Gestión de cambios para dar cumplimiento a los lineamientos MSPI (12.1.2 Gestión de cambios, 14.2.2 Procedimientos de control de cambios en los sistemas, 14.2.3 Revisión técnica de las aplicaciones tras efectuar cambios en la plataforma operativa y 14.2.4 Restricciones a los cambios en los
paquetes de software) Sin embargo, se reconoce que se adelantan actas para evidenciar los resultados de cambios en la infraestructura, las cuales si bien no corresponden al lineamiento MSPI si aportan memoria y formalidad sobre los impactos.
Tal es el caso de:
- Migración de humano
- Implementación IPV6
- Implementación Renata</t>
  </si>
  <si>
    <t>No se cuenta con el  procedimiento de Gestión de cambios</t>
  </si>
  <si>
    <t>Elaborar el procedimiento de gestión de cambios</t>
  </si>
  <si>
    <t xml:space="preserve"> procedimiento de gestión de cambios publicado en la maloca </t>
  </si>
  <si>
    <t>No se tienen las licencias de aplicativos GOOBI y Humano para consulta de los auditores</t>
  </si>
  <si>
    <t>Presentar las licencias de GOOBI y Humano a Control Interno</t>
  </si>
  <si>
    <t>Licencias entregadas</t>
  </si>
  <si>
    <t>Adelantar el catálogo de sistemas de información, orientándose con la Guía G.SIS.03 Guía para la construcción del catálogo de Sistemas de Información</t>
  </si>
  <si>
    <t>Elaborar Catálogo de sistemas de información acorde a lo definido en la Guía G.SIS.03 Guía para la construcción del catálogo de Sistemas de Información. Versión 2019 de MINTIC</t>
  </si>
  <si>
    <t>Catálogo de sistemas de información publicado</t>
  </si>
  <si>
    <t>Fortalecer el conocimiento del IDEP en el modelo de datos de GOOBI</t>
  </si>
  <si>
    <t>Incluir en  los estudios previos de la nueva contratación del sistema Goobi unas horas de soporte especializado de ser posible, para que el proveedor Goobi entregue el Modelo Entidad Relación del sistema Goobi y lo explique.</t>
  </si>
  <si>
    <t>Estudios previos y Contrato Goobis SAS en 2021</t>
  </si>
  <si>
    <t>El contrato de Humano no tiene cláusula de protección y propiedad de datos</t>
  </si>
  <si>
    <t>Incluir en el contrato de Humano las cláusulas de protección y propiedad de datos enmarcados en PROTECCIÓN EN LOS SERVICIOS COMPUTACIÓN EN LA NUBE (CLOUD COMPUTING) de la SIC.</t>
  </si>
  <si>
    <t>Contrato de Humano elaborado</t>
  </si>
  <si>
    <t>Continuar con el proceso de construcción de una metodología de Desarrollo y Adquisición de software aplicativo</t>
  </si>
  <si>
    <t xml:space="preserve">Se realizará un procedimiento para adquisición de software con Terceros </t>
  </si>
  <si>
    <t xml:space="preserve">procedimiento para adquisición de software con Terceros en la maloca </t>
  </si>
  <si>
    <t xml:space="preserve">No se han realizado actualizaciones al el PRO-GT-12-05 Mantenimiento de Infraestructura Tecnológica </t>
  </si>
  <si>
    <t>Realizar la actualización del procedimiento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t>
  </si>
  <si>
    <t xml:space="preserve">Documento PRO-GT-12-05 Mantenimiento de Infraestructura Tecnológica para incluir en el Plan de Mantenimiento a la infraestructura y Servicios de Tecnología, actualizado en la maloca </t>
  </si>
  <si>
    <t>Técnico Operativo</t>
  </si>
  <si>
    <t>No se cuenta con una herramienta que controle de forma automática los inventarios de TIC</t>
  </si>
  <si>
    <t>Definir, contratar e implementar una herramienta que controle de forma automática los inventarios de TIC</t>
  </si>
  <si>
    <t xml:space="preserve">Documento de evaluación aplicaciones gestión activos de información e inventario TIC </t>
  </si>
  <si>
    <t>No se cuenta con hojas de vida actualizadas de los servidores</t>
  </si>
  <si>
    <t xml:space="preserve">Evaluar para su instalación o compra, según sea el caso, de aplicaciones para la gestión de activos de información, que incluyan hojas de vida para equipos de cómputo, como servidores. </t>
  </si>
  <si>
    <t xml:space="preserve">Documento de evaluación aplicaciones gestión activos de información  e inventario TIC </t>
  </si>
  <si>
    <t>El Formato FT-GT-12-20 Compromiso de cumplimiento de las políticas TIC no contiene la totalidad de la recomendaciones de la Auditoria</t>
  </si>
  <si>
    <t xml:space="preserve">Modificar el Compromiso de cumplimiento de las políticas TIC  - formato   FT-GT-12-20 </t>
  </si>
  <si>
    <t xml:space="preserve">  Formato FT-GT-12-20 modificado y publicado en la maloca</t>
  </si>
  <si>
    <t>Si bien no esta incluido en pal de adquisiciones este escalamiento ya se  cuenta con el licenciamiento de servidores, el activo más crítico en cuanto a soporte del fabricante. Falta complementa el recambio de versiones en los equipos de usuario.</t>
  </si>
  <si>
    <t>No se tiene definido el recambio de equipos de usuario</t>
  </si>
  <si>
    <t>Incluir en el inventario de activos de tecnología  las fechas en que se deben actualizar como software y hardware  e incluirlas compras a realizar en el plan de adquisiciones .</t>
  </si>
  <si>
    <t xml:space="preserve">Inventario de activos de tecnología actualizado </t>
  </si>
  <si>
    <t>Aún no se muestra avance en esta recomendación. 
Centralizar y clasificar todos los soportes relacionados con los sistemas y plataforma tecnológica del IDEP, incluyendo los sistemas de información y configurar el direccionamiento de estos soportes a los proveedores de los mismos, con el objeto de poder generar indicadores de todos los servicios y soportes del área y sus proveedores, incluyendo el cumplimiento de ANS.</t>
  </si>
  <si>
    <t>No se tienen centralizados y clasificados los soportes de la plataforma tecnológica que permita generar indicadores y ANS</t>
  </si>
  <si>
    <t>Definir la herramienta para centralizar y clasificar todos los soportes relacionados con los sistemas y plataforma tecnológica del IDEP, incluyendo los sistemas de información y configurar el direccionamiento de estos soportes a los proveedores de los mismos, con el objeto de poder generar indicadores de todos los servicios y soportes del área y sus proveedores, incluyendo el cumplimiento de ANS.</t>
  </si>
  <si>
    <t>herramienta para Centralizar y clasificar  los soportes relacionados con los sistemas y plataforma tecnológica del IDEP implementada</t>
  </si>
  <si>
    <t xml:space="preserve">Se identificaron posibles riesgos de conexiones VPN desde los equipos de los funcionarios del IDEP. </t>
  </si>
  <si>
    <t>Elaborar  los términos de referencia de un proceso de consultoría para realizar un estudio de infraestructura de TI relacionado con la cantidad de usuarios del IDEP, teniendo como base normalidad contra situación actual covid19, para determinar los elementos de TI faltantes en ambos contextos</t>
  </si>
  <si>
    <t xml:space="preserve">Documentos de estudios previos </t>
  </si>
  <si>
    <t>No se cuenta con herramientas para el monitoreo de los equipos activos de red ni con procedimientos ni análisis de logs</t>
  </si>
  <si>
    <t>Elaborar los términos de referencia para contratar una herramienta de Monitoreo de los equipos activos de red, definir el procedimiento y acciones en eventos de riesgos de seguridad y análisis de logs y correlación de eventos</t>
  </si>
  <si>
    <t xml:space="preserve">Documento de términos de referencia </t>
  </si>
  <si>
    <t>Jefe Oficina Asesora de Planeación
Técnico encargado como Oficial de Seguridad</t>
  </si>
  <si>
    <t xml:space="preserve">Los indicadores  de gestión del proceso que se tienen vigentes  miden el cumplimiento y resultado de algunos aspectos del proceso de gestión tecnológica. Sin embargo es importante establecer indicadores  que den cuenta del proceso, el resultado e impacto. </t>
  </si>
  <si>
    <t>Diseñar el modelo de  evaluación y seguimiento al desempeño, capacidad, efectividad, costos, pertenencia, tendientes a medir la ejecución de los proyectos que hagan uso de TIC   y los indicadores de gestión de proceso, resultado e impacto, publicar resultados.</t>
  </si>
  <si>
    <t>Documento con el modelo de  evaluación y seguimiento al desempeño  que incluye la hoja de vida de  los indicadores de proceso, resultado e impacto y/o  publicar resultados.</t>
  </si>
  <si>
    <t>Cumplimiento de las actividades del plan estratégico de tecnologías de la información y las comunicaciones PETI en la vigencia:
De acuerdo con el habilitador de arquitectura de Gobierno Digital: La entidad debe definir y medir indicadores de monitoreo, desempeño y evaluación del PETI a través de tableros de control, y formular acciones de mejora frente a desviaciones, sin embargo, el indicador establecido por la OAP no tiene como fuente tableros de control de los 5 proyectos con actividades discriminadas, fechas por estimación de esfuerzo, responsables individuales y criterios de calidad de entregables, para determinar cumplimiento, desempeño y calidad respectivamente. En el seguimiento a los Planes de Acción, POA y planes institucionales se registran actividades ejecutadas de manera general, pero no hay un documento que permita verificar planeación vs avance.
No responde a los lineamientos de Gobierno Digital con respecto a la cobertura en términos de los dominios del MRAE, para el diseño de indicadores asociados al PETI, que aporten valor a la entidad. La siguiente imagen corresponde al tipo de indicadores para 3 de los 7 dominios del MRAE. (https://estrategia.gobiernoenlinea.gov.co/623/w3-propertyvalue- 8017.html - Indicadores de gestión de TI, Lineamientos del Marco de Referencia de AE para la gestión de TI)</t>
  </si>
  <si>
    <t xml:space="preserve">Definir indicadores que  midan y  monitoreen el desempeño y evaluación del PETI  a través de tableros de control </t>
  </si>
  <si>
    <t xml:space="preserve">No se evidencian entregables que contribuyan a la gestión del conocimiento por parte de los contratistas que hacen parte del proceso de gestión tecnológico. </t>
  </si>
  <si>
    <t>En los estudios previos de los contratos de las personas naturales incluir  la elaboración y/o actualización de al menos 2 instructivos relacionados con las actividades realizadas en cada contrato de los contratistas de TI en el 2021 pactados con el supervisor,  así como la clara  identificación del alcance de cada uno y dominio Arquitectura Empresarial de  Mintic .</t>
  </si>
  <si>
    <t xml:space="preserve">Estudios previos con las obligaciones y productos diferenciados de los contratistas que apoyan las actividades TI </t>
  </si>
  <si>
    <t xml:space="preserve">Jefe Oficina Asesora de Planeación
</t>
  </si>
  <si>
    <t xml:space="preserve">No hay una clara diferencia en las obligaciones y productos que realizan los contratistas que apoyan el proceso de Gestión tecnológica. </t>
  </si>
  <si>
    <t xml:space="preserve">No hay una clara diferencia en las obligaciones y productos que realizan los contratistas que apoyan el procel de Gestión tecnológica. </t>
  </si>
  <si>
    <t xml:space="preserve">No se tienen claros los lineamientos del seguimiento de los planes del  proceso de gestión tecnológica en el IDEP </t>
  </si>
  <si>
    <t>Estructurar  el seguimiento de los planes PETIC, plan de seguridad y la información, plan de tratamiento de riesgos con las columnas de:
1. Responsables
2. fechas de inicio y finalización 
3. Criterios de aceptación por Actividad
4. Todos los Proyectos del PETI para el seguimiento y gestión de los 3 puntos anteriores.
5. Articulación de las actividades con el MSPI y MRAE</t>
  </si>
  <si>
    <t xml:space="preserve">Planes PETIC, plan de seguridad y la información, plan de tratamiento de riesgos  actualizados en la maloca con esta estructura </t>
  </si>
  <si>
    <t>No se cuenta con el Análisis de Impacto al Negocio BIA (Bussiness Impact Analysis) necesario para la implementación del Plan de Continuidad</t>
  </si>
  <si>
    <t>Elaborar  los términos de referencia y estudios de mercado  para presentarlos al  ordenador del gasto  para proponer la contratación de una  consultoría  que defina el Plan de continuidad de negocio que tenga en cuenta y establezca los tiempos de contingencia y recuperación de los procesos esenciales a su operación normal</t>
  </si>
  <si>
    <t xml:space="preserve">Documento de términos y estudio de mercado </t>
  </si>
  <si>
    <t>El anexo 5 del plan de contingencia del IDEP  se encuentra desactualizado</t>
  </si>
  <si>
    <t xml:space="preserve">Se ajustará el anexo 5 del plan de contingencia del IDEP  incluyendo las acciones que realizará el proveedor del software Humano de acuerdo a la nueva modalidad de contratación SAAS 
</t>
  </si>
  <si>
    <t xml:space="preserve">Plan de contingencia del IDEP actualizado en el anexo  5 </t>
  </si>
  <si>
    <t>No se evidencia mejora en el conocimiento específico del Técnico del área.
La recolección de evidencias de configuración fue atendida por un contratista.
Vale anotar como mejora, la elaboración de manuales de administración de las herramientas administrativas.</t>
  </si>
  <si>
    <t xml:space="preserve">No se evidencia conocimiento especifico  por el Técnico del área en temas como Firewall, Antivirus e Hiperconvergencia. </t>
  </si>
  <si>
    <t xml:space="preserve">Reforzar los conocimientos del Oficial de Seguridad con  dos capacitaciones adicionales de acuerdo con los temas en los que se tienen debilidades en la infraestructura tecnológica del IDEP  ( En los temas de:  Firewall,  Antivirus e  Hiperconvergencia, entre otros) </t>
  </si>
  <si>
    <t xml:space="preserve">Listado de asistencia </t>
  </si>
  <si>
    <t xml:space="preserve">Jefe Oficina Asesora de Planeación
 Técnico Operativo OAP
</t>
  </si>
  <si>
    <t>No se tiene el 100% del conocimiento en el funcionario designado como Oficial de Seguridad</t>
  </si>
  <si>
    <t>Plan de tratamientos de riesgos TIC desactualizado y que no está ajustado a las directrices del MSPI (Modelo de Seguridad y Privacidad de la Información)</t>
  </si>
  <si>
    <t>Actualizar el plan de tratamientos de riesgos TIC acorde al Modelo de Seguridad y Privacidad de la Información MSPI y los controles ISO 27002:2013 y relacionar el cumplimiento del tratamiento de riesgos TIC y de seguridad digital y  los lineamientos del Manual de Gobierno Digital, adicionalmente con los activos que soportan la operación de la Entidad.</t>
  </si>
  <si>
    <t xml:space="preserve">plan de tratamientos de riesgos TIC actualizado </t>
  </si>
  <si>
    <t>Se identifican riesgos de seguridad en archivos de con información de usuarios y contraseñas del IDEP.</t>
  </si>
  <si>
    <t xml:space="preserve">Implementar una herramienta de encripción para uso del IDEP que permita mantener seguros los archivos sensibles
</t>
  </si>
  <si>
    <t xml:space="preserve">Herramienta implementada </t>
  </si>
  <si>
    <t>Los equipos de usuario y servidores se encuentran en un mismo segmento de red (192.168.1.x), por lo cual se permite realizar escaneos, descubrimiento de puertos y servicios activos, y captura de paquetes internos hacia los servidores de la Entidad, que pueden ser usados para planificar ataques o interceptar información</t>
  </si>
  <si>
    <t xml:space="preserve">Realizar la segmentación de la red mediante el contrato de mantenimiento de infraestructura, que permita separar los servidores a una zona desmilitarizada, protegida por el firewall. </t>
  </si>
  <si>
    <t xml:space="preserve">Diagrama de red actualizado  y la red configurada </t>
  </si>
  <si>
    <t>El indicador Eficacia en la atención de solicitudes recibidas a través de mesa de ayuda presenta las siguientes debilidades:
No da cobertura al concepto de cumplimiento toda vez que son los SLA´s o ANS los que determinan las condiciones de cumplimiento de soporte del dominio de servicios tecnológicos, y estos no están configurados en la herramienta actual y el indicador no los incorpora en su medición. (ver indicadores G.ST.01 Guía del dominio de Servicios Tecnológicos). Esto significa que el indicador mide que los incidentes se hayan cerrado, pero no las condiciones de calidad en términos de tiempos y satisfacción del resultado.
No da cobertura a los servicios tecnológicos declarados en el PETI, toda vez que tanto los soportes de Humano como de GOOBI y en general de terceros responsables, son direccionados a los proveedores  sin que sean previamente registrados en OSTicket. Esto significa que  el indicador mide únicamente los incidentes de soporte interno y no el modelo de servicios tecnológicos.
Dado que la medición no incorpora elementos de efectividad y calidad, no es base suficiente para que el indicador aporte valor de mejora continua a servicio tecnológicos gestionados de manera interna y/o con terceros.</t>
  </si>
  <si>
    <t xml:space="preserve">La herramienta de Mesa de Ayuda está desactualizada y no contiene lo requerido para  el seguimiento y evaluación de la gestión  de los servicios de la mesa de ayuda. </t>
  </si>
  <si>
    <t>Elaborar  los términos de referencia y estudios de mercado  para presentarlos al  ordenador del gasto  para proponer la contratación de una herramienta de mesa de servicios basada o que aplique  en el marco de referencia ITIL</t>
  </si>
  <si>
    <t>Cumplimiento de las actividades del plan de seguridad y privacidad de la información en la vigencia: 
Si bien el indicador mide cumplimiento en términos de fechas proyectadas de las actividades del Plan, no ofrece resultados de nivel de madurez en la implementación del Modelo de Seguridad y Privacidad de la Información, toda vez que el plan adolece de los elementos que constituyen su articulación, implementación de controles, verificación de efectividad e integración al SIG. Las debilidades en esta materia se evidencian en el numeral 5.1.4 del presente informe.
Dado que el plan de seguridad y privacidad de la información no representa el alcance real de una implementación MSPI, este indicador resulta confuso, ya que puede transmitir un dato errado sobre el nivel de madurez de la entidad en implementar seguridad de la información. Evidencia de ello, es que este mismo indicador se reporto en el 2019 con resultados por encima del 100% pese a que los resultados de la auditoría 2019 evidenciaron graves fugas de seguridad. Ver imagen</t>
  </si>
  <si>
    <t xml:space="preserve">Identificar el nivel de madurez en la implementación del Modelo de Seguridad y Privacidad de la Información, mediante la articulación, implementación de controles, verificación de efectividad e integración al SIG.
Definir indicadores de gestión que  midan  que se  orienten a su creación en los 7 dominios del MRAE tales como: desempeño de la gestión de TI, de efectividad del uso y apropiación, componentes de información asegurados, disponibilidad de servicios tecnológicos y avance en implementación de controles MSPI entre otros
Los riesgos de seguridad de la información del IDEP no se encuentran articulados con el MSPI.
Inconsistencia en la codificación y nombres de los Documentos del proceso de Gestión tecnológica. 
Documento PETI desactualizado y no ajustado a los requerido en las guías del MINTIC
Incluir en el equipo de trabajo de la dependencia un responsable para la implementación del MSPI a un ingeniero de sistemas con conocimiento especifico . </t>
  </si>
  <si>
    <t>Elaborar  los términos de referencia y estudios de mercado  para presentarlos al  ordenador del gasto  para proponer la contratación de una consultoría que realice la documentación, los instrumentos y las acciones necesarias para cumplir con lo indicado que ha emitido el manual de Gobierno Digital, toda vez que orienta su creación en los 7 dominios del MRAE tales como: desempeño de la gestión de TI, de efectividad del uso y apropiación, componentes de información asegurados, disponibilidad de servicios tecnológicos y avance en implementación de controles MSPI entre otros
La estructuración del PETIC para el IDEP en el cuatrienio, enmarcado en los lineamientos de Manual de Gobierno Digital V7, el MAE.G.GEN.01 Documento Maestro del Modelo de Arquitectura Empresarial V1 y en especial la G.ES.06 Guía para la construcción del PETI versión 2</t>
  </si>
  <si>
    <t>Actualizar el Plan Estratégico de Tecnología de Información conforme a los lineamientos de Gobierno Digital (manual V7) y demás guías emitidas por MINTIC, de manera articulada con los demás planes de la entidad.
De suscribirse un nuevo contrato con el objeto del contrato 21 de 2020, se recomienda establecer el listado de entregables de acuerdo a lo requerido por Gobierno Digital y MSPI junto con los criterios de aceptación en cada caso.</t>
  </si>
  <si>
    <r>
      <rPr>
        <b/>
        <sz val="10"/>
        <color rgb="FF000000"/>
        <rFont val="Arial"/>
        <family val="2"/>
      </rPr>
      <t xml:space="preserve">Tercer trimestre: </t>
    </r>
    <r>
      <rPr>
        <sz val="10"/>
        <color rgb="FF000000"/>
        <rFont val="Arial"/>
        <family val="2"/>
      </rPr>
      <t xml:space="preserve">Correos electrónicos de la profesional supervisora del contrato. 
</t>
    </r>
    <r>
      <rPr>
        <b/>
        <sz val="10"/>
        <color rgb="FF000000"/>
        <rFont val="Arial"/>
        <family val="2"/>
      </rPr>
      <t xml:space="preserve">Cuarto trimestre: </t>
    </r>
    <r>
      <rPr>
        <sz val="10"/>
        <color rgb="FF000000"/>
        <rFont val="Arial"/>
        <family val="2"/>
      </rPr>
      <t xml:space="preserve">Informes de actividades del contratista y concepto del supervisor - expediente contractual 36 de 2020. </t>
    </r>
  </si>
  <si>
    <r>
      <t xml:space="preserve">Cuarto Trimestre: </t>
    </r>
    <r>
      <rPr>
        <sz val="10"/>
        <color rgb="FF000000"/>
        <rFont val="Arial"/>
        <family val="2"/>
      </rPr>
      <t xml:space="preserve">Esta actividad se encuentra programada para  ejecutar el primer semestre del 2020. 
</t>
    </r>
    <r>
      <rPr>
        <b/>
        <sz val="10"/>
        <color rgb="FF000000"/>
        <rFont val="Arial"/>
        <family val="2"/>
      </rPr>
      <t xml:space="preserve">
Primer Trimestre 2020: </t>
    </r>
    <r>
      <rPr>
        <sz val="10"/>
        <color rgb="FF000000"/>
        <rFont val="Arial"/>
        <family val="2"/>
      </rPr>
      <t xml:space="preserve"> El procedimiento PRO-DIC-01-09 Gestión de publicaciones se encuentra publicado en la pagina web en el aula maloca SIG: http://www.idep.edu.co/?q=content/dic-01-proceso-de-divulgaci%C3%B3n-y-comunicaci%C3%B3n#overlay-context=
</t>
    </r>
    <r>
      <rPr>
        <b/>
        <sz val="10"/>
        <color rgb="FF000000"/>
        <rFont val="Arial"/>
        <family val="2"/>
      </rPr>
      <t xml:space="preserve">
Segundo Trimestre 2020:</t>
    </r>
    <r>
      <rPr>
        <sz val="10"/>
        <color rgb="FF000000"/>
        <rFont val="Arial"/>
        <family val="2"/>
      </rPr>
      <t xml:space="preserve">  El procedimiento PRO-DIC-01-11 Gestión de comunicaciones se encuentra publicado en la pagina web en el aula maloca SIG: http://www.idep.edu.co/?q=content/dic-01-proceso-de-divulgaci%C3%B3n-y-comunicaci%C3%B3n#overlay-context=
Tercer Trimestre 2020: Durante este periodo se han ejecutado los siguientes controles para cada procedimiento así: 
</t>
    </r>
    <r>
      <rPr>
        <b/>
        <sz val="10"/>
        <color rgb="FF000000"/>
        <rFont val="Arial"/>
        <family val="2"/>
      </rPr>
      <t xml:space="preserve"> PRO-DIC-01-09 Gestión de Publicaciones </t>
    </r>
    <r>
      <rPr>
        <sz val="10"/>
        <color rgb="FF000000"/>
        <rFont val="Arial"/>
        <family val="2"/>
      </rPr>
      <t xml:space="preserve">
2. Expediente contractual No 66 de 2020 (diseño) y No 64 de 2020  de edición . 
4. Matriz  disponible en: Numero 40 https://drive.google.com/drive/u/1/folders/18d4Jx21xr66jvyvSYU3Pd1b3v4iMduNq - 38 y 39
https://drive.google.com/drive/u/1/folders/17oHOxl1EVLoKVGhO4qOBS-07z2T04pPt  
5.    Artículos 39 https://drive.google.com/drive/u/1/folders/1Z-pEZbT756QEGkeJ3lwx5dlvv8o5Zaea -Autorizaciones consentimientos 39
https://drive.google.com/drive/u/1/folders/1h0m91h_B21l4fsgsH8H2VA9OGuXnE9eV - Revista 38 artículos https://drive.google.com/drive/u/1/folders/1SNNY8mtpXHFqe47ibXQBIoRK5TsD9s1u - Autorizaciones  38
https://drive.google.com/drive/u/1/folders/1-oV3V6ZznyM9PZlOIdaZtHXxtLKBt8Q3
 Archivos digitales de las revistas 38 y 39 : https://revistas.idep.edu.co/index.php/educacion-y-ciudad/issue/archive
6.  MAU 117 https://drive.google.com/drive/u/0/folders/18BWkKpn4MevxoAAYDD7b7LJdY5uPc_Y0  - MAU 118 consentimiento 
https://drive.google.com/drive/u/0/folders/1wPNIQgAwwh4nVcA6BcH07An1N-Rh_hKo
Libros Premio 2019 y Características de las prácticas de investigación e innovaciones, impresos en carpeta se encuentra en el archivo de gestión del IDEP en la Subdirección Académica.   
Revisión de contenidos MAU 117 y 118 contrato 020 de 2020 
Revisión pruebas MAU 117 y 118, contrato 022 de 2020, 
Libro Características de las prácticas de investigación e innovaciones,  se encuentran impresos en carpeta en archivo de la Subdirección académica
8.  Se encuentra en carpeta contratos No 66 de 2020  y No  28  de 2020  , se encuentran en el correo electrónico de la profesional responsable   Diana Prada .
</t>
    </r>
    <r>
      <rPr>
        <b/>
        <sz val="10"/>
        <color rgb="FF000000"/>
        <rFont val="Arial"/>
        <family val="2"/>
      </rPr>
      <t xml:space="preserve"> PRO-DIC-01-11 Gestión de Comunicaciones</t>
    </r>
    <r>
      <rPr>
        <sz val="10"/>
        <color rgb="FF000000"/>
        <rFont val="Arial"/>
        <family val="2"/>
      </rPr>
      <t xml:space="preserve">
1.  Matriz de seguimiento de la información de las convocatorias  :  https://drive.google.com/drive/u/0/search?q=convocatoria
2.  manual de identidad del Distrito:  https://docs.google.com/spreadsheets/d/1kRH0tEhDm2RV-GF8-dt74rcj5jlfubZ1/edit?dls=true#gid=2022926019  
Las aprobaciones https://drive.google.com/drive/u/0/folders/1YOtSz2vwi7OPIItA01NML9xbocLW-tdr 
3. Manual de imagen en el Distrito https://docs.google.com/spreadsheets/d/1kRH0tEhDm2RV-GF8-dt74rcj5jlfubZ1/edit?dls=true#gid=2022926019 
4.  Manual de Identidad del Distrito : https://docs.google.com/spreadsheets/d/1kRH0tEhDm2RV-GF8-dt74rcj5jlfubZ1/edit?dls=true#gid=2022926019  - https://drive.google.com/drive/u/0/search?q=convocatoria -  Las aprobaciones https://drive.google.com/drive/u/0/folders/1YOtSz2vwi7OPIItA01NML9xbocLW-tdr 
5. Encuesta: https://docs.google.com/forms/d/18tLH40TH34ltZHLF08SFBvsBDvMuo3FiTaxFKgTdLkU/edit#responses  
8. Actas de comité de equipo https://drive.google.com/drive/u/0/folders/1eObs3i5LkCtFVvnuViw6Eu-MCheNpN0e
</t>
    </r>
    <r>
      <rPr>
        <b/>
        <sz val="10"/>
        <color rgb="FF000000"/>
        <rFont val="Arial"/>
        <family val="2"/>
      </rPr>
      <t xml:space="preserve">Cuarto Trimestre 2020: </t>
    </r>
    <r>
      <rPr>
        <sz val="10"/>
        <color rgb="FF000000"/>
        <rFont val="Arial"/>
        <family val="2"/>
      </rPr>
      <t xml:space="preserve">Durante este periodo se han ejecutado los siguientes controles para cada procedimiento así:
1. La estrategia de comunicaciones se encuentra actualizada por  el líder del proceso y se encuentra disponible en: https://drive.google.com/file/d/11yr3VHGQYUKH2qqNSnoIaTnbxs6xV6Y-/view?usp=sharing
2. Acta 7 octubre 2020 se encuentra en el correo electrónico de la  profesional responsable   Diana Prada 
3. y 4. Las evidencias reposan en el expediente contractual 36 de 2020. 
</t>
    </r>
  </si>
  <si>
    <r>
      <t xml:space="preserve">Tercer trimestre: </t>
    </r>
    <r>
      <rPr>
        <sz val="10"/>
        <color rgb="FF000000"/>
        <rFont val="Arial"/>
        <family val="2"/>
      </rPr>
      <t xml:space="preserve"> Mediante el contrato No 36 de 2020, cuyo objeto es la "Impresión de publicaciones del Instituto para la Investigación Educativa y el Desarrollo Pedagógico, IDEP, conforme las especificaciones técnicas señaladas ", se adelantará la impresión de  dos ediciones de la revista Educación y ciudad No 36 y 37 , el MAU 116 y tres títulos de libros la colección IDEP.  A la fecha se ha realizado seguimiento al contratista, se ha gestionado con la profesional que administra el Almacén y bodega del Idep, con el fin de realizar la entrega de los insumos por parte del IDEP.  
</t>
    </r>
    <r>
      <rPr>
        <b/>
        <sz val="10"/>
        <color rgb="FF000000"/>
        <rFont val="Arial"/>
        <family val="2"/>
      </rPr>
      <t>Cuarto trimestre:</t>
    </r>
    <r>
      <rPr>
        <sz val="10"/>
        <color rgb="FF000000"/>
        <rFont val="Arial"/>
        <family val="2"/>
      </rPr>
      <t xml:space="preserve">  Se  ha realizado el seguimiento al proceso de impresión de unas publicaciones del IDEP  a través del contrato 036 de 2020. Los soportes del seguimiento reposan en el expediente contractual 36 - 2020, cuya supervisión se encuentra bajo la responsabilidad de la Profesional Especializado Subdirección Académica 222-105  (dprada@idep.edu.co).  
</t>
    </r>
  </si>
  <si>
    <r>
      <t xml:space="preserve">Cuarto Trimestre: </t>
    </r>
    <r>
      <rPr>
        <sz val="10"/>
        <color rgb="FF000000"/>
        <rFont val="Arial"/>
        <family val="2"/>
      </rPr>
      <t xml:space="preserve">Esta actividad se encuentra programada para  ejecutar el primer semestre del 2020. 
</t>
    </r>
    <r>
      <rPr>
        <b/>
        <sz val="10"/>
        <color rgb="FF000000"/>
        <rFont val="Arial"/>
        <family val="2"/>
      </rPr>
      <t xml:space="preserve">Primer Trimestre 2020: </t>
    </r>
    <r>
      <rPr>
        <sz val="10"/>
        <color rgb="FF000000"/>
        <rFont val="Arial"/>
        <family val="2"/>
      </rPr>
      <t xml:space="preserve">Durante este trimestre, se revisaron y actualizaron los  puntos de control  del  procedimiento PRO-DIC-01-09 Gestión de Publicaciones teniendo en cuenta las variables de la guía para la administración de riesgo del IDEP así como la actualización de sus actividades. El documento se encuentra publicado con fecha de aprobación del 24/03/2020 en el Aula Maloca SIG.  El otro procedimiento se actualizará en el siguiente trimestre. 
</t>
    </r>
    <r>
      <rPr>
        <b/>
        <sz val="10"/>
        <color rgb="FF000000"/>
        <rFont val="Arial"/>
        <family val="2"/>
      </rPr>
      <t>Segundo  Trimestre 2020:</t>
    </r>
    <r>
      <rPr>
        <sz val="10"/>
        <color rgb="FF000000"/>
        <rFont val="Arial"/>
        <family val="2"/>
      </rPr>
      <t xml:space="preserve"> En este periodo de tiempo, se revisaron y actualizaron los  puntos de control  del  procedimiento PRO-DIC-01-11 Gestión de Comunicaciones  teniendo en cuenta las variables de la guía para la administración de riesgo del IDEP. El documento se encuentra publicado con fecha de aprobación del 4/06/2020 en el Aula Maloca SIG. Terminando así con la acción formulada. 
</t>
    </r>
    <r>
      <rPr>
        <b/>
        <sz val="10"/>
        <color rgb="FF000000"/>
        <rFont val="Arial"/>
        <family val="2"/>
      </rPr>
      <t xml:space="preserve">Tercer Trimestre 2020: </t>
    </r>
    <r>
      <rPr>
        <sz val="10"/>
        <color rgb="FF000000"/>
        <rFont val="Arial"/>
        <family val="2"/>
      </rPr>
      <t xml:space="preserve">Durante este periodo se han ejecutado los siguientes controles para cada procedimiento así: 
 PRO-DIC-01-09 Gestión de Publicaciones 
1. Revisión de las actividades de la Estrategia de Comunicación, divulgación y comunicación por el subdirector académico : Se en cuenta en proceso de revisión por la Subdirector Académico y el líder de la estrategia.  
2. Revisar que los documentos precontractuales tengan definido de manera clara la necesidad a contratar por la entidad: Se realizó el proceso precontractual y contractual para los contenidos de la Revista Educación y ciudad,  mediante la suscripción de los contratos de  diseño  y edición de la revista . 
3. Verificación del quorum de los asistentes a la reunión: La primera reunión se realizará en el mes de octubre . 
4. Validar los criterios de la convocatoria por el equipo de trabajo de la revista  - Verificar en la herramienta Open Journal System -OJS la publicación y seguimiento a la postulación de artículos: Se realizó la verificación de los criterios de la convocatoria No 40  y en el OJS se realizo la publicación de las convocatorias . Adicionalmente se realiza el diligenciamiento de la matriz  disponible en una carpeta compartida.  
5.  Verificar que el producto de edición, diseño y/o diagramación que sea entregado corresponda con el establecido en el contrato. - Verificar que en versión final de
archivo de revista, se incluya el respectivo ISSN - Adelantar la revisión de los artículos aceptados para la revista Educación y Ciudad, previamente valorados por el
equipo académico a través de la herramienta tecnológica para detección de plagio que disponga el IDEP:  Para esto se diligencian los consentimientos informados y cartas de  los autores de la revista No 38 y 39 disponible en un carpeta compartida.
6. Adelantar la revisión de los documentos de los libros y/o Magazín Aula Urbana remitidos por los responsables de la Subdirección Académica. - Realizar el chequeo de contenidos de los libros y/o del Magazín Aula Urbana, a través de la herramienta tecnológica para detección de plagio que disponga el IDEP: MAU 117 y MAU 118 consentimientos : Los consentimientos  y cartas de los autores  de los MAU 117 Y 118 se encuentran en una carpeta compartida . Los consentimientos  y cartas de los autores de los libros Premio 2019 y Características de las prácticas de investigación e innovaciones,  se encuentran impresos en el archivo de gestión del IDEP en la Subdirección Académica.   
Los soportes de la revisión de contenidos MAU 117 y 118  se encuentran en el  expediente contractual No 020 de 2020.
Los soportes de la revisión  del MAU 117 y 118,  se encuentran en el expediente contractual No 22 de 2020- En el  marco de este contrato se edito el libro Características de las prácticas de investigación e innovaciones.
</t>
    </r>
    <r>
      <rPr>
        <sz val="10"/>
        <color rgb="FFFF0000"/>
        <rFont val="Arial"/>
        <family val="2"/>
      </rPr>
      <t>7. Verificar que en el archivo digital en la carpeta de Registros ISBN de la vigencia se encuentre actualizada con la ficha de registro para las publicaciones:  No se ha requerido expedir nuevos ISBN , se encuentran actualizados a 2019.
8</t>
    </r>
    <r>
      <rPr>
        <sz val="10"/>
        <color rgb="FF000000"/>
        <rFont val="Arial"/>
        <family val="2"/>
      </rPr>
      <t xml:space="preserve">. Validar que se remitieron los contenidos para la elaboración del diseño: Se encuentra en  el expediente contractual No 66 de 2020   y No   28 de 2020,  los correos se encuentran en el correo electrónico de la profesional responsable   Diana Prada .
10. Teniendo en cuenta la emergencia sanitaria no se han realizado procesos de impresión de publicaciones , ni distribuciones de las publicaciones . 
PRO-DIC-01-11 Gestión de Comunicaciones
1. Verificar que la información sea aprobada por el responsable de la publicación . - Matriz de seguimiento de la información de las convocatorias que se publica en los canales
institucionales del IDEP :   La matriz se diligencia cada vez que se requiera en una hoja de calculo de Google. 
2. Verificar que la información sea aprobada por el responsable de la publicación. - Verificar que las piezas comunicativas se ajusten al manual de identidad del Distrito: La matriz se diligencia en una hoja de calculo de Google y las  aprobaciones  se encuentran en una carpeta compartida. 
3. Verificar que la información a publicar cumpla con lo establecido en el manual de imagen en el Distrito y que la solicitud se encuentre cumpliendo con los requisitos
del Instructivo para la Solicitud de Publicaciones en el Ecosistema Web:   La matriz se diligencia en una hoja de calculo de Google
4. Verificar que la información remitida a diseño y producción sea aprobada por el responsable de la publicación. - Verificar que la información a publicar tenga los parámetros
establecidos en el Manual de Identidad del Distrito y la política de comunicaciones.- Verificar que la información producida por los proyectos de investigación o de desarrollo se publica de manera clara y oportuna a la comunidad: La matriz se diligencia en una hoja de calculo de Google  y las aprobaciones se encuentran en una carpeta compartida  
5.  Verificar la información del evento (lugar, fecha, hora, protocolo y/o actividades a desarrollar antes, durante y posterior al evento): Formato de solicitud de necesidades de Comunicaciones que se diligencia por las áreas del IDEP. 
6. Validar el registro de las respuestas de las encuestas en el formulario de Google forms dispuesto para eso por el Instituto: Se diligencian en línea en un formulario enlazado al correo de seguimientoplaneacion@idep.edu.co
7. Verificación del quorum de los asistentes a la reunión:  Actas de comité de equipo se encuentran en una carpeta compartida. 
</t>
    </r>
    <r>
      <rPr>
        <b/>
        <sz val="10"/>
        <color rgb="FF000000"/>
        <rFont val="Arial"/>
        <family val="2"/>
      </rPr>
      <t xml:space="preserve">Cuarto trimestre 2020: 
</t>
    </r>
    <r>
      <rPr>
        <sz val="10"/>
        <color rgb="FF000000"/>
        <rFont val="Arial"/>
        <family val="2"/>
      </rPr>
      <t>1. Revisión de las actividades de la Estrategia de Comunicación, divulgación y comunicación por el subdirector académico : se encuentra actualizada y en proceso de revisión por la OAP para la publicación en la Maloca. 
3. Verificación del quorum de los asistentes a la reunión:  Se desarrollaron reuniones el 7 de octubre 2020  y el 14 de diciembre 2020 en este comité se aprobó el acta de la reunión anterior y se encuentra en formalización . Durante las reuniones se realiza como primer punto la verificación de quorum.
9. Validar que se realice la entrega de los  insumos a atendiendo a las necesidades  establecidas : Se realizó la entrega de archivos al contratista  mediante el documento Baja de materia prima para la elaboración de libros No 2 del 19 noviembre 2020
 10. Validar que se realiza la entrega de los  archivos para impresión : Mediante correo electrónico se realiza la entrega de archivos para impresión el 17 noviembre 2020 mediante drive de las 6 publicaciones a imprimir en el marco del contrato</t>
    </r>
  </si>
  <si>
    <t>SEGUNDO TRIMESTRE: Se realizó un a reunión con la contratista de la Oficina Asesora de Planeación y la auxiliar administrativa de la SAFYCD donde se acordaron las acciones de mejora para dar cierre a este hallazgo el cual se realizará a partir del 3 trimestre de 2020 programando una reunión para el mes de agosto con los funcionarios que tienen el rol habilitado para radicar, especialmente las comunicaciones enviadas que dan respuesta a las peticiones gestionadas por el Instituto en GOOBI.
TERCER TRIMESTRE: El 21 de agosto de 2020 en horas de la tarde, se realizó una capacitación a los funcionarios que tienen el rol habilitado para radicar en especial las comunicaciones enviadas. 
CUARTO TRIMESTRE: Esta actividad se realizó en el tercer trimestre del 2020</t>
  </si>
  <si>
    <t>SEGUNDO TRIMESTRE: Para los meses de abril, mayo y junio de 2020 se continuo con el cuadro de control de PQRS, actualizando paralelamente el registro de la información tanto en GOOBI como en Bogotá te Escucha, en este sentido se articula con el reporte de PQRS de la Secretaria General de la Alcaldía Mayor de Bogotá generado por el sistema de Bogotá te Escucha. Es de aclarar que las solicitudes que ingresan al aplicativo de GOOBI del Instituto remitidas por entidades o autoridades no se ingresan al sistema de Bogotá te Escucha dado que no son solicitudes que remiten los ciudadanos y es uno de los criterios definidos en el manual para la gestión de peticiones ciudadanas emitido por la Secretaría General de la Alcaldía Mayor de Bogotá.
TERCER TRIMESTRE: Se consolidó la información en el cuadro de seguimiento y control de PQRS tanto del Sistema GOOBI como del Sistema Bogotá te Escucha. La información allí reportada se cruza para realizar el informe mensual de PQRS. 
CUARTO TRIMESTRE: Durante este trimestre la información se registro en el cuadro de seguimiento y control de PQRS tanto del Sistema GOOBI como del Sistema Bogotá te Escucha. La información allí reportada se cruza para realizar el informe mensual de PQRS.</t>
  </si>
  <si>
    <t xml:space="preserve">TERCER TRIMESTE: Manual para la gestión de peticiones ciudadanas emitido por la Secretaría General de la Alcaldía Mayor de Bogotá.
Pueden consultarse en el siguiente link: https://bogota.gov.co/wp-content/uploads/2020/03/manual_para_la_gestion_de_peticiones_ciudadanas.pdf
Informes mensuales de PQRS ubicados en el siguiente link: http://www.idep.edu.co/?q=content/informe-de-peticiones-quejas-y-reclamos
Cuadro de seguimiento y control de PQRS ubicado en el siguiente link: http://www.idep.edu.co/?q=content/gd-07-proceso-de-gesti%C3%B3n-documental#overlay-context= 
CUARTO TRIMESTRE: https://drive.google.com/drive/u/1/folders/1KASs1jy9KRQjyFDHCd6O10TVwxkQI3O1
</t>
  </si>
  <si>
    <t>TERCER TRIMESTRE: Guía para la elaboración del informe de gestión de peticiones ciudadanas que reposa en el equipo asignado al Auxiliar Administrativo de SAFCD.
Informes mensuales de PQRS publicados en el siguiente link: http://www.idep.edu.co/?q=content/informe-de-peticiones-quejas-y-reclamos</t>
  </si>
  <si>
    <t>SEGUNDO TRIMESTRE: En los meses de abril, mayo y junio de 2020 se viene consolidando un cuadro de control de peticiones que permite llevar el seguimiento de tiempos, tipologías, áreas asignadas para la respuesta y estado de las peticiones, el cual se legalizará en el SIG en el tercer trimestre de 2020.
TERCER TRIMESTRE: Se creó el formato FT-GD-07-28 Seguimiento y control de peticiones, quejas, reclamos y solicitudes el cual reposa en la Maloca Aula SIG y se continua alimentando con las peticiones que llegan al Instituto por los diferentes canales dispuestos para la atención del ciudadano.
CUARTO TRIMESTRE: Se consolido la información en el formato FT-GD-07-28 Seguimiento y control de peticiones, quejas, reclamos y solicitudes el cual reposa en el drive del correo electrónico bblanco@idep.edu.co y se continua alimentando con las peticiones que llegan al Instituto por los diferentes canales dispuestos para la atención del ciudadano.</t>
  </si>
  <si>
    <t xml:space="preserve">TERCER TRIMESTRE: cuadro compartido en DRIVE del correo electrónico bblanco@idep.edu.co: https://docs.google.com/spreadsheets/d/1KakCwduQnU1aFyBkvZYkT6dV4oZGprPa/edit#gid=615828880
Cuadro de seguimiento y control de PQRS ubicado en el siguiente link: http://www.idep.edu.co/?q=content/gd-07-proceso-de-gesti%C3%B3n-documental#overlay-context= 
CUARTO TRIMESTRE: cuadro compartido en DRIVE del correo electrónico bblanco@idep.edu.co: https://docs.google.com/spreadsheets/d/1KakCwduQnU1aFyBkvZYkT6dV4oZGprPa/edit#gid=615828880
</t>
  </si>
  <si>
    <t>TERCER TRIMESTE: Las evidencias de la capacitación reposan en el DRIVE del correo electrónico bblanco@idep.du.co en el siguiente link: https://drive.google.com/drive/u/0/folders/1KASs1jy9KRQjyFDHCd6O10TVwxkQI3O1
CUARTO TRIMESTE: Las evidencias de la capacitación reposan en el DRIVE del correo electrónico bblanco@idep.du.co en el siguiente link: https://drive.google.com/drive/u/0/folders/1KASs1jy9KRQjyFDHCd6O10TVwxkQI3O1</t>
  </si>
  <si>
    <t>CUARTO TRIMESTRE: En el mes de noviembre se realizó la actualización del cronograma del PINAR la cual se publicó en la página del IDEP</t>
  </si>
  <si>
    <t>CUARTO TRIMESTRE: http://www.idep.edu.co/?q=content/gd-07-proceso-de-gesti%C3%B3n-documental</t>
  </si>
  <si>
    <t>TERCER TRIMESTRE: Esta actividad se realizara en el cuarto trimestre. 
CUARTO TRIMESTRE: En el inicio de la vigencia 2020 se realizara la efectividad de la capacitación. Al momento de dar apertura a los Expedientes para esa vigencia.
Debido a que los archivadores aun no se encuentran físicamente en el instituto la fecha de finalización de esta acción se debe modificar a 31 de marzo del 2020. Las actividades de reorganización de los espacios se realizara en el primer trimestre
PRIMER TRIMESTRE 2020: En el primer trimestre se adquirieron dos archivadores conforme a los requerimientos establecidos por la norma técnica para el almacenamiento de las historias laborales. Las Historias laborales fueron reubicadas en esta estantería, al igual que los procesos disciplinarios. estos archivadores fueron ubicados en la oficina de la subdirección administrativa y financiera. 
La reubicación de estas series permitió la optimización de los espacios en los archivadores, el archivo rodante destinado al archivo de gestión de la subdirección administrativa, financiera y de control disciplinario.
SEGUNDO TRIMESTRE 2020: Las actividades que se tenían programas para el cierre de la no conformidad no se pudieron realizar teniendo en cuenta que los funcionarios y contratistas se encuentra realizando trabajo en casa por tiempo indefinido, se reprograma el taller practico con la apertura de los expedientes de la vigencia 2020 el tercer trimestre del 2020.Por lo anterior se amplia la fecha de fin de la actividad.
TERCER TRIMESTRE 2020: Debido a que los funcionarios y contratistas se encuentran realizando trabajo en casa por tiempo indefinido, se reprograma el taller practico con la apertura de los expedientes de la vigencia 2020 el cuarto trimestre del 2020.Por lo anterior se amplia la fecha de fin de la actividad. 
CUARTO TRIMESTRE 2020: Debido a que los funcionarios y contratistas continúan realizando trabajo en casa por tiempo indefinido, se reprograma el taller practico para el primer trimestre de la vigencia 2021. El contratista bachiller del archivo, colaboró con la apertura de los expedientes de la vigencia 2020. Por lo anterior es necesario ampliar la fecha de fin de la actividad.</t>
  </si>
  <si>
    <t>SEGUNDO TRIMESTRE: Para los meses de abril, mayo y junio de 2020 se continuo con la elaboración de los informes mensuales de peticiones de acuerdo a los parámetros establecidos en el manual para la gestión de peticiones ciudadanas emitido por la Secretaría General de la Alcaldía Mayor de Bogotá y cumplimiento a la guía para la elaboración de informes de gestión de peticiones ciudadanas " Decreto 371 de 2010".
TERCER TRIMESTRE: Se realizaron los ajustes en los informes mensuales de PQRS de acuerdo a la guía para la elaboración de informes de gestión de peticiones ciudadanas "Decreto 371 de 2010" emitido por la Secretaria General de la Alcaldía Mayor de Bogotá D.C. Estos informes están publicados en la página web del IDEP en el botón de Transparencia y Acceso a la Información Pública. 
CUARTO TRIMESTRE: Se consolidada la información mensualmente y los informes están publicados en la página web del IDEP en el botón de Transparencia y Acceso a la Información Pública.</t>
  </si>
  <si>
    <t>SEGUNDO TRIMESTRE: Se realizó un a reunión con la contratista de la Oficina Asesora de Planeación y la auxiliar administrativa de la SAFYCD donde se acordaron las acciones de mejora para dar cierre a este hallazgo el cual se realizará a partir del 3 trimestre de 2020 solicitando para el mes de agosto a la Secretaría General de la Alcaldía Mayor de Bogotá una capacitación para los funcionarios que están atendiendo las peticiones asignadas a las diferentes dependencias de la entidad para tramite y cierre definitivo en el sistema atendiendo los tiempos establecidos en la ley 1755 de 2015.
TERCER TRIMESTRE: La Secretaría General de la Alcaldía Mayor de Bogotá D.C., realizo la capacitación funcional del Sistema Bogotá te Escucha el 13 de agosto de 2020 en la cual asistieron los funcionarios responsables de gestionar las peticiones en el sistema. 
CUARTO TRIMESTRE: Acorde a lo informado en la capacitación se han venido tomando acciones de mejora frente al registro y respuesta en el Sistema de Bogotá te Escucha.</t>
  </si>
  <si>
    <t>Materialización riesgo "Declaratoria de desierta del proceso de selección"</t>
  </si>
  <si>
    <t>Ningún oferente cumplió con los requisitos exigidos en el pliego de condiciones en algunos de los procesos de selección realizados por la entidad en este trimestre.</t>
  </si>
  <si>
    <t>Se ajustaron las condiciones técnicas y se publicó nuevamente el proceso de selección con el fin de satisfacer las necesidade de la entidad</t>
  </si>
  <si>
    <t>Procesos publicados en la plataforma transaccional Secop II</t>
  </si>
  <si>
    <t>Jefe Oficina Asesora Jurídica</t>
  </si>
  <si>
    <t>Capacitación a los referentes técnicos en la estructuración de los estudios previos</t>
  </si>
  <si>
    <t>Lista de asistencia</t>
  </si>
  <si>
    <t>Esta actividad inicia en la vigencia 2021, por lo anterior se reportará seguimiento en el siguiente trimestre.</t>
  </si>
  <si>
    <r>
      <t xml:space="preserve">Durante el tercer cuatrimestre de la vigencia 2020 se implementaron las acciones correspondientes, teniendo en cuenta que fueron publicados nuevos procesos con el fin de satisfacer las necesidades programadas por la entidad asi: 
-09 DE 2020 IDEP- MMA 
-13 DE 2020 IDEP- MMA </t>
    </r>
    <r>
      <rPr>
        <u/>
        <sz val="10"/>
        <color rgb="FF1155CC"/>
        <rFont val="Arial"/>
        <family val="2"/>
      </rPr>
      <t xml:space="preserve">
</t>
    </r>
    <r>
      <rPr>
        <sz val="10"/>
        <color rgb="FF000000"/>
        <rFont val="Arial"/>
        <family val="2"/>
      </rPr>
      <t>Es preciso aclarar que de acuerdo a las necesidades del instituto la modalidad del proceso 80 DE 2020 IDEP - PC fue ajustada y se configuraron 25 contrataciones directas para darle cumplimento al fin inicial</t>
    </r>
  </si>
  <si>
    <r>
      <t xml:space="preserve">Plataforma transaccional secop II
</t>
    </r>
    <r>
      <rPr>
        <u/>
        <sz val="10"/>
        <color rgb="FF000000"/>
        <rFont val="Arial"/>
        <family val="2"/>
      </rPr>
      <t xml:space="preserve">https://community.secop.gov.co/Public/Tendering/OpportunityDetail/Index?noticeUID=CO1.NTC.1481433&amp;isFromPublicArea=True&amp;isModal=False
</t>
    </r>
    <r>
      <rPr>
        <sz val="10"/>
        <color rgb="FF000000"/>
        <rFont val="Arial"/>
        <family val="2"/>
      </rPr>
      <t xml:space="preserve">- </t>
    </r>
    <r>
      <rPr>
        <u/>
        <sz val="10"/>
        <color rgb="FF1155CC"/>
        <rFont val="Arial"/>
        <family val="2"/>
      </rPr>
      <t>https://community.secop.gov.co/Public/Tendering/OpportunityDetail/Index?noticeUID=CO1.NTC.1563217&amp;isFromPublicArea=True&amp;isModal=False</t>
    </r>
  </si>
  <si>
    <t>TERCER TRIMESTRE: No reporta avance
CUARTO TRIMIESTRE: Se actualizo el Procedimiento PRO- GFR-11-01 Salida definitiva de bienes .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
CUARTO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de elementos de oficina, de acuerdo al formato FT-GRF-11-03.</t>
  </si>
  <si>
    <t>TERCER TRIMESTRE: No reporta avance.
CUARTO TRIMIESTRE: Se actualizo el Procedimiento PRO- GFR-11-01 Salida definitiva de bienes.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
CUARTO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y las salidas de elementos de oficina, de acuerdo al formato FT-GRF-11-03.</t>
  </si>
  <si>
    <t>TERCER TRIMESTRE: No reporta avance.
CUARTO TRIMIESTRE: Se actualizo el Procedimiento PRO- GFR-11-03 Inventario de propiedad, planta y equipo.
PRIMER TRIMESTRE 2020: Se esta dando cumplimiento al procedimiento PRO- GFR-11-03 Inventario de propiedad, planta y equipo.
SEGUNDO TRIMESTRE 2020: Se esta dando cumplimiento al procedimiento PRO- GFR-11-03 Inventario de propiedad, planta y equipo.
TERCER TRIMESTRE 2020: En este periodo no se realizo toma física de inventarios y actualización de los mismos, esta actividad se realizará en el último trimestre del 2020. Pero se han venido conciliando los saldos de Almacén con Contabilidad mes a mes. A partir del mes de septiembre se presento el Boletín de Almacén con la observación de dos categorías que presentan inconsistencias. (Correos electrónicos informando este tema)
CUARTO TRIMESTRE 2020: En este periodo no se realizo toma física de inventarios, se actualizaron los inventarios en el aplicativo GOOBI y se programa toma fisica de inventarios en el primer trimestre del 2021, previa coordinación por el tema de trabajo en casa.
A la fecha se han conciliando los saldos de Almacén con Contabilidad mes a mes, a partir del mes de noviembre se presento el Boletín de Almacén sin ninguna incosistencia.</t>
  </si>
  <si>
    <t>Esta actividad inicia en la vigencia 2022, por lo anterior se reportará seguimiento en el trimestre pertinente.</t>
  </si>
  <si>
    <t>Cuarto Trimestre: Se realizó la actualización de las actividades del Plan de seguridad y privacidad de la información teniendo en cuenta la disposición de recursos y cuales si se alcanzan a cumplir en esta vigencia. La actualización del plan se encuentra publicado en la maloca Aula SIG.</t>
  </si>
  <si>
    <r>
      <t>Cuarto Trimestre:</t>
    </r>
    <r>
      <rPr>
        <sz val="10"/>
        <color rgb="FF000000"/>
        <rFont val="Arial"/>
        <family val="2"/>
      </rPr>
      <t xml:space="preserve"> Se realizaron pruebas de limitar el acceso a los equipos mediante reglas en firewall. Dada la situación coyuntural se deja para el siguiente año (2021)su aplicación, dado que una restricción similar se encuentra operando con el dominio. Por ende sería una acción complementaria a una similar existente </t>
    </r>
  </si>
  <si>
    <r>
      <t>Cuarto Trimestre:</t>
    </r>
    <r>
      <rPr>
        <sz val="10"/>
        <color rgb="FF000000"/>
        <rFont val="Arial"/>
        <family val="2"/>
      </rPr>
      <t xml:space="preserve"> Se realizaron configuraciones en el domino cambiando la fecha de vigencia de las contraseñas, dejándola según lo que indican las políticas de seguridad.</t>
    </r>
  </si>
  <si>
    <t>Cuarto Trimestre: El boletín se ajustó sin requerir la depuración de la base de datos ya que solo quedaron pendientes 2 casos los cuales se resolvieron a través de un alta.
Como parte del producto 3 del contrato 25 de 2020 la contratista presentó el informe resultado del estudio de mercado y evaluación de sistemas ERP del mercado.</t>
  </si>
  <si>
    <t>Plan de Adquisiciones de la vigencia 2020</t>
  </si>
  <si>
    <t>Drive compartido en el siguiente enlace: https://drive.google.com/drive/folders/1iqspJpiENTpzoqwd5j3zhjT1stmw3Y1m 
Correo electrónico remitido el día 12/07/2020 a los funcionarios del IDEP.</t>
  </si>
  <si>
    <t>Documento compartido en el siguiente enlace: 
http://www.idep.edu.co/?q=content/gt-12-proceso-de-gesti%C3%B3n-tecnol%C3%B3gica#overlay-context=
https://docs.google.com/spreadsheets/d/1wCGZkxeL4S0bylwkG9ltOgUU-M3tv_uZ/edit#gid=1690195666</t>
  </si>
  <si>
    <r>
      <t xml:space="preserve">Ver siguiente enlace: 
</t>
    </r>
    <r>
      <rPr>
        <u/>
        <sz val="10"/>
        <color rgb="FF1155CC"/>
        <rFont val="Arial"/>
        <family val="2"/>
      </rPr>
      <t>https://drive.google.com/drive/folders/12Q3XgNe5xu8Cf6KetOCxCuSlOs8sV9pI</t>
    </r>
  </si>
  <si>
    <t xml:space="preserve">
La imagen de evidencia se puede consultar en el siguiente enlace:
https://drive.google.com/drive/folders/12Q3XgNe5xu8Cf6KetOCxCuSlOs8sV9pI</t>
  </si>
  <si>
    <t>La imagen de evidencia se puede consultar en el siguiente enlace:
https://drive.google.com/drive/folders/12Q3XgNe5xu8Cf6KetOCxCuSlOs8sV9pI</t>
  </si>
  <si>
    <t>El documento de soporte se puede consultar en el siguiente enlace:
https://drive.google.com/file/d/1NWUKldsRzpAsXdlLaL0pxtKfP-jio0Fy/view?usp=sharing
https://drive.google.com/drive/folders/12Q3XgNe5xu8Cf6KetOCxCuSlOs8sV9pI</t>
  </si>
  <si>
    <t>El documento de soporte se puede consultar en el siguiente enlace:
https://drive.google.com/file/d/1NWUKldsRzpAsXdlLaL0pxtKfP-jio0Fy/view?usp=sharing
https://drive.google.com/drive/folders/12Q3XgNe5xu8Cf6KetOCxCuSlOs8sV9pI"</t>
  </si>
  <si>
    <r>
      <t xml:space="preserve">PRIMER TRIMESTRE: </t>
    </r>
    <r>
      <rPr>
        <sz val="11"/>
        <color rgb="FF000000"/>
        <rFont val="Calibri"/>
        <family val="2"/>
      </rPr>
      <t xml:space="preserve">Se adelantó la revisión inicial del procedimiento para identificar los aspectos a modificar. 
</t>
    </r>
    <r>
      <rPr>
        <b/>
        <sz val="11"/>
        <color rgb="FF000000"/>
        <rFont val="Calibri"/>
        <family val="2"/>
      </rPr>
      <t>SEGUNDO TRIMESTRE:</t>
    </r>
    <r>
      <rPr>
        <sz val="11"/>
        <color rgb="FF000000"/>
        <rFont val="Calibri"/>
        <family val="2"/>
      </rPr>
      <t xml:space="preserve"> Se realizó revisión normativa para el ajuste del procedimiento.
</t>
    </r>
    <r>
      <rPr>
        <b/>
        <sz val="11"/>
        <color rgb="FF000000"/>
        <rFont val="Calibri"/>
        <family val="2"/>
      </rPr>
      <t xml:space="preserve">TERCER TRIMESTRE: </t>
    </r>
    <r>
      <rPr>
        <sz val="11"/>
        <color rgb="FF000000"/>
        <rFont val="Calibri"/>
        <family val="2"/>
      </rPr>
      <t xml:space="preserve">El procedimiento se encuentra actualizado y en validación para su aprobación. 
</t>
    </r>
    <r>
      <rPr>
        <b/>
        <sz val="10"/>
        <color rgb="FF000000"/>
        <rFont val="Arial"/>
        <family val="2"/>
      </rPr>
      <t xml:space="preserve">CUARTO TRIMESTRE: </t>
    </r>
    <r>
      <rPr>
        <sz val="10"/>
        <color rgb="FF000000"/>
        <rFont val="Arial"/>
        <family val="2"/>
      </rPr>
      <t>El procedimiento fue revisado y actualizado, no obstante, al realizar análisis del requisito normativo y del mapa de procesos de la Entidad, se concluye que el procedimiento se debe eliminar teniendo en cuenta que no es operativo en la plataforma documental del proceso de Talento Humano y que los documentos para las compras y la selección de proveedores están en el proceso de Gestión Contractual. Por tal motivo se realizó la solicitud al jefe de la Oficina Asesora Jurídica de incluir un ítem con las especificaciones de SST para las adquisiciones y selección de proveedores en los formatos de estudios previos de las modalidades de contratación.
Por otro lado, es pertinente señalar que en las contrataciones se han venido incluyendo especificaciones en Seguridad y Salud en el Trabajo, como lo son la certificación de implementación del SG SST, fichas técnicas, hojas de datos de seguridad y pago de aportes a seguridad social.</t>
    </r>
  </si>
  <si>
    <r>
      <t xml:space="preserve">Procedimiento actualizado
Solicitud de eliminación del procedimiento
Correo electrónico al Jefe de la OAJ
</t>
    </r>
    <r>
      <rPr>
        <u/>
        <sz val="10"/>
        <color rgb="FF1155CC"/>
        <rFont val="Arial"/>
        <family val="2"/>
      </rPr>
      <t>https://drive.google.com/drive/folders/1j59jYk-EYi1FACirtnVe7QUijCMcTa1t?usp=sharing</t>
    </r>
  </si>
  <si>
    <r>
      <t xml:space="preserve">PRIMER TRIMESTRE: </t>
    </r>
    <r>
      <rPr>
        <sz val="11"/>
        <color rgb="FF000000"/>
        <rFont val="Calibri"/>
        <family val="2"/>
      </rPr>
      <t xml:space="preserve">Se avanzó en la revisión del procedimiento y se socializo el paso a paso básico para reportar un accidente de trabajo ante la ARL Seguros Bolívar. 
</t>
    </r>
    <r>
      <rPr>
        <b/>
        <sz val="11"/>
        <color rgb="FF000000"/>
        <rFont val="Calibri"/>
        <family val="2"/>
      </rPr>
      <t>SEGUNDO TRIMESTRE:</t>
    </r>
    <r>
      <rPr>
        <sz val="11"/>
        <color rgb="FF000000"/>
        <rFont val="Calibri"/>
        <family val="2"/>
      </rPr>
      <t xml:space="preserve"> Se elaboró el formato para la Investigación de Enfermedad Laboral, el cual hace parte del procedimiento y se avanzó en la revisión del documento. Se identifica que está alineado a la normatividad vigente, sin embargo, se van a ajustar algunos aspectos para mayor claridad en el procedimiento.
</t>
    </r>
    <r>
      <rPr>
        <b/>
        <sz val="11"/>
        <color rgb="FF000000"/>
        <rFont val="Calibri"/>
        <family val="2"/>
      </rPr>
      <t xml:space="preserve">TERCER TRIMESTRE: </t>
    </r>
    <r>
      <rPr>
        <sz val="11"/>
        <color rgb="FF000000"/>
        <rFont val="Calibri"/>
        <family val="2"/>
      </rPr>
      <t xml:space="preserve">Se realizó la actualización del procedimiento y del formato de investigación de incidentes y accidentes de trabajo, de igual forma, se elaboró el formato de investigación de enfermedad laboral como se indicó en el anterior trimestre. Los documentos se encuentran en validación para su posterior publicación en la Maloca Aula SIG. 
</t>
    </r>
    <r>
      <rPr>
        <b/>
        <sz val="10"/>
        <color rgb="FF000000"/>
        <rFont val="Arial"/>
        <family val="2"/>
      </rPr>
      <t xml:space="preserve">CUARTO TRIMESTRE: </t>
    </r>
    <r>
      <rPr>
        <sz val="10"/>
        <color rgb="FF000000"/>
        <rFont val="Arial"/>
        <family val="2"/>
      </rPr>
      <t>Se ejecutó la revisión y aprobación del procedimiento y formatos relacionados.</t>
    </r>
  </si>
  <si>
    <r>
      <t xml:space="preserve">http://www.idep.edu.co/sites/default/files/PRO-GTH-13-17%20Investigacion%20accidentes%20V4.pdf
http://www.idep.edu.co/sites/default/files/FT-GTH-13-33%20Investigacio%CC%81n%20Incidentes%20y%20AT%20V2.xlsx
</t>
    </r>
    <r>
      <rPr>
        <u/>
        <sz val="10"/>
        <color rgb="FF1155CC"/>
        <rFont val="Arial"/>
        <family val="2"/>
      </rPr>
      <t>http://www.idep.edu.co/sites/default/files/FT-GTH-13-60%20Investigacio%CC%81n%20EL.xlsx</t>
    </r>
  </si>
  <si>
    <r>
      <t xml:space="preserve">PRIMER TRIMESTRE: </t>
    </r>
    <r>
      <rPr>
        <sz val="11"/>
        <color rgb="FF000000"/>
        <rFont val="Calibri"/>
        <family val="2"/>
      </rPr>
      <t xml:space="preserve">No se ha programado el proceso en temas relacionados con Seguridad y Salud en el Trabajo.
</t>
    </r>
    <r>
      <rPr>
        <b/>
        <sz val="11"/>
        <color rgb="FF000000"/>
        <rFont val="Calibri"/>
        <family val="2"/>
      </rPr>
      <t xml:space="preserve">SEGUNDO TRIMESTRE: </t>
    </r>
    <r>
      <rPr>
        <sz val="11"/>
        <color rgb="FF000000"/>
        <rFont val="Calibri"/>
        <family val="2"/>
      </rPr>
      <t xml:space="preserve">No se ha programado el proceso en temas relacionados con Seguridad y Salud en el Trabajo.
</t>
    </r>
    <r>
      <rPr>
        <b/>
        <sz val="11"/>
        <color rgb="FF000000"/>
        <rFont val="Calibri"/>
        <family val="2"/>
      </rPr>
      <t xml:space="preserve">TERCER TRIMESTRE: </t>
    </r>
    <r>
      <rPr>
        <sz val="11"/>
        <color rgb="FF000000"/>
        <rFont val="Calibri"/>
        <family val="2"/>
      </rPr>
      <t xml:space="preserve">El 7 de septiembre se realizó inducción en el Sistema de Gestión de Seguridad y Salud en el Trabajo a los(las) funcionarios(as) que ingresaron a la entidad en la vigencia 2020.
</t>
    </r>
    <r>
      <rPr>
        <b/>
        <sz val="10"/>
        <color rgb="FF000000"/>
        <rFont val="Arial"/>
        <family val="2"/>
      </rPr>
      <t xml:space="preserve">CUARTO TRIMESTRE: </t>
    </r>
    <r>
      <rPr>
        <sz val="10"/>
        <color rgb="FF000000"/>
        <rFont val="Arial"/>
        <family val="2"/>
      </rPr>
      <t>Se ejecutó el proceso de inducción y reinducción en dos sesiones: (1) 7/09/2020 y (2) 19/11//2020</t>
    </r>
  </si>
  <si>
    <r>
      <t xml:space="preserve">Registro de asistencia y material de la inducción, lo cual reposa en el archivo digital de talento humano, teniendo en cuenta la modalidad de trabajo en casa.
</t>
    </r>
    <r>
      <rPr>
        <u/>
        <sz val="10"/>
        <color rgb="FF1155CC"/>
        <rFont val="Arial"/>
        <family val="2"/>
      </rPr>
      <t>https://drive.google.com/drive/folders/1j59jYk-EYi1FACirtnVe7QUijCMcTa1t?usp=sharing</t>
    </r>
  </si>
  <si>
    <r>
      <t xml:space="preserve">PRIMER TRIMESTRE: </t>
    </r>
    <r>
      <rPr>
        <sz val="11"/>
        <color rgb="FF000000"/>
        <rFont val="Calibri"/>
        <family val="2"/>
      </rPr>
      <t xml:space="preserve">Actividad pendiente por programar y ejecutar teniendo en cuenta la medida de aislamiento social decretada a nivel nacional con ocasión de la emergencia sanitaria, económica y ecológica a causa de la pandemia por COVID-19.
</t>
    </r>
    <r>
      <rPr>
        <b/>
        <sz val="11"/>
        <color rgb="FF000000"/>
        <rFont val="Calibri"/>
        <family val="2"/>
      </rPr>
      <t>SEGUNDO TRIMESTRE</t>
    </r>
    <r>
      <rPr>
        <sz val="11"/>
        <color rgb="FF000000"/>
        <rFont val="Calibri"/>
        <family val="2"/>
      </rPr>
      <t xml:space="preserve">: La actividad continúa pendiente por programar y ejecutar teniendo en cuenta la medida de aislamiento preventivo que continúa vigente y la declaratoria de emergencia sanitaria por la pandemia del COVID-19.
</t>
    </r>
    <r>
      <rPr>
        <b/>
        <sz val="11"/>
        <color rgb="FF000000"/>
        <rFont val="Calibri"/>
        <family val="2"/>
      </rPr>
      <t xml:space="preserve">TERCER TRIMESTRE: </t>
    </r>
    <r>
      <rPr>
        <sz val="11"/>
        <color rgb="FF000000"/>
        <rFont val="Calibri"/>
        <family val="2"/>
      </rPr>
      <t xml:space="preserve">Se programó la actividad para el 29 de octubre con la profesional contratista de la ARL Seguros Bolívar - Patricia Sandoval.
</t>
    </r>
    <r>
      <rPr>
        <b/>
        <sz val="10"/>
        <color rgb="FF000000"/>
        <rFont val="Arial"/>
        <family val="2"/>
      </rPr>
      <t xml:space="preserve">CUARTO TRIMESTRE: </t>
    </r>
    <r>
      <rPr>
        <sz val="10"/>
        <color rgb="FF000000"/>
        <rFont val="Arial"/>
        <family val="2"/>
      </rPr>
      <t>El 21 de octubre se ejecutó la inspección ergonómica al puesto de trabajo del servidor a quien se le diagnostico el primera oportunidad una enfermedad de origen laboral.</t>
    </r>
  </si>
  <si>
    <r>
      <t xml:space="preserve">Informe de la inspección elaborado por la Asesora de la ARL
</t>
    </r>
    <r>
      <rPr>
        <u/>
        <sz val="10"/>
        <color rgb="FF1155CC"/>
        <rFont val="Arial"/>
        <family val="2"/>
      </rPr>
      <t>https://drive.google.com/drive/folders/1j59jYk-EYi1FACirtnVe7QUijCMcTa1t?usp=sharing</t>
    </r>
  </si>
  <si>
    <r>
      <t>PRIMER TRIMESTRE:</t>
    </r>
    <r>
      <rPr>
        <sz val="11"/>
        <color rgb="FF000000"/>
        <rFont val="Calibri"/>
        <family val="2"/>
      </rPr>
      <t xml:space="preserve"> Pendiente iniciar con la elaboración del protocolo.
</t>
    </r>
    <r>
      <rPr>
        <b/>
        <sz val="11"/>
        <color rgb="FF000000"/>
        <rFont val="Calibri"/>
        <family val="2"/>
      </rPr>
      <t>SEGUNDO TRIMESTRE:</t>
    </r>
    <r>
      <rPr>
        <sz val="11"/>
        <color rgb="FF000000"/>
        <rFont val="Calibri"/>
        <family val="2"/>
      </rPr>
      <t xml:space="preserve"> No se ha dado inicio a la elaboración del protocolo. 
</t>
    </r>
    <r>
      <rPr>
        <b/>
        <sz val="11"/>
        <color rgb="FF000000"/>
        <rFont val="Calibri"/>
        <family val="2"/>
      </rPr>
      <t xml:space="preserve">TERCER TRIMESTRE: </t>
    </r>
    <r>
      <rPr>
        <sz val="11"/>
        <color rgb="FF000000"/>
        <rFont val="Calibri"/>
        <family val="2"/>
      </rPr>
      <t xml:space="preserve">El protocolo fue elaborado y validado por la Subdirectora Académica. Iniciando el mes de octubre se realizará la solicitud de creación en el Sistema Integrado de Gestión.
</t>
    </r>
    <r>
      <rPr>
        <b/>
        <sz val="10"/>
        <color rgb="FF000000"/>
        <rFont val="Arial"/>
        <family val="2"/>
      </rPr>
      <t xml:space="preserve">CUARTO TRIMESTRE: </t>
    </r>
    <r>
      <rPr>
        <sz val="10"/>
        <color rgb="FF000000"/>
        <rFont val="Arial"/>
        <family val="2"/>
      </rPr>
      <t xml:space="preserve">El protocolo fue elaborado y adoptado en el Sistema Integrado de Gestión de la Entidad. </t>
    </r>
  </si>
  <si>
    <t>http://www.idep.edu.co/sites/default/files/DOC-DIC-01-01%20Protocolo%20CEDOC%20V1.pdf</t>
  </si>
  <si>
    <r>
      <t>PRIMER TRIMESTRE:</t>
    </r>
    <r>
      <rPr>
        <sz val="11"/>
        <color rgb="FF000000"/>
        <rFont val="Calibri"/>
        <family val="2"/>
      </rPr>
      <t xml:space="preserve"> No se ha programado la capacitación.
</t>
    </r>
    <r>
      <rPr>
        <b/>
        <sz val="11"/>
        <color rgb="FF000000"/>
        <rFont val="Calibri"/>
        <family val="2"/>
      </rPr>
      <t xml:space="preserve">SEGUNDO TRIMESTRE: </t>
    </r>
    <r>
      <rPr>
        <sz val="11"/>
        <color rgb="FF000000"/>
        <rFont val="Calibri"/>
        <family val="2"/>
      </rPr>
      <t xml:space="preserve">No se ha programado la capacitación, teniendo en cuenta el cronograma que se ha venido desarrollando.
</t>
    </r>
    <r>
      <rPr>
        <b/>
        <sz val="11"/>
        <color rgb="FF000000"/>
        <rFont val="Calibri"/>
        <family val="2"/>
      </rPr>
      <t xml:space="preserve">TERCER TRIMESTRE: </t>
    </r>
    <r>
      <rPr>
        <sz val="11"/>
        <color rgb="FF000000"/>
        <rFont val="Calibri"/>
        <family val="2"/>
      </rPr>
      <t xml:space="preserve">La capacitación se programó para el 30 de octubre.
</t>
    </r>
    <r>
      <rPr>
        <b/>
        <sz val="10"/>
        <color rgb="FF000000"/>
        <rFont val="Arial"/>
        <family val="2"/>
      </rPr>
      <t xml:space="preserve">CUARTO TRIMESTRE: </t>
    </r>
    <r>
      <rPr>
        <sz val="10"/>
        <color rgb="FF000000"/>
        <rFont val="Arial"/>
        <family val="2"/>
      </rPr>
      <t xml:space="preserve">La capacitación se ejecutó el 30 de octubre con el apoyo de la ARL Seguros Bolívar. </t>
    </r>
  </si>
  <si>
    <r>
      <t xml:space="preserve">Listado de asistencia - archivos digitales de la Serie Planes de Trabajo anuales de Seguridad y Salud en el Trabajo
</t>
    </r>
    <r>
      <rPr>
        <u/>
        <sz val="10"/>
        <color rgb="FF1155CC"/>
        <rFont val="Arial"/>
        <family val="2"/>
      </rPr>
      <t>https://drive.google.com/drive/folders/1j59jYk-EYi1FACirtnVe7QUijCMcTa1t?usp=sharing</t>
    </r>
  </si>
  <si>
    <r>
      <t xml:space="preserve">PRIMER TRIMESTRE: </t>
    </r>
    <r>
      <rPr>
        <sz val="11"/>
        <color rgb="FF000000"/>
        <rFont val="Calibri"/>
        <family val="2"/>
      </rPr>
      <t xml:space="preserve">No se ha programado la capacitación.
</t>
    </r>
    <r>
      <rPr>
        <b/>
        <sz val="11"/>
        <color rgb="FF000000"/>
        <rFont val="Calibri"/>
        <family val="2"/>
      </rPr>
      <t>SEGUNDO TRIMESTRE</t>
    </r>
    <r>
      <rPr>
        <sz val="11"/>
        <color rgb="FF000000"/>
        <rFont val="Calibri"/>
        <family val="2"/>
      </rPr>
      <t xml:space="preserve">: El 6 y 13 de abril se divulgó el accidente de trabajo mediante correo electrónico.
</t>
    </r>
    <r>
      <rPr>
        <b/>
        <sz val="11"/>
        <color rgb="FF000000"/>
        <rFont val="Calibri"/>
        <family val="2"/>
      </rPr>
      <t xml:space="preserve">TERCER TRIMESTRE: </t>
    </r>
    <r>
      <rPr>
        <sz val="11"/>
        <color rgb="FF000000"/>
        <rFont val="Calibri"/>
        <family val="2"/>
      </rPr>
      <t xml:space="preserve">Debido a la modalidad de trabajo en casa no se ha ejecutado la campaña de prevención de caídas, sin embargo, se está planeando su ejecución a través de piezas de comunicaciones.
</t>
    </r>
    <r>
      <rPr>
        <b/>
        <sz val="10"/>
        <color rgb="FF000000"/>
        <rFont val="Arial"/>
        <family val="2"/>
      </rPr>
      <t xml:space="preserve">CUARTO TRIMESTRE: </t>
    </r>
    <r>
      <rPr>
        <sz val="10"/>
        <color rgb="FF000000"/>
        <rFont val="Arial"/>
        <family val="2"/>
      </rPr>
      <t xml:space="preserve">En el mes de abril se divulgó el accidente de trabajo y a partir de noviembre de 2020 se ejecutó la campaña de prevención de caídas. </t>
    </r>
  </si>
  <si>
    <r>
      <t xml:space="preserve">Pieza de divulgación
Correo electrónico
Piezas campaña
</t>
    </r>
    <r>
      <rPr>
        <u/>
        <sz val="10"/>
        <color rgb="FF1155CC"/>
        <rFont val="Arial"/>
        <family val="2"/>
      </rPr>
      <t>https://drive.google.com/drive/folders/1j59jYk-EYi1FACirtnVe7QUijCMcTa1t?usp=sharing</t>
    </r>
  </si>
  <si>
    <r>
      <t>SEGUNDO TRIMESTRE: El 7 de mayo se remitió y aplicó la encuesta de condiciones de salud y trabajo. 
La solicitud se realizó mediante correo electrónico y conforme lo dispuesto en la Circular Interna No. 05 "</t>
    </r>
    <r>
      <rPr>
        <i/>
        <sz val="11"/>
        <color rgb="FF000000"/>
        <rFont val="Calibri"/>
        <family val="2"/>
      </rPr>
      <t>Aplicación de la Encuesta de Condiciones de Salud y Trabajo frente a la Emergencia Sanitaria por COVID-19</t>
    </r>
    <r>
      <rPr>
        <sz val="11"/>
        <color rgb="FF000000"/>
        <rFont val="Calibri"/>
        <family val="2"/>
      </rPr>
      <t xml:space="preserve">". Teniendo en cuenta los resultados y el análisis de la información suministrada por servidores y contratistas, se elaboró una base de datos que determinó variables a tener en cuenta para el retorno a las labores presenciales.
Por otro lado, y en cumplimiento de lo establecido en la Resolución 666 de 2020, a partir del 8 se junio se viene aplicando una encuesta de reporte diario de condiciones de salud. 
TERCER TRIMESTRE: Se continúa con el registro diario de las condiciones de salud. El link al formulario se remite diariamente por correo electrónico y por chat de WhatsApp. 
</t>
    </r>
    <r>
      <rPr>
        <sz val="10"/>
        <color rgb="FF000000"/>
        <rFont val="Arial"/>
        <family val="2"/>
      </rPr>
      <t xml:space="preserve">CUARTO TRIMESTRE: Se continúa con el registro y seguimiento diario de las condiciones de salud. El link al formulario se remite diariamente por correo electrónico y por chat de WhatsApp. </t>
    </r>
  </si>
  <si>
    <r>
      <t>SEGUNDO TRIMESTRE: Se elaboró el protocolo general de Bioseguridad del IDEP en cumplimiento de lo establecido en la Resolución 666 de 2020. En este sentido se suscribió la Resolución 060 de 2020 “</t>
    </r>
    <r>
      <rPr>
        <i/>
        <sz val="11"/>
        <color rgb="FF000000"/>
        <rFont val="Calibri"/>
        <family val="2"/>
      </rPr>
      <t>Por medio de la cual se dictan disposiciones para implementar en Instituto para la Investigación Educativa y el Desarrollo Pedagógico -IDEP- las medidas de bioseguridad para mitigar y controlar la pandemia del coronavirus COVID-19, impartidas en la resolución 666 del 24 de abril del 2020 expedida por el ministerio de salud y protección social a fin de retomar el desempeño presencial de las funciones y obligaciones en la entidad</t>
    </r>
    <r>
      <rPr>
        <sz val="11"/>
        <color rgb="FF000000"/>
        <rFont val="Calibri"/>
        <family val="2"/>
      </rPr>
      <t>” y se adoptó en el sistema integrado de gestión el documento “</t>
    </r>
    <r>
      <rPr>
        <i/>
        <sz val="11"/>
        <color rgb="FF000000"/>
        <rFont val="Calibri"/>
        <family val="2"/>
      </rPr>
      <t>protocolo general de bioseguridad – medidas de orientación para la prevención y protección frente al COVID-19</t>
    </r>
    <r>
      <rPr>
        <sz val="11"/>
        <color rgb="FF000000"/>
        <rFont val="Calibri"/>
        <family val="2"/>
      </rPr>
      <t xml:space="preserve">”.
Estos documentos fueron socializados a través de correo electrónico y se publicaron en el sitio web de la entidad.
TERCER TRIMESTRE: El protocolo fue elaborado y aprobado como se indicó en el seguimiento anterior. El 16 de julio se aprobó en el Sistema Integrado de Gestión la versión 2 del documento teniendo en cuenta que se adicionaron lineamientos para (i) manipulación de insumos y productos, (ii) medidas para la interacción en tiempos de alimentación, (iii) interacción con terceros, (iv) pasos a seguir en caso de presentar una persona con síntomas compatibles con COVID-19 en las instalaciones de la Entidad. A través del correo electrónico y página web se ha realizado la socialización del documento. 
</t>
    </r>
    <r>
      <rPr>
        <sz val="10"/>
        <color rgb="FF000000"/>
        <rFont val="Arial"/>
        <family val="2"/>
      </rPr>
      <t>CUARTO TRIMESTRE: Actividad ejecutada en el segundo y tercer trimestre.</t>
    </r>
  </si>
  <si>
    <t>08/10/2019: Esta actividad se desarrollará y dará cumplimiento en el transcurso del cuarto trimestre: se dará cumplimiento en el transcurso del trimestre
05/12/2019: Se revisó, actualizó, aprobó y publicó el procedimiento PRO-GF-14-11 Gestión contable versión 7 del 29/11/2019
03/04/2020: Se está dando cumplimiento al procedimiento PRO-GF-14-11 Gestión contable versión 7 del 29/11/2019
1/07/2020: Esta actividad se cumplió en el primer trimestre.
1/10/2020: A la fecha de seguimiento se está dando cumplimiento a los puntos de control establecidos en el procedimiento PRO-GF-14-11 Gestión Contable, llevando a cabo la conciliación de la información entre áreas con registros contables, corriendo el comprobante de depreciación mensual, registrando mensualmente el comprobante de amortización de las póliza de seguros, y reportando semestralmente al Comité Institucional de Gestión y Desempeño el cumplimiento del reporte de la información a la Contaduría General de la Nación según la periodicidad establecida.</t>
  </si>
  <si>
    <r>
      <t xml:space="preserve">TERCER TRIMESTRE: </t>
    </r>
    <r>
      <rPr>
        <sz val="11"/>
        <color rgb="FF000000"/>
        <rFont val="Calibri"/>
        <family val="2"/>
      </rPr>
      <t>De acuerdo con las soluciones planteadas en reunión virtual con la Directora Distrital de Presupuesto, El Subdirector Técnico de la Subdirección de Desarrollo Social de la Dirección Distrital de Presupuesto, El Profesional Especializado de Presupuesto de la DDP, El Subdirector Administrativo y Financiero del Idep, la Jefe de la Oficina Asesora de Planeación del IDEP y el Profesional Especializado con funciones de presupuesto del IDEP, se llegó a la conclusión que la alternativa viable para solucionar la inconsistencia presentada consistía en la expedición por parte de la entidad de un acto administrativo donde en el resuelve se reduzca el valor cargado equivocadamente del plan de desarrollo saliente y se incorpore de manera correcta en el presupuesto del nuevo plan de desarrollo. Por lo anterior, con fecha 10 de julio se expidió la resolución 74, con la cual se procedió a reducción en los sistemas de información predis y goobi del valor cargado equivocadamente por $51.381.532 y el cargue de este mismo en el nuevo plan de desarrollo</t>
    </r>
  </si>
  <si>
    <r>
      <t xml:space="preserve">TERCER TRIMESTRE: </t>
    </r>
    <r>
      <rPr>
        <sz val="10"/>
        <color rgb="FF000000"/>
        <rFont val="Arial"/>
        <family val="2"/>
      </rPr>
      <t>Resolución 74 de 2020</t>
    </r>
  </si>
  <si>
    <t>Esta actividad se realizará en la vigencia 2021, por lo anterior se reportará seguimiento en el siguiente trimestre.</t>
  </si>
  <si>
    <t xml:space="preserve">
Esta actividad se iniciará en el 2021
</t>
  </si>
  <si>
    <t>Cuarto trimestre: para este periodo se actualizó el formato FT-GF-14-17 el cual será publicado en la Página del IDEP a partir del 1 de enero del 2021, teniendo en cuenta que en estas últimas dos semanas del año nos encontramos en él respectivos cierres.</t>
  </si>
  <si>
    <t>Esta actividad se iniciará en el primer trimestre del 2021</t>
  </si>
  <si>
    <t xml:space="preserve">
Esta actividad se iniciará en el primer trimestre del 2021</t>
  </si>
  <si>
    <t>27/03/2020: Se realizo reprogramación de PAC de acuerdo a los recursos programados. 
25/05/2020: Se reprograma Pac de acuerdo a lo dispuesto por cada área para los meses de Junio y Julio. 
27/07/2020: Se realizo la reprogramación de recursos de PAC para los meses de Agosto y Septiembre de 2020. 
25/09/2020: Se realizo la reprogramación de recursos de los meses de octubre y noviembre de 2020, de acuerdo a lo programado por las áreas. 
24/11/2020: se programaron los recursos del mes de Diciembre de 2020 de transferencia y teniendo en cuenta que es el mes que más se van a ejecutar recursos se espera el desempeño de este indicador.</t>
  </si>
  <si>
    <r>
      <t>30/06/2020:</t>
    </r>
    <r>
      <rPr>
        <sz val="11"/>
        <color rgb="FF000000"/>
        <rFont val="Calibri"/>
        <family val="2"/>
      </rPr>
      <t xml:space="preserve"> Se realizó la reprogramación del PAC para los Meses de Abril y Mayo en el mes de Junio de 2020 de acuerdo con lo programado por cada área en donde se destaca que la ejecución del Mes de Abril fue del 84,35%, en el mes de Mayo fue de del 85,05% y en el mes de Junio que fue reprogramado en Mayo se dio una ejecución del 82,01%. Se mejoraron aspectos relacionados con la ejecución del rubro de inversión. Las diferencias proyectadas se dan principalmente en el rubro de Gastos de Personal que por factores externos no se cumplieron algunos pagos proyectados. Teniendo en cuenta que el indicador para la medición del segundo trimestre, presentó un desempeño aceptable, se amplía la fecha de cierre al 30/10/2020. Lo anterior, con el fin de lograr un mejor desempeño del indicador para el tercer trimestre del 2020. 
</t>
    </r>
    <r>
      <rPr>
        <b/>
        <sz val="11"/>
        <color rgb="FF000000"/>
        <rFont val="Calibri"/>
        <family val="2"/>
      </rPr>
      <t xml:space="preserve">30/09/2020: </t>
    </r>
    <r>
      <rPr>
        <sz val="11"/>
        <color rgb="FF000000"/>
        <rFont val="Calibri"/>
        <family val="2"/>
      </rPr>
      <t xml:space="preserve">De acuerdo a lo programado en el tercer trimestre la ejecución de PAC en el mes de Julio fue del 99,74%, en el mes de Agosto fue del 97,68% y en el mes de Septiembre fue del 76,59%. Durante el trimestre se realizó la reprogramación de recursos en el mes de Julio de 2020 de los meses de Agosto y Septiembre, igualmente en el mes de Septiembre de 2020 se reprogramaron los recursos de los meses de Octubre y Noviembre de 2020. La ejecución mejoró un 6% con respecto al trimestre anterior. El indicador llegó a un desempeño excelente. Sin embargo en el mes de Septiembre de 2020 hubo algunos factores que generaron que la ejecución cayera en un 21,09% con respecto del mes inmediatamente anterior, principalmente por la no suscripción de 2 contratos que impactaron en la ejecución del mes. 
</t>
    </r>
    <r>
      <rPr>
        <b/>
        <sz val="11"/>
        <color rgb="FF000000"/>
        <rFont val="Calibri"/>
        <family val="2"/>
      </rPr>
      <t>30/11/2020</t>
    </r>
    <r>
      <rPr>
        <sz val="11"/>
        <color rgb="FF000000"/>
        <rFont val="Calibri"/>
        <family val="2"/>
      </rPr>
      <t xml:space="preserve">: </t>
    </r>
    <r>
      <rPr>
        <sz val="10"/>
        <color rgb="FF000000"/>
        <rFont val="Arial"/>
        <family val="2"/>
      </rPr>
      <t>En el cuarto trimestre la ejecución de PAC en el mes de Octubre fue del 87,05%, en el mes de Noviembre fue del 96,45% . Durante el trimestre se realizó la reprogramación de recursos en el mes de Noviembre de 2020 del mes de Diciembre de 2020 y además se realizo la programación del PAC inicial de la vigencia 2021. La ejecución mejoró un 2% con respecto al trimestre anterior, la ejecución más baja en el mes de Octubre de 2020 se dio en el rubro de inversión debido a problemas de contratación por la imposibilidad de expedir CDP por más de la mitad del mes por entrada en vigencia de BOGDATA. El indicador tiene un desempeño excelente. Se espera que en el mes de Diciembre de 2020 se ejecuten los recursos programados por las áreas.</t>
    </r>
  </si>
  <si>
    <r>
      <t xml:space="preserve"> Se incluira un punto de control en el procedimiento PRO-GF-14-11 incluyendo que se realizará  una revisión previa trimestralmente con una reunión de conciliación de la información entre la técnico operativo de contabilidad y  el contador.</t>
    </r>
    <r>
      <rPr>
        <b/>
        <sz val="9"/>
        <rFont val="Arial"/>
        <family val="2"/>
      </rPr>
      <t xml:space="preserve">
</t>
    </r>
    <r>
      <rPr>
        <sz val="9"/>
        <rFont val="Arial"/>
        <family val="2"/>
      </rPr>
      <t xml:space="preserve"> 
</t>
    </r>
  </si>
  <si>
    <r>
      <t>Segundo Trimestre:</t>
    </r>
    <r>
      <rPr>
        <sz val="10"/>
        <color rgb="FF000000"/>
        <rFont val="Arial"/>
        <family val="2"/>
      </rPr>
      <t xml:space="preserve"> Se han configurado las actualizaciones de sistema operativo de forma automática en los equipos de escritorio que tienen sistema operativo con soporte de fábrica, razón por la cual no se han presentado solicitudes a la mesa relacionadas con este tema y esto se evidencia en el mejor desempeño del indicador de gestión de mesa de ayuda. 
</t>
    </r>
    <r>
      <rPr>
        <b/>
        <sz val="10"/>
        <color rgb="FF000000"/>
        <rFont val="Arial"/>
        <family val="2"/>
      </rPr>
      <t>Tercer Trimestre:</t>
    </r>
    <r>
      <rPr>
        <sz val="10"/>
        <color rgb="FF000000"/>
        <rFont val="Arial"/>
        <family val="2"/>
      </rPr>
      <t xml:space="preserve"> La actualización de los equipos del IDEP se realizó con la versión más reciente del sistema operativo que cada máquina soporta, en estas se actualizan los parches de seguridad y actualizaciones que publica el fabricante. A la fecha de seguimiento se encuentran actualizados 59 equipos . 
</t>
    </r>
    <r>
      <rPr>
        <b/>
        <sz val="10"/>
        <color rgb="FF000000"/>
        <rFont val="Arial"/>
        <family val="2"/>
      </rPr>
      <t>Cuarto Trimestre:</t>
    </r>
    <r>
      <rPr>
        <sz val="10"/>
        <color rgb="FF000000"/>
        <rFont val="Arial"/>
        <family val="2"/>
      </rPr>
      <t xml:space="preserve"> Se continua con la actualización de los equipos del IDEP a la versión más reciente del sistema operativo que cada máquina soporta, en este casi, se actualizan aplican los parches de seguridad y actualizaciones que publica o libera el fabricante. Esta actualización se hace por demanda, cuando el fabricante libera estos A la fecha de seguimiento se encuentran actualizados 62 equipos. </t>
    </r>
  </si>
  <si>
    <r>
      <t xml:space="preserve">Equipos de la entidad con soporte de sistema operativo de fábrica. Equipos que pueden ser revisados en conjunto con el Técnico Cesar Linares quien es el encargado de esta actividad. 
Ejemplo de verificación de actualización de equipos:
</t>
    </r>
    <r>
      <rPr>
        <u/>
        <sz val="10"/>
        <color rgb="FF1155CC"/>
        <rFont val="Arial"/>
        <family val="2"/>
      </rPr>
      <t>https://drive.google.com/file/d/1bzsVnzFBTnHFMt0Rcyc0zAdOnjZrV1Xh/view?usp=sharing</t>
    </r>
  </si>
  <si>
    <t>Ver siguiente enlace: 
https://drive.google.com/drive/folders/12Q3XgNe5xu8Cf6KetOCxCuSlOs8sV9pI</t>
  </si>
  <si>
    <t xml:space="preserve">Primer Trimestre: En el plan de adquisiciones de la vigencia 2020 se cuenta con los recursos para realizar el proceso de contratación en el mes de mayo.
Segundo Trimestre: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Tercer Trimestre: Se continua con la evaluación de la solución definitiva que será planteada para la próxima vigencia debido a que no se cuenta con los recursos para la vigencia actual. Atendiendo las recomendaciones de la Oficina de Control Interno, se formulará la acción de mejora para la vigencia 2021, teniendo en cuenta la disponibilidad de recursos que se asignen a la entidad. 
Cuatro Trimestre: Acorde con lo indicado en el seguimiento del tercer trimestre dado que no se cuenta con los recursos para la vigencia actual,  se  formulará la acción de mejora para la vigencia 2021, teniendo en cuenta la disponibilidad de recursos que se asignen a la entidad. Adicionalmente, es importante esperar el posible traslado de las instalaciones del IDEP a otra sede. </t>
  </si>
  <si>
    <r>
      <t>Segundo Trimestre</t>
    </r>
    <r>
      <rPr>
        <sz val="10"/>
        <color rgb="FF000000"/>
        <rFont val="Arial"/>
        <family val="2"/>
      </rPr>
      <t xml:space="preserve">: Se tiene definido el manual de conexión VPN y esta ubicado en el Drive como documento compartido para los colaboradores del Instituto
</t>
    </r>
    <r>
      <rPr>
        <b/>
        <sz val="10"/>
        <color rgb="FF000000"/>
        <rFont val="Arial"/>
        <family val="2"/>
      </rPr>
      <t>Cuarto Trimestre:</t>
    </r>
    <r>
      <rPr>
        <sz val="10"/>
        <color rgb="FF000000"/>
        <rFont val="Arial"/>
        <family val="2"/>
      </rPr>
      <t xml:space="preserve"> El instructivo se encuentra publicado en el enlace indicado en el tercer trimestre,
</t>
    </r>
  </si>
  <si>
    <r>
      <rPr>
        <b/>
        <sz val="10"/>
        <color rgb="FF000000"/>
        <rFont val="Arial"/>
        <family val="2"/>
      </rPr>
      <t xml:space="preserve">Tercer Trimestre: </t>
    </r>
    <r>
      <rPr>
        <sz val="10"/>
        <color rgb="FF000000"/>
        <rFont val="Arial"/>
        <family val="2"/>
      </rPr>
      <t xml:space="preserve">Teniendo en cuenta las recomendaciones de la Oficina de Control interno, se formula una nueva acción de mejora : Migrar la licencia de Oracle para actualizar las aplicaciones de GOOBI producción y Humano en contingencia, la cual será puesta en producción durante esta vigencia.
Cuarto Trimestre: En Octubre de 2020 se reactivó la Orden de Servicios 105-2019 con la Empresa COMPUSERTEC, dando finalización a las horas pendientes del contrato con la puesta en producción del nuevo servidor de base de datos Oracle 12c que soporta el sistema de información Administrativo y Financiero Goobi y la contingencia del sistema de información HUMANO.	</t>
    </r>
  </si>
  <si>
    <t>Al realizar el seguimiento en el tercer trimestre de la medición del indicador del proceso de gestión tecnológica de Cumplimiento de las actividades del plan de seguridad y privacidad de la información en la vigencia, se evidenció un desempeño deficiente</t>
  </si>
  <si>
    <t>Se realizaron ajustes en el plan de adquisiciones del IDEP que involucraban el desarrollo de acciones para este plan y el equipo técnico ha tenido que desarrollar otras actividades que no permitieron adelantar las actividades de estos planes.</t>
  </si>
  <si>
    <t>Cuarto Trimestre: Se realizó la actualización del PETI según lo indicado.</t>
  </si>
  <si>
    <r>
      <t>Cuarto Trimestre:</t>
    </r>
    <r>
      <rPr>
        <sz val="10"/>
        <color rgb="FF000000"/>
        <rFont val="Arial"/>
        <family val="2"/>
      </rPr>
      <t xml:space="preserve"> El formato está en actualización para su posterior envío a los funcionarios. </t>
    </r>
  </si>
  <si>
    <r>
      <t>Cuarto Trimestre:</t>
    </r>
    <r>
      <rPr>
        <sz val="10"/>
        <color rgb="FF000000"/>
        <rFont val="Arial"/>
        <family val="2"/>
      </rPr>
      <t xml:space="preserve"> Se realizó el ajuste del boletín del almacén, quedando acorde a lo requerido por la entidad. El boletín se ajustó sin requerir la depuración de la base de datos ya que solo quedaron pendientes 2 casos los cuales se resolvieron a través de un alta. 
Como parte del producto 3 del contrato 25 de 2020 la contratista presentó el informe resultado del estudio de mercado y evaluación de sistemas ERP del mercado.</t>
    </r>
  </si>
  <si>
    <t>30 de diciembre  de 2020</t>
  </si>
  <si>
    <t>30 de Diciembre de 2020</t>
  </si>
  <si>
    <t>01/10/2020, correos electrónicos donde se remite las ejecución para revisión y firma y carpeta en mis documentos que contiene las ejecuciones presupuestales mensuales que se generan en el cierre.
Cuarto trimestre:correos electrónicos donde se remite las ejecución para revisión y firma y carpeta en mis documentos que contiene las ejecuciones presupuestales mensuales que se generan en el cierre.</t>
  </si>
  <si>
    <t>TERCER TRIMESTRE: Con ocasión de los cierres presupuestales mensuales se viene efectuando conciliación entre los informes que se generan en los sistemas de información de hacienda y GOOBI, mediante con el apoyo de otro funcionario de las SAFYCD, permitiendo la revisión detallada del movimiento presupuestal para cada uno de los rubros asignados al presupuesto de la entidad, ejecuciones que son remitidas vía correo para revisión y visto bueno del Subdirector Administrativo, Financiero y de Control Disciplinario, a fin de fortalecer de manera oportuna el proceso de revisión y control en las cifras reportadas en los informes. En el cuarto trimestre de la presente vigencia se procederá a culminar la revisión del procedimiento PRO-GF-14-01 ajustando el mismo a lo expuesto en plan de mejoramiento.
CUARTO TRIMESTRE: se continua con la revisión mensual de la conciliacion entre los informes que se generan en los sistemas de informaccion de haccienda y GOOBI con el apoyo de otro funcionario de la SAFYCD, ejecuciones que son remitidas vía correo  para revisión y visto bueno del Subdirector Administrativo, Financiero y de Control Disciplinario, para el proceso de actualización del procedimiento PRO-GF-14-01, se inicio para el ultimo trimestre con el nuevo aplicativo de hacienda, es necesario seguir aprendiendo el manejo de la herramienta y así actualizar los procedimientos, actividad que se hara en conjunto con el hallazgo de la contraloría por este mismo motivo para el primer semestre del 2021.</t>
  </si>
  <si>
    <t>TERCER TRIMESTRE: Con el fin de dar cumplimiento a la presente actividad se formalizó la Circular interna 06 del 8 de septiembre de 2020, donde de dictan los Lineamientos‌ ‌para‌ ‌solicitud‌ ‌y‌ ‌anulación‌ ‌de‌ ‌Certificados‌ ‌de‌ ‌Disponibilidad‌ ‌
Presupuestal‌ ‌CDPs‌ ‌y‌ ‌Certificados‌ ‌de‌ ‌Registro‌ ‌Presupuestal‌ ‌CRPs‌. En respuesta a la misma se viene remitiendo por parte del Profesional de Presupuesto con destino a: Oficina Asesora Jurídica, Responsables de ejecución de recursos y Tesorería de la entidad, los Certificados de Disponibilidad Presupuestal CDP y Certificados de Registro Presupuestal CRP emitidos en los sistemas de información de hacienda y de la entidad a efectos que se revisen de manera previa al trámite siguiente minimizando de esta manera el riesgo en la inconsistencia presentada.
Cuarto trimestre: Para el cuarto trimestre se ha enviado desde el correo del profesional especializado de presupuesto a los correos a los supervisores y apoyos los CDPs y RPs para revisión de la consistencia de los mismos</t>
  </si>
  <si>
    <t>01/10/2020, Carpeta en mis documentos de presupuesto donde se guardan los Certificados de Disponibilidad Presupuestal CDP y Certificados de Registro Presupuestal CRP emitidos en los sistemas de información de hacienda y de la entidad. correos donde se evidencia el envío de los anteriores documentos a Oficina Asesora Jurídica, Responsables de ejecución de recursos y Tesorería de la entidad. Circular 06 de 2020 firmada por el Director General y tramitada por parte de la Subdirección Administrativa, Financiera y de Control Disciplinario.
Cuarto trimestre: Correos electronicos enviados por el profesional especializado de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</si>
</sst>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240A]d&quot; de &quot;mmmm&quot; de &quot;yyyy"/>
    <numFmt numFmtId="167" formatCode="_(* #,##0_);_(* \(#,##0\);_(* &quot;-&quot;??_);_(@_)"/>
    <numFmt numFmtId="168" formatCode="0.0%"/>
    <numFmt numFmtId="169" formatCode="d/m/yyyy"/>
  </numFmts>
  <fonts count="105">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6"/>
      <color rgb="FFFFFFFF"/>
      <name val="Arial"/>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b/>
      <u/>
      <sz val="12"/>
      <color rgb="FFFFFFFF"/>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8"/>
      <color rgb="FF000000"/>
      <name val="Arial"/>
      <family val="2"/>
    </font>
    <font>
      <i/>
      <sz val="10"/>
      <color rgb="FF000000"/>
      <name val="Calibri"/>
      <family val="2"/>
    </font>
    <font>
      <b/>
      <sz val="20"/>
      <name val="Calibri"/>
      <family val="2"/>
    </font>
    <font>
      <sz val="11"/>
      <color rgb="FFFF0000"/>
      <name val="Calibri"/>
      <family val="2"/>
    </font>
    <font>
      <sz val="14"/>
      <name val="Arial"/>
      <family val="2"/>
    </font>
    <font>
      <sz val="14"/>
      <color theme="1"/>
      <name val="Arial"/>
      <family val="2"/>
    </font>
    <font>
      <sz val="12"/>
      <color theme="1"/>
      <name val="Arial"/>
      <family val="2"/>
    </font>
    <font>
      <sz val="10"/>
      <color theme="1"/>
      <name val="Arial"/>
      <family val="2"/>
    </font>
    <font>
      <b/>
      <sz val="10"/>
      <color theme="1"/>
      <name val="Arial"/>
      <family val="2"/>
    </font>
    <font>
      <u/>
      <sz val="10"/>
      <color rgb="FF0563C1"/>
      <name val="Arial"/>
      <family val="2"/>
    </font>
    <font>
      <b/>
      <sz val="10"/>
      <color rgb="FFFFFFFF"/>
      <name val="Arial"/>
      <family val="2"/>
    </font>
    <font>
      <sz val="11"/>
      <color theme="1"/>
      <name val="Times New Roman"/>
      <family val="1"/>
    </font>
    <font>
      <sz val="11"/>
      <color theme="1"/>
      <name val="Calibri"/>
      <family val="2"/>
    </font>
    <font>
      <sz val="9"/>
      <color theme="1"/>
      <name val="Times New Roman"/>
      <family val="1"/>
    </font>
    <font>
      <u/>
      <sz val="10"/>
      <color rgb="FF1155CC"/>
      <name val="Arial"/>
      <family val="2"/>
    </font>
    <font>
      <u/>
      <sz val="10"/>
      <color rgb="FF000000"/>
      <name val="Arial"/>
      <family val="2"/>
    </font>
    <font>
      <i/>
      <sz val="11"/>
      <color rgb="FF000000"/>
      <name val="Calibri"/>
      <family val="2"/>
    </font>
    <font>
      <sz val="9"/>
      <color rgb="FF000000"/>
      <name val="Arial"/>
      <family val="2"/>
    </font>
    <font>
      <b/>
      <sz val="10"/>
      <name val="Calibri"/>
      <family val="2"/>
    </font>
    <font>
      <b/>
      <sz val="14"/>
      <name val="Arial"/>
      <family val="2"/>
    </font>
    <font>
      <sz val="9"/>
      <name val="Arial"/>
      <family val="2"/>
    </font>
    <font>
      <b/>
      <sz val="9"/>
      <name val="Arial"/>
      <family val="2"/>
    </font>
  </fonts>
  <fills count="41">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FFC000"/>
        <bgColor rgb="FF99CC00"/>
      </patternFill>
    </fill>
    <fill>
      <patternFill patternType="solid">
        <fgColor rgb="FFFFC000"/>
        <bgColor indexed="64"/>
      </patternFill>
    </fill>
    <fill>
      <patternFill patternType="solid">
        <fgColor rgb="FFFF0000"/>
        <bgColor rgb="FF008000"/>
      </patternFill>
    </fill>
    <fill>
      <patternFill patternType="solid">
        <fgColor rgb="FF00B050"/>
        <bgColor rgb="FF003366"/>
      </patternFill>
    </fill>
    <fill>
      <patternFill patternType="solid">
        <fgColor rgb="FF00B050"/>
        <bgColor indexed="64"/>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249977111117893"/>
        <bgColor rgb="FF003366"/>
      </patternFill>
    </fill>
    <fill>
      <patternFill patternType="solid">
        <fgColor theme="4" tint="0.59999389629810485"/>
        <bgColor indexed="64"/>
      </patternFill>
    </fill>
    <fill>
      <patternFill patternType="solid">
        <fgColor theme="0"/>
        <bgColor rgb="FFFFFF00"/>
      </patternFill>
    </fill>
    <fill>
      <patternFill patternType="solid">
        <fgColor theme="0"/>
        <bgColor theme="0"/>
      </patternFill>
    </fill>
    <fill>
      <patternFill patternType="solid">
        <fgColor theme="0"/>
        <bgColor rgb="FFFFFFFF"/>
      </patternFill>
    </fill>
    <fill>
      <patternFill patternType="solid">
        <fgColor rgb="FFFF0000"/>
        <bgColor rgb="FFFF0000"/>
      </patternFill>
    </fill>
    <fill>
      <patternFill patternType="solid">
        <fgColor rgb="FFFFFF00"/>
        <bgColor indexed="64"/>
      </patternFill>
    </fill>
    <fill>
      <patternFill patternType="solid">
        <fgColor rgb="FFFFFFFF"/>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rgb="FF000000"/>
      </left>
      <right style="medium">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auto="1"/>
      </bottom>
      <diagonal/>
    </border>
    <border>
      <left style="thin">
        <color auto="1"/>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auto="1"/>
      </left>
      <right style="thin">
        <color rgb="FF000000"/>
      </right>
      <top/>
      <bottom/>
      <diagonal/>
    </border>
    <border>
      <left style="thin">
        <color rgb="FF000000"/>
      </left>
      <right style="thin">
        <color rgb="FF000000"/>
      </right>
      <top/>
      <bottom/>
      <diagonal/>
    </border>
    <border>
      <left style="thin">
        <color auto="1"/>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14">
    <xf numFmtId="0" fontId="0" fillId="0" borderId="0"/>
    <xf numFmtId="0" fontId="30" fillId="0" borderId="0" applyNumberFormat="0" applyFill="0" applyBorder="0" applyAlignment="0" applyProtection="0"/>
    <xf numFmtId="0" fontId="29" fillId="0" borderId="0"/>
    <xf numFmtId="0" fontId="6" fillId="0" borderId="0"/>
    <xf numFmtId="9" fontId="78" fillId="0" borderId="0" applyFont="0" applyFill="0" applyBorder="0" applyAlignment="0" applyProtection="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202">
    <xf numFmtId="0" fontId="0" fillId="0" borderId="0" xfId="0" applyFont="1" applyAlignment="1"/>
    <xf numFmtId="0" fontId="0" fillId="0" borderId="0" xfId="0" applyFont="1"/>
    <xf numFmtId="0" fontId="31" fillId="0" borderId="0" xfId="0" applyFont="1"/>
    <xf numFmtId="0" fontId="32" fillId="2" borderId="32" xfId="0" applyFont="1" applyFill="1" applyBorder="1" applyAlignment="1">
      <alignment horizontal="center" vertical="center" wrapText="1"/>
    </xf>
    <xf numFmtId="0" fontId="32" fillId="2" borderId="33" xfId="0" applyFont="1" applyFill="1" applyBorder="1" applyAlignment="1">
      <alignment horizontal="center" vertical="center"/>
    </xf>
    <xf numFmtId="0" fontId="32" fillId="0" borderId="0" xfId="0" applyFont="1" applyAlignment="1">
      <alignment horizontal="center" vertical="center"/>
    </xf>
    <xf numFmtId="0" fontId="32"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3" fillId="0" borderId="32" xfId="0" applyNumberFormat="1" applyFont="1" applyBorder="1" applyAlignment="1">
      <alignment horizontal="center" vertical="center" wrapText="1"/>
    </xf>
    <xf numFmtId="49" fontId="33" fillId="0" borderId="32" xfId="0" applyNumberFormat="1" applyFont="1" applyBorder="1" applyAlignment="1">
      <alignment horizontal="left" vertical="center" wrapText="1"/>
    </xf>
    <xf numFmtId="49" fontId="33" fillId="0" borderId="0" xfId="0" applyNumberFormat="1" applyFont="1" applyAlignment="1">
      <alignment horizontal="left" vertical="center" wrapText="1"/>
    </xf>
    <xf numFmtId="49" fontId="33"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1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2" fillId="3" borderId="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4"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31" fillId="3" borderId="0" xfId="0" applyFont="1" applyFill="1" applyBorder="1"/>
    <xf numFmtId="0" fontId="35" fillId="3" borderId="0" xfId="0" applyFont="1" applyFill="1" applyBorder="1" applyAlignment="1">
      <alignment wrapText="1"/>
    </xf>
    <xf numFmtId="0" fontId="36" fillId="4" borderId="34" xfId="0" applyFont="1" applyFill="1" applyBorder="1"/>
    <xf numFmtId="165" fontId="0" fillId="4" borderId="35" xfId="0" applyNumberFormat="1" applyFont="1" applyFill="1" applyBorder="1"/>
    <xf numFmtId="165" fontId="37" fillId="4" borderId="35" xfId="0" applyNumberFormat="1" applyFont="1" applyFill="1" applyBorder="1" applyAlignment="1">
      <alignment vertical="top" wrapText="1"/>
    </xf>
    <xf numFmtId="165" fontId="14" fillId="4" borderId="35" xfId="0" applyNumberFormat="1" applyFont="1" applyFill="1" applyBorder="1"/>
    <xf numFmtId="0" fontId="38" fillId="3" borderId="0" xfId="0" applyFont="1" applyFill="1" applyBorder="1"/>
    <xf numFmtId="0" fontId="36" fillId="4" borderId="36" xfId="0" applyFont="1" applyFill="1" applyBorder="1"/>
    <xf numFmtId="165" fontId="0" fillId="4" borderId="0" xfId="0" applyNumberFormat="1" applyFont="1" applyFill="1" applyBorder="1"/>
    <xf numFmtId="0" fontId="15" fillId="4" borderId="0" xfId="0" applyFont="1" applyFill="1" applyBorder="1" applyAlignment="1">
      <alignment vertical="center" wrapText="1"/>
    </xf>
    <xf numFmtId="165" fontId="14" fillId="4" borderId="0" xfId="0" applyNumberFormat="1" applyFont="1" applyFill="1" applyBorder="1"/>
    <xf numFmtId="0" fontId="39" fillId="4" borderId="0"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39" fillId="4" borderId="37" xfId="0" applyFont="1" applyFill="1" applyBorder="1" applyAlignment="1">
      <alignment horizontal="center" vertical="center" wrapText="1"/>
    </xf>
    <xf numFmtId="165" fontId="17" fillId="4" borderId="0" xfId="0" applyNumberFormat="1" applyFont="1" applyFill="1" applyBorder="1"/>
    <xf numFmtId="165" fontId="0" fillId="0" borderId="0" xfId="0" applyNumberFormat="1" applyFont="1"/>
    <xf numFmtId="165" fontId="9" fillId="4" borderId="0" xfId="0" applyNumberFormat="1" applyFont="1" applyFill="1" applyBorder="1" applyAlignment="1">
      <alignment vertical="center"/>
    </xf>
    <xf numFmtId="37" fontId="39" fillId="4" borderId="0" xfId="0" applyNumberFormat="1" applyFont="1" applyFill="1" applyBorder="1" applyAlignment="1">
      <alignment horizontal="center" vertical="center" wrapText="1"/>
    </xf>
    <xf numFmtId="165" fontId="14" fillId="4" borderId="0" xfId="0" applyNumberFormat="1" applyFont="1" applyFill="1" applyBorder="1" applyAlignment="1">
      <alignment horizontal="left"/>
    </xf>
    <xf numFmtId="165" fontId="17" fillId="4" borderId="0" xfId="0" applyNumberFormat="1" applyFont="1" applyFill="1" applyBorder="1" applyAlignment="1">
      <alignment horizontal="left"/>
    </xf>
    <xf numFmtId="1" fontId="34" fillId="3" borderId="0" xfId="0" applyNumberFormat="1" applyFont="1" applyFill="1" applyBorder="1" applyAlignment="1">
      <alignment horizontal="left" vertical="center" wrapText="1"/>
    </xf>
    <xf numFmtId="165" fontId="13" fillId="4" borderId="35" xfId="0" applyNumberFormat="1" applyFont="1" applyFill="1" applyBorder="1" applyAlignment="1">
      <alignment horizontal="center" vertical="center"/>
    </xf>
    <xf numFmtId="165" fontId="42" fillId="4" borderId="0" xfId="0" applyNumberFormat="1" applyFont="1" applyFill="1" applyBorder="1" applyAlignment="1">
      <alignment vertical="center"/>
    </xf>
    <xf numFmtId="167" fontId="0" fillId="4" borderId="0" xfId="0" applyNumberFormat="1" applyFont="1" applyFill="1" applyBorder="1"/>
    <xf numFmtId="0" fontId="43" fillId="0" borderId="0" xfId="0" applyFont="1"/>
    <xf numFmtId="0" fontId="43" fillId="0" borderId="0" xfId="0" applyFont="1" applyAlignment="1">
      <alignment horizontal="center" vertical="center" wrapText="1"/>
    </xf>
    <xf numFmtId="0" fontId="43" fillId="0" borderId="0" xfId="0" applyFont="1" applyAlignment="1">
      <alignment horizontal="left"/>
    </xf>
    <xf numFmtId="0" fontId="43" fillId="0" borderId="0" xfId="0" applyFont="1" applyAlignment="1">
      <alignment horizontal="center" vertical="center"/>
    </xf>
    <xf numFmtId="0" fontId="43" fillId="0" borderId="0" xfId="0" applyFont="1" applyAlignment="1"/>
    <xf numFmtId="49" fontId="44" fillId="0" borderId="32" xfId="0" applyNumberFormat="1" applyFont="1" applyBorder="1" applyAlignment="1">
      <alignment horizontal="center" vertical="center" wrapText="1"/>
    </xf>
    <xf numFmtId="49" fontId="44" fillId="0" borderId="32" xfId="0" applyNumberFormat="1" applyFont="1" applyBorder="1" applyAlignment="1">
      <alignment horizontal="left" vertical="center" wrapText="1"/>
    </xf>
    <xf numFmtId="49" fontId="43" fillId="0" borderId="0" xfId="0" applyNumberFormat="1" applyFont="1" applyAlignment="1">
      <alignment horizontal="center" vertical="center" wrapText="1"/>
    </xf>
    <xf numFmtId="49" fontId="45" fillId="0" borderId="32" xfId="0" applyNumberFormat="1" applyFont="1" applyBorder="1" applyAlignment="1">
      <alignment horizontal="left" vertical="center" wrapText="1"/>
    </xf>
    <xf numFmtId="49" fontId="45" fillId="0" borderId="32" xfId="0" applyNumberFormat="1" applyFont="1" applyBorder="1" applyAlignment="1">
      <alignment horizontal="center" vertical="center" wrapText="1"/>
    </xf>
    <xf numFmtId="49" fontId="44" fillId="0" borderId="0" xfId="0" applyNumberFormat="1" applyFont="1" applyAlignment="1">
      <alignment horizontal="left" vertical="center" wrapText="1"/>
    </xf>
    <xf numFmtId="49" fontId="44" fillId="0" borderId="0" xfId="0" applyNumberFormat="1" applyFont="1" applyAlignment="1">
      <alignment horizontal="center" vertical="center" wrapText="1"/>
    </xf>
    <xf numFmtId="49" fontId="44"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2" borderId="1" xfId="0" applyFont="1" applyFill="1" applyBorder="1" applyAlignment="1">
      <alignment horizontal="center" vertical="center"/>
    </xf>
    <xf numFmtId="49" fontId="43" fillId="0" borderId="1" xfId="0" applyNumberFormat="1" applyFont="1" applyBorder="1" applyAlignment="1">
      <alignment horizontal="left" vertical="center" wrapText="1"/>
    </xf>
    <xf numFmtId="49" fontId="43" fillId="0" borderId="1" xfId="0" applyNumberFormat="1" applyFont="1" applyFill="1" applyBorder="1" applyAlignment="1">
      <alignment horizontal="left" vertical="center" wrapText="1"/>
    </xf>
    <xf numFmtId="49" fontId="46" fillId="0" borderId="1" xfId="0" applyNumberFormat="1" applyFont="1" applyFill="1" applyBorder="1" applyAlignment="1">
      <alignment horizontal="left" vertical="center" wrapText="1"/>
    </xf>
    <xf numFmtId="0" fontId="43" fillId="0" borderId="1" xfId="0" applyFont="1" applyBorder="1" applyAlignment="1">
      <alignment horizontal="left" vertical="center" wrapText="1"/>
    </xf>
    <xf numFmtId="49" fontId="43" fillId="0" borderId="32" xfId="0" applyNumberFormat="1" applyFont="1" applyBorder="1" applyAlignment="1">
      <alignment horizontal="left" vertical="center" wrapText="1"/>
    </xf>
    <xf numFmtId="49" fontId="14" fillId="0" borderId="32" xfId="0" applyNumberFormat="1" applyFont="1" applyBorder="1" applyAlignment="1">
      <alignment horizontal="left" vertical="center" wrapText="1"/>
    </xf>
    <xf numFmtId="0" fontId="0" fillId="0" borderId="0" xfId="0" applyFont="1" applyAlignment="1"/>
    <xf numFmtId="0" fontId="47" fillId="0" borderId="0" xfId="0" applyFont="1" applyAlignment="1"/>
    <xf numFmtId="0" fontId="48" fillId="0" borderId="0" xfId="0" applyFont="1" applyFill="1" applyBorder="1" applyAlignment="1">
      <alignment horizontal="center"/>
    </xf>
    <xf numFmtId="0" fontId="13"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47" fillId="0" borderId="0" xfId="0" applyFont="1" applyFill="1" applyBorder="1" applyAlignment="1"/>
    <xf numFmtId="0" fontId="0" fillId="0" borderId="0" xfId="0" applyFont="1" applyFill="1" applyBorder="1" applyAlignment="1"/>
    <xf numFmtId="0" fontId="49" fillId="9" borderId="0" xfId="0" applyFont="1" applyFill="1" applyBorder="1" applyAlignment="1">
      <alignment vertical="center" wrapText="1"/>
    </xf>
    <xf numFmtId="0" fontId="50" fillId="9" borderId="0" xfId="0" applyFont="1" applyFill="1" applyBorder="1" applyAlignment="1">
      <alignment horizontal="center" vertical="center" wrapText="1"/>
    </xf>
    <xf numFmtId="0" fontId="34" fillId="10" borderId="0" xfId="0" applyFont="1" applyFill="1" applyBorder="1" applyAlignment="1">
      <alignment horizontal="center" vertical="center"/>
    </xf>
    <xf numFmtId="0" fontId="51" fillId="10" borderId="0" xfId="0" applyFont="1" applyFill="1" applyBorder="1" applyAlignment="1">
      <alignment horizontal="center" vertical="center"/>
    </xf>
    <xf numFmtId="1" fontId="41" fillId="11" borderId="0" xfId="0" applyNumberFormat="1" applyFont="1" applyFill="1" applyBorder="1" applyAlignment="1">
      <alignment vertical="center"/>
    </xf>
    <xf numFmtId="0" fontId="8" fillId="12" borderId="0" xfId="0" applyFont="1" applyFill="1" applyBorder="1"/>
    <xf numFmtId="1" fontId="41"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8" fillId="12" borderId="0" xfId="0" applyFont="1" applyFill="1" applyBorder="1" applyAlignment="1"/>
    <xf numFmtId="0" fontId="0" fillId="12" borderId="0" xfId="0" applyFont="1" applyFill="1" applyBorder="1" applyAlignment="1"/>
    <xf numFmtId="1" fontId="42" fillId="12" borderId="0" xfId="0" applyNumberFormat="1" applyFont="1" applyFill="1" applyBorder="1" applyAlignment="1">
      <alignment horizontal="center" vertical="center"/>
    </xf>
    <xf numFmtId="0" fontId="10" fillId="4" borderId="45" xfId="0" applyFont="1" applyFill="1" applyBorder="1" applyAlignment="1">
      <alignment horizontal="left" vertical="center" wrapText="1"/>
    </xf>
    <xf numFmtId="0" fontId="10" fillId="0" borderId="46" xfId="0" applyFont="1" applyBorder="1" applyAlignment="1">
      <alignment horizontal="left" vertical="center" wrapText="1"/>
    </xf>
    <xf numFmtId="0" fontId="53" fillId="10" borderId="0" xfId="0" applyFont="1" applyFill="1" applyBorder="1" applyAlignment="1">
      <alignment horizontal="center" vertical="center" wrapText="1"/>
    </xf>
    <xf numFmtId="0" fontId="34" fillId="0" borderId="2" xfId="0" applyFont="1" applyBorder="1" applyAlignment="1">
      <alignment vertical="center" wrapText="1"/>
    </xf>
    <xf numFmtId="0" fontId="50" fillId="0" borderId="3" xfId="0" applyFont="1" applyBorder="1" applyAlignment="1">
      <alignment horizontal="center" vertical="center" wrapText="1"/>
    </xf>
    <xf numFmtId="0" fontId="34" fillId="0" borderId="4" xfId="0" applyFont="1" applyBorder="1" applyAlignment="1">
      <alignment vertical="center" wrapText="1"/>
    </xf>
    <xf numFmtId="0" fontId="50" fillId="0" borderId="5" xfId="0" applyFont="1" applyBorder="1" applyAlignment="1">
      <alignment horizontal="center" vertical="center" wrapText="1"/>
    </xf>
    <xf numFmtId="0" fontId="34" fillId="0" borderId="4" xfId="0" applyFont="1" applyFill="1" applyBorder="1" applyAlignment="1">
      <alignment vertical="center" wrapText="1"/>
    </xf>
    <xf numFmtId="0" fontId="34" fillId="0" borderId="6" xfId="0" applyFont="1" applyFill="1" applyBorder="1" applyAlignment="1">
      <alignment vertical="center" wrapText="1"/>
    </xf>
    <xf numFmtId="0" fontId="50" fillId="0" borderId="7" xfId="0" applyFont="1" applyBorder="1" applyAlignment="1">
      <alignment horizontal="center" vertical="center" wrapText="1"/>
    </xf>
    <xf numFmtId="1" fontId="34" fillId="12" borderId="0" xfId="0" applyNumberFormat="1" applyFont="1" applyFill="1" applyBorder="1" applyAlignment="1">
      <alignment horizontal="center" vertical="center"/>
    </xf>
    <xf numFmtId="0" fontId="34"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36" fillId="4" borderId="8" xfId="0" applyFont="1" applyFill="1" applyBorder="1"/>
    <xf numFmtId="1" fontId="16" fillId="4" borderId="9" xfId="0" applyNumberFormat="1" applyFont="1" applyFill="1" applyBorder="1" applyAlignment="1">
      <alignment horizontal="center" vertical="center"/>
    </xf>
    <xf numFmtId="165" fontId="14" fillId="4" borderId="9" xfId="0" applyNumberFormat="1" applyFont="1" applyFill="1" applyBorder="1"/>
    <xf numFmtId="165" fontId="17" fillId="4" borderId="9" xfId="0" applyNumberFormat="1" applyFont="1" applyFill="1" applyBorder="1"/>
    <xf numFmtId="0" fontId="39" fillId="4" borderId="9"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36" fillId="4" borderId="11" xfId="0" applyFont="1" applyFill="1" applyBorder="1"/>
    <xf numFmtId="0" fontId="39" fillId="4" borderId="12" xfId="0" applyFont="1" applyFill="1" applyBorder="1" applyAlignment="1">
      <alignment horizontal="center" vertical="center" wrapText="1"/>
    </xf>
    <xf numFmtId="165" fontId="0" fillId="0" borderId="0" xfId="0" applyNumberFormat="1" applyFont="1" applyBorder="1"/>
    <xf numFmtId="0" fontId="36" fillId="4" borderId="13" xfId="0" applyFont="1" applyFill="1" applyBorder="1"/>
    <xf numFmtId="1" fontId="16" fillId="4" borderId="14" xfId="0" applyNumberFormat="1" applyFont="1" applyFill="1" applyBorder="1" applyAlignment="1">
      <alignment horizontal="left" vertical="center"/>
    </xf>
    <xf numFmtId="165" fontId="14" fillId="4" borderId="14" xfId="0" applyNumberFormat="1" applyFont="1" applyFill="1" applyBorder="1"/>
    <xf numFmtId="165" fontId="17" fillId="4" borderId="14" xfId="0" applyNumberFormat="1" applyFont="1" applyFill="1" applyBorder="1"/>
    <xf numFmtId="0" fontId="39" fillId="4" borderId="14" xfId="0" applyFont="1" applyFill="1" applyBorder="1" applyAlignment="1">
      <alignment horizontal="center" vertical="center" wrapText="1"/>
    </xf>
    <xf numFmtId="0" fontId="40" fillId="4" borderId="14" xfId="0" applyFont="1" applyFill="1" applyBorder="1" applyAlignment="1">
      <alignment horizontal="center" vertical="center" wrapText="1"/>
    </xf>
    <xf numFmtId="0" fontId="8" fillId="0" borderId="0" xfId="0" applyFont="1" applyBorder="1" applyAlignment="1"/>
    <xf numFmtId="167" fontId="14" fillId="4" borderId="0" xfId="0" applyNumberFormat="1" applyFont="1" applyFill="1" applyBorder="1" applyAlignment="1">
      <alignment horizontal="center" vertical="center" wrapText="1"/>
    </xf>
    <xf numFmtId="168" fontId="15" fillId="0" borderId="0" xfId="0" applyNumberFormat="1" applyFont="1" applyFill="1" applyBorder="1" applyAlignment="1">
      <alignment horizontal="center" vertical="center" wrapText="1"/>
    </xf>
    <xf numFmtId="9" fontId="15" fillId="4" borderId="0"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0" fontId="0" fillId="0" borderId="0" xfId="0" applyFont="1" applyAlignment="1"/>
    <xf numFmtId="49" fontId="44" fillId="13" borderId="32" xfId="0" applyNumberFormat="1" applyFont="1" applyFill="1" applyBorder="1" applyAlignment="1">
      <alignment horizontal="center" vertical="center" wrapText="1"/>
    </xf>
    <xf numFmtId="49" fontId="44" fillId="14" borderId="32" xfId="0" applyNumberFormat="1" applyFont="1" applyFill="1" applyBorder="1" applyAlignment="1">
      <alignment horizontal="center" vertical="center" wrapText="1"/>
    </xf>
    <xf numFmtId="49" fontId="44" fillId="15" borderId="32" xfId="0" applyNumberFormat="1" applyFont="1" applyFill="1" applyBorder="1" applyAlignment="1">
      <alignment horizontal="center" vertical="center" wrapText="1"/>
    </xf>
    <xf numFmtId="0" fontId="43" fillId="0" borderId="1" xfId="0" applyFont="1" applyBorder="1"/>
    <xf numFmtId="0" fontId="43" fillId="0" borderId="1" xfId="0" applyFont="1" applyBorder="1" applyAlignment="1">
      <alignment horizontal="center" vertical="center"/>
    </xf>
    <xf numFmtId="0" fontId="43"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3" fillId="0" borderId="1" xfId="0" applyFont="1" applyFill="1" applyBorder="1" applyAlignment="1">
      <alignment horizontal="center" vertical="center"/>
    </xf>
    <xf numFmtId="0" fontId="0" fillId="0" borderId="0" xfId="0" applyFont="1" applyAlignment="1"/>
    <xf numFmtId="1" fontId="34" fillId="12" borderId="0" xfId="0" applyNumberFormat="1" applyFont="1" applyFill="1" applyBorder="1" applyAlignment="1">
      <alignment horizontal="center" vertical="center"/>
    </xf>
    <xf numFmtId="0" fontId="0" fillId="0" borderId="0" xfId="0" applyFont="1" applyAlignment="1"/>
    <xf numFmtId="0" fontId="54" fillId="0" borderId="47" xfId="0" applyFont="1" applyBorder="1" applyAlignment="1">
      <alignment horizontal="left" vertical="center" wrapText="1"/>
    </xf>
    <xf numFmtId="0" fontId="54" fillId="0" borderId="47" xfId="0" applyFont="1" applyBorder="1" applyAlignment="1">
      <alignment horizontal="left" vertical="center"/>
    </xf>
    <xf numFmtId="0" fontId="43" fillId="0" borderId="15" xfId="0" applyFont="1" applyFill="1" applyBorder="1" applyAlignment="1">
      <alignment horizontal="center" vertical="center"/>
    </xf>
    <xf numFmtId="0" fontId="43" fillId="0" borderId="15" xfId="0" applyFont="1" applyBorder="1"/>
    <xf numFmtId="0" fontId="43" fillId="0" borderId="15" xfId="0" applyFont="1" applyBorder="1" applyAlignment="1">
      <alignment horizontal="center" vertical="center"/>
    </xf>
    <xf numFmtId="0" fontId="0" fillId="0" borderId="15" xfId="0" applyFont="1" applyBorder="1" applyAlignment="1">
      <alignment horizontal="center" vertical="center" wrapText="1"/>
    </xf>
    <xf numFmtId="0" fontId="43" fillId="0" borderId="15" xfId="0" applyFont="1" applyBorder="1" applyAlignment="1">
      <alignment horizontal="left" vertical="top"/>
    </xf>
    <xf numFmtId="0" fontId="43" fillId="0" borderId="1" xfId="0" applyFont="1" applyBorder="1" applyAlignment="1">
      <alignment horizontal="justify" vertical="top" wrapText="1"/>
    </xf>
    <xf numFmtId="0" fontId="43" fillId="0" borderId="15" xfId="0" applyFont="1" applyBorder="1" applyAlignment="1">
      <alignment horizontal="center" vertical="center" wrapText="1"/>
    </xf>
    <xf numFmtId="0" fontId="43" fillId="0" borderId="15" xfId="0" applyFont="1" applyBorder="1" applyAlignment="1">
      <alignment horizontal="justify" vertical="center" wrapText="1"/>
    </xf>
    <xf numFmtId="0" fontId="43" fillId="0" borderId="15" xfId="0" applyFont="1" applyBorder="1" applyAlignment="1">
      <alignment horizontal="left" vertical="center" wrapText="1"/>
    </xf>
    <xf numFmtId="14" fontId="43" fillId="0" borderId="15" xfId="0" applyNumberFormat="1" applyFont="1" applyBorder="1" applyAlignment="1">
      <alignment horizontal="center" vertical="center" wrapText="1"/>
    </xf>
    <xf numFmtId="1" fontId="44" fillId="16" borderId="48" xfId="0" applyNumberFormat="1" applyFont="1" applyFill="1" applyBorder="1" applyAlignment="1">
      <alignment horizontal="center" vertical="center" wrapText="1"/>
    </xf>
    <xf numFmtId="0" fontId="44" fillId="16" borderId="49" xfId="0" applyFont="1" applyFill="1" applyBorder="1" applyAlignment="1">
      <alignment horizontal="center" vertical="center" wrapText="1"/>
    </xf>
    <xf numFmtId="0" fontId="44" fillId="16" borderId="50" xfId="0" applyFont="1" applyFill="1" applyBorder="1" applyAlignment="1">
      <alignment horizontal="center" vertical="center" wrapText="1"/>
    </xf>
    <xf numFmtId="0" fontId="44" fillId="16" borderId="48" xfId="0" applyFont="1" applyFill="1" applyBorder="1" applyAlignment="1">
      <alignment horizontal="center" vertical="center" wrapText="1"/>
    </xf>
    <xf numFmtId="0" fontId="18" fillId="16" borderId="49" xfId="0" applyFont="1" applyFill="1" applyBorder="1" applyAlignment="1">
      <alignment horizontal="center" vertical="center" wrapText="1"/>
    </xf>
    <xf numFmtId="0" fontId="18" fillId="16" borderId="50" xfId="0" applyFont="1" applyFill="1" applyBorder="1" applyAlignment="1">
      <alignment horizontal="center" vertical="center" wrapText="1"/>
    </xf>
    <xf numFmtId="0" fontId="18" fillId="16" borderId="48" xfId="0" applyFont="1" applyFill="1" applyBorder="1" applyAlignment="1">
      <alignment horizontal="center" vertical="center" wrapText="1"/>
    </xf>
    <xf numFmtId="0" fontId="43" fillId="0" borderId="15" xfId="0" applyFont="1" applyBorder="1" applyAlignment="1">
      <alignment horizontal="left" vertical="center"/>
    </xf>
    <xf numFmtId="0" fontId="43" fillId="0" borderId="15" xfId="0" applyFont="1" applyBorder="1" applyAlignment="1">
      <alignment horizontal="left"/>
    </xf>
    <xf numFmtId="0" fontId="44" fillId="0" borderId="1" xfId="0" applyFont="1" applyBorder="1" applyAlignment="1">
      <alignment horizontal="justify" vertical="center" wrapText="1"/>
    </xf>
    <xf numFmtId="0" fontId="14" fillId="0" borderId="1" xfId="0" applyFont="1" applyBorder="1" applyAlignment="1">
      <alignment horizontal="justify" vertical="top" wrapText="1"/>
    </xf>
    <xf numFmtId="0" fontId="21" fillId="0" borderId="1" xfId="0" applyFont="1" applyBorder="1" applyAlignment="1">
      <alignment horizontal="justify" vertical="center" wrapText="1"/>
    </xf>
    <xf numFmtId="0" fontId="43" fillId="17" borderId="15" xfId="0" applyFont="1" applyFill="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4" fillId="17" borderId="1" xfId="0" applyFont="1" applyFill="1" applyBorder="1" applyAlignment="1">
      <alignment horizontal="justify" vertical="center" wrapText="1"/>
    </xf>
    <xf numFmtId="0" fontId="30" fillId="0" borderId="1" xfId="1" applyBorder="1" applyAlignment="1">
      <alignment horizontal="center" vertical="center" wrapText="1"/>
    </xf>
    <xf numFmtId="0" fontId="21" fillId="0" borderId="1" xfId="0" applyFont="1" applyBorder="1" applyAlignment="1">
      <alignment horizontal="center" vertical="center" wrapText="1"/>
    </xf>
    <xf numFmtId="0" fontId="55" fillId="0" borderId="0" xfId="0" applyFont="1" applyAlignment="1">
      <alignment horizontal="center" vertical="center"/>
    </xf>
    <xf numFmtId="0" fontId="44" fillId="0" borderId="0" xfId="0" applyFont="1" applyAlignment="1">
      <alignment horizontal="center" vertical="center"/>
    </xf>
    <xf numFmtId="0" fontId="24" fillId="12" borderId="0" xfId="0" applyFont="1" applyFill="1" applyBorder="1" applyAlignment="1">
      <alignment horizontal="center" vertical="center"/>
    </xf>
    <xf numFmtId="0" fontId="55" fillId="9" borderId="0" xfId="0" applyFont="1" applyFill="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center" vertical="center"/>
    </xf>
    <xf numFmtId="0" fontId="43" fillId="0" borderId="1" xfId="0" applyFont="1" applyFill="1" applyBorder="1" applyAlignment="1">
      <alignment horizontal="justify" vertical="top" wrapText="1"/>
    </xf>
    <xf numFmtId="0" fontId="8"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6" fillId="0" borderId="0" xfId="0" applyFont="1"/>
    <xf numFmtId="0" fontId="57" fillId="0" borderId="0" xfId="0" applyFont="1"/>
    <xf numFmtId="0" fontId="56" fillId="0" borderId="0" xfId="0" applyFont="1" applyAlignment="1">
      <alignment horizontal="left" vertical="top"/>
    </xf>
    <xf numFmtId="0" fontId="26" fillId="3" borderId="0" xfId="0" applyFont="1" applyFill="1" applyBorder="1" applyAlignment="1">
      <alignment horizontal="left" vertical="top" wrapText="1"/>
    </xf>
    <xf numFmtId="0" fontId="27" fillId="12" borderId="0" xfId="0" applyFont="1" applyFill="1" applyBorder="1" applyAlignment="1"/>
    <xf numFmtId="0" fontId="56" fillId="12" borderId="0" xfId="0" applyFont="1" applyFill="1" applyBorder="1" applyAlignment="1"/>
    <xf numFmtId="0" fontId="26" fillId="3" borderId="0" xfId="0" applyFont="1" applyFill="1" applyBorder="1" applyAlignment="1">
      <alignment horizontal="center" vertical="center" wrapText="1"/>
    </xf>
    <xf numFmtId="0" fontId="56" fillId="0" borderId="0" xfId="0" applyFont="1" applyAlignment="1"/>
    <xf numFmtId="0" fontId="43" fillId="0" borderId="1" xfId="0" applyFont="1" applyFill="1" applyBorder="1" applyAlignment="1">
      <alignment vertical="center" wrapText="1"/>
    </xf>
    <xf numFmtId="0" fontId="21" fillId="0" borderId="1" xfId="0" applyFont="1" applyFill="1" applyBorder="1" applyAlignment="1">
      <alignment horizontal="justify" vertical="center" wrapText="1"/>
    </xf>
    <xf numFmtId="0" fontId="14" fillId="0" borderId="1" xfId="0" applyFont="1" applyFill="1" applyBorder="1" applyAlignment="1">
      <alignment horizontal="justify" vertical="top" wrapText="1"/>
    </xf>
    <xf numFmtId="0" fontId="18"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14" fontId="43" fillId="0" borderId="1" xfId="0" applyNumberFormat="1" applyFont="1" applyFill="1" applyBorder="1" applyAlignment="1">
      <alignment horizontal="center" vertical="center"/>
    </xf>
    <xf numFmtId="0" fontId="43" fillId="0" borderId="1" xfId="0" applyFont="1" applyFill="1" applyBorder="1" applyAlignment="1">
      <alignment horizontal="left" vertical="top"/>
    </xf>
    <xf numFmtId="0" fontId="0" fillId="0" borderId="0" xfId="0" applyFont="1" applyFill="1"/>
    <xf numFmtId="0" fontId="0" fillId="0" borderId="0" xfId="0" applyFont="1" applyFill="1" applyAlignment="1"/>
    <xf numFmtId="1" fontId="34" fillId="12" borderId="0" xfId="0" applyNumberFormat="1" applyFont="1" applyFill="1" applyBorder="1" applyAlignment="1">
      <alignment horizontal="center" vertical="center"/>
    </xf>
    <xf numFmtId="0" fontId="0" fillId="0" borderId="0" xfId="0" applyFont="1" applyAlignment="1"/>
    <xf numFmtId="0" fontId="14" fillId="0" borderId="1" xfId="0" applyFont="1" applyFill="1" applyBorder="1" applyAlignment="1">
      <alignment horizontal="left" vertical="center" wrapText="1"/>
    </xf>
    <xf numFmtId="14" fontId="14"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Alignment="1">
      <alignment horizontal="left"/>
    </xf>
    <xf numFmtId="0" fontId="8" fillId="0" borderId="0" xfId="0" applyFont="1"/>
    <xf numFmtId="0" fontId="8" fillId="0" borderId="0" xfId="0" applyFont="1" applyAlignment="1"/>
    <xf numFmtId="0" fontId="65" fillId="0" borderId="1" xfId="1" applyFont="1" applyFill="1" applyBorder="1" applyAlignment="1">
      <alignment horizontal="center" vertical="center" wrapText="1"/>
    </xf>
    <xf numFmtId="0" fontId="18" fillId="0" borderId="1"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xf numFmtId="0" fontId="8" fillId="0" borderId="0" xfId="0" applyFont="1" applyFill="1" applyAlignment="1"/>
    <xf numFmtId="0" fontId="18" fillId="0" borderId="1" xfId="0" applyFont="1" applyBorder="1" applyAlignment="1">
      <alignment horizontal="left" vertical="center" wrapText="1"/>
    </xf>
    <xf numFmtId="0" fontId="14" fillId="0" borderId="1" xfId="0" applyFont="1" applyBorder="1" applyAlignment="1">
      <alignment horizontal="left" vertical="top"/>
    </xf>
    <xf numFmtId="0" fontId="14" fillId="17" borderId="1" xfId="0" applyFont="1" applyFill="1" applyBorder="1" applyAlignment="1">
      <alignment horizontal="center" vertical="center" wrapText="1"/>
    </xf>
    <xf numFmtId="14" fontId="14" fillId="17" borderId="1" xfId="0" applyNumberFormat="1" applyFont="1" applyFill="1" applyBorder="1" applyAlignment="1">
      <alignment horizontal="center" vertical="center" wrapText="1"/>
    </xf>
    <xf numFmtId="0" fontId="43" fillId="17" borderId="1" xfId="0" applyFont="1" applyFill="1" applyBorder="1" applyAlignment="1">
      <alignment horizontal="justify" vertical="center" wrapText="1"/>
    </xf>
    <xf numFmtId="0" fontId="14" fillId="0" borderId="15" xfId="0" applyFont="1" applyFill="1" applyBorder="1" applyAlignment="1">
      <alignment horizontal="justify" vertical="top" wrapText="1"/>
    </xf>
    <xf numFmtId="0" fontId="14" fillId="0" borderId="15" xfId="0" applyFont="1" applyBorder="1" applyAlignment="1">
      <alignment horizontal="left" vertical="center" wrapText="1"/>
    </xf>
    <xf numFmtId="0" fontId="14" fillId="0" borderId="15" xfId="0" applyFont="1" applyBorder="1" applyAlignment="1">
      <alignment horizontal="justify" vertical="center" wrapText="1"/>
    </xf>
    <xf numFmtId="0" fontId="14" fillId="0" borderId="15" xfId="0" applyFont="1" applyBorder="1" applyAlignment="1">
      <alignment horizontal="justify" vertical="top" wrapText="1"/>
    </xf>
    <xf numFmtId="0" fontId="18" fillId="0" borderId="1" xfId="0" applyFont="1" applyFill="1" applyBorder="1" applyAlignment="1">
      <alignment horizontal="justify" vertical="center" wrapText="1"/>
    </xf>
    <xf numFmtId="0" fontId="18" fillId="0" borderId="1" xfId="0" applyFont="1" applyFill="1" applyBorder="1" applyAlignment="1">
      <alignment horizontal="justify" vertical="top" wrapText="1"/>
    </xf>
    <xf numFmtId="0" fontId="7" fillId="3" borderId="0" xfId="0" applyFont="1" applyFill="1" applyBorder="1" applyAlignment="1">
      <alignment horizontal="center" vertical="center" wrapText="1"/>
    </xf>
    <xf numFmtId="0" fontId="14" fillId="17" borderId="1" xfId="0" applyFont="1" applyFill="1" applyBorder="1" applyAlignment="1">
      <alignment vertical="center" wrapText="1"/>
    </xf>
    <xf numFmtId="14" fontId="14" fillId="0" borderId="1" xfId="0" applyNumberFormat="1" applyFont="1" applyBorder="1" applyAlignment="1">
      <alignment horizontal="left" vertical="center" wrapText="1"/>
    </xf>
    <xf numFmtId="0" fontId="65" fillId="0" borderId="1" xfId="1" applyFont="1" applyBorder="1" applyAlignment="1">
      <alignment horizontal="left" vertical="center" wrapText="1"/>
    </xf>
    <xf numFmtId="0" fontId="43" fillId="0" borderId="1" xfId="0" applyFont="1" applyBorder="1" applyAlignment="1">
      <alignment horizontal="center" vertical="center" wrapText="1"/>
    </xf>
    <xf numFmtId="14" fontId="43" fillId="0" borderId="1" xfId="0" applyNumberFormat="1" applyFont="1" applyBorder="1" applyAlignment="1">
      <alignment horizontal="center" vertical="center" wrapText="1"/>
    </xf>
    <xf numFmtId="0" fontId="43" fillId="0" borderId="1" xfId="0" applyFont="1" applyBorder="1" applyAlignment="1">
      <alignment horizontal="justify" vertical="center" wrapText="1"/>
    </xf>
    <xf numFmtId="0" fontId="43" fillId="0" borderId="16" xfId="0" applyFont="1" applyFill="1" applyBorder="1" applyAlignment="1">
      <alignment horizontal="justify" vertical="center" wrapText="1"/>
    </xf>
    <xf numFmtId="0" fontId="0" fillId="0" borderId="0" xfId="0" applyFont="1" applyAlignment="1"/>
    <xf numFmtId="1" fontId="59" fillId="0" borderId="0" xfId="0" applyNumberFormat="1" applyFont="1" applyFill="1" applyBorder="1" applyAlignment="1">
      <alignment horizontal="center" vertical="center" wrapText="1"/>
    </xf>
    <xf numFmtId="0" fontId="15" fillId="0" borderId="0" xfId="0" applyNumberFormat="1" applyFont="1" applyBorder="1" applyAlignment="1">
      <alignment horizontal="center" vertical="center" wrapText="1"/>
    </xf>
    <xf numFmtId="1" fontId="52" fillId="28" borderId="51" xfId="0" applyNumberFormat="1" applyFont="1" applyFill="1" applyBorder="1" applyAlignment="1">
      <alignment horizontal="center" vertical="center"/>
    </xf>
    <xf numFmtId="0" fontId="69" fillId="30" borderId="35"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17" borderId="21" xfId="0" applyFont="1" applyFill="1" applyBorder="1" applyAlignment="1">
      <alignment horizontal="justify" vertical="top" wrapText="1"/>
    </xf>
    <xf numFmtId="0" fontId="43" fillId="0" borderId="1" xfId="0" applyFont="1" applyBorder="1" applyAlignment="1">
      <alignment vertical="center" wrapText="1"/>
    </xf>
    <xf numFmtId="14" fontId="43"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3"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3" fillId="0" borderId="1" xfId="0" applyFont="1" applyFill="1" applyBorder="1" applyAlignment="1">
      <alignment horizontal="center" vertical="center"/>
    </xf>
    <xf numFmtId="0" fontId="43" fillId="0" borderId="15"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xf>
    <xf numFmtId="0" fontId="43" fillId="0" borderId="16" xfId="0" applyFont="1" applyFill="1" applyBorder="1" applyAlignment="1">
      <alignment vertical="center" wrapText="1"/>
    </xf>
    <xf numFmtId="0" fontId="18" fillId="0" borderId="16" xfId="0" applyFont="1" applyFill="1" applyBorder="1" applyAlignment="1">
      <alignment horizontal="justify" vertical="top" wrapText="1"/>
    </xf>
    <xf numFmtId="0" fontId="14" fillId="0" borderId="16" xfId="0" applyFont="1" applyFill="1" applyBorder="1" applyAlignment="1">
      <alignment horizontal="justify" vertical="center" wrapText="1"/>
    </xf>
    <xf numFmtId="14" fontId="43" fillId="0" borderId="1" xfId="0" applyNumberFormat="1" applyFont="1" applyBorder="1" applyAlignment="1">
      <alignment horizontal="left" vertical="center" wrapText="1"/>
    </xf>
    <xf numFmtId="0" fontId="14" fillId="0" borderId="16" xfId="0" applyFont="1" applyFill="1" applyBorder="1" applyAlignment="1">
      <alignment horizontal="justify" vertical="top" wrapText="1"/>
    </xf>
    <xf numFmtId="0" fontId="21" fillId="0" borderId="1" xfId="0" applyFont="1" applyFill="1" applyBorder="1" applyAlignment="1">
      <alignment horizontal="left" vertical="center" wrapText="1"/>
    </xf>
    <xf numFmtId="0" fontId="43"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49" fontId="44" fillId="31" borderId="32" xfId="0" applyNumberFormat="1" applyFont="1" applyFill="1" applyBorder="1" applyAlignment="1">
      <alignment horizontal="center" vertical="center" wrapText="1"/>
    </xf>
    <xf numFmtId="0" fontId="44" fillId="0" borderId="1" xfId="0" applyFont="1" applyFill="1" applyBorder="1" applyAlignment="1">
      <alignment horizontal="center" vertical="center"/>
    </xf>
    <xf numFmtId="0" fontId="50" fillId="0" borderId="5" xfId="0" applyFont="1" applyFill="1" applyBorder="1" applyAlignment="1">
      <alignment horizontal="center" vertical="center" wrapText="1"/>
    </xf>
    <xf numFmtId="0" fontId="47" fillId="0" borderId="1" xfId="0" applyFont="1" applyBorder="1" applyAlignment="1">
      <alignment horizontal="justify" vertical="center" wrapText="1"/>
    </xf>
    <xf numFmtId="0" fontId="47" fillId="0" borderId="1" xfId="0" applyFont="1" applyBorder="1" applyAlignment="1">
      <alignment horizontal="left" vertical="center" wrapText="1"/>
    </xf>
    <xf numFmtId="0" fontId="47" fillId="0" borderId="1" xfId="0" applyFont="1" applyBorder="1" applyAlignment="1">
      <alignment horizontal="left" vertical="top" wrapText="1"/>
    </xf>
    <xf numFmtId="14" fontId="43" fillId="0" borderId="15" xfId="0" applyNumberFormat="1" applyFont="1" applyBorder="1" applyAlignment="1">
      <alignment vertical="center" wrapText="1"/>
    </xf>
    <xf numFmtId="0" fontId="43" fillId="0" borderId="0" xfId="0" applyFont="1" applyAlignment="1">
      <alignment horizontal="left" vertical="top"/>
    </xf>
    <xf numFmtId="17" fontId="72" fillId="5" borderId="43" xfId="1" applyNumberFormat="1" applyFont="1" applyFill="1" applyBorder="1" applyAlignment="1">
      <alignment vertical="center"/>
    </xf>
    <xf numFmtId="0" fontId="72" fillId="5" borderId="40" xfId="1" applyFont="1" applyFill="1" applyBorder="1" applyAlignment="1">
      <alignment vertical="center"/>
    </xf>
    <xf numFmtId="0" fontId="72" fillId="6" borderId="40" xfId="1" applyFont="1" applyFill="1" applyBorder="1" applyAlignment="1">
      <alignment vertical="center"/>
    </xf>
    <xf numFmtId="0" fontId="72" fillId="7" borderId="40" xfId="1" applyFont="1" applyFill="1" applyBorder="1" applyAlignment="1">
      <alignment vertical="center"/>
    </xf>
    <xf numFmtId="0" fontId="72" fillId="8" borderId="40" xfId="1" applyFont="1" applyFill="1" applyBorder="1" applyAlignment="1">
      <alignment vertical="center"/>
    </xf>
    <xf numFmtId="0" fontId="12" fillId="0" borderId="59" xfId="0" applyFont="1" applyBorder="1" applyAlignment="1">
      <alignment horizontal="center" vertical="center"/>
    </xf>
    <xf numFmtId="0" fontId="12" fillId="0" borderId="81" xfId="0" applyFont="1" applyBorder="1" applyAlignment="1">
      <alignment horizontal="center" vertical="center"/>
    </xf>
    <xf numFmtId="0" fontId="44" fillId="0" borderId="15" xfId="0" applyFont="1" applyFill="1" applyBorder="1" applyAlignment="1">
      <alignment horizontal="center" vertical="center"/>
    </xf>
    <xf numFmtId="0" fontId="14" fillId="0" borderId="1" xfId="0" applyFont="1" applyFill="1" applyBorder="1" applyAlignment="1">
      <alignment horizontal="left" vertical="top"/>
    </xf>
    <xf numFmtId="0" fontId="65" fillId="0" borderId="1" xfId="1" applyFont="1" applyFill="1" applyBorder="1" applyAlignment="1">
      <alignment horizontal="left" vertical="center" wrapText="1"/>
    </xf>
    <xf numFmtId="0" fontId="0" fillId="0" borderId="0" xfId="0" applyFont="1" applyAlignment="1"/>
    <xf numFmtId="0" fontId="44" fillId="0" borderId="15" xfId="0" applyFont="1" applyBorder="1" applyAlignment="1">
      <alignment horizontal="center" vertical="center" wrapText="1"/>
    </xf>
    <xf numFmtId="0" fontId="73" fillId="0" borderId="1" xfId="1" applyFont="1" applyBorder="1" applyAlignment="1">
      <alignment horizontal="center" vertical="center" wrapText="1"/>
    </xf>
    <xf numFmtId="0" fontId="44" fillId="0" borderId="1" xfId="0" applyFont="1" applyBorder="1" applyAlignment="1">
      <alignment horizontal="left" vertical="center" wrapText="1"/>
    </xf>
    <xf numFmtId="0" fontId="30" fillId="0" borderId="1" xfId="1" applyBorder="1" applyAlignment="1">
      <alignment horizontal="left" vertical="top"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3" fillId="0" borderId="1" xfId="0" applyFont="1" applyFill="1" applyBorder="1" applyAlignment="1">
      <alignment horizontal="left" vertical="top" wrapText="1"/>
    </xf>
    <xf numFmtId="0" fontId="43" fillId="0" borderId="15"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7" fillId="0" borderId="1" xfId="0" applyFont="1" applyBorder="1" applyAlignment="1">
      <alignment horizontal="center" vertical="center" wrapText="1"/>
    </xf>
    <xf numFmtId="0" fontId="47" fillId="0" borderId="1" xfId="0" applyFont="1" applyFill="1" applyBorder="1" applyAlignment="1">
      <alignment horizontal="left" vertical="center" wrapText="1"/>
    </xf>
    <xf numFmtId="0" fontId="47" fillId="0" borderId="1" xfId="0" applyFont="1" applyBorder="1" applyAlignment="1">
      <alignment horizontal="center" vertical="center"/>
    </xf>
    <xf numFmtId="0" fontId="21" fillId="0" borderId="15" xfId="0" applyFont="1" applyFill="1" applyBorder="1" applyAlignment="1">
      <alignment horizontal="justify" vertical="top" wrapText="1"/>
    </xf>
    <xf numFmtId="0" fontId="44" fillId="0" borderId="1" xfId="0" applyFont="1" applyFill="1" applyBorder="1" applyAlignment="1">
      <alignment horizontal="center" vertical="center" wrapText="1"/>
    </xf>
    <xf numFmtId="0" fontId="22" fillId="0" borderId="1" xfId="0" applyFont="1" applyFill="1" applyBorder="1" applyAlignment="1">
      <alignment horizontal="justify" vertical="top" wrapText="1"/>
    </xf>
    <xf numFmtId="0" fontId="22" fillId="0" borderId="1" xfId="0" applyFont="1" applyFill="1" applyBorder="1" applyAlignment="1">
      <alignment horizontal="justify" vertical="center" wrapText="1"/>
    </xf>
    <xf numFmtId="0" fontId="76" fillId="0" borderId="15" xfId="1" applyFont="1" applyBorder="1" applyAlignment="1">
      <alignment horizontal="left" vertical="center" wrapText="1"/>
    </xf>
    <xf numFmtId="0" fontId="44" fillId="0" borderId="1" xfId="0" applyFont="1" applyBorder="1" applyAlignment="1">
      <alignment horizontal="center" vertical="center" wrapText="1"/>
    </xf>
    <xf numFmtId="0" fontId="47" fillId="0" borderId="1" xfId="0" applyFont="1" applyFill="1" applyBorder="1" applyAlignment="1">
      <alignment horizontal="justify" vertical="center" wrapText="1"/>
    </xf>
    <xf numFmtId="0" fontId="47" fillId="0" borderId="1" xfId="0" applyFont="1" applyFill="1" applyBorder="1" applyAlignment="1">
      <alignment horizontal="left" vertical="top" wrapText="1"/>
    </xf>
    <xf numFmtId="0" fontId="77" fillId="17" borderId="1" xfId="1" applyFont="1" applyFill="1" applyBorder="1" applyAlignment="1">
      <alignment horizontal="justify" vertical="center" wrapText="1"/>
    </xf>
    <xf numFmtId="0" fontId="77" fillId="0" borderId="1" xfId="1" applyFont="1" applyFill="1" applyBorder="1" applyAlignment="1">
      <alignment horizontal="left" vertical="top" wrapText="1"/>
    </xf>
    <xf numFmtId="0" fontId="48" fillId="0" borderId="0" xfId="0" applyFont="1" applyFill="1"/>
    <xf numFmtId="0" fontId="32" fillId="0" borderId="1" xfId="0" applyFont="1" applyFill="1" applyBorder="1" applyAlignment="1">
      <alignment horizontal="center" vertical="center"/>
    </xf>
    <xf numFmtId="0" fontId="48" fillId="0" borderId="1" xfId="0" applyFont="1" applyFill="1" applyBorder="1" applyAlignment="1">
      <alignment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justify" vertical="top" wrapText="1"/>
    </xf>
    <xf numFmtId="0" fontId="48" fillId="0" borderId="1" xfId="0" applyFont="1" applyFill="1" applyBorder="1" applyAlignment="1">
      <alignment horizontal="left" vertical="top" wrapText="1"/>
    </xf>
    <xf numFmtId="0" fontId="48" fillId="0" borderId="0" xfId="0" applyFont="1"/>
    <xf numFmtId="0" fontId="12" fillId="4" borderId="52" xfId="0" applyFont="1" applyFill="1" applyBorder="1" applyAlignment="1">
      <alignment vertical="center"/>
    </xf>
    <xf numFmtId="0" fontId="7" fillId="0" borderId="53" xfId="0" applyFont="1" applyBorder="1" applyAlignment="1"/>
    <xf numFmtId="164" fontId="12" fillId="4" borderId="55" xfId="0" applyNumberFormat="1" applyFont="1" applyFill="1" applyBorder="1" applyAlignment="1">
      <alignment horizontal="center" vertical="center"/>
    </xf>
    <xf numFmtId="164" fontId="12" fillId="0" borderId="55" xfId="0" applyNumberFormat="1" applyFont="1" applyBorder="1" applyAlignment="1">
      <alignment horizontal="center" vertical="center"/>
    </xf>
    <xf numFmtId="164" fontId="12" fillId="0" borderId="71" xfId="0" applyNumberFormat="1" applyFont="1" applyBorder="1" applyAlignment="1">
      <alignment horizontal="center" vertical="center"/>
    </xf>
    <xf numFmtId="164" fontId="12" fillId="0" borderId="68" xfId="0" applyNumberFormat="1" applyFont="1" applyBorder="1" applyAlignment="1">
      <alignment horizontal="center" vertical="center"/>
    </xf>
    <xf numFmtId="164" fontId="12" fillId="0" borderId="61" xfId="0" applyNumberFormat="1" applyFont="1" applyBorder="1" applyAlignment="1">
      <alignment horizontal="center" vertical="center"/>
    </xf>
    <xf numFmtId="164" fontId="12" fillId="4" borderId="61" xfId="0" applyNumberFormat="1" applyFont="1" applyFill="1" applyBorder="1" applyAlignment="1">
      <alignment horizontal="center" vertical="center"/>
    </xf>
    <xf numFmtId="164" fontId="12" fillId="0" borderId="55" xfId="0" applyNumberFormat="1" applyFont="1" applyFill="1" applyBorder="1" applyAlignment="1">
      <alignment horizontal="center" vertical="center"/>
    </xf>
    <xf numFmtId="0" fontId="0" fillId="0" borderId="0" xfId="0"/>
    <xf numFmtId="0" fontId="0" fillId="0" borderId="0" xfId="0" applyBorder="1"/>
    <xf numFmtId="0" fontId="79"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79" fillId="0" borderId="4" xfId="0" applyFont="1" applyBorder="1" applyAlignment="1">
      <alignment wrapText="1"/>
    </xf>
    <xf numFmtId="0" fontId="0" fillId="0" borderId="1" xfId="0" applyBorder="1" applyAlignment="1">
      <alignment horizontal="center" vertical="center"/>
    </xf>
    <xf numFmtId="168" fontId="0" fillId="0" borderId="5" xfId="4" applyNumberFormat="1" applyFont="1" applyBorder="1" applyAlignment="1">
      <alignment horizontal="center" vertical="center"/>
    </xf>
    <xf numFmtId="0" fontId="79" fillId="0" borderId="6" xfId="0" applyFont="1" applyBorder="1" applyAlignment="1">
      <alignment wrapText="1"/>
    </xf>
    <xf numFmtId="0" fontId="0" fillId="0" borderId="22" xfId="0" applyBorder="1" applyAlignment="1">
      <alignment horizontal="center" vertical="center"/>
    </xf>
    <xf numFmtId="168" fontId="0" fillId="0" borderId="7" xfId="4" applyNumberFormat="1" applyFont="1" applyBorder="1" applyAlignment="1">
      <alignment horizontal="center" vertical="center"/>
    </xf>
    <xf numFmtId="0" fontId="80" fillId="0" borderId="2" xfId="0" applyFont="1" applyBorder="1" applyAlignment="1">
      <alignment horizontal="center" vertical="center"/>
    </xf>
    <xf numFmtId="0" fontId="80" fillId="0" borderId="21" xfId="0" applyFont="1" applyBorder="1" applyAlignment="1">
      <alignment horizontal="center" vertical="center" wrapText="1"/>
    </xf>
    <xf numFmtId="0" fontId="80" fillId="0" borderId="3" xfId="0" applyFont="1" applyBorder="1" applyAlignment="1">
      <alignment horizontal="center" vertical="center" wrapText="1"/>
    </xf>
    <xf numFmtId="0" fontId="80" fillId="0" borderId="0" xfId="0" applyFont="1" applyBorder="1" applyAlignment="1">
      <alignment horizontal="center" vertical="center" wrapText="1"/>
    </xf>
    <xf numFmtId="0" fontId="80" fillId="0" borderId="1" xfId="0" applyFont="1" applyBorder="1" applyAlignment="1">
      <alignment horizontal="center" vertical="center" wrapText="1"/>
    </xf>
    <xf numFmtId="0" fontId="80" fillId="34" borderId="1" xfId="0" applyFont="1" applyFill="1" applyBorder="1" applyAlignment="1">
      <alignment horizontal="center" vertical="center" wrapText="1"/>
    </xf>
    <xf numFmtId="0" fontId="80" fillId="0" borderId="0" xfId="0" applyFont="1" applyAlignment="1">
      <alignment horizontal="center" vertical="center"/>
    </xf>
    <xf numFmtId="0" fontId="80" fillId="0" borderId="82" xfId="0" applyFont="1" applyBorder="1" applyAlignment="1">
      <alignment horizontal="center" vertical="center" wrapText="1"/>
    </xf>
    <xf numFmtId="0" fontId="79"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79" fillId="0" borderId="1" xfId="0" applyFont="1" applyBorder="1" applyAlignment="1">
      <alignment horizontal="left" vertical="center" wrapText="1"/>
    </xf>
    <xf numFmtId="0" fontId="79" fillId="0" borderId="1" xfId="0" applyFont="1" applyBorder="1" applyAlignment="1">
      <alignment horizontal="center" vertical="center"/>
    </xf>
    <xf numFmtId="0" fontId="79" fillId="0" borderId="0" xfId="0" applyFont="1" applyBorder="1" applyAlignment="1">
      <alignment horizontal="center" vertical="center"/>
    </xf>
    <xf numFmtId="0" fontId="0" fillId="0" borderId="1" xfId="0" applyBorder="1"/>
    <xf numFmtId="0" fontId="81"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79" fillId="0" borderId="6" xfId="0" applyFont="1" applyBorder="1"/>
    <xf numFmtId="0" fontId="79" fillId="0" borderId="22" xfId="0" applyFont="1" applyBorder="1" applyAlignment="1">
      <alignment horizontal="center" vertical="center"/>
    </xf>
    <xf numFmtId="0" fontId="79" fillId="0" borderId="0" xfId="0" applyFont="1"/>
    <xf numFmtId="0" fontId="79" fillId="0" borderId="84" xfId="0" applyFont="1" applyBorder="1" applyAlignment="1">
      <alignment wrapText="1"/>
    </xf>
    <xf numFmtId="0" fontId="79" fillId="0" borderId="30" xfId="0" applyFont="1" applyBorder="1" applyAlignment="1">
      <alignment wrapText="1"/>
    </xf>
    <xf numFmtId="0" fontId="79" fillId="0" borderId="85" xfId="0" applyFont="1" applyBorder="1" applyAlignment="1">
      <alignment wrapText="1"/>
    </xf>
    <xf numFmtId="0" fontId="79" fillId="0" borderId="85" xfId="0" applyFont="1" applyBorder="1" applyAlignment="1">
      <alignment horizontal="center"/>
    </xf>
    <xf numFmtId="0" fontId="69" fillId="29" borderId="9" xfId="0" applyFont="1" applyFill="1" applyBorder="1" applyAlignment="1">
      <alignment horizontal="center" vertical="center" wrapText="1"/>
    </xf>
    <xf numFmtId="17" fontId="72" fillId="5" borderId="86" xfId="1" applyNumberFormat="1" applyFont="1" applyFill="1" applyBorder="1" applyAlignment="1">
      <alignment vertical="center"/>
    </xf>
    <xf numFmtId="164" fontId="12" fillId="0" borderId="87" xfId="0" applyNumberFormat="1" applyFont="1" applyBorder="1" applyAlignment="1">
      <alignment horizontal="center" vertical="center"/>
    </xf>
    <xf numFmtId="0" fontId="72" fillId="5" borderId="44" xfId="1" applyFont="1" applyFill="1" applyBorder="1" applyAlignment="1">
      <alignment vertical="center"/>
    </xf>
    <xf numFmtId="164" fontId="12" fillId="0" borderId="47" xfId="0" applyNumberFormat="1" applyFont="1" applyBorder="1" applyAlignment="1">
      <alignment horizontal="center" vertical="center"/>
    </xf>
    <xf numFmtId="164" fontId="12" fillId="4" borderId="47" xfId="0" applyNumberFormat="1" applyFont="1" applyFill="1" applyBorder="1" applyAlignment="1">
      <alignment horizontal="center" vertical="center"/>
    </xf>
    <xf numFmtId="0" fontId="72" fillId="6" borderId="44" xfId="1" applyFont="1" applyFill="1" applyBorder="1" applyAlignment="1">
      <alignment vertical="center"/>
    </xf>
    <xf numFmtId="0" fontId="72" fillId="7" borderId="44" xfId="1" applyFont="1" applyFill="1" applyBorder="1" applyAlignment="1">
      <alignment vertical="center"/>
    </xf>
    <xf numFmtId="0" fontId="72" fillId="8" borderId="44" xfId="1" applyFont="1" applyFill="1" applyBorder="1" applyAlignment="1">
      <alignment vertical="center"/>
    </xf>
    <xf numFmtId="0" fontId="72" fillId="8" borderId="88" xfId="1" applyFont="1" applyFill="1" applyBorder="1" applyAlignment="1">
      <alignment vertical="center"/>
    </xf>
    <xf numFmtId="164" fontId="12" fillId="4" borderId="58" xfId="0" applyNumberFormat="1" applyFont="1" applyFill="1" applyBorder="1" applyAlignment="1">
      <alignment horizontal="center" vertical="center"/>
    </xf>
    <xf numFmtId="164" fontId="12" fillId="4" borderId="83" xfId="0" applyNumberFormat="1" applyFont="1" applyFill="1" applyBorder="1" applyAlignment="1">
      <alignment horizontal="center" vertical="center"/>
    </xf>
    <xf numFmtId="164" fontId="12" fillId="4" borderId="89" xfId="0" applyNumberFormat="1" applyFont="1" applyFill="1" applyBorder="1" applyAlignment="1">
      <alignment horizontal="center" vertical="center"/>
    </xf>
    <xf numFmtId="0" fontId="82" fillId="4" borderId="1" xfId="0" applyFont="1" applyFill="1" applyBorder="1" applyAlignment="1">
      <alignment vertical="center"/>
    </xf>
    <xf numFmtId="0" fontId="82" fillId="0" borderId="1" xfId="0" applyFont="1" applyBorder="1" applyAlignment="1">
      <alignment horizontal="center" vertical="center"/>
    </xf>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3" borderId="0" xfId="0" applyFont="1" applyFill="1" applyBorder="1" applyAlignment="1">
      <alignment horizontal="center" vertical="center"/>
    </xf>
    <xf numFmtId="0" fontId="48" fillId="3" borderId="0" xfId="0" applyFont="1" applyFill="1" applyBorder="1"/>
    <xf numFmtId="0" fontId="48" fillId="0" borderId="0" xfId="0" applyFont="1" applyAlignment="1"/>
    <xf numFmtId="0" fontId="0" fillId="0" borderId="0" xfId="0" applyFont="1" applyAlignment="1"/>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 xfId="0" applyFont="1" applyBorder="1" applyAlignment="1">
      <alignment horizontal="left" vertical="top" wrapText="1"/>
    </xf>
    <xf numFmtId="0" fontId="43" fillId="17" borderId="1" xfId="0" applyFont="1" applyFill="1" applyBorder="1" applyAlignment="1">
      <alignment horizontal="center" vertical="center" wrapText="1"/>
    </xf>
    <xf numFmtId="0" fontId="43" fillId="17" borderId="1" xfId="0" applyFont="1" applyFill="1" applyBorder="1" applyAlignment="1">
      <alignment vertical="center" wrapText="1"/>
    </xf>
    <xf numFmtId="0" fontId="43" fillId="17" borderId="1" xfId="0" applyFont="1" applyFill="1" applyBorder="1" applyAlignment="1">
      <alignment horizontal="left" vertical="center" wrapText="1"/>
    </xf>
    <xf numFmtId="14" fontId="43" fillId="17" borderId="1" xfId="0" applyNumberFormat="1" applyFont="1" applyFill="1" applyBorder="1" applyAlignment="1">
      <alignment horizontal="center" vertical="center" wrapText="1"/>
    </xf>
    <xf numFmtId="0" fontId="0" fillId="17" borderId="0" xfId="0" applyFont="1" applyFill="1"/>
    <xf numFmtId="0" fontId="0" fillId="17" borderId="0" xfId="0" applyFont="1" applyFill="1" applyAlignment="1"/>
    <xf numFmtId="0" fontId="73" fillId="17"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3" fillId="0" borderId="32" xfId="8" applyFont="1" applyFill="1" applyBorder="1" applyAlignment="1">
      <alignment horizontal="center" vertical="center" wrapText="1"/>
    </xf>
    <xf numFmtId="0" fontId="43" fillId="0" borderId="1" xfId="8" applyFont="1" applyFill="1" applyBorder="1" applyAlignment="1">
      <alignment horizontal="center" vertical="center" wrapText="1"/>
    </xf>
    <xf numFmtId="0" fontId="14" fillId="0" borderId="1" xfId="8"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 xfId="0" applyFont="1" applyFill="1" applyBorder="1"/>
    <xf numFmtId="0" fontId="43" fillId="0" borderId="16" xfId="8" applyFont="1" applyFill="1" applyBorder="1" applyAlignment="1">
      <alignment horizontal="center" vertical="center" wrapText="1"/>
    </xf>
    <xf numFmtId="0" fontId="0" fillId="17" borderId="1" xfId="0" applyFont="1" applyFill="1" applyBorder="1" applyAlignment="1">
      <alignment vertical="center" wrapText="1"/>
    </xf>
    <xf numFmtId="0" fontId="8" fillId="0" borderId="1" xfId="0" applyFont="1" applyFill="1" applyBorder="1" applyAlignment="1">
      <alignment vertical="center" wrapText="1"/>
    </xf>
    <xf numFmtId="0" fontId="0" fillId="17" borderId="0" xfId="0" applyFont="1" applyFill="1" applyAlignment="1">
      <alignment wrapText="1"/>
    </xf>
    <xf numFmtId="14" fontId="43" fillId="17" borderId="1" xfId="0" applyNumberFormat="1" applyFont="1" applyFill="1" applyBorder="1" applyAlignment="1">
      <alignment horizontal="center" vertical="center"/>
    </xf>
    <xf numFmtId="0" fontId="43" fillId="17" borderId="1" xfId="0" applyFont="1" applyFill="1" applyBorder="1" applyAlignment="1">
      <alignment horizontal="center" vertical="center"/>
    </xf>
    <xf numFmtId="0" fontId="0" fillId="17" borderId="0" xfId="0" applyFont="1" applyFill="1" applyAlignment="1">
      <alignment horizontal="left"/>
    </xf>
    <xf numFmtId="0" fontId="55" fillId="0" borderId="1" xfId="0" applyFont="1" applyBorder="1" applyAlignment="1">
      <alignment vertical="center" wrapText="1"/>
    </xf>
    <xf numFmtId="0" fontId="30" fillId="0" borderId="1" xfId="1" applyBorder="1" applyAlignment="1">
      <alignment vertical="center" wrapText="1"/>
    </xf>
    <xf numFmtId="0" fontId="30" fillId="0" borderId="28" xfId="1" applyBorder="1" applyAlignment="1">
      <alignment horizontal="center" vertical="center" wrapText="1"/>
    </xf>
    <xf numFmtId="0" fontId="44" fillId="17" borderId="15" xfId="0" applyFont="1" applyFill="1" applyBorder="1" applyAlignment="1">
      <alignment horizontal="center" vertical="center" wrapText="1"/>
    </xf>
    <xf numFmtId="0" fontId="43" fillId="17" borderId="15" xfId="0" applyFont="1" applyFill="1" applyBorder="1" applyAlignment="1">
      <alignment vertical="center" wrapText="1"/>
    </xf>
    <xf numFmtId="14" fontId="43" fillId="17" borderId="15" xfId="0" applyNumberFormat="1" applyFont="1" applyFill="1" applyBorder="1" applyAlignment="1">
      <alignment vertical="center" wrapText="1"/>
    </xf>
    <xf numFmtId="0" fontId="43" fillId="17" borderId="15" xfId="0" applyFont="1" applyFill="1" applyBorder="1" applyAlignment="1">
      <alignment horizontal="center" vertical="center" wrapText="1"/>
    </xf>
    <xf numFmtId="0" fontId="43" fillId="17" borderId="15" xfId="0" applyFont="1" applyFill="1" applyBorder="1" applyAlignment="1">
      <alignment horizontal="left" vertical="center" wrapText="1"/>
    </xf>
    <xf numFmtId="14" fontId="43" fillId="17" borderId="15" xfId="0" applyNumberFormat="1" applyFont="1" applyFill="1" applyBorder="1" applyAlignment="1">
      <alignment horizontal="center" vertical="center" wrapText="1"/>
    </xf>
    <xf numFmtId="0" fontId="73" fillId="17" borderId="15" xfId="1" applyFont="1" applyFill="1" applyBorder="1" applyAlignment="1">
      <alignment vertical="center" wrapText="1"/>
    </xf>
    <xf numFmtId="0" fontId="44" fillId="17" borderId="15" xfId="0" applyFont="1" applyFill="1" applyBorder="1" applyAlignment="1">
      <alignment horizontal="left" vertical="center" wrapText="1"/>
    </xf>
    <xf numFmtId="0" fontId="73" fillId="17" borderId="15" xfId="1" applyFont="1" applyFill="1" applyBorder="1" applyAlignment="1">
      <alignment horizontal="left" vertical="center" wrapText="1"/>
    </xf>
    <xf numFmtId="0" fontId="0" fillId="17" borderId="0" xfId="0" applyFont="1" applyFill="1" applyAlignment="1">
      <alignment horizontal="left" vertical="center" wrapText="1"/>
    </xf>
    <xf numFmtId="0" fontId="0" fillId="17" borderId="0" xfId="0" applyFont="1" applyFill="1" applyAlignment="1">
      <alignment vertical="center" wrapText="1"/>
    </xf>
    <xf numFmtId="0" fontId="0" fillId="0" borderId="28" xfId="0" applyFont="1" applyBorder="1" applyAlignment="1">
      <alignment horizontal="center" vertical="center" wrapText="1"/>
    </xf>
    <xf numFmtId="0" fontId="43" fillId="0" borderId="1" xfId="0" applyFont="1" applyBorder="1" applyAlignment="1">
      <alignment horizontal="left" vertical="top" wrapText="1"/>
    </xf>
    <xf numFmtId="0" fontId="55" fillId="17" borderId="1" xfId="0" applyFont="1" applyFill="1" applyBorder="1" applyAlignment="1">
      <alignment vertical="center" wrapText="1"/>
    </xf>
    <xf numFmtId="0" fontId="30" fillId="0" borderId="15" xfId="1" applyBorder="1" applyAlignment="1">
      <alignment horizontal="left" vertical="center" wrapText="1"/>
    </xf>
    <xf numFmtId="0" fontId="0" fillId="0" borderId="0" xfId="0" applyFont="1" applyAlignment="1"/>
    <xf numFmtId="0" fontId="43" fillId="0" borderId="15" xfId="0" applyFont="1" applyFill="1" applyBorder="1" applyAlignment="1">
      <alignment horizontal="center" vertical="center"/>
    </xf>
    <xf numFmtId="0" fontId="32" fillId="0" borderId="16" xfId="0" applyFont="1" applyFill="1" applyBorder="1" applyAlignment="1">
      <alignment vertical="center"/>
    </xf>
    <xf numFmtId="0" fontId="32" fillId="0" borderId="31" xfId="0" applyFont="1" applyFill="1" applyBorder="1" applyAlignment="1">
      <alignment vertical="center"/>
    </xf>
    <xf numFmtId="0" fontId="32" fillId="0" borderId="15" xfId="0" applyFont="1" applyFill="1" applyBorder="1" applyAlignment="1">
      <alignment vertical="center"/>
    </xf>
    <xf numFmtId="0" fontId="48" fillId="0" borderId="1" xfId="0" applyFont="1" applyFill="1" applyBorder="1" applyAlignment="1" applyProtection="1">
      <alignment vertical="center" wrapText="1"/>
      <protection locked="0"/>
    </xf>
    <xf numFmtId="0" fontId="18" fillId="16" borderId="23" xfId="0" applyFont="1" applyFill="1" applyBorder="1" applyAlignment="1">
      <alignment horizontal="center" vertical="center" wrapText="1"/>
    </xf>
    <xf numFmtId="0" fontId="0" fillId="0" borderId="0" xfId="0" applyFont="1" applyAlignment="1"/>
    <xf numFmtId="0" fontId="43"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43" fillId="0" borderId="16"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31" xfId="0" applyNumberFormat="1" applyFont="1" applyFill="1" applyBorder="1" applyAlignment="1" applyProtection="1">
      <alignment horizontal="center" vertical="center" wrapText="1"/>
      <protection locked="0"/>
    </xf>
    <xf numFmtId="0" fontId="43" fillId="0" borderId="3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3"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17" borderId="1"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14" fontId="14"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Border="1" applyAlignment="1">
      <alignment horizontal="justify" vertical="center" wrapText="1"/>
    </xf>
    <xf numFmtId="14" fontId="43" fillId="0" borderId="0" xfId="0" applyNumberFormat="1" applyFont="1" applyBorder="1" applyAlignment="1">
      <alignment horizontal="center" vertical="center" wrapText="1"/>
    </xf>
    <xf numFmtId="0" fontId="0" fillId="17" borderId="15" xfId="0" applyFont="1" applyFill="1" applyBorder="1" applyAlignment="1">
      <alignment horizontal="left" vertical="center" wrapText="1"/>
    </xf>
    <xf numFmtId="0" fontId="32"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3" fillId="17" borderId="28" xfId="0" applyFont="1" applyFill="1" applyBorder="1" applyAlignment="1">
      <alignment vertical="top" wrapText="1"/>
    </xf>
    <xf numFmtId="0" fontId="43" fillId="0" borderId="15" xfId="0" applyFont="1" applyBorder="1" applyAlignment="1">
      <alignment vertical="top" wrapText="1"/>
    </xf>
    <xf numFmtId="0" fontId="43" fillId="0" borderId="15" xfId="0" applyFont="1" applyFill="1" applyBorder="1" applyAlignment="1">
      <alignment vertical="top" wrapText="1"/>
    </xf>
    <xf numFmtId="0" fontId="43" fillId="0" borderId="1" xfId="0" applyFont="1" applyFill="1" applyBorder="1" applyAlignment="1">
      <alignment vertical="top" wrapText="1"/>
    </xf>
    <xf numFmtId="0" fontId="21" fillId="0" borderId="1" xfId="0" applyFont="1" applyFill="1" applyBorder="1" applyAlignment="1">
      <alignment vertical="top" wrapText="1"/>
    </xf>
    <xf numFmtId="0" fontId="43" fillId="17" borderId="15" xfId="0" applyFont="1" applyFill="1" applyBorder="1" applyAlignment="1">
      <alignment vertical="top" wrapText="1"/>
    </xf>
    <xf numFmtId="0" fontId="43" fillId="17" borderId="28" xfId="0" applyFont="1" applyFill="1" applyBorder="1" applyAlignment="1">
      <alignment vertical="center" wrapText="1"/>
    </xf>
    <xf numFmtId="0" fontId="14" fillId="0" borderId="28" xfId="0" applyFont="1" applyFill="1" applyBorder="1" applyAlignment="1">
      <alignment vertical="center" wrapText="1"/>
    </xf>
    <xf numFmtId="0" fontId="43" fillId="0" borderId="28" xfId="0" applyFont="1" applyFill="1" applyBorder="1" applyAlignment="1">
      <alignment vertical="center"/>
    </xf>
    <xf numFmtId="0" fontId="43" fillId="0" borderId="28" xfId="0" applyFont="1" applyFill="1" applyBorder="1" applyAlignment="1">
      <alignment vertical="center" wrapText="1"/>
    </xf>
    <xf numFmtId="0" fontId="14" fillId="0" borderId="28" xfId="0" applyFont="1" applyFill="1" applyBorder="1" applyAlignment="1">
      <alignment vertical="center"/>
    </xf>
    <xf numFmtId="0" fontId="43" fillId="0" borderId="1" xfId="0" applyFont="1" applyFill="1" applyBorder="1" applyAlignment="1">
      <alignment vertical="center"/>
    </xf>
    <xf numFmtId="0" fontId="43" fillId="0" borderId="16" xfId="0" applyFont="1" applyFill="1" applyBorder="1" applyAlignment="1">
      <alignment vertical="center"/>
    </xf>
    <xf numFmtId="14" fontId="48" fillId="0" borderId="1" xfId="0" applyNumberFormat="1" applyFont="1" applyFill="1" applyBorder="1" applyAlignment="1">
      <alignment vertical="center" wrapText="1"/>
    </xf>
    <xf numFmtId="0" fontId="43" fillId="34" borderId="1" xfId="0" applyFont="1" applyFill="1" applyBorder="1" applyAlignment="1">
      <alignment horizontal="justify" vertical="center" wrapText="1"/>
    </xf>
    <xf numFmtId="0" fontId="43" fillId="34" borderId="1" xfId="0" applyFont="1" applyFill="1" applyBorder="1" applyAlignment="1">
      <alignment horizontal="center" vertical="center" wrapText="1"/>
    </xf>
    <xf numFmtId="0" fontId="43" fillId="34" borderId="32" xfId="8" applyFont="1" applyFill="1" applyBorder="1" applyAlignment="1">
      <alignment horizontal="center" vertical="center" wrapText="1"/>
    </xf>
    <xf numFmtId="14" fontId="43" fillId="34" borderId="1" xfId="0" applyNumberFormat="1" applyFont="1" applyFill="1" applyBorder="1" applyAlignment="1">
      <alignment horizontal="center" vertical="center"/>
    </xf>
    <xf numFmtId="0" fontId="43" fillId="34" borderId="1" xfId="0" applyFont="1" applyFill="1" applyBorder="1" applyAlignment="1">
      <alignment vertical="center"/>
    </xf>
    <xf numFmtId="0" fontId="43" fillId="34" borderId="1" xfId="0" applyFont="1" applyFill="1" applyBorder="1" applyAlignment="1">
      <alignment horizontal="center" vertical="center"/>
    </xf>
    <xf numFmtId="0" fontId="14" fillId="34" borderId="1" xfId="0" applyFont="1" applyFill="1" applyBorder="1" applyAlignment="1">
      <alignment horizontal="justify" vertical="center" wrapText="1"/>
    </xf>
    <xf numFmtId="0" fontId="14" fillId="34" borderId="1" xfId="0" applyFont="1" applyFill="1" applyBorder="1" applyAlignment="1">
      <alignment horizontal="left" vertical="center" wrapText="1"/>
    </xf>
    <xf numFmtId="0" fontId="44" fillId="34" borderId="1" xfId="0" applyFont="1" applyFill="1" applyBorder="1" applyAlignment="1">
      <alignment horizontal="center" vertical="center"/>
    </xf>
    <xf numFmtId="0" fontId="44" fillId="0" borderId="31" xfId="0" applyFont="1" applyFill="1" applyBorder="1" applyAlignment="1">
      <alignment horizontal="center" vertical="center" wrapText="1"/>
    </xf>
    <xf numFmtId="14" fontId="48" fillId="0" borderId="31" xfId="0" applyNumberFormat="1" applyFont="1" applyFill="1" applyBorder="1" applyAlignment="1">
      <alignment horizontal="center" vertical="center"/>
    </xf>
    <xf numFmtId="0" fontId="0" fillId="0" borderId="0" xfId="0" applyFont="1" applyAlignment="1"/>
    <xf numFmtId="0" fontId="20" fillId="0" borderId="0" xfId="0" applyFont="1" applyBorder="1" applyAlignment="1">
      <alignment horizontal="center" vertical="center" wrapText="1"/>
    </xf>
    <xf numFmtId="0" fontId="7" fillId="4" borderId="0" xfId="0" applyFont="1" applyFill="1" applyBorder="1" applyAlignment="1">
      <alignment horizontal="center" vertical="center"/>
    </xf>
    <xf numFmtId="0" fontId="8" fillId="0" borderId="0" xfId="0" applyFont="1" applyBorder="1"/>
    <xf numFmtId="0" fontId="14" fillId="0" borderId="1" xfId="0" applyFont="1" applyFill="1" applyBorder="1" applyAlignment="1">
      <alignment vertical="top" wrapText="1"/>
    </xf>
    <xf numFmtId="0" fontId="43" fillId="0" borderId="1" xfId="0" applyFont="1" applyBorder="1" applyAlignment="1">
      <alignment vertical="top" wrapText="1"/>
    </xf>
    <xf numFmtId="0" fontId="14" fillId="0" borderId="1" xfId="0" applyFont="1" applyFill="1" applyBorder="1" applyAlignment="1">
      <alignment horizontal="center" vertical="top" wrapText="1"/>
    </xf>
    <xf numFmtId="0" fontId="55" fillId="0" borderId="28" xfId="0" applyFont="1" applyBorder="1" applyAlignment="1">
      <alignment vertical="top" wrapText="1"/>
    </xf>
    <xf numFmtId="0" fontId="10" fillId="0" borderId="12" xfId="0" applyFont="1" applyBorder="1" applyAlignment="1">
      <alignment horizontal="left" vertical="center" wrapText="1"/>
    </xf>
    <xf numFmtId="0" fontId="85" fillId="0" borderId="0" xfId="0" applyFont="1" applyBorder="1" applyAlignment="1">
      <alignment vertical="center"/>
    </xf>
    <xf numFmtId="0" fontId="10" fillId="0" borderId="17" xfId="0" applyFont="1" applyBorder="1" applyAlignment="1">
      <alignment horizontal="left" vertical="center" wrapText="1"/>
    </xf>
    <xf numFmtId="0" fontId="14" fillId="0" borderId="1" xfId="0" applyFont="1" applyFill="1" applyBorder="1" applyAlignment="1">
      <alignment horizontal="justify" vertical="center" wrapText="1"/>
    </xf>
    <xf numFmtId="0" fontId="50" fillId="0" borderId="1" xfId="0" applyFont="1" applyBorder="1" applyAlignment="1">
      <alignment horizontal="center" vertical="center" wrapText="1"/>
    </xf>
    <xf numFmtId="0" fontId="50" fillId="0" borderId="1" xfId="0" applyFont="1" applyFill="1" applyBorder="1" applyAlignment="1">
      <alignment horizontal="center" vertical="center" wrapText="1"/>
    </xf>
    <xf numFmtId="0" fontId="15"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0" fillId="0" borderId="0" xfId="0" applyFont="1" applyAlignment="1"/>
    <xf numFmtId="0" fontId="0" fillId="0" borderId="0" xfId="0" applyFont="1" applyAlignment="1">
      <alignment vertical="center"/>
    </xf>
    <xf numFmtId="0" fontId="43" fillId="0" borderId="0" xfId="0" applyFont="1" applyAlignment="1">
      <alignment vertical="center"/>
    </xf>
    <xf numFmtId="0" fontId="12" fillId="3" borderId="0" xfId="0" applyFont="1" applyFill="1" applyBorder="1" applyAlignment="1">
      <alignment vertical="center" wrapText="1"/>
    </xf>
    <xf numFmtId="0" fontId="0" fillId="3" borderId="0" xfId="0" applyFont="1" applyFill="1" applyBorder="1" applyAlignment="1">
      <alignment vertical="center"/>
    </xf>
    <xf numFmtId="0" fontId="0" fillId="0" borderId="0" xfId="0" applyFont="1" applyAlignment="1"/>
    <xf numFmtId="0" fontId="44" fillId="17" borderId="1" xfId="0" applyFont="1" applyFill="1" applyBorder="1" applyAlignment="1">
      <alignment vertical="center" wrapText="1"/>
    </xf>
    <xf numFmtId="0" fontId="0" fillId="17" borderId="1" xfId="0" applyFont="1" applyFill="1" applyBorder="1"/>
    <xf numFmtId="0" fontId="18" fillId="16" borderId="94"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5" xfId="0" applyFont="1" applyFill="1" applyBorder="1" applyAlignment="1">
      <alignment horizontal="center" vertical="center"/>
    </xf>
    <xf numFmtId="0" fontId="86" fillId="0" borderId="1" xfId="0" applyFont="1" applyBorder="1" applyAlignment="1">
      <alignment horizontal="left" vertical="top"/>
    </xf>
    <xf numFmtId="0" fontId="44" fillId="17" borderId="1" xfId="0" applyFont="1" applyFill="1" applyBorder="1" applyAlignment="1">
      <alignment horizontal="center" vertical="center"/>
    </xf>
    <xf numFmtId="0" fontId="55" fillId="0" borderId="0" xfId="0" applyFont="1" applyAlignment="1"/>
    <xf numFmtId="0" fontId="43" fillId="0" borderId="1" xfId="0" applyFont="1" applyFill="1" applyBorder="1" applyAlignment="1">
      <alignment horizontal="center" vertical="center" wrapText="1"/>
    </xf>
    <xf numFmtId="0" fontId="44" fillId="17" borderId="92" xfId="0" applyFont="1" applyFill="1" applyBorder="1" applyAlignment="1">
      <alignment horizontal="left" vertical="center" wrapText="1"/>
    </xf>
    <xf numFmtId="0" fontId="44" fillId="17" borderId="91" xfId="0" applyFont="1" applyFill="1" applyBorder="1" applyAlignment="1">
      <alignment horizontal="left" vertical="center" wrapText="1"/>
    </xf>
    <xf numFmtId="0" fontId="44" fillId="17" borderId="84" xfId="0" applyFont="1" applyFill="1" applyBorder="1" applyAlignment="1">
      <alignment horizontal="left" vertical="center" wrapText="1"/>
    </xf>
    <xf numFmtId="0" fontId="43"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12" fillId="0" borderId="56" xfId="0" applyFont="1" applyBorder="1" applyAlignment="1">
      <alignment horizontal="center" vertical="center"/>
    </xf>
    <xf numFmtId="0" fontId="12" fillId="0" borderId="70" xfId="0" applyFont="1" applyBorder="1" applyAlignment="1">
      <alignment horizontal="center" vertical="center"/>
    </xf>
    <xf numFmtId="0" fontId="0" fillId="0" borderId="0" xfId="0" applyFont="1" applyAlignment="1"/>
    <xf numFmtId="14" fontId="43" fillId="0" borderId="1" xfId="0" applyNumberFormat="1" applyFont="1" applyBorder="1" applyAlignment="1">
      <alignment horizontal="center" vertical="center"/>
    </xf>
    <xf numFmtId="0" fontId="73" fillId="0" borderId="1" xfId="1" applyFont="1" applyBorder="1" applyAlignment="1">
      <alignment vertical="center" wrapText="1"/>
    </xf>
    <xf numFmtId="0" fontId="73" fillId="0" borderId="1" xfId="1" applyFont="1" applyBorder="1" applyAlignment="1">
      <alignment horizontal="left" vertical="top" wrapText="1"/>
    </xf>
    <xf numFmtId="0" fontId="43" fillId="17" borderId="1" xfId="0" applyFont="1" applyFill="1" applyBorder="1" applyAlignment="1">
      <alignment horizontal="left" vertical="top"/>
    </xf>
    <xf numFmtId="0" fontId="43" fillId="0" borderId="0" xfId="0" applyFont="1" applyAlignment="1">
      <alignment horizontal="center"/>
    </xf>
    <xf numFmtId="0" fontId="14" fillId="17" borderId="1" xfId="0" applyFont="1" applyFill="1" applyBorder="1" applyAlignment="1">
      <alignment vertical="center"/>
    </xf>
    <xf numFmtId="14" fontId="14" fillId="0" borderId="1" xfId="0" applyNumberFormat="1" applyFont="1" applyBorder="1" applyAlignment="1">
      <alignment horizontal="center" vertical="center"/>
    </xf>
    <xf numFmtId="0" fontId="14" fillId="17" borderId="1" xfId="0" applyFont="1" applyFill="1" applyBorder="1" applyAlignment="1">
      <alignment horizontal="left" vertical="center" wrapText="1"/>
    </xf>
    <xf numFmtId="14" fontId="14" fillId="0" borderId="1" xfId="0" applyNumberFormat="1" applyFont="1" applyBorder="1" applyAlignment="1">
      <alignment vertical="center"/>
    </xf>
    <xf numFmtId="0" fontId="14" fillId="0" borderId="1" xfId="0" applyFont="1" applyBorder="1" applyAlignment="1">
      <alignment horizontal="left" vertical="center"/>
    </xf>
    <xf numFmtId="0" fontId="18" fillId="17" borderId="1" xfId="0" applyFont="1" applyFill="1" applyBorder="1" applyAlignment="1">
      <alignment horizontal="center" vertical="center"/>
    </xf>
    <xf numFmtId="0" fontId="14" fillId="17" borderId="1" xfId="0" applyFont="1" applyFill="1" applyBorder="1" applyAlignment="1">
      <alignment horizontal="center" vertical="center"/>
    </xf>
    <xf numFmtId="0" fontId="43" fillId="0" borderId="1" xfId="0" applyFont="1" applyBorder="1" applyAlignment="1"/>
    <xf numFmtId="1" fontId="34" fillId="12" borderId="0" xfId="0" applyNumberFormat="1" applyFont="1" applyFill="1" applyBorder="1" applyAlignment="1">
      <alignment horizontal="center" vertical="center"/>
    </xf>
    <xf numFmtId="0" fontId="50" fillId="0" borderId="0" xfId="0" applyFont="1" applyBorder="1" applyAlignment="1">
      <alignment horizontal="center" vertical="center" wrapText="1"/>
    </xf>
    <xf numFmtId="1" fontId="16" fillId="4" borderId="0" xfId="0" applyNumberFormat="1" applyFont="1" applyFill="1" applyBorder="1" applyAlignment="1">
      <alignment horizontal="center" vertical="center"/>
    </xf>
    <xf numFmtId="165" fontId="0" fillId="4" borderId="96" xfId="0" applyNumberFormat="1" applyFont="1" applyFill="1" applyBorder="1"/>
    <xf numFmtId="165" fontId="0" fillId="4" borderId="73" xfId="0" applyNumberFormat="1" applyFont="1" applyFill="1" applyBorder="1"/>
    <xf numFmtId="165" fontId="0" fillId="4" borderId="11" xfId="0" applyNumberFormat="1" applyFont="1" applyFill="1" applyBorder="1"/>
    <xf numFmtId="165" fontId="42" fillId="4" borderId="12" xfId="0" applyNumberFormat="1" applyFont="1" applyFill="1" applyBorder="1" applyAlignment="1">
      <alignment vertical="center"/>
    </xf>
    <xf numFmtId="165" fontId="0" fillId="4" borderId="12" xfId="0" applyNumberFormat="1" applyFont="1" applyFill="1" applyBorder="1"/>
    <xf numFmtId="0" fontId="0" fillId="0" borderId="0" xfId="0" applyFont="1" applyBorder="1" applyAlignment="1"/>
    <xf numFmtId="165" fontId="0" fillId="4" borderId="13" xfId="0" applyNumberFormat="1" applyFont="1" applyFill="1" applyBorder="1"/>
    <xf numFmtId="0" fontId="8" fillId="0" borderId="14" xfId="0" applyFont="1" applyBorder="1"/>
    <xf numFmtId="165" fontId="19" fillId="4" borderId="14" xfId="0" applyNumberFormat="1" applyFont="1" applyFill="1" applyBorder="1"/>
    <xf numFmtId="165" fontId="0" fillId="4" borderId="14" xfId="0" applyNumberFormat="1" applyFont="1" applyFill="1" applyBorder="1"/>
    <xf numFmtId="0" fontId="0" fillId="0" borderId="0" xfId="0" applyFont="1" applyAlignment="1"/>
    <xf numFmtId="0" fontId="43" fillId="0" borderId="1" xfId="0" applyFont="1" applyBorder="1" applyAlignment="1">
      <alignment horizontal="center" vertical="center" wrapText="1"/>
    </xf>
    <xf numFmtId="0" fontId="87" fillId="4" borderId="45" xfId="0" applyFont="1" applyFill="1" applyBorder="1" applyAlignment="1">
      <alignment horizontal="left" vertical="center" wrapText="1"/>
    </xf>
    <xf numFmtId="0" fontId="88" fillId="0" borderId="47" xfId="0" applyFont="1" applyBorder="1" applyAlignment="1">
      <alignment horizontal="left" vertical="center" wrapText="1"/>
    </xf>
    <xf numFmtId="0" fontId="87" fillId="0" borderId="46" xfId="0" applyFont="1" applyBorder="1" applyAlignment="1">
      <alignment horizontal="left" vertical="center" wrapText="1"/>
    </xf>
    <xf numFmtId="0" fontId="7" fillId="0" borderId="46" xfId="0" applyFont="1" applyBorder="1" applyAlignment="1">
      <alignment horizontal="left" vertical="center" wrapText="1"/>
    </xf>
    <xf numFmtId="0" fontId="7" fillId="4" borderId="45" xfId="0" applyFont="1" applyFill="1" applyBorder="1" applyAlignment="1">
      <alignment horizontal="left" vertical="center" wrapText="1"/>
    </xf>
    <xf numFmtId="0" fontId="89" fillId="17" borderId="47" xfId="0" applyFont="1" applyFill="1" applyBorder="1" applyAlignment="1">
      <alignment horizontal="left" vertical="center" wrapText="1"/>
    </xf>
    <xf numFmtId="0" fontId="89" fillId="0" borderId="47" xfId="0" applyFont="1" applyBorder="1" applyAlignment="1">
      <alignment horizontal="left" vertical="center" wrapText="1"/>
    </xf>
    <xf numFmtId="0" fontId="88" fillId="0" borderId="47" xfId="0" applyFont="1" applyBorder="1" applyAlignment="1">
      <alignment horizontal="left" vertical="center"/>
    </xf>
    <xf numFmtId="0" fontId="89" fillId="0" borderId="47" xfId="0" applyFont="1" applyBorder="1" applyAlignment="1">
      <alignment horizontal="left" vertical="center"/>
    </xf>
    <xf numFmtId="0" fontId="47" fillId="0" borderId="1" xfId="0" applyFont="1" applyBorder="1" applyAlignment="1">
      <alignment horizontal="justify" vertical="top" wrapText="1"/>
    </xf>
    <xf numFmtId="1" fontId="44" fillId="16" borderId="97" xfId="0" applyNumberFormat="1" applyFont="1" applyFill="1" applyBorder="1" applyAlignment="1">
      <alignment horizontal="center" vertical="center" wrapText="1"/>
    </xf>
    <xf numFmtId="0" fontId="44" fillId="16" borderId="98" xfId="0" applyFont="1" applyFill="1" applyBorder="1" applyAlignment="1">
      <alignment horizontal="center" vertical="center" wrapText="1"/>
    </xf>
    <xf numFmtId="0" fontId="44" fillId="16" borderId="94" xfId="0" applyFont="1" applyFill="1" applyBorder="1" applyAlignment="1">
      <alignment horizontal="center" vertical="center" wrapText="1"/>
    </xf>
    <xf numFmtId="0" fontId="44" fillId="16" borderId="97" xfId="0" applyFont="1" applyFill="1" applyBorder="1" applyAlignment="1">
      <alignment horizontal="center" vertical="center" wrapText="1"/>
    </xf>
    <xf numFmtId="0" fontId="18" fillId="16" borderId="98"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43" fillId="0" borderId="1" xfId="0" applyFont="1" applyFill="1" applyBorder="1" applyAlignment="1">
      <alignment horizontal="left" vertical="center" wrapText="1"/>
    </xf>
    <xf numFmtId="0" fontId="43" fillId="0" borderId="1" xfId="0" applyFont="1" applyBorder="1" applyAlignment="1">
      <alignment horizontal="center" vertical="center" wrapText="1"/>
    </xf>
    <xf numFmtId="0" fontId="0" fillId="0" borderId="1" xfId="0" applyFont="1" applyBorder="1" applyAlignment="1"/>
    <xf numFmtId="0" fontId="43" fillId="0" borderId="1" xfId="0" applyFont="1" applyBorder="1" applyAlignment="1">
      <alignment horizontal="center" vertical="center" wrapText="1"/>
    </xf>
    <xf numFmtId="0" fontId="43" fillId="0" borderId="1" xfId="8" applyFont="1" applyBorder="1" applyAlignment="1">
      <alignment horizontal="center" vertical="center" wrapText="1"/>
    </xf>
    <xf numFmtId="0" fontId="0" fillId="0" borderId="1" xfId="0" applyBorder="1" applyAlignment="1">
      <alignment horizontal="center" vertical="center" wrapText="1"/>
    </xf>
    <xf numFmtId="0" fontId="0" fillId="0" borderId="0" xfId="0" applyFont="1" applyAlignment="1"/>
    <xf numFmtId="0" fontId="43" fillId="0" borderId="1" xfId="0" applyFont="1" applyFill="1" applyBorder="1" applyAlignment="1">
      <alignment horizontal="center" vertical="center" wrapText="1"/>
    </xf>
    <xf numFmtId="0" fontId="43" fillId="0" borderId="1" xfId="0" applyFont="1" applyBorder="1" applyAlignment="1">
      <alignment horizontal="center" vertical="center"/>
    </xf>
    <xf numFmtId="0" fontId="43" fillId="0" borderId="1" xfId="0" applyFont="1" applyBorder="1" applyAlignment="1">
      <alignment horizontal="left" vertical="center" wrapText="1"/>
    </xf>
    <xf numFmtId="0" fontId="44" fillId="0" borderId="1" xfId="0" applyFont="1" applyBorder="1" applyAlignment="1">
      <alignment horizontal="center" vertical="center"/>
    </xf>
    <xf numFmtId="0" fontId="43" fillId="0" borderId="1" xfId="0" applyFont="1" applyBorder="1" applyAlignment="1">
      <alignment horizontal="center" vertical="center" wrapText="1"/>
    </xf>
    <xf numFmtId="0" fontId="26" fillId="16" borderId="97" xfId="0" applyFont="1" applyFill="1" applyBorder="1" applyAlignment="1">
      <alignment horizontal="center" vertical="center" wrapText="1"/>
    </xf>
    <xf numFmtId="14" fontId="18" fillId="0" borderId="1" xfId="0" applyNumberFormat="1" applyFont="1" applyBorder="1" applyAlignment="1">
      <alignment vertical="center"/>
    </xf>
    <xf numFmtId="0" fontId="43" fillId="13" borderId="1" xfId="0" applyFont="1" applyFill="1" applyBorder="1" applyAlignment="1">
      <alignment horizontal="center" vertical="center"/>
    </xf>
    <xf numFmtId="14" fontId="18" fillId="17" borderId="1" xfId="0" applyNumberFormat="1" applyFont="1" applyFill="1" applyBorder="1" applyAlignment="1">
      <alignment horizontal="center" vertical="center"/>
    </xf>
    <xf numFmtId="0" fontId="43" fillId="17" borderId="1" xfId="0" applyFont="1" applyFill="1" applyBorder="1" applyAlignment="1">
      <alignment vertical="center"/>
    </xf>
    <xf numFmtId="0" fontId="90" fillId="17" borderId="1" xfId="0" applyFont="1" applyFill="1" applyBorder="1" applyAlignment="1">
      <alignment horizontal="center" vertical="center" wrapText="1"/>
    </xf>
    <xf numFmtId="14" fontId="91" fillId="17" borderId="1" xfId="0" applyNumberFormat="1" applyFont="1" applyFill="1" applyBorder="1" applyAlignment="1">
      <alignment horizontal="center" vertical="center"/>
    </xf>
    <xf numFmtId="0" fontId="43" fillId="0" borderId="1" xfId="0" applyFont="1" applyFill="1" applyBorder="1" applyAlignment="1">
      <alignment horizontal="center" vertical="center" wrapText="1"/>
    </xf>
    <xf numFmtId="0" fontId="14" fillId="0" borderId="1" xfId="0" applyFont="1" applyBorder="1" applyAlignment="1">
      <alignment horizontal="left" vertical="top" wrapText="1"/>
    </xf>
    <xf numFmtId="0" fontId="18" fillId="16" borderId="97" xfId="0" applyFont="1" applyFill="1" applyBorder="1" applyAlignment="1">
      <alignment horizontal="center" vertical="center" wrapText="1"/>
    </xf>
    <xf numFmtId="0" fontId="18" fillId="0" borderId="1" xfId="0" applyFont="1" applyBorder="1" applyAlignment="1">
      <alignment horizontal="justify" vertical="center" wrapText="1"/>
    </xf>
    <xf numFmtId="0" fontId="43" fillId="0" borderId="1" xfId="0" applyFont="1" applyFill="1" applyBorder="1" applyAlignment="1">
      <alignment horizontal="center"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43" fillId="0" borderId="1" xfId="0" applyFont="1" applyBorder="1" applyAlignment="1">
      <alignment horizontal="left" vertical="top" wrapText="1"/>
    </xf>
    <xf numFmtId="0" fontId="43" fillId="0" borderId="1" xfId="0" applyFont="1" applyBorder="1" applyAlignment="1">
      <alignment horizontal="center" vertical="center" wrapText="1"/>
    </xf>
    <xf numFmtId="0" fontId="43" fillId="17" borderId="1" xfId="0" applyFont="1" applyFill="1" applyBorder="1" applyAlignment="1">
      <alignment horizontal="left" vertical="top" wrapText="1"/>
    </xf>
    <xf numFmtId="0" fontId="44" fillId="0" borderId="1" xfId="0" applyFont="1" applyBorder="1" applyAlignment="1">
      <alignment horizontal="center" vertical="center"/>
    </xf>
    <xf numFmtId="0" fontId="43" fillId="0" borderId="1" xfId="0" applyFont="1" applyBorder="1" applyAlignment="1">
      <alignment horizontal="center" vertical="center" wrapText="1"/>
    </xf>
    <xf numFmtId="0" fontId="43" fillId="0" borderId="1" xfId="0" applyFont="1" applyBorder="1" applyAlignment="1">
      <alignment vertical="center"/>
    </xf>
    <xf numFmtId="0" fontId="14" fillId="0" borderId="1" xfId="0" applyFont="1" applyFill="1" applyBorder="1" applyAlignment="1">
      <alignment horizontal="justify" vertical="center" wrapText="1"/>
    </xf>
    <xf numFmtId="0" fontId="43" fillId="0" borderId="1" xfId="0" applyFont="1" applyFill="1" applyBorder="1" applyAlignment="1">
      <alignment horizontal="left" vertical="center" wrapText="1"/>
    </xf>
    <xf numFmtId="0" fontId="43" fillId="0" borderId="1" xfId="0" applyFont="1" applyBorder="1" applyAlignment="1">
      <alignment horizontal="center" vertical="center" wrapText="1"/>
    </xf>
    <xf numFmtId="0" fontId="43" fillId="0" borderId="1" xfId="0" applyFont="1" applyBorder="1" applyAlignment="1">
      <alignment horizontal="justify" vertical="center" wrapText="1"/>
    </xf>
    <xf numFmtId="0" fontId="43" fillId="0" borderId="30" xfId="0" applyFont="1" applyBorder="1" applyAlignment="1">
      <alignment horizontal="center" vertical="center" wrapText="1"/>
    </xf>
    <xf numFmtId="0" fontId="72" fillId="8" borderId="99" xfId="1" applyFont="1" applyFill="1" applyBorder="1" applyAlignment="1">
      <alignment vertical="center"/>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Border="1" applyAlignment="1">
      <alignment horizontal="center" vertical="center" wrapText="1"/>
    </xf>
    <xf numFmtId="0" fontId="43" fillId="0" borderId="16" xfId="0" applyFont="1" applyBorder="1" applyAlignment="1">
      <alignment horizontal="center" vertical="center" wrapText="1"/>
    </xf>
    <xf numFmtId="0" fontId="44" fillId="36" borderId="100" xfId="0" applyFont="1" applyFill="1" applyBorder="1" applyAlignment="1">
      <alignment horizontal="center" vertical="center"/>
    </xf>
    <xf numFmtId="0" fontId="43" fillId="36" borderId="100" xfId="0" applyFont="1" applyFill="1" applyBorder="1" applyAlignment="1">
      <alignment vertical="center" wrapText="1"/>
    </xf>
    <xf numFmtId="0" fontId="43" fillId="36" borderId="100" xfId="0" applyFont="1" applyFill="1" applyBorder="1" applyAlignment="1">
      <alignment horizontal="center" vertical="center" wrapText="1"/>
    </xf>
    <xf numFmtId="169" fontId="91" fillId="36" borderId="100" xfId="0" applyNumberFormat="1" applyFont="1" applyFill="1" applyBorder="1" applyAlignment="1">
      <alignment horizontal="center" vertical="center"/>
    </xf>
    <xf numFmtId="0" fontId="43" fillId="36" borderId="100" xfId="0" applyFont="1" applyFill="1" applyBorder="1" applyAlignment="1">
      <alignment vertical="center"/>
    </xf>
    <xf numFmtId="0" fontId="43" fillId="36" borderId="100" xfId="0" applyFont="1" applyFill="1" applyBorder="1" applyAlignment="1">
      <alignment horizontal="left" vertical="center" wrapText="1"/>
    </xf>
    <xf numFmtId="0" fontId="90" fillId="36" borderId="100" xfId="0" applyFont="1" applyFill="1" applyBorder="1" applyAlignment="1">
      <alignment horizontal="left" vertical="center" wrapText="1"/>
    </xf>
    <xf numFmtId="0" fontId="43" fillId="0" borderId="100" xfId="0" applyFont="1" applyBorder="1" applyAlignment="1">
      <alignment horizontal="center" vertical="center" wrapText="1"/>
    </xf>
    <xf numFmtId="0" fontId="44" fillId="0" borderId="1" xfId="0" applyFont="1" applyBorder="1" applyAlignment="1">
      <alignment vertical="top" wrapText="1"/>
    </xf>
    <xf numFmtId="169" fontId="43" fillId="36" borderId="101" xfId="0" applyNumberFormat="1" applyFont="1" applyFill="1" applyBorder="1" applyAlignment="1">
      <alignment horizontal="center" vertical="center" wrapText="1"/>
    </xf>
    <xf numFmtId="0" fontId="43" fillId="0" borderId="100" xfId="0" applyFont="1" applyBorder="1" applyAlignment="1">
      <alignment vertical="center" wrapText="1"/>
    </xf>
    <xf numFmtId="0" fontId="43" fillId="0" borderId="100" xfId="0" applyFont="1" applyBorder="1"/>
    <xf numFmtId="169" fontId="43" fillId="0" borderId="101" xfId="0" applyNumberFormat="1" applyFont="1" applyBorder="1" applyAlignment="1">
      <alignment horizontal="center" vertical="center" wrapText="1"/>
    </xf>
    <xf numFmtId="0" fontId="91" fillId="0" borderId="100" xfId="0" applyFont="1" applyBorder="1" applyAlignment="1">
      <alignment horizontal="justify" vertical="center" wrapText="1"/>
    </xf>
    <xf numFmtId="0" fontId="30" fillId="0" borderId="1" xfId="1" applyBorder="1" applyAlignment="1">
      <alignment horizontal="justify" vertical="center" wrapText="1"/>
    </xf>
    <xf numFmtId="0" fontId="90" fillId="0" borderId="100" xfId="0" applyFont="1" applyBorder="1" applyAlignment="1">
      <alignment horizontal="justify" vertical="center" wrapText="1"/>
    </xf>
    <xf numFmtId="0" fontId="73" fillId="0" borderId="1" xfId="1" applyFont="1" applyBorder="1" applyAlignment="1">
      <alignment horizontal="justify" vertical="center" wrapText="1"/>
    </xf>
    <xf numFmtId="0" fontId="43" fillId="0" borderId="100" xfId="0" applyFont="1" applyBorder="1" applyAlignment="1">
      <alignment horizontal="justify" vertical="center" wrapText="1"/>
    </xf>
    <xf numFmtId="0" fontId="43" fillId="0" borderId="1" xfId="0" applyFont="1" applyBorder="1" applyAlignment="1">
      <alignment horizontal="justify" vertical="center"/>
    </xf>
    <xf numFmtId="0" fontId="14" fillId="17" borderId="1" xfId="0" applyFont="1" applyFill="1" applyBorder="1" applyAlignment="1">
      <alignment horizontal="left" vertical="top" wrapText="1"/>
    </xf>
    <xf numFmtId="0" fontId="43" fillId="0" borderId="1" xfId="0" applyFont="1" applyBorder="1" applyAlignment="1">
      <alignment horizontal="center" vertical="center"/>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14" fontId="43" fillId="0" borderId="1" xfId="0" applyNumberFormat="1" applyFont="1" applyBorder="1" applyAlignment="1">
      <alignment horizontal="center" vertical="center"/>
    </xf>
    <xf numFmtId="0" fontId="43" fillId="0" borderId="104" xfId="0" applyFont="1" applyBorder="1" applyAlignment="1">
      <alignment horizontal="center" vertical="center" wrapText="1"/>
    </xf>
    <xf numFmtId="0" fontId="43" fillId="0" borderId="100" xfId="0" applyFont="1" applyBorder="1" applyAlignment="1">
      <alignment horizontal="justify" vertical="center"/>
    </xf>
    <xf numFmtId="0" fontId="44" fillId="17" borderId="1" xfId="0" applyFont="1" applyFill="1" applyBorder="1" applyAlignment="1"/>
    <xf numFmtId="0" fontId="43" fillId="17" borderId="1" xfId="0" applyFont="1" applyFill="1" applyBorder="1" applyAlignment="1"/>
    <xf numFmtId="0" fontId="43" fillId="0" borderId="103" xfId="0" applyFont="1" applyBorder="1" applyAlignment="1">
      <alignment horizontal="center" vertical="center" wrapText="1"/>
    </xf>
    <xf numFmtId="169" fontId="43" fillId="0" borderId="104" xfId="0" applyNumberFormat="1" applyFont="1" applyBorder="1" applyAlignment="1">
      <alignment horizontal="center" vertical="center"/>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justify" vertical="center" wrapText="1"/>
    </xf>
    <xf numFmtId="0" fontId="14" fillId="0" borderId="1" xfId="0" applyFont="1" applyBorder="1" applyAlignment="1">
      <alignment horizontal="left" vertical="top" wrapText="1"/>
    </xf>
    <xf numFmtId="0" fontId="44"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6" xfId="0" applyFont="1" applyBorder="1" applyAlignment="1">
      <alignment horizontal="center" vertical="center"/>
    </xf>
    <xf numFmtId="14" fontId="43" fillId="0" borderId="16" xfId="0" applyNumberFormat="1" applyFont="1" applyBorder="1" applyAlignment="1">
      <alignment horizontal="center" vertical="center"/>
    </xf>
    <xf numFmtId="14" fontId="43" fillId="0" borderId="1" xfId="0" applyNumberFormat="1" applyFont="1" applyBorder="1" applyAlignment="1">
      <alignment horizontal="center" vertical="center"/>
    </xf>
    <xf numFmtId="0" fontId="44" fillId="0" borderId="1" xfId="0" applyFont="1" applyBorder="1" applyAlignment="1">
      <alignment horizontal="justify" vertical="center" wrapText="1"/>
    </xf>
    <xf numFmtId="0" fontId="43" fillId="0" borderId="1" xfId="0" applyFont="1" applyBorder="1" applyAlignment="1">
      <alignment horizontal="justify" vertical="center" wrapText="1"/>
    </xf>
    <xf numFmtId="0" fontId="43" fillId="0" borderId="100" xfId="0" applyFont="1" applyBorder="1" applyAlignment="1">
      <alignment horizontal="left" vertical="center" wrapText="1"/>
    </xf>
    <xf numFmtId="169" fontId="43" fillId="0" borderId="100" xfId="0" applyNumberFormat="1" applyFont="1" applyBorder="1" applyAlignment="1">
      <alignment horizontal="center" vertical="center"/>
    </xf>
    <xf numFmtId="169" fontId="43" fillId="0" borderId="100" xfId="0" applyNumberFormat="1" applyFont="1" applyBorder="1" applyAlignment="1">
      <alignment horizontal="center" vertical="center" wrapText="1"/>
    </xf>
    <xf numFmtId="0" fontId="43" fillId="0" borderId="100" xfId="0" applyFont="1" applyBorder="1" applyAlignment="1">
      <alignment horizontal="left" vertical="top" wrapText="1"/>
    </xf>
    <xf numFmtId="0" fontId="44" fillId="0" borderId="100" xfId="0" applyFont="1" applyBorder="1" applyAlignment="1">
      <alignment horizontal="center" vertical="center"/>
    </xf>
    <xf numFmtId="0" fontId="43" fillId="38" borderId="100" xfId="0" applyFont="1" applyFill="1" applyBorder="1" applyAlignment="1">
      <alignment horizontal="center" vertical="center"/>
    </xf>
    <xf numFmtId="0" fontId="44" fillId="0" borderId="100" xfId="0" applyFont="1" applyBorder="1" applyAlignment="1">
      <alignment horizontal="left" vertical="center" wrapText="1"/>
    </xf>
    <xf numFmtId="0" fontId="44" fillId="0" borderId="16" xfId="0" applyFont="1" applyFill="1" applyBorder="1" applyAlignment="1">
      <alignment vertical="center" wrapText="1"/>
    </xf>
    <xf numFmtId="0" fontId="43" fillId="0" borderId="16" xfId="0" applyFont="1" applyBorder="1" applyAlignment="1">
      <alignment vertical="center" wrapText="1"/>
    </xf>
    <xf numFmtId="14" fontId="43" fillId="0" borderId="16" xfId="0" applyNumberFormat="1" applyFont="1" applyBorder="1" applyAlignment="1">
      <alignment vertical="center"/>
    </xf>
    <xf numFmtId="0" fontId="43" fillId="0" borderId="16" xfId="0" applyFont="1" applyBorder="1" applyAlignment="1">
      <alignment vertical="center"/>
    </xf>
    <xf numFmtId="0" fontId="55" fillId="39" borderId="0" xfId="0" applyFont="1" applyFill="1" applyAlignment="1">
      <alignment horizontal="left" vertical="center"/>
    </xf>
    <xf numFmtId="0" fontId="0" fillId="39" borderId="0" xfId="0" applyFont="1" applyFill="1" applyAlignment="1"/>
    <xf numFmtId="0" fontId="0" fillId="39" borderId="0" xfId="0" applyFont="1" applyFill="1" applyAlignment="1">
      <alignment horizontal="center"/>
    </xf>
    <xf numFmtId="0" fontId="43" fillId="0" borderId="16" xfId="0" applyFont="1" applyBorder="1" applyAlignment="1">
      <alignment horizontal="left" vertical="center" wrapText="1"/>
    </xf>
    <xf numFmtId="0" fontId="44" fillId="0" borderId="16" xfId="0" applyFont="1" applyBorder="1" applyAlignment="1">
      <alignment horizontal="left" vertical="top" wrapText="1"/>
    </xf>
    <xf numFmtId="0" fontId="73" fillId="0" borderId="16" xfId="1" applyFont="1" applyBorder="1" applyAlignment="1">
      <alignment horizontal="left" vertical="top" wrapText="1"/>
    </xf>
    <xf numFmtId="0" fontId="44" fillId="0" borderId="16" xfId="0" applyFont="1" applyFill="1" applyBorder="1" applyAlignment="1">
      <alignment horizontal="center" vertical="center"/>
    </xf>
    <xf numFmtId="0" fontId="43" fillId="0" borderId="31" xfId="0" applyFont="1" applyFill="1" applyBorder="1" applyAlignment="1">
      <alignment horizontal="center" vertical="center"/>
    </xf>
    <xf numFmtId="0" fontId="22" fillId="0" borderId="16" xfId="0" applyFont="1" applyFill="1" applyBorder="1" applyAlignment="1">
      <alignment horizontal="justify" vertical="center" wrapText="1"/>
    </xf>
    <xf numFmtId="14" fontId="43" fillId="0" borderId="1" xfId="0" applyNumberFormat="1" applyFont="1" applyBorder="1" applyAlignment="1">
      <alignment vertical="center"/>
    </xf>
    <xf numFmtId="0" fontId="73" fillId="0" borderId="1" xfId="0" applyFont="1" applyBorder="1" applyAlignment="1">
      <alignment vertical="center" wrapText="1"/>
    </xf>
    <xf numFmtId="14" fontId="43" fillId="0" borderId="16" xfId="0" applyNumberFormat="1" applyFont="1" applyFill="1" applyBorder="1" applyAlignment="1">
      <alignment vertical="center"/>
    </xf>
    <xf numFmtId="0" fontId="43" fillId="0" borderId="16" xfId="0" applyNumberFormat="1" applyFont="1" applyFill="1" applyBorder="1" applyAlignment="1" applyProtection="1">
      <alignment vertical="center" wrapText="1"/>
      <protection locked="0"/>
    </xf>
    <xf numFmtId="0" fontId="43" fillId="0" borderId="1" xfId="0" applyFont="1" applyBorder="1" applyAlignment="1" applyProtection="1">
      <alignment vertical="center" wrapText="1"/>
      <protection locked="0"/>
    </xf>
    <xf numFmtId="0" fontId="43" fillId="0" borderId="1" xfId="0" applyFont="1" applyBorder="1" applyAlignment="1">
      <alignment horizontal="center"/>
    </xf>
    <xf numFmtId="0" fontId="43" fillId="0" borderId="1" xfId="0" applyFont="1" applyFill="1" applyBorder="1" applyAlignment="1">
      <alignment horizontal="justify" vertical="center" wrapText="1"/>
    </xf>
    <xf numFmtId="0" fontId="0" fillId="0" borderId="0" xfId="0" applyFont="1" applyAlignment="1"/>
    <xf numFmtId="0" fontId="43" fillId="0" borderId="1" xfId="0" applyFont="1" applyBorder="1" applyAlignment="1">
      <alignment horizontal="center" vertical="center" wrapText="1"/>
    </xf>
    <xf numFmtId="1" fontId="44" fillId="16" borderId="97" xfId="0" applyNumberFormat="1" applyFont="1" applyFill="1" applyBorder="1" applyAlignment="1">
      <alignment horizontal="center" vertical="center"/>
    </xf>
    <xf numFmtId="0" fontId="44" fillId="16" borderId="98" xfId="0" applyFont="1" applyFill="1" applyBorder="1" applyAlignment="1">
      <alignment horizontal="center" vertical="center"/>
    </xf>
    <xf numFmtId="0" fontId="44" fillId="16" borderId="94" xfId="0" applyFont="1" applyFill="1" applyBorder="1" applyAlignment="1">
      <alignment horizontal="center" vertical="center"/>
    </xf>
    <xf numFmtId="0" fontId="44" fillId="16" borderId="49" xfId="0" applyFont="1" applyFill="1" applyBorder="1" applyAlignment="1">
      <alignment horizontal="center" vertical="center"/>
    </xf>
    <xf numFmtId="0" fontId="18" fillId="16" borderId="98" xfId="0" applyFont="1" applyFill="1" applyBorder="1" applyAlignment="1">
      <alignment horizontal="center" vertical="center"/>
    </xf>
    <xf numFmtId="0" fontId="18" fillId="16" borderId="49" xfId="0" applyFont="1" applyFill="1" applyBorder="1" applyAlignment="1">
      <alignment horizontal="center" vertical="center"/>
    </xf>
    <xf numFmtId="0" fontId="43" fillId="0" borderId="0" xfId="0" applyFont="1" applyAlignment="1">
      <alignment horizontal="left" vertical="center"/>
    </xf>
    <xf numFmtId="0" fontId="14" fillId="3" borderId="0" xfId="0" applyFont="1" applyFill="1" applyBorder="1" applyAlignment="1">
      <alignment horizontal="left" vertical="center"/>
    </xf>
    <xf numFmtId="0" fontId="44" fillId="0" borderId="1" xfId="0" applyFont="1" applyBorder="1" applyAlignment="1">
      <alignment vertical="center" wrapText="1"/>
    </xf>
    <xf numFmtId="0" fontId="44" fillId="0" borderId="1" xfId="0" applyFont="1" applyFill="1" applyBorder="1" applyAlignment="1">
      <alignment vertical="center" wrapText="1"/>
    </xf>
    <xf numFmtId="0" fontId="44" fillId="9" borderId="0" xfId="0" applyFont="1" applyFill="1" applyBorder="1" applyAlignment="1">
      <alignment vertical="center" wrapText="1"/>
    </xf>
    <xf numFmtId="0" fontId="0" fillId="0" borderId="30" xfId="0" applyFont="1" applyBorder="1" applyAlignment="1"/>
    <xf numFmtId="0" fontId="0" fillId="0" borderId="0" xfId="0" applyFont="1" applyAlignment="1"/>
    <xf numFmtId="0" fontId="44" fillId="0" borderId="1" xfId="0" applyFont="1" applyBorder="1" applyAlignment="1">
      <alignment horizontal="center" vertical="center"/>
    </xf>
    <xf numFmtId="0" fontId="81" fillId="0" borderId="100" xfId="0" applyFont="1" applyBorder="1" applyAlignment="1">
      <alignment horizontal="left" vertical="center" wrapText="1"/>
    </xf>
    <xf numFmtId="0" fontId="81" fillId="0" borderId="110" xfId="0" applyFont="1" applyBorder="1" applyAlignment="1">
      <alignment vertical="center" wrapText="1"/>
    </xf>
    <xf numFmtId="0" fontId="81" fillId="0" borderId="102" xfId="0" applyFont="1" applyBorder="1" applyAlignment="1">
      <alignment horizontal="left" vertical="center" wrapText="1"/>
    </xf>
    <xf numFmtId="0" fontId="81" fillId="0" borderId="1" xfId="0" applyFont="1" applyBorder="1" applyAlignment="1">
      <alignment horizontal="center" vertical="center" wrapText="1"/>
    </xf>
    <xf numFmtId="169" fontId="81" fillId="0" borderId="1" xfId="0" applyNumberFormat="1" applyFont="1" applyBorder="1" applyAlignment="1">
      <alignment horizontal="center" vertical="center" wrapText="1"/>
    </xf>
    <xf numFmtId="0" fontId="81" fillId="0" borderId="1" xfId="0" applyFont="1" applyBorder="1" applyAlignment="1">
      <alignment horizontal="left" vertical="center" wrapText="1"/>
    </xf>
    <xf numFmtId="169" fontId="81" fillId="0" borderId="1" xfId="0" applyNumberFormat="1" applyFont="1" applyBorder="1" applyAlignment="1">
      <alignment vertical="center" wrapText="1"/>
    </xf>
    <xf numFmtId="0" fontId="81" fillId="0" borderId="100" xfId="0" applyFont="1" applyBorder="1" applyAlignment="1">
      <alignment horizontal="center" vertical="center" wrapText="1"/>
    </xf>
    <xf numFmtId="0" fontId="81" fillId="0" borderId="100" xfId="0" applyFont="1" applyBorder="1" applyAlignment="1">
      <alignment vertical="center" wrapText="1"/>
    </xf>
    <xf numFmtId="169" fontId="81" fillId="0" borderId="100" xfId="0" applyNumberFormat="1" applyFont="1" applyBorder="1" applyAlignment="1">
      <alignment horizontal="center" vertical="center" wrapText="1"/>
    </xf>
    <xf numFmtId="0" fontId="81" fillId="0" borderId="100" xfId="0" applyFont="1" applyBorder="1" applyAlignment="1">
      <alignment horizontal="left" vertical="top" wrapText="1"/>
    </xf>
    <xf numFmtId="0" fontId="43" fillId="0" borderId="112" xfId="0" applyFont="1" applyBorder="1" applyAlignment="1">
      <alignment vertical="center" wrapText="1"/>
    </xf>
    <xf numFmtId="169" fontId="43" fillId="0" borderId="112" xfId="0" applyNumberFormat="1" applyFont="1" applyBorder="1" applyAlignment="1">
      <alignment vertical="center" wrapText="1"/>
    </xf>
    <xf numFmtId="0" fontId="43" fillId="0" borderId="104" xfId="0" applyFont="1" applyBorder="1" applyAlignment="1">
      <alignment vertical="center" wrapText="1"/>
    </xf>
    <xf numFmtId="0" fontId="14" fillId="36" borderId="112" xfId="0" applyFont="1" applyFill="1" applyBorder="1" applyAlignment="1">
      <alignment vertical="center" wrapText="1"/>
    </xf>
    <xf numFmtId="0" fontId="43" fillId="36" borderId="112" xfId="0" applyFont="1" applyFill="1" applyBorder="1" applyAlignment="1">
      <alignment vertical="center" wrapText="1"/>
    </xf>
    <xf numFmtId="0" fontId="14" fillId="36" borderId="100" xfId="0" applyFont="1" applyFill="1" applyBorder="1" applyAlignment="1">
      <alignment horizontal="left" vertical="center" wrapText="1"/>
    </xf>
    <xf numFmtId="0" fontId="14" fillId="0" borderId="0" xfId="0" applyFont="1" applyAlignment="1">
      <alignment horizontal="center" vertical="center" wrapText="1"/>
    </xf>
    <xf numFmtId="0" fontId="14" fillId="0" borderId="100" xfId="0" applyFont="1" applyBorder="1" applyAlignment="1">
      <alignment horizontal="left" vertical="center" wrapText="1"/>
    </xf>
    <xf numFmtId="0" fontId="90" fillId="0" borderId="100" xfId="0" applyFont="1" applyBorder="1" applyAlignment="1">
      <alignment horizontal="left" vertical="center" wrapText="1"/>
    </xf>
    <xf numFmtId="0" fontId="90" fillId="17" borderId="100" xfId="0" applyFont="1" applyFill="1" applyBorder="1" applyAlignment="1">
      <alignment horizontal="left" vertical="center" wrapText="1"/>
    </xf>
    <xf numFmtId="0" fontId="43" fillId="17" borderId="100" xfId="0" applyFont="1" applyFill="1" applyBorder="1" applyAlignment="1">
      <alignment horizontal="left" vertical="top" wrapText="1"/>
    </xf>
    <xf numFmtId="0" fontId="43" fillId="17" borderId="100" xfId="0" applyFont="1" applyFill="1" applyBorder="1" applyAlignment="1">
      <alignment vertical="center" wrapText="1"/>
    </xf>
    <xf numFmtId="0" fontId="43" fillId="17" borderId="100" xfId="0" applyFont="1" applyFill="1" applyBorder="1" applyAlignment="1">
      <alignment horizontal="left" vertical="center" wrapText="1"/>
    </xf>
    <xf numFmtId="0" fontId="14" fillId="17" borderId="1" xfId="0" quotePrefix="1" applyFont="1" applyFill="1" applyBorder="1" applyAlignment="1">
      <alignment horizontal="center" vertical="center" wrapText="1"/>
    </xf>
    <xf numFmtId="14" fontId="14" fillId="17" borderId="1" xfId="0" applyNumberFormat="1" applyFont="1" applyFill="1" applyBorder="1" applyAlignment="1">
      <alignment horizontal="center" vertical="center"/>
    </xf>
    <xf numFmtId="0" fontId="43" fillId="17" borderId="30" xfId="0" applyFont="1" applyFill="1" applyBorder="1" applyAlignment="1">
      <alignment horizontal="left" vertical="center" wrapText="1"/>
    </xf>
    <xf numFmtId="0" fontId="43" fillId="0" borderId="30" xfId="0" applyFont="1" applyBorder="1" applyAlignment="1">
      <alignment horizontal="justify" vertical="center" wrapText="1"/>
    </xf>
    <xf numFmtId="0" fontId="43" fillId="0" borderId="1" xfId="0" applyFont="1" applyFill="1" applyBorder="1" applyAlignment="1">
      <alignment horizontal="center" vertical="center" wrapText="1"/>
    </xf>
    <xf numFmtId="0" fontId="43" fillId="0" borderId="15" xfId="0" applyFont="1" applyBorder="1" applyAlignment="1">
      <alignment horizontal="center" vertical="center"/>
    </xf>
    <xf numFmtId="0" fontId="43" fillId="0" borderId="1" xfId="0" applyFont="1" applyBorder="1" applyAlignment="1">
      <alignment horizontal="justify" vertical="center" wrapText="1"/>
    </xf>
    <xf numFmtId="0" fontId="0" fillId="0" borderId="1" xfId="0" applyFont="1" applyBorder="1" applyAlignment="1">
      <alignment horizontal="center"/>
    </xf>
    <xf numFmtId="0" fontId="43" fillId="0" borderId="1" xfId="0" applyFont="1" applyBorder="1" applyAlignment="1">
      <alignment horizontal="left" vertical="center" wrapText="1"/>
    </xf>
    <xf numFmtId="14" fontId="43" fillId="0" borderId="1" xfId="0" applyNumberFormat="1" applyFont="1" applyFill="1" applyBorder="1" applyAlignment="1">
      <alignment horizontal="center" vertical="center" wrapText="1"/>
    </xf>
    <xf numFmtId="14" fontId="43" fillId="0" borderId="28" xfId="0" applyNumberFormat="1" applyFont="1" applyBorder="1" applyAlignment="1">
      <alignment horizontal="center" vertical="center"/>
    </xf>
    <xf numFmtId="14" fontId="43" fillId="17" borderId="28" xfId="0" applyNumberFormat="1" applyFont="1" applyFill="1" applyBorder="1" applyAlignment="1">
      <alignment horizontal="center" vertical="center" wrapText="1"/>
    </xf>
    <xf numFmtId="14" fontId="43" fillId="17" borderId="28" xfId="0" applyNumberFormat="1" applyFont="1" applyFill="1" applyBorder="1" applyAlignment="1">
      <alignment horizontal="center" vertical="center"/>
    </xf>
    <xf numFmtId="14" fontId="90" fillId="17" borderId="28" xfId="0" applyNumberFormat="1" applyFont="1" applyFill="1" applyBorder="1" applyAlignment="1">
      <alignment horizontal="center" vertical="center"/>
    </xf>
    <xf numFmtId="0" fontId="43" fillId="0" borderId="30" xfId="0" applyFont="1" applyBorder="1" applyAlignment="1">
      <alignment vertical="center" wrapText="1"/>
    </xf>
    <xf numFmtId="0" fontId="44" fillId="0" borderId="30" xfId="0" applyFont="1" applyBorder="1" applyAlignment="1">
      <alignment vertical="top" wrapText="1"/>
    </xf>
    <xf numFmtId="0" fontId="43" fillId="40" borderId="1" xfId="0" applyFont="1" applyFill="1" applyBorder="1" applyAlignment="1">
      <alignment vertical="center" wrapText="1"/>
    </xf>
    <xf numFmtId="14" fontId="43" fillId="40" borderId="1" xfId="0" applyNumberFormat="1" applyFont="1" applyFill="1" applyBorder="1" applyAlignment="1">
      <alignment horizontal="center" vertical="center" wrapText="1"/>
    </xf>
    <xf numFmtId="0" fontId="0" fillId="0" borderId="1" xfId="0" applyFont="1" applyBorder="1" applyAlignment="1">
      <alignment wrapText="1"/>
    </xf>
    <xf numFmtId="0" fontId="43" fillId="40" borderId="1" xfId="0" applyFont="1" applyFill="1" applyBorder="1" applyAlignment="1">
      <alignment horizontal="center" vertical="center" wrapText="1"/>
    </xf>
    <xf numFmtId="0" fontId="43" fillId="0" borderId="27" xfId="0" applyFont="1" applyBorder="1" applyAlignment="1">
      <alignment horizontal="left" vertical="top"/>
    </xf>
    <xf numFmtId="0" fontId="43" fillId="0" borderId="1" xfId="0" applyFont="1" applyBorder="1" applyAlignment="1">
      <alignment horizontal="right" vertical="center" wrapText="1"/>
    </xf>
    <xf numFmtId="14" fontId="47" fillId="0" borderId="1" xfId="0" applyNumberFormat="1" applyFont="1" applyBorder="1" applyAlignment="1">
      <alignment horizontal="center" vertical="center" wrapText="1"/>
    </xf>
    <xf numFmtId="0" fontId="43" fillId="0" borderId="30" xfId="0" applyFont="1" applyBorder="1" applyAlignment="1">
      <alignment horizontal="left" vertical="top"/>
    </xf>
    <xf numFmtId="0" fontId="43" fillId="0" borderId="1" xfId="0" applyFont="1" applyBorder="1" applyAlignment="1">
      <alignment horizontal="left"/>
    </xf>
    <xf numFmtId="14" fontId="43" fillId="0" borderId="76" xfId="0" applyNumberFormat="1" applyFont="1" applyBorder="1" applyAlignment="1">
      <alignment horizontal="center" vertical="center"/>
    </xf>
    <xf numFmtId="0" fontId="43" fillId="40" borderId="1" xfId="0" applyFont="1" applyFill="1" applyBorder="1" applyAlignment="1">
      <alignment vertical="center" wrapText="1"/>
    </xf>
    <xf numFmtId="0" fontId="92" fillId="0" borderId="1" xfId="0" applyFont="1" applyBorder="1" applyAlignment="1">
      <alignment vertical="center" wrapText="1"/>
    </xf>
    <xf numFmtId="14" fontId="14" fillId="17" borderId="28" xfId="0" applyNumberFormat="1" applyFont="1" applyFill="1" applyBorder="1" applyAlignment="1">
      <alignment horizontal="center" vertical="center"/>
    </xf>
    <xf numFmtId="169" fontId="43" fillId="0" borderId="106" xfId="0" applyNumberFormat="1" applyFont="1" applyBorder="1" applyAlignment="1">
      <alignment horizontal="center" vertical="center"/>
    </xf>
    <xf numFmtId="14" fontId="43" fillId="0" borderId="28" xfId="0" applyNumberFormat="1" applyFont="1" applyBorder="1" applyAlignment="1">
      <alignment horizontal="center" vertical="center" wrapText="1"/>
    </xf>
    <xf numFmtId="0" fontId="44" fillId="0" borderId="30" xfId="0" applyFont="1" applyBorder="1" applyAlignment="1">
      <alignment horizontal="justify" vertical="center" wrapText="1"/>
    </xf>
    <xf numFmtId="14" fontId="44" fillId="0" borderId="30" xfId="0" applyNumberFormat="1" applyFont="1" applyBorder="1" applyAlignment="1">
      <alignment horizontal="justify" vertical="center" wrapText="1"/>
    </xf>
    <xf numFmtId="0" fontId="18" fillId="16" borderId="94" xfId="0" applyFont="1" applyFill="1" applyBorder="1" applyAlignment="1">
      <alignment horizontal="center" vertical="center"/>
    </xf>
    <xf numFmtId="0" fontId="18" fillId="16" borderId="97" xfId="0" applyFont="1" applyFill="1" applyBorder="1" applyAlignment="1">
      <alignment horizontal="center" vertical="center"/>
    </xf>
    <xf numFmtId="0" fontId="0" fillId="0" borderId="15" xfId="0" applyFont="1" applyBorder="1" applyAlignment="1"/>
    <xf numFmtId="0" fontId="98" fillId="40" borderId="1" xfId="0" applyFont="1" applyFill="1" applyBorder="1" applyAlignment="1">
      <alignment vertical="center" wrapText="1"/>
    </xf>
    <xf numFmtId="0" fontId="43" fillId="17" borderId="30" xfId="0" applyFont="1" applyFill="1" applyBorder="1" applyAlignment="1">
      <alignment horizontal="justify" vertical="center" wrapText="1"/>
    </xf>
    <xf numFmtId="14" fontId="14" fillId="0" borderId="28" xfId="0" applyNumberFormat="1" applyFont="1" applyBorder="1" applyAlignment="1">
      <alignment vertical="center"/>
    </xf>
    <xf numFmtId="14" fontId="43" fillId="0" borderId="28" xfId="0" applyNumberFormat="1" applyFont="1" applyFill="1" applyBorder="1" applyAlignment="1">
      <alignment horizontal="center" vertical="center"/>
    </xf>
    <xf numFmtId="14" fontId="14" fillId="0" borderId="28" xfId="0" applyNumberFormat="1" applyFont="1" applyBorder="1" applyAlignment="1">
      <alignment horizontal="center" vertical="center" wrapText="1"/>
    </xf>
    <xf numFmtId="169" fontId="90" fillId="0" borderId="106" xfId="0" applyNumberFormat="1" applyFont="1" applyBorder="1" applyAlignment="1">
      <alignment vertical="center" wrapText="1"/>
    </xf>
    <xf numFmtId="169" fontId="81" fillId="0" borderId="101" xfId="0" applyNumberFormat="1" applyFont="1" applyBorder="1" applyAlignment="1">
      <alignment horizontal="center" vertical="center" wrapText="1"/>
    </xf>
    <xf numFmtId="0" fontId="18" fillId="0" borderId="30" xfId="0" applyFont="1" applyBorder="1" applyAlignment="1">
      <alignment horizontal="justify" vertical="center" wrapText="1"/>
    </xf>
    <xf numFmtId="0" fontId="43" fillId="0" borderId="30" xfId="0" applyFont="1" applyBorder="1" applyAlignment="1">
      <alignment horizontal="justify" vertical="center"/>
    </xf>
    <xf numFmtId="0" fontId="91" fillId="16" borderId="120" xfId="0" applyFont="1" applyFill="1" applyBorder="1" applyAlignment="1">
      <alignment horizontal="center" vertical="center" wrapText="1"/>
    </xf>
    <xf numFmtId="14" fontId="100" fillId="0" borderId="1" xfId="0" applyNumberFormat="1" applyFont="1" applyBorder="1" applyAlignment="1">
      <alignment horizontal="center" vertical="center" wrapText="1"/>
    </xf>
    <xf numFmtId="0" fontId="44" fillId="40" borderId="1" xfId="0" applyFont="1" applyFill="1" applyBorder="1" applyAlignment="1">
      <alignment horizontal="justify" vertical="center" wrapText="1"/>
    </xf>
    <xf numFmtId="0" fontId="0" fillId="0" borderId="1" xfId="0" applyFont="1" applyBorder="1" applyAlignment="1">
      <alignment horizontal="justify" vertical="center" wrapText="1"/>
    </xf>
    <xf numFmtId="0" fontId="101" fillId="2" borderId="33" xfId="0" applyFont="1" applyFill="1" applyBorder="1" applyAlignment="1">
      <alignment horizontal="center" vertical="center" wrapText="1"/>
    </xf>
    <xf numFmtId="49" fontId="18" fillId="0" borderId="32" xfId="0" applyNumberFormat="1" applyFont="1" applyBorder="1" applyAlignment="1">
      <alignment horizontal="left" vertical="center" wrapText="1"/>
    </xf>
    <xf numFmtId="49" fontId="18" fillId="0" borderId="0" xfId="0" applyNumberFormat="1" applyFont="1" applyAlignment="1">
      <alignment horizontal="left" vertical="center" wrapText="1"/>
    </xf>
    <xf numFmtId="0" fontId="8" fillId="0" borderId="0" xfId="0" applyFont="1" applyAlignment="1">
      <alignment horizontal="left" vertical="center"/>
    </xf>
    <xf numFmtId="0" fontId="102" fillId="3" borderId="0" xfId="0" applyFont="1" applyFill="1" applyBorder="1" applyAlignment="1">
      <alignment horizontal="left" vertical="center" wrapText="1"/>
    </xf>
    <xf numFmtId="0" fontId="103" fillId="0" borderId="1" xfId="0" applyFont="1" applyBorder="1" applyAlignment="1">
      <alignment horizontal="left" vertical="center" wrapText="1"/>
    </xf>
    <xf numFmtId="0" fontId="14" fillId="0" borderId="1" xfId="0" applyFont="1" applyBorder="1" applyAlignment="1">
      <alignment vertical="center" wrapText="1"/>
    </xf>
    <xf numFmtId="0" fontId="103" fillId="0" borderId="100" xfId="0" applyFont="1" applyBorder="1" applyAlignment="1">
      <alignment horizontal="left" vertical="center" wrapText="1"/>
    </xf>
    <xf numFmtId="0" fontId="103" fillId="17" borderId="100" xfId="0" applyFont="1" applyFill="1" applyBorder="1" applyAlignment="1">
      <alignment horizontal="left" vertical="center" wrapText="1"/>
    </xf>
    <xf numFmtId="0" fontId="43" fillId="40" borderId="121" xfId="0" applyFont="1" applyFill="1" applyBorder="1" applyAlignment="1">
      <alignment vertical="center" wrapText="1"/>
    </xf>
    <xf numFmtId="14" fontId="43" fillId="0" borderId="25" xfId="0" applyNumberFormat="1" applyFont="1" applyFill="1" applyBorder="1" applyAlignment="1">
      <alignment horizontal="center" vertical="center" wrapText="1"/>
    </xf>
    <xf numFmtId="0" fontId="43" fillId="0" borderId="1" xfId="0" applyFont="1" applyBorder="1" applyAlignment="1">
      <alignment vertical="center" wrapText="1"/>
    </xf>
    <xf numFmtId="14" fontId="14" fillId="17" borderId="28" xfId="0" applyNumberFormat="1" applyFont="1" applyFill="1" applyBorder="1" applyAlignment="1">
      <alignment horizontal="center" vertical="center"/>
    </xf>
    <xf numFmtId="0" fontId="43" fillId="0" borderId="1" xfId="0" applyFont="1" applyBorder="1" applyAlignment="1">
      <alignment horizontal="justify" vertical="center" wrapText="1"/>
    </xf>
    <xf numFmtId="0" fontId="8" fillId="0" borderId="1" xfId="0" applyFont="1" applyBorder="1" applyAlignment="1">
      <alignment horizontal="justify" vertical="center"/>
    </xf>
    <xf numFmtId="0" fontId="91" fillId="0" borderId="101" xfId="0" applyFont="1" applyBorder="1" applyAlignment="1">
      <alignment horizontal="justify" vertical="center" wrapText="1"/>
    </xf>
    <xf numFmtId="0" fontId="8" fillId="0" borderId="56" xfId="0" applyFont="1" applyBorder="1" applyAlignment="1">
      <alignment horizontal="justify" vertical="center"/>
    </xf>
    <xf numFmtId="0" fontId="8" fillId="0" borderId="102" xfId="0" applyFont="1" applyBorder="1" applyAlignment="1">
      <alignment horizontal="justify" vertical="center"/>
    </xf>
    <xf numFmtId="0" fontId="43" fillId="0" borderId="79"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108" xfId="0" applyFont="1" applyBorder="1" applyAlignment="1">
      <alignment horizontal="center" vertical="center" wrapText="1"/>
    </xf>
    <xf numFmtId="0" fontId="43" fillId="4" borderId="25" xfId="0" applyFont="1" applyFill="1" applyBorder="1" applyAlignment="1">
      <alignment horizontal="center" vertical="center" wrapText="1"/>
    </xf>
    <xf numFmtId="0" fontId="43" fillId="4" borderId="26" xfId="0" applyFont="1" applyFill="1" applyBorder="1" applyAlignment="1">
      <alignment horizontal="center" vertical="center" wrapText="1"/>
    </xf>
    <xf numFmtId="0" fontId="43" fillId="4" borderId="109" xfId="0" applyFont="1" applyFill="1" applyBorder="1" applyAlignment="1">
      <alignment horizontal="center" vertical="center" wrapText="1"/>
    </xf>
    <xf numFmtId="0" fontId="43" fillId="0" borderId="16"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pplyProtection="1">
      <alignment horizontal="center" vertical="center" wrapText="1"/>
      <protection locked="0"/>
    </xf>
    <xf numFmtId="0" fontId="43" fillId="0" borderId="15" xfId="0" applyFont="1" applyBorder="1" applyAlignment="1" applyProtection="1">
      <alignment horizontal="center" vertical="center" wrapText="1"/>
      <protection locked="0"/>
    </xf>
    <xf numFmtId="14" fontId="43" fillId="0" borderId="16" xfId="0" applyNumberFormat="1" applyFont="1" applyBorder="1" applyAlignment="1">
      <alignment horizontal="center" vertical="center"/>
    </xf>
    <xf numFmtId="14" fontId="43" fillId="0" borderId="15" xfId="0" applyNumberFormat="1" applyFont="1" applyBorder="1" applyAlignment="1">
      <alignment horizontal="center" vertical="center"/>
    </xf>
    <xf numFmtId="0" fontId="43" fillId="0" borderId="31" xfId="0" applyFont="1" applyBorder="1" applyAlignment="1">
      <alignment horizontal="center" vertical="center" wrapText="1"/>
    </xf>
    <xf numFmtId="0" fontId="43" fillId="0" borderId="16" xfId="0" applyFont="1" applyBorder="1" applyAlignment="1">
      <alignment horizontal="center" vertical="center"/>
    </xf>
    <xf numFmtId="0" fontId="43" fillId="0" borderId="15" xfId="0" applyFont="1" applyBorder="1" applyAlignment="1">
      <alignment horizontal="center" vertical="center"/>
    </xf>
    <xf numFmtId="0" fontId="43" fillId="0" borderId="16" xfId="0"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6" xfId="0" applyNumberFormat="1" applyFont="1" applyFill="1" applyBorder="1" applyAlignment="1">
      <alignment horizontal="center" vertical="center"/>
    </xf>
    <xf numFmtId="14" fontId="43" fillId="0" borderId="15" xfId="0" applyNumberFormat="1" applyFont="1" applyFill="1" applyBorder="1" applyAlignment="1">
      <alignment horizontal="center" vertical="center"/>
    </xf>
    <xf numFmtId="0" fontId="43" fillId="0" borderId="16" xfId="0" applyNumberFormat="1" applyFont="1" applyFill="1" applyBorder="1" applyAlignment="1" applyProtection="1">
      <alignment horizontal="center" vertical="center" wrapText="1"/>
      <protection locked="0"/>
    </xf>
    <xf numFmtId="0" fontId="43" fillId="0" borderId="15" xfId="0" applyNumberFormat="1" applyFont="1" applyFill="1" applyBorder="1" applyAlignment="1" applyProtection="1">
      <alignment horizontal="center" vertical="center" wrapText="1"/>
      <protection locked="0"/>
    </xf>
    <xf numFmtId="0" fontId="90" fillId="0" borderId="76" xfId="0" applyFont="1" applyBorder="1" applyAlignment="1">
      <alignment horizontal="center" vertical="center" wrapText="1"/>
    </xf>
    <xf numFmtId="0" fontId="90" fillId="0" borderId="77" xfId="0" applyFont="1" applyBorder="1" applyAlignment="1">
      <alignment horizontal="center" vertical="center" wrapText="1"/>
    </xf>
    <xf numFmtId="0" fontId="90" fillId="0" borderId="107" xfId="0" applyFont="1" applyBorder="1" applyAlignment="1">
      <alignment horizontal="center" vertical="center" wrapText="1"/>
    </xf>
    <xf numFmtId="0" fontId="43" fillId="4" borderId="79"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43" fillId="4" borderId="108"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justify"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21" fillId="0" borderId="1" xfId="0" applyFont="1" applyBorder="1" applyAlignment="1">
      <alignment horizontal="left" vertical="top" wrapText="1"/>
    </xf>
    <xf numFmtId="0" fontId="43" fillId="0" borderId="1" xfId="0" applyFont="1" applyBorder="1" applyAlignment="1">
      <alignment horizontal="left" vertical="top" wrapText="1"/>
    </xf>
    <xf numFmtId="0" fontId="14" fillId="0" borderId="76" xfId="0" applyFont="1" applyFill="1" applyBorder="1" applyAlignment="1">
      <alignment horizontal="center" vertical="top" wrapText="1"/>
    </xf>
    <xf numFmtId="0" fontId="14" fillId="0" borderId="77" xfId="0" applyFont="1" applyFill="1" applyBorder="1" applyAlignment="1">
      <alignment horizontal="center" vertical="top" wrapText="1"/>
    </xf>
    <xf numFmtId="0" fontId="14" fillId="0" borderId="78" xfId="0" applyFont="1" applyFill="1" applyBorder="1" applyAlignment="1">
      <alignment horizontal="center" vertical="top" wrapText="1"/>
    </xf>
    <xf numFmtId="0" fontId="14" fillId="0" borderId="79"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80"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26" xfId="0" applyFont="1" applyFill="1" applyBorder="1" applyAlignment="1">
      <alignment horizontal="center" vertical="top" wrapText="1"/>
    </xf>
    <xf numFmtId="0" fontId="14" fillId="0" borderId="27" xfId="0" applyFont="1" applyFill="1" applyBorder="1" applyAlignment="1">
      <alignment horizontal="center" vertical="top" wrapText="1"/>
    </xf>
    <xf numFmtId="0" fontId="14" fillId="17" borderId="1" xfId="0" applyFont="1" applyFill="1" applyBorder="1" applyAlignment="1">
      <alignment horizontal="left" vertical="top" wrapText="1"/>
    </xf>
    <xf numFmtId="0" fontId="14" fillId="0" borderId="1" xfId="0" applyFont="1" applyBorder="1" applyAlignment="1">
      <alignment horizontal="left" vertical="top" wrapText="1"/>
    </xf>
    <xf numFmtId="0" fontId="44" fillId="0" borderId="1"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3" fillId="0" borderId="19" xfId="0" applyNumberFormat="1" applyFont="1" applyFill="1" applyBorder="1" applyAlignment="1" applyProtection="1">
      <alignment horizontal="center" vertical="center" wrapText="1"/>
      <protection locked="0"/>
    </xf>
    <xf numFmtId="0" fontId="43" fillId="0" borderId="31" xfId="0" applyNumberFormat="1" applyFont="1" applyFill="1" applyBorder="1" applyAlignment="1" applyProtection="1">
      <alignment horizontal="center" vertical="center" wrapText="1"/>
      <protection locked="0"/>
    </xf>
    <xf numFmtId="0" fontId="43" fillId="0" borderId="19"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19"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4" fillId="0" borderId="16" xfId="0" applyFont="1" applyFill="1" applyBorder="1" applyAlignment="1">
      <alignment horizontal="center" vertical="center" wrapText="1"/>
    </xf>
    <xf numFmtId="14" fontId="48" fillId="0" borderId="16" xfId="0" applyNumberFormat="1" applyFont="1" applyFill="1" applyBorder="1" applyAlignment="1">
      <alignment horizontal="center" vertical="center"/>
    </xf>
    <xf numFmtId="0" fontId="13" fillId="27" borderId="8" xfId="0" applyFont="1" applyFill="1" applyBorder="1" applyAlignment="1">
      <alignment horizontal="center" vertical="center" wrapText="1"/>
    </xf>
    <xf numFmtId="0" fontId="13" fillId="27" borderId="9" xfId="0" applyFont="1" applyFill="1" applyBorder="1" applyAlignment="1">
      <alignment horizontal="center" vertical="center" wrapText="1"/>
    </xf>
    <xf numFmtId="0" fontId="13" fillId="27" borderId="10" xfId="0" applyFont="1" applyFill="1" applyBorder="1" applyAlignment="1">
      <alignment horizontal="center" vertical="center" wrapText="1"/>
    </xf>
    <xf numFmtId="0" fontId="7" fillId="4" borderId="34" xfId="0" applyFont="1" applyFill="1" applyBorder="1" applyAlignment="1">
      <alignment horizontal="center" vertical="center"/>
    </xf>
    <xf numFmtId="0" fontId="8" fillId="0" borderId="35" xfId="0" applyFont="1" applyBorder="1"/>
    <xf numFmtId="0" fontId="8" fillId="0" borderId="42" xfId="0" applyFont="1" applyBorder="1"/>
    <xf numFmtId="0" fontId="8" fillId="0" borderId="36" xfId="0" applyFont="1" applyBorder="1"/>
    <xf numFmtId="0" fontId="0" fillId="0" borderId="0" xfId="0" applyFont="1" applyAlignment="1"/>
    <xf numFmtId="0" fontId="8" fillId="0" borderId="37" xfId="0" applyFont="1" applyBorder="1"/>
    <xf numFmtId="0" fontId="8" fillId="0" borderId="38" xfId="0" applyFont="1" applyBorder="1"/>
    <xf numFmtId="0" fontId="8" fillId="0" borderId="39" xfId="0" applyFont="1" applyBorder="1"/>
    <xf numFmtId="0" fontId="8" fillId="0" borderId="41" xfId="0" applyFont="1" applyBorder="1"/>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73"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74" xfId="0" applyFont="1" applyBorder="1" applyAlignment="1">
      <alignment horizontal="center" vertical="center" wrapText="1"/>
    </xf>
    <xf numFmtId="0" fontId="64" fillId="25" borderId="8" xfId="0" applyFont="1" applyFill="1" applyBorder="1" applyAlignment="1">
      <alignment horizontal="center" vertical="center" wrapText="1"/>
    </xf>
    <xf numFmtId="0" fontId="64" fillId="25" borderId="10" xfId="0" applyFont="1" applyFill="1" applyBorder="1" applyAlignment="1">
      <alignment horizontal="center" vertical="center" wrapText="1"/>
    </xf>
    <xf numFmtId="0" fontId="13" fillId="26" borderId="8" xfId="0" applyFont="1" applyFill="1" applyBorder="1" applyAlignment="1">
      <alignment horizontal="center" vertical="center" wrapText="1"/>
    </xf>
    <xf numFmtId="0" fontId="13" fillId="26" borderId="9" xfId="0" applyFont="1" applyFill="1" applyBorder="1" applyAlignment="1">
      <alignment horizontal="center" vertical="center" wrapText="1"/>
    </xf>
    <xf numFmtId="0" fontId="13" fillId="26" borderId="10" xfId="0"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4"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 xfId="0" applyFont="1" applyFill="1" applyBorder="1" applyAlignment="1">
      <alignment horizontal="left" vertical="center" wrapText="1"/>
    </xf>
    <xf numFmtId="0" fontId="42" fillId="2" borderId="8" xfId="0" applyFont="1" applyFill="1" applyBorder="1" applyAlignment="1">
      <alignment horizontal="center" vertical="center" wrapText="1"/>
    </xf>
    <xf numFmtId="0" fontId="16" fillId="0" borderId="9" xfId="0" applyFont="1" applyBorder="1"/>
    <xf numFmtId="0" fontId="16" fillId="0" borderId="10" xfId="0" applyFont="1" applyBorder="1"/>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32" fillId="0" borderId="31" xfId="0" applyFont="1" applyFill="1" applyBorder="1" applyAlignment="1">
      <alignment horizontal="center" vertical="center"/>
    </xf>
    <xf numFmtId="0" fontId="0" fillId="0" borderId="31" xfId="0"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0" borderId="31" xfId="0" applyFont="1" applyBorder="1" applyAlignment="1">
      <alignment horizontal="left" vertical="center" wrapText="1"/>
    </xf>
    <xf numFmtId="0" fontId="0" fillId="17" borderId="16"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43" fillId="34" borderId="79" xfId="0" applyFont="1" applyFill="1" applyBorder="1" applyAlignment="1">
      <alignment horizontal="center" vertical="center" wrapText="1"/>
    </xf>
    <xf numFmtId="0" fontId="43" fillId="34" borderId="0" xfId="0" applyFont="1" applyFill="1" applyBorder="1" applyAlignment="1">
      <alignment horizontal="center" vertical="center" wrapText="1"/>
    </xf>
    <xf numFmtId="0" fontId="43" fillId="34" borderId="80" xfId="0" applyFont="1" applyFill="1" applyBorder="1" applyAlignment="1">
      <alignment horizontal="center" vertical="center" wrapText="1"/>
    </xf>
    <xf numFmtId="0" fontId="44" fillId="0" borderId="1" xfId="0" applyFont="1" applyFill="1" applyBorder="1" applyAlignment="1">
      <alignment horizontal="left" vertical="top" wrapText="1"/>
    </xf>
    <xf numFmtId="0" fontId="43" fillId="17" borderId="28" xfId="0" applyFont="1" applyFill="1" applyBorder="1" applyAlignment="1">
      <alignment horizontal="left" vertical="center" wrapText="1"/>
    </xf>
    <xf numFmtId="0" fontId="43" fillId="17" borderId="29" xfId="0" applyFont="1" applyFill="1" applyBorder="1" applyAlignment="1">
      <alignment horizontal="left" vertical="center"/>
    </xf>
    <xf numFmtId="0" fontId="43" fillId="17" borderId="30" xfId="0" applyFont="1" applyFill="1" applyBorder="1" applyAlignment="1">
      <alignment horizontal="left" vertical="center"/>
    </xf>
    <xf numFmtId="0" fontId="44" fillId="17" borderId="28" xfId="0" applyFont="1" applyFill="1" applyBorder="1" applyAlignment="1">
      <alignment horizontal="left" vertical="center" wrapText="1"/>
    </xf>
    <xf numFmtId="0" fontId="43" fillId="17" borderId="29" xfId="0" applyFont="1" applyFill="1" applyBorder="1" applyAlignment="1">
      <alignment horizontal="left" vertical="center" wrapText="1"/>
    </xf>
    <xf numFmtId="0" fontId="43" fillId="17" borderId="30" xfId="0" applyFont="1" applyFill="1" applyBorder="1" applyAlignment="1">
      <alignment horizontal="left" vertical="center" wrapText="1"/>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0" fontId="43" fillId="0" borderId="1" xfId="0" applyFont="1" applyFill="1" applyBorder="1" applyAlignment="1">
      <alignment horizontal="left" vertical="top" wrapText="1"/>
    </xf>
    <xf numFmtId="0" fontId="43" fillId="0" borderId="28" xfId="0" applyFont="1" applyFill="1" applyBorder="1" applyAlignment="1">
      <alignment horizontal="justify" vertical="center" wrapText="1"/>
    </xf>
    <xf numFmtId="0" fontId="43" fillId="0" borderId="29" xfId="0" applyFont="1" applyFill="1" applyBorder="1" applyAlignment="1">
      <alignment horizontal="justify" vertical="center" wrapText="1"/>
    </xf>
    <xf numFmtId="0" fontId="43" fillId="0" borderId="30" xfId="0" applyFont="1" applyFill="1" applyBorder="1" applyAlignment="1">
      <alignment horizontal="justify" vertical="center" wrapText="1"/>
    </xf>
    <xf numFmtId="0" fontId="43" fillId="0" borderId="28" xfId="0" applyFont="1" applyBorder="1" applyAlignment="1">
      <alignment horizontal="justify" vertical="center" wrapText="1"/>
    </xf>
    <xf numFmtId="0" fontId="43" fillId="0" borderId="29" xfId="0" applyFont="1" applyBorder="1" applyAlignment="1">
      <alignment horizontal="justify" vertical="center" wrapText="1"/>
    </xf>
    <xf numFmtId="0" fontId="43" fillId="0" borderId="30" xfId="0" applyFont="1" applyBorder="1" applyAlignment="1">
      <alignment horizontal="justify" vertical="center" wrapText="1"/>
    </xf>
    <xf numFmtId="0" fontId="55" fillId="0" borderId="25" xfId="0" applyFont="1" applyBorder="1" applyAlignment="1">
      <alignment horizontal="left" vertical="top" wrapText="1"/>
    </xf>
    <xf numFmtId="0" fontId="55" fillId="0" borderId="26" xfId="0" applyFont="1" applyBorder="1" applyAlignment="1">
      <alignment horizontal="left" vertical="top" wrapText="1"/>
    </xf>
    <xf numFmtId="0" fontId="55" fillId="0" borderId="27" xfId="0" applyFont="1" applyBorder="1" applyAlignment="1">
      <alignment horizontal="left" vertical="top" wrapText="1"/>
    </xf>
    <xf numFmtId="0" fontId="44" fillId="17" borderId="1" xfId="0" applyFont="1" applyFill="1" applyBorder="1" applyAlignment="1">
      <alignment horizontal="left" vertical="center" wrapText="1"/>
    </xf>
    <xf numFmtId="0" fontId="44" fillId="0" borderId="104" xfId="0" applyFont="1" applyBorder="1" applyAlignment="1">
      <alignment horizontal="center" vertical="center"/>
    </xf>
    <xf numFmtId="0" fontId="8" fillId="0" borderId="105" xfId="0" applyFont="1" applyBorder="1"/>
    <xf numFmtId="0" fontId="43" fillId="0" borderId="104" xfId="0" applyFont="1" applyBorder="1" applyAlignment="1">
      <alignment horizontal="center" vertical="center" wrapText="1"/>
    </xf>
    <xf numFmtId="169" fontId="91" fillId="0" borderId="104" xfId="0" applyNumberFormat="1" applyFont="1" applyBorder="1" applyAlignment="1">
      <alignment horizontal="center" vertical="center"/>
    </xf>
    <xf numFmtId="0" fontId="43" fillId="0" borderId="104" xfId="0" applyFont="1" applyBorder="1" applyAlignment="1">
      <alignment horizontal="center" vertical="center"/>
    </xf>
    <xf numFmtId="0" fontId="43" fillId="0" borderId="104" xfId="0" applyFont="1" applyBorder="1" applyAlignment="1">
      <alignment horizontal="left" vertical="center" wrapText="1"/>
    </xf>
    <xf numFmtId="0" fontId="44" fillId="0" borderId="101" xfId="0" applyFont="1" applyBorder="1" applyAlignment="1">
      <alignment horizontal="left" vertical="top" wrapText="1"/>
    </xf>
    <xf numFmtId="0" fontId="8" fillId="0" borderId="56" xfId="0" applyFont="1" applyBorder="1"/>
    <xf numFmtId="0" fontId="8" fillId="0" borderId="102" xfId="0" applyFont="1" applyBorder="1"/>
    <xf numFmtId="0" fontId="18" fillId="16" borderId="23" xfId="0" applyFont="1" applyFill="1" applyBorder="1" applyAlignment="1">
      <alignment horizontal="center" vertical="center" wrapText="1"/>
    </xf>
    <xf numFmtId="0" fontId="18" fillId="16" borderId="24" xfId="0" applyFont="1" applyFill="1" applyBorder="1" applyAlignment="1">
      <alignment horizontal="center" vertical="center" wrapText="1"/>
    </xf>
    <xf numFmtId="0" fontId="18" fillId="16" borderId="75" xfId="0" applyFont="1" applyFill="1" applyBorder="1" applyAlignment="1">
      <alignment horizontal="center" vertical="center" wrapText="1"/>
    </xf>
    <xf numFmtId="0" fontId="42" fillId="2" borderId="23" xfId="0" applyFont="1" applyFill="1" applyBorder="1" applyAlignment="1">
      <alignment horizontal="center" vertical="center" wrapText="1"/>
    </xf>
    <xf numFmtId="0" fontId="42" fillId="2" borderId="24" xfId="0" applyFont="1" applyFill="1" applyBorder="1" applyAlignment="1">
      <alignment horizontal="center" vertical="center" wrapText="1"/>
    </xf>
    <xf numFmtId="0" fontId="42" fillId="2" borderId="90" xfId="0" applyFont="1" applyFill="1" applyBorder="1" applyAlignment="1">
      <alignment horizontal="center" vertical="center" wrapText="1"/>
    </xf>
    <xf numFmtId="0" fontId="13" fillId="27" borderId="23" xfId="0" applyFont="1" applyFill="1" applyBorder="1" applyAlignment="1">
      <alignment horizontal="center" vertical="center" wrapText="1"/>
    </xf>
    <xf numFmtId="0" fontId="13" fillId="27" borderId="24" xfId="0" applyFont="1" applyFill="1" applyBorder="1" applyAlignment="1">
      <alignment horizontal="center" vertical="center" wrapText="1"/>
    </xf>
    <xf numFmtId="0" fontId="13" fillId="27" borderId="90" xfId="0" applyFont="1" applyFill="1" applyBorder="1" applyAlignment="1">
      <alignment horizontal="center" vertical="center" wrapText="1"/>
    </xf>
    <xf numFmtId="0" fontId="64" fillId="25" borderId="23" xfId="0" applyFont="1" applyFill="1" applyBorder="1" applyAlignment="1">
      <alignment horizontal="center" vertical="center" wrapText="1"/>
    </xf>
    <xf numFmtId="0" fontId="64" fillId="25" borderId="24" xfId="0" applyFont="1" applyFill="1" applyBorder="1" applyAlignment="1">
      <alignment horizontal="center" vertical="center" wrapText="1"/>
    </xf>
    <xf numFmtId="0" fontId="64" fillId="25" borderId="90" xfId="0" applyFont="1" applyFill="1" applyBorder="1" applyAlignment="1">
      <alignment horizontal="center" vertical="center" wrapText="1"/>
    </xf>
    <xf numFmtId="0" fontId="7" fillId="4" borderId="35"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1" xfId="0" applyFont="1" applyFill="1" applyBorder="1" applyAlignment="1">
      <alignment horizontal="center" vertical="center"/>
    </xf>
    <xf numFmtId="0" fontId="13" fillId="26" borderId="23" xfId="0" applyFont="1" applyFill="1" applyBorder="1" applyAlignment="1">
      <alignment horizontal="center" vertical="center" wrapText="1"/>
    </xf>
    <xf numFmtId="0" fontId="13" fillId="26" borderId="24" xfId="0" applyFont="1" applyFill="1" applyBorder="1" applyAlignment="1">
      <alignment horizontal="center" vertical="center" wrapText="1"/>
    </xf>
    <xf numFmtId="0" fontId="13" fillId="26" borderId="90" xfId="0" applyFont="1" applyFill="1" applyBorder="1" applyAlignment="1">
      <alignment horizontal="center" vertical="center" wrapText="1"/>
    </xf>
    <xf numFmtId="0" fontId="79" fillId="0" borderId="26" xfId="0" applyFont="1" applyBorder="1" applyAlignment="1">
      <alignment horizontal="center"/>
    </xf>
    <xf numFmtId="0" fontId="49" fillId="37" borderId="55" xfId="0" applyFont="1" applyFill="1" applyBorder="1" applyAlignment="1">
      <alignment horizontal="left" vertical="center" wrapText="1"/>
    </xf>
    <xf numFmtId="0" fontId="7" fillId="37" borderId="56" xfId="0" applyFont="1" applyFill="1" applyBorder="1" applyAlignment="1">
      <alignment horizontal="left"/>
    </xf>
    <xf numFmtId="0" fontId="7" fillId="37" borderId="57" xfId="0" applyFont="1" applyFill="1" applyBorder="1" applyAlignment="1">
      <alignment horizontal="left"/>
    </xf>
    <xf numFmtId="0" fontId="49" fillId="37" borderId="55" xfId="0" applyFont="1" applyFill="1" applyBorder="1" applyAlignment="1">
      <alignment horizontal="left" vertical="center"/>
    </xf>
    <xf numFmtId="0" fontId="7" fillId="17" borderId="56" xfId="0" applyFont="1" applyFill="1" applyBorder="1" applyAlignment="1">
      <alignment horizontal="left"/>
    </xf>
    <xf numFmtId="0" fontId="7" fillId="17" borderId="57" xfId="0" applyFont="1" applyFill="1" applyBorder="1" applyAlignment="1">
      <alignment horizontal="left"/>
    </xf>
    <xf numFmtId="1" fontId="15" fillId="0" borderId="0" xfId="0" applyNumberFormat="1" applyFont="1" applyFill="1" applyBorder="1" applyAlignment="1">
      <alignment horizontal="left" vertical="center" wrapText="1"/>
    </xf>
    <xf numFmtId="0" fontId="8" fillId="0" borderId="0" xfId="0" applyFont="1" applyFill="1" applyBorder="1" applyAlignment="1">
      <alignment vertical="center"/>
    </xf>
    <xf numFmtId="1" fontId="15" fillId="4" borderId="1" xfId="0" applyNumberFormat="1" applyFont="1" applyFill="1" applyBorder="1" applyAlignment="1">
      <alignment horizontal="left" vertical="center" wrapText="1"/>
    </xf>
    <xf numFmtId="0" fontId="8" fillId="0" borderId="1" xfId="0" applyFont="1" applyBorder="1"/>
    <xf numFmtId="1" fontId="15" fillId="0" borderId="1" xfId="0" applyNumberFormat="1" applyFont="1" applyFill="1" applyBorder="1" applyAlignment="1">
      <alignment horizontal="left" vertical="center" wrapText="1"/>
    </xf>
    <xf numFmtId="0" fontId="8" fillId="0" borderId="1" xfId="0" applyFont="1" applyFill="1" applyBorder="1"/>
    <xf numFmtId="0" fontId="9" fillId="19" borderId="95" xfId="0" applyFont="1" applyFill="1" applyBorder="1" applyAlignment="1">
      <alignment horizontal="center" vertical="center" wrapText="1"/>
    </xf>
    <xf numFmtId="0" fontId="8" fillId="0" borderId="74" xfId="0" applyFont="1" applyBorder="1"/>
    <xf numFmtId="165" fontId="62" fillId="4" borderId="14" xfId="0" applyNumberFormat="1" applyFont="1" applyFill="1" applyBorder="1" applyAlignment="1">
      <alignment horizontal="center"/>
    </xf>
    <xf numFmtId="0" fontId="8" fillId="0" borderId="17" xfId="0" applyFont="1" applyBorder="1"/>
    <xf numFmtId="39" fontId="63" fillId="35" borderId="52" xfId="0" applyNumberFormat="1" applyFont="1" applyFill="1" applyBorder="1" applyAlignment="1">
      <alignment horizontal="center" vertical="center" wrapText="1"/>
    </xf>
    <xf numFmtId="0" fontId="8" fillId="17" borderId="53" xfId="0" applyFont="1" applyFill="1" applyBorder="1"/>
    <xf numFmtId="0" fontId="8" fillId="17" borderId="54" xfId="0" applyFont="1" applyFill="1" applyBorder="1"/>
    <xf numFmtId="166" fontId="63" fillId="35" borderId="52" xfId="0" applyNumberFormat="1" applyFont="1" applyFill="1" applyBorder="1" applyAlignment="1">
      <alignment horizontal="center" vertical="center" wrapText="1"/>
    </xf>
    <xf numFmtId="1" fontId="59" fillId="18" borderId="1" xfId="0" applyNumberFormat="1" applyFont="1" applyFill="1" applyBorder="1" applyAlignment="1">
      <alignment horizontal="center" vertical="center" wrapText="1"/>
    </xf>
    <xf numFmtId="0" fontId="9" fillId="19" borderId="8" xfId="0" applyFont="1" applyFill="1" applyBorder="1" applyAlignment="1">
      <alignment horizontal="center" vertical="center" wrapText="1"/>
    </xf>
    <xf numFmtId="0" fontId="8" fillId="0" borderId="9" xfId="0" applyFont="1" applyBorder="1"/>
    <xf numFmtId="0" fontId="8" fillId="0" borderId="10" xfId="0" applyFont="1" applyBorder="1"/>
    <xf numFmtId="0" fontId="49" fillId="17" borderId="68" xfId="0" applyFont="1" applyFill="1" applyBorder="1" applyAlignment="1">
      <alignment horizontal="left" vertical="center" wrapText="1"/>
    </xf>
    <xf numFmtId="0" fontId="7" fillId="17" borderId="70" xfId="0" applyFont="1" applyFill="1" applyBorder="1" applyAlignment="1">
      <alignment horizontal="left"/>
    </xf>
    <xf numFmtId="0" fontId="7" fillId="17" borderId="69" xfId="0" applyFont="1" applyFill="1" applyBorder="1" applyAlignment="1">
      <alignment horizontal="left"/>
    </xf>
    <xf numFmtId="1" fontId="61" fillId="28" borderId="34" xfId="0" applyNumberFormat="1" applyFont="1" applyFill="1" applyBorder="1" applyAlignment="1">
      <alignment horizontal="center" vertical="center"/>
    </xf>
    <xf numFmtId="0" fontId="8" fillId="29" borderId="35" xfId="0" applyFont="1" applyFill="1" applyBorder="1"/>
    <xf numFmtId="0" fontId="8" fillId="29" borderId="42" xfId="0" applyFont="1" applyFill="1" applyBorder="1"/>
    <xf numFmtId="1" fontId="68" fillId="28" borderId="52" xfId="0" applyNumberFormat="1" applyFont="1" applyFill="1" applyBorder="1" applyAlignment="1">
      <alignment horizontal="center" vertical="center" wrapText="1"/>
    </xf>
    <xf numFmtId="1" fontId="68" fillId="28" borderId="54" xfId="0" applyNumberFormat="1" applyFont="1" applyFill="1" applyBorder="1" applyAlignment="1">
      <alignment horizontal="center" vertical="center" wrapText="1"/>
    </xf>
    <xf numFmtId="164" fontId="12" fillId="4" borderId="55" xfId="0" applyNumberFormat="1" applyFont="1" applyFill="1" applyBorder="1" applyAlignment="1">
      <alignment horizontal="center" vertical="center"/>
    </xf>
    <xf numFmtId="0" fontId="12" fillId="0" borderId="57" xfId="0" applyFont="1" applyBorder="1" applyAlignment="1">
      <alignment horizontal="center" vertical="center"/>
    </xf>
    <xf numFmtId="164" fontId="12" fillId="4" borderId="61" xfId="0" applyNumberFormat="1" applyFont="1" applyFill="1" applyBorder="1" applyAlignment="1">
      <alignment horizontal="center" vertical="center"/>
    </xf>
    <xf numFmtId="0" fontId="12" fillId="0" borderId="62" xfId="0" applyFont="1" applyBorder="1" applyAlignment="1">
      <alignment horizontal="center" vertical="center"/>
    </xf>
    <xf numFmtId="0" fontId="12" fillId="0" borderId="56" xfId="0" applyFont="1" applyBorder="1" applyAlignment="1">
      <alignment horizontal="center" vertical="center"/>
    </xf>
    <xf numFmtId="0" fontId="0" fillId="0" borderId="14" xfId="0" applyBorder="1"/>
    <xf numFmtId="0" fontId="0" fillId="0" borderId="17" xfId="0" applyBorder="1"/>
    <xf numFmtId="1" fontId="15" fillId="4" borderId="14" xfId="0" applyNumberFormat="1" applyFont="1" applyFill="1" applyBorder="1" applyAlignment="1">
      <alignment horizontal="center" vertical="center"/>
    </xf>
    <xf numFmtId="0" fontId="8" fillId="0" borderId="14" xfId="0" applyFont="1" applyBorder="1"/>
    <xf numFmtId="164" fontId="12" fillId="4" borderId="65" xfId="0" applyNumberFormat="1" applyFont="1" applyFill="1" applyBorder="1" applyAlignment="1">
      <alignment horizontal="center" vertical="center"/>
    </xf>
    <xf numFmtId="0" fontId="12" fillId="0" borderId="64" xfId="0" applyFont="1" applyBorder="1" applyAlignment="1">
      <alignment horizontal="center" vertical="center"/>
    </xf>
    <xf numFmtId="0" fontId="12" fillId="0" borderId="63" xfId="0" applyFont="1" applyBorder="1" applyAlignment="1">
      <alignment horizontal="center" vertical="center"/>
    </xf>
    <xf numFmtId="164" fontId="12" fillId="4" borderId="66" xfId="0" applyNumberFormat="1" applyFont="1" applyFill="1" applyBorder="1" applyAlignment="1">
      <alignment horizontal="center" vertical="center"/>
    </xf>
    <xf numFmtId="0" fontId="12" fillId="0" borderId="67" xfId="0" applyFont="1" applyBorder="1" applyAlignment="1">
      <alignment horizontal="center" vertical="center"/>
    </xf>
    <xf numFmtId="1" fontId="41" fillId="4" borderId="14" xfId="0" applyNumberFormat="1" applyFont="1" applyFill="1" applyBorder="1" applyAlignment="1">
      <alignment horizontal="center" vertical="center"/>
    </xf>
    <xf numFmtId="164" fontId="12" fillId="4" borderId="63" xfId="0" applyNumberFormat="1" applyFont="1" applyFill="1" applyBorder="1" applyAlignment="1">
      <alignment horizontal="center" vertical="center"/>
    </xf>
    <xf numFmtId="0" fontId="7" fillId="0" borderId="64" xfId="0" applyFont="1" applyBorder="1" applyAlignment="1">
      <alignment horizontal="center" vertical="center"/>
    </xf>
    <xf numFmtId="0" fontId="49" fillId="4" borderId="58" xfId="0" applyFont="1" applyFill="1" applyBorder="1" applyAlignment="1">
      <alignment horizontal="left" vertical="center" wrapText="1"/>
    </xf>
    <xf numFmtId="0" fontId="7" fillId="0" borderId="59" xfId="0" applyFont="1" applyBorder="1" applyAlignment="1">
      <alignment horizontal="left"/>
    </xf>
    <xf numFmtId="0" fontId="7" fillId="0" borderId="60" xfId="0" applyFont="1" applyBorder="1" applyAlignment="1">
      <alignment horizontal="left"/>
    </xf>
    <xf numFmtId="0" fontId="59" fillId="18" borderId="34" xfId="0" applyFont="1" applyFill="1" applyBorder="1" applyAlignment="1">
      <alignment horizontal="center" vertical="center" wrapText="1"/>
    </xf>
    <xf numFmtId="0" fontId="60" fillId="4" borderId="8" xfId="1" applyFont="1" applyFill="1" applyBorder="1" applyAlignment="1">
      <alignment horizontal="center" vertical="center" wrapText="1"/>
    </xf>
    <xf numFmtId="0" fontId="60" fillId="0" borderId="9" xfId="1" applyFont="1" applyBorder="1"/>
    <xf numFmtId="0" fontId="60" fillId="0" borderId="10" xfId="1" applyFont="1" applyBorder="1"/>
    <xf numFmtId="0" fontId="60" fillId="4" borderId="13" xfId="1" applyFont="1" applyFill="1" applyBorder="1" applyAlignment="1">
      <alignment horizontal="center" vertical="center" wrapText="1"/>
    </xf>
    <xf numFmtId="0" fontId="60" fillId="0" borderId="14" xfId="1" applyFont="1" applyBorder="1"/>
    <xf numFmtId="0" fontId="60" fillId="0" borderId="17" xfId="1" applyFont="1" applyBorder="1"/>
    <xf numFmtId="1" fontId="52" fillId="20" borderId="34" xfId="0" applyNumberFormat="1" applyFont="1" applyFill="1" applyBorder="1" applyAlignment="1">
      <alignment horizontal="center" vertical="center" wrapText="1"/>
    </xf>
    <xf numFmtId="0" fontId="8" fillId="21" borderId="35" xfId="0" applyFont="1" applyFill="1" applyBorder="1"/>
    <xf numFmtId="164" fontId="12" fillId="0" borderId="55" xfId="0" applyNumberFormat="1" applyFont="1" applyBorder="1" applyAlignment="1">
      <alignment horizontal="center" vertical="center"/>
    </xf>
    <xf numFmtId="0" fontId="49" fillId="17" borderId="55" xfId="0" applyFont="1" applyFill="1" applyBorder="1" applyAlignment="1">
      <alignment horizontal="left" vertical="center"/>
    </xf>
    <xf numFmtId="164" fontId="12" fillId="0" borderId="55" xfId="0" applyNumberFormat="1" applyFont="1" applyFill="1" applyBorder="1" applyAlignment="1">
      <alignment horizontal="center" vertical="center"/>
    </xf>
    <xf numFmtId="0" fontId="12" fillId="0" borderId="56" xfId="0" applyFont="1" applyFill="1" applyBorder="1" applyAlignment="1">
      <alignment horizontal="center" vertical="center"/>
    </xf>
    <xf numFmtId="1" fontId="52" fillId="22" borderId="34" xfId="0" applyNumberFormat="1" applyFont="1" applyFill="1" applyBorder="1" applyAlignment="1">
      <alignment horizontal="center" vertical="center"/>
    </xf>
    <xf numFmtId="0" fontId="8" fillId="13" borderId="42" xfId="0" applyFont="1" applyFill="1" applyBorder="1"/>
    <xf numFmtId="164" fontId="12" fillId="0" borderId="68" xfId="0" applyNumberFormat="1" applyFont="1" applyBorder="1" applyAlignment="1">
      <alignment horizontal="center" vertical="center"/>
    </xf>
    <xf numFmtId="0" fontId="12" fillId="0" borderId="69" xfId="0" applyFont="1" applyBorder="1" applyAlignment="1">
      <alignment horizontal="center" vertical="center"/>
    </xf>
    <xf numFmtId="164" fontId="12" fillId="0" borderId="61" xfId="0" applyNumberFormat="1" applyFont="1" applyBorder="1" applyAlignment="1">
      <alignment horizontal="center" vertical="center"/>
    </xf>
    <xf numFmtId="0" fontId="58" fillId="0" borderId="52" xfId="0" applyFont="1" applyBorder="1" applyAlignment="1">
      <alignment horizontal="center" vertical="center"/>
    </xf>
    <xf numFmtId="0" fontId="8" fillId="0" borderId="53" xfId="0" applyFont="1" applyBorder="1"/>
    <xf numFmtId="0" fontId="8" fillId="0" borderId="54" xfId="0" applyFont="1" applyBorder="1"/>
    <xf numFmtId="1" fontId="52" fillId="33" borderId="8" xfId="0" applyNumberFormat="1" applyFont="1" applyFill="1" applyBorder="1" applyAlignment="1">
      <alignment horizontal="center" vertical="center" wrapText="1"/>
    </xf>
    <xf numFmtId="0" fontId="8" fillId="32" borderId="10" xfId="0" applyFont="1" applyFill="1" applyBorder="1"/>
    <xf numFmtId="164" fontId="12" fillId="0" borderId="71" xfId="0" applyNumberFormat="1" applyFont="1" applyBorder="1" applyAlignment="1">
      <alignment horizontal="center" vertical="center"/>
    </xf>
    <xf numFmtId="0" fontId="12" fillId="0" borderId="72" xfId="0" applyFont="1" applyBorder="1" applyAlignment="1">
      <alignment horizontal="center" vertical="center"/>
    </xf>
    <xf numFmtId="1" fontId="52" fillId="23" borderId="8" xfId="0" applyNumberFormat="1" applyFont="1" applyFill="1" applyBorder="1" applyAlignment="1">
      <alignment horizontal="center" vertical="center" wrapText="1"/>
    </xf>
    <xf numFmtId="0" fontId="8" fillId="24" borderId="10" xfId="0" applyFont="1" applyFill="1" applyBorder="1"/>
    <xf numFmtId="0" fontId="12" fillId="0" borderId="70" xfId="0" applyFont="1" applyBorder="1" applyAlignment="1">
      <alignment horizontal="center" vertical="center"/>
    </xf>
    <xf numFmtId="0" fontId="49" fillId="17" borderId="55" xfId="0" applyFont="1" applyFill="1" applyBorder="1" applyAlignment="1">
      <alignment horizontal="left" vertical="center" wrapText="1"/>
    </xf>
    <xf numFmtId="0" fontId="42" fillId="27" borderId="52" xfId="0" applyFont="1" applyFill="1" applyBorder="1" applyAlignment="1">
      <alignment horizontal="center" vertical="center" wrapText="1"/>
    </xf>
    <xf numFmtId="0" fontId="16" fillId="0" borderId="53" xfId="0" applyFont="1" applyBorder="1"/>
    <xf numFmtId="0" fontId="16" fillId="0" borderId="54" xfId="0" applyFont="1" applyBorder="1"/>
    <xf numFmtId="0" fontId="42" fillId="0" borderId="52" xfId="0" applyFont="1" applyFill="1" applyBorder="1" applyAlignment="1">
      <alignment horizontal="center" vertical="center" wrapText="1"/>
    </xf>
    <xf numFmtId="0" fontId="16" fillId="0" borderId="53" xfId="0" applyFont="1" applyFill="1" applyBorder="1"/>
    <xf numFmtId="0" fontId="16" fillId="0" borderId="54" xfId="0" applyFont="1" applyFill="1" applyBorder="1"/>
    <xf numFmtId="1" fontId="41" fillId="18" borderId="18" xfId="0" applyNumberFormat="1" applyFont="1" applyFill="1" applyBorder="1" applyAlignment="1">
      <alignment horizontal="center" vertical="center" wrapText="1"/>
    </xf>
    <xf numFmtId="1" fontId="41" fillId="18" borderId="19" xfId="0" applyNumberFormat="1" applyFont="1" applyFill="1" applyBorder="1" applyAlignment="1">
      <alignment horizontal="center" vertical="center" wrapText="1"/>
    </xf>
    <xf numFmtId="1" fontId="41" fillId="18" borderId="20" xfId="0" applyNumberFormat="1" applyFont="1" applyFill="1" applyBorder="1" applyAlignment="1">
      <alignment horizontal="center" vertical="center" wrapText="1"/>
    </xf>
    <xf numFmtId="1" fontId="34" fillId="0" borderId="2" xfId="0" applyNumberFormat="1" applyFont="1" applyBorder="1" applyAlignment="1">
      <alignment horizontal="center" vertical="center"/>
    </xf>
    <xf numFmtId="1" fontId="34" fillId="0" borderId="21" xfId="0" applyNumberFormat="1" applyFont="1" applyBorder="1" applyAlignment="1">
      <alignment horizontal="center" vertical="center"/>
    </xf>
    <xf numFmtId="1" fontId="34" fillId="0" borderId="6" xfId="0" applyNumberFormat="1" applyFont="1" applyBorder="1" applyAlignment="1">
      <alignment horizontal="center" vertical="center" wrapText="1"/>
    </xf>
    <xf numFmtId="1" fontId="34" fillId="0" borderId="22" xfId="0" applyNumberFormat="1" applyFont="1" applyBorder="1" applyAlignment="1">
      <alignment horizontal="center" vertical="center" wrapText="1"/>
    </xf>
    <xf numFmtId="1" fontId="34" fillId="12" borderId="0" xfId="0" applyNumberFormat="1" applyFont="1" applyFill="1" applyBorder="1" applyAlignment="1">
      <alignment horizontal="center" vertical="center"/>
    </xf>
    <xf numFmtId="0" fontId="41" fillId="18" borderId="8" xfId="0" applyFont="1" applyFill="1" applyBorder="1" applyAlignment="1">
      <alignment horizontal="center" vertical="center" wrapText="1"/>
    </xf>
    <xf numFmtId="0" fontId="41" fillId="18" borderId="10" xfId="0" applyFont="1" applyFill="1" applyBorder="1" applyAlignment="1">
      <alignment horizontal="center" vertical="center" wrapText="1"/>
    </xf>
    <xf numFmtId="0" fontId="64" fillId="25" borderId="9" xfId="0" applyFont="1" applyFill="1" applyBorder="1" applyAlignment="1">
      <alignment horizontal="center" vertical="center" wrapText="1"/>
    </xf>
    <xf numFmtId="0" fontId="44" fillId="17" borderId="29" xfId="0" applyFont="1" applyFill="1" applyBorder="1" applyAlignment="1">
      <alignment horizontal="left" vertical="center" wrapText="1"/>
    </xf>
    <xf numFmtId="0" fontId="44" fillId="17" borderId="30" xfId="0" applyFont="1" applyFill="1" applyBorder="1" applyAlignment="1">
      <alignment horizontal="left" vertical="center" wrapText="1"/>
    </xf>
    <xf numFmtId="0" fontId="43" fillId="0" borderId="19" xfId="0" applyFont="1" applyBorder="1" applyAlignment="1">
      <alignment horizontal="center" vertical="center" wrapText="1"/>
    </xf>
    <xf numFmtId="14" fontId="43" fillId="0" borderId="19" xfId="0" applyNumberFormat="1" applyFont="1" applyBorder="1" applyAlignment="1">
      <alignment horizontal="center" vertical="center" wrapText="1"/>
    </xf>
    <xf numFmtId="14" fontId="43" fillId="0" borderId="15" xfId="0" applyNumberFormat="1" applyFont="1" applyBorder="1" applyAlignment="1">
      <alignment horizontal="center" vertical="center" wrapText="1"/>
    </xf>
    <xf numFmtId="0" fontId="18" fillId="16" borderId="8" xfId="0" applyFont="1" applyFill="1" applyBorder="1" applyAlignment="1">
      <alignment horizontal="center" vertical="center" wrapText="1"/>
    </xf>
    <xf numFmtId="0" fontId="18" fillId="16" borderId="9" xfId="0" applyFont="1" applyFill="1" applyBorder="1" applyAlignment="1">
      <alignment horizontal="center" vertical="center" wrapText="1"/>
    </xf>
    <xf numFmtId="0" fontId="18" fillId="16" borderId="93" xfId="0" applyFont="1" applyFill="1" applyBorder="1" applyAlignment="1">
      <alignment horizontal="center" vertical="center" wrapText="1"/>
    </xf>
    <xf numFmtId="0" fontId="53" fillId="0" borderId="52" xfId="0" applyFont="1" applyFill="1" applyBorder="1" applyAlignment="1">
      <alignment horizontal="center" vertical="center" wrapText="1"/>
    </xf>
    <xf numFmtId="0" fontId="23" fillId="0" borderId="53" xfId="0" applyFont="1" applyFill="1" applyBorder="1"/>
    <xf numFmtId="0" fontId="23" fillId="0" borderId="54" xfId="0" applyFont="1" applyFill="1" applyBorder="1"/>
    <xf numFmtId="0" fontId="43" fillId="0" borderId="1" xfId="0" applyFont="1" applyBorder="1" applyAlignment="1">
      <alignment vertical="top" wrapText="1"/>
    </xf>
    <xf numFmtId="0" fontId="0" fillId="0" borderId="1" xfId="0" applyFont="1" applyBorder="1" applyAlignment="1">
      <alignment vertical="top" wrapText="1"/>
    </xf>
    <xf numFmtId="1" fontId="34" fillId="0" borderId="4" xfId="0" applyNumberFormat="1" applyFont="1" applyBorder="1" applyAlignment="1">
      <alignment horizontal="center" vertical="center"/>
    </xf>
    <xf numFmtId="1" fontId="34" fillId="0" borderId="1" xfId="0" applyNumberFormat="1" applyFont="1" applyBorder="1" applyAlignment="1">
      <alignment horizontal="center" vertical="center"/>
    </xf>
    <xf numFmtId="0" fontId="43" fillId="0" borderId="1" xfId="0" applyFont="1" applyBorder="1" applyAlignment="1">
      <alignment horizontal="center" vertical="center" wrapText="1"/>
    </xf>
    <xf numFmtId="0" fontId="43" fillId="0" borderId="25" xfId="0" applyFont="1" applyBorder="1" applyAlignment="1">
      <alignment horizontal="center"/>
    </xf>
    <xf numFmtId="0" fontId="43" fillId="0" borderId="26" xfId="0" applyFont="1" applyBorder="1" applyAlignment="1">
      <alignment horizontal="center"/>
    </xf>
    <xf numFmtId="0" fontId="43" fillId="0" borderId="27" xfId="0" applyFont="1" applyBorder="1" applyAlignment="1">
      <alignment horizontal="center"/>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43"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43" fillId="40" borderId="1" xfId="0" applyFont="1" applyFill="1" applyBorder="1" applyAlignment="1">
      <alignment vertical="center" wrapText="1"/>
    </xf>
    <xf numFmtId="0" fontId="43" fillId="4" borderId="101" xfId="0" applyFont="1" applyFill="1" applyBorder="1" applyAlignment="1">
      <alignment horizontal="justify" vertical="center" wrapText="1"/>
    </xf>
    <xf numFmtId="0" fontId="43" fillId="40" borderId="28" xfId="0" applyFont="1" applyFill="1" applyBorder="1" applyAlignment="1">
      <alignment vertical="center" wrapText="1"/>
    </xf>
    <xf numFmtId="0" fontId="18" fillId="27" borderId="8" xfId="0" applyFont="1" applyFill="1" applyBorder="1" applyAlignment="1">
      <alignment horizontal="center" vertical="center" wrapText="1"/>
    </xf>
    <xf numFmtId="0" fontId="18" fillId="27" borderId="9" xfId="0" applyFont="1" applyFill="1" applyBorder="1" applyAlignment="1">
      <alignment horizontal="center" vertical="center" wrapText="1"/>
    </xf>
    <xf numFmtId="0" fontId="18" fillId="27" borderId="10" xfId="0" applyFont="1" applyFill="1" applyBorder="1" applyAlignment="1">
      <alignment horizontal="center" vertical="center" wrapText="1"/>
    </xf>
    <xf numFmtId="0" fontId="93" fillId="25" borderId="8" xfId="0" applyFont="1" applyFill="1" applyBorder="1" applyAlignment="1">
      <alignment horizontal="center" vertical="center" wrapText="1"/>
    </xf>
    <xf numFmtId="0" fontId="93" fillId="25" borderId="9" xfId="0" applyFont="1" applyFill="1" applyBorder="1" applyAlignment="1">
      <alignment horizontal="center" vertical="center" wrapText="1"/>
    </xf>
    <xf numFmtId="0" fontId="93" fillId="25" borderId="10" xfId="0" applyFont="1" applyFill="1" applyBorder="1" applyAlignment="1">
      <alignment horizontal="center" vertical="center" wrapText="1"/>
    </xf>
    <xf numFmtId="0" fontId="18" fillId="26" borderId="8" xfId="0" applyFont="1" applyFill="1" applyBorder="1" applyAlignment="1">
      <alignment horizontal="center" vertical="center" wrapText="1"/>
    </xf>
    <xf numFmtId="0" fontId="18" fillId="26" borderId="9" xfId="0" applyFont="1" applyFill="1" applyBorder="1" applyAlignment="1">
      <alignment horizontal="center" vertical="center" wrapText="1"/>
    </xf>
    <xf numFmtId="0" fontId="18" fillId="26" borderId="10" xfId="0" applyFont="1" applyFill="1" applyBorder="1" applyAlignment="1">
      <alignment horizontal="center" vertical="center" wrapText="1"/>
    </xf>
    <xf numFmtId="0" fontId="18" fillId="16" borderId="8" xfId="0" applyFont="1" applyFill="1" applyBorder="1" applyAlignment="1">
      <alignment horizontal="center" vertical="center"/>
    </xf>
    <xf numFmtId="0" fontId="18" fillId="16" borderId="9" xfId="0" applyFont="1" applyFill="1" applyBorder="1" applyAlignment="1">
      <alignment horizontal="center" vertical="center"/>
    </xf>
    <xf numFmtId="0" fontId="44" fillId="2" borderId="8" xfId="0" applyFont="1" applyFill="1" applyBorder="1" applyAlignment="1">
      <alignment horizontal="center" vertical="center" wrapText="1"/>
    </xf>
    <xf numFmtId="0" fontId="14" fillId="0" borderId="9" xfId="0" applyFont="1" applyBorder="1"/>
    <xf numFmtId="0" fontId="14" fillId="0" borderId="10" xfId="0" applyFont="1" applyBorder="1"/>
    <xf numFmtId="0" fontId="44" fillId="40" borderId="1" xfId="0" applyFont="1" applyFill="1" applyBorder="1" applyAlignment="1">
      <alignment vertical="center" wrapText="1"/>
    </xf>
    <xf numFmtId="0" fontId="44" fillId="40" borderId="38" xfId="0" applyFont="1" applyFill="1" applyBorder="1" applyAlignment="1">
      <alignment vertical="center" wrapText="1"/>
    </xf>
    <xf numFmtId="0" fontId="44" fillId="40" borderId="41" xfId="0" applyFont="1" applyFill="1" applyBorder="1" applyAlignment="1">
      <alignment vertical="center" wrapText="1"/>
    </xf>
    <xf numFmtId="14" fontId="14" fillId="17" borderId="28" xfId="0" applyNumberFormat="1" applyFont="1" applyFill="1" applyBorder="1" applyAlignment="1">
      <alignment horizontal="center" vertical="center"/>
    </xf>
    <xf numFmtId="0" fontId="14" fillId="17" borderId="1" xfId="0" applyFont="1" applyFill="1" applyBorder="1" applyAlignment="1">
      <alignment horizontal="center" vertical="center" wrapText="1"/>
    </xf>
    <xf numFmtId="14" fontId="14" fillId="17" borderId="1" xfId="0" applyNumberFormat="1" applyFont="1" applyFill="1" applyBorder="1" applyAlignment="1">
      <alignment horizontal="center" vertical="center"/>
    </xf>
    <xf numFmtId="14" fontId="14" fillId="17" borderId="1" xfId="0" applyNumberFormat="1" applyFont="1" applyFill="1" applyBorder="1" applyAlignment="1">
      <alignment horizontal="center" vertical="center" wrapText="1"/>
    </xf>
    <xf numFmtId="0" fontId="14" fillId="17" borderId="1" xfId="0" quotePrefix="1" applyFont="1" applyFill="1" applyBorder="1" applyAlignment="1">
      <alignment horizontal="center" vertical="center" wrapText="1"/>
    </xf>
    <xf numFmtId="0" fontId="14" fillId="17" borderId="1" xfId="0" applyFont="1" applyFill="1" applyBorder="1" applyAlignment="1">
      <alignment horizontal="center" vertical="center"/>
    </xf>
    <xf numFmtId="0" fontId="14" fillId="17" borderId="16" xfId="0" applyFont="1" applyFill="1" applyBorder="1" applyAlignment="1">
      <alignment horizontal="center" vertical="center" wrapText="1"/>
    </xf>
    <xf numFmtId="0" fontId="14" fillId="17" borderId="31" xfId="0" applyFont="1" applyFill="1" applyBorder="1" applyAlignment="1">
      <alignment horizontal="center" vertical="center" wrapText="1"/>
    </xf>
    <xf numFmtId="0" fontId="14" fillId="17" borderId="15" xfId="0" applyFont="1" applyFill="1" applyBorder="1" applyAlignment="1">
      <alignment horizontal="center" vertical="center" wrapText="1"/>
    </xf>
    <xf numFmtId="14" fontId="14" fillId="17" borderId="16" xfId="0" applyNumberFormat="1" applyFont="1" applyFill="1" applyBorder="1" applyAlignment="1">
      <alignment horizontal="center" vertical="center"/>
    </xf>
    <xf numFmtId="14" fontId="14" fillId="17" borderId="31" xfId="0" applyNumberFormat="1" applyFont="1" applyFill="1" applyBorder="1" applyAlignment="1">
      <alignment horizontal="center" vertical="center"/>
    </xf>
    <xf numFmtId="14" fontId="14" fillId="17" borderId="15" xfId="0" applyNumberFormat="1" applyFont="1" applyFill="1" applyBorder="1" applyAlignment="1">
      <alignment horizontal="center" vertical="center"/>
    </xf>
    <xf numFmtId="0" fontId="44" fillId="40" borderId="28" xfId="0" applyFont="1" applyFill="1" applyBorder="1" applyAlignment="1">
      <alignment vertical="center" wrapText="1"/>
    </xf>
    <xf numFmtId="0" fontId="47" fillId="40" borderId="1" xfId="0" applyFont="1" applyFill="1" applyBorder="1" applyAlignment="1">
      <alignment vertical="center" wrapText="1"/>
    </xf>
    <xf numFmtId="0" fontId="44" fillId="0" borderId="1" xfId="0" applyFont="1" applyBorder="1" applyAlignment="1">
      <alignment vertical="center" wrapText="1"/>
    </xf>
    <xf numFmtId="0" fontId="44" fillId="0" borderId="28" xfId="0" applyFont="1" applyBorder="1" applyAlignment="1">
      <alignment vertical="center" wrapText="1"/>
    </xf>
    <xf numFmtId="0" fontId="43" fillId="0" borderId="1" xfId="0" applyFont="1" applyBorder="1" applyAlignment="1">
      <alignment vertical="center" wrapText="1"/>
    </xf>
    <xf numFmtId="0" fontId="43" fillId="0" borderId="28" xfId="0" applyFont="1" applyBorder="1" applyAlignment="1">
      <alignment vertical="center" wrapText="1"/>
    </xf>
    <xf numFmtId="0" fontId="30" fillId="0" borderId="1" xfId="1" applyBorder="1" applyAlignment="1">
      <alignment vertical="center" wrapText="1"/>
    </xf>
    <xf numFmtId="0" fontId="43" fillId="0" borderId="105" xfId="0" applyFont="1" applyBorder="1" applyAlignment="1">
      <alignment horizontal="center" vertical="center" wrapText="1"/>
    </xf>
    <xf numFmtId="0" fontId="14" fillId="0" borderId="104" xfId="0" applyFont="1" applyBorder="1" applyAlignment="1">
      <alignment horizontal="center" vertical="center" wrapText="1"/>
    </xf>
    <xf numFmtId="0" fontId="14" fillId="0" borderId="105" xfId="0" applyFont="1" applyBorder="1" applyAlignment="1">
      <alignment horizontal="center" vertical="center" wrapText="1"/>
    </xf>
    <xf numFmtId="0" fontId="90" fillId="0" borderId="104" xfId="0" applyFont="1" applyBorder="1" applyAlignment="1">
      <alignment horizontal="center" vertical="center" wrapText="1"/>
    </xf>
    <xf numFmtId="0" fontId="90" fillId="0" borderId="105" xfId="0" applyFont="1" applyBorder="1" applyAlignment="1">
      <alignment horizontal="center" vertical="center" wrapText="1"/>
    </xf>
    <xf numFmtId="14" fontId="47" fillId="40" borderId="1" xfId="0" applyNumberFormat="1" applyFont="1" applyFill="1" applyBorder="1" applyAlignment="1">
      <alignment horizontal="center" vertical="center" wrapText="1"/>
    </xf>
    <xf numFmtId="0" fontId="43" fillId="36" borderId="104" xfId="0" applyFont="1" applyFill="1" applyBorder="1" applyAlignment="1">
      <alignment horizontal="center" vertical="center" wrapText="1"/>
    </xf>
    <xf numFmtId="0" fontId="43" fillId="36" borderId="105" xfId="0" applyFont="1" applyFill="1" applyBorder="1" applyAlignment="1">
      <alignment horizontal="center" vertical="center" wrapText="1"/>
    </xf>
    <xf numFmtId="0" fontId="90" fillId="36" borderId="104" xfId="0" applyFont="1" applyFill="1" applyBorder="1" applyAlignment="1">
      <alignment horizontal="center" vertical="center" wrapText="1"/>
    </xf>
    <xf numFmtId="0" fontId="90" fillId="36" borderId="105" xfId="0" applyFont="1" applyFill="1" applyBorder="1" applyAlignment="1">
      <alignment horizontal="center" vertical="center" wrapText="1"/>
    </xf>
    <xf numFmtId="0" fontId="14" fillId="36" borderId="104" xfId="0" applyFont="1" applyFill="1" applyBorder="1" applyAlignment="1">
      <alignment horizontal="center" vertical="center" wrapText="1"/>
    </xf>
    <xf numFmtId="0" fontId="14" fillId="36" borderId="105" xfId="0" applyFont="1" applyFill="1" applyBorder="1" applyAlignment="1">
      <alignment horizontal="center" vertical="center" wrapText="1"/>
    </xf>
    <xf numFmtId="169" fontId="43" fillId="36" borderId="106" xfId="0" applyNumberFormat="1" applyFont="1" applyFill="1" applyBorder="1" applyAlignment="1">
      <alignment horizontal="center" vertical="center" wrapText="1"/>
    </xf>
    <xf numFmtId="169" fontId="43" fillId="36" borderId="116" xfId="0" applyNumberFormat="1" applyFont="1" applyFill="1" applyBorder="1" applyAlignment="1">
      <alignment horizontal="center" vertical="center" wrapText="1"/>
    </xf>
    <xf numFmtId="14" fontId="43" fillId="0" borderId="1" xfId="0" applyNumberFormat="1" applyFont="1" applyBorder="1" applyAlignment="1">
      <alignment horizontal="center" vertical="center" wrapText="1"/>
    </xf>
    <xf numFmtId="0" fontId="90" fillId="0" borderId="114" xfId="0" applyFont="1" applyBorder="1" applyAlignment="1">
      <alignment horizontal="center" vertical="center" wrapText="1"/>
    </xf>
    <xf numFmtId="0" fontId="14" fillId="17" borderId="104" xfId="0" applyFont="1" applyFill="1" applyBorder="1" applyAlignment="1">
      <alignment horizontal="center" vertical="center" wrapText="1"/>
    </xf>
    <xf numFmtId="0" fontId="14" fillId="17" borderId="114" xfId="0" applyFont="1" applyFill="1" applyBorder="1" applyAlignment="1">
      <alignment horizontal="center" vertical="center" wrapText="1"/>
    </xf>
    <xf numFmtId="0" fontId="14" fillId="17" borderId="105" xfId="0" applyFont="1" applyFill="1" applyBorder="1" applyAlignment="1">
      <alignment horizontal="center" vertical="center" wrapText="1"/>
    </xf>
    <xf numFmtId="0" fontId="43" fillId="0" borderId="114" xfId="0" applyFont="1" applyBorder="1" applyAlignment="1">
      <alignment horizontal="center" vertical="center" wrapText="1"/>
    </xf>
    <xf numFmtId="169" fontId="43" fillId="36" borderId="117" xfId="0" applyNumberFormat="1" applyFont="1" applyFill="1" applyBorder="1" applyAlignment="1">
      <alignment horizontal="center" vertical="center" wrapText="1"/>
    </xf>
    <xf numFmtId="169" fontId="43" fillId="0" borderId="104" xfId="0" applyNumberFormat="1" applyFont="1" applyBorder="1" applyAlignment="1">
      <alignment horizontal="center" vertical="center" wrapText="1"/>
    </xf>
    <xf numFmtId="169" fontId="43" fillId="0" borderId="114" xfId="0" applyNumberFormat="1" applyFont="1" applyBorder="1" applyAlignment="1">
      <alignment horizontal="center" vertical="center" wrapText="1"/>
    </xf>
    <xf numFmtId="169" fontId="43" fillId="0" borderId="105" xfId="0" applyNumberFormat="1" applyFont="1" applyBorder="1" applyAlignment="1">
      <alignment horizontal="center" vertical="center" wrapText="1"/>
    </xf>
    <xf numFmtId="0" fontId="90" fillId="17" borderId="104" xfId="0" applyFont="1" applyFill="1" applyBorder="1" applyAlignment="1">
      <alignment horizontal="center" vertical="center" wrapText="1"/>
    </xf>
    <xf numFmtId="0" fontId="90" fillId="17" borderId="114" xfId="0" applyFont="1" applyFill="1" applyBorder="1" applyAlignment="1">
      <alignment horizontal="center" vertical="center" wrapText="1"/>
    </xf>
    <xf numFmtId="0" fontId="90" fillId="17" borderId="105" xfId="0" applyFont="1" applyFill="1" applyBorder="1" applyAlignment="1">
      <alignment horizontal="center" vertical="center" wrapText="1"/>
    </xf>
    <xf numFmtId="0" fontId="0" fillId="0" borderId="1" xfId="0" applyFont="1" applyBorder="1" applyAlignment="1">
      <alignment vertical="center" wrapText="1"/>
    </xf>
    <xf numFmtId="0" fontId="55" fillId="0" borderId="1" xfId="0" applyFont="1" applyBorder="1" applyAlignment="1">
      <alignment vertical="center" wrapText="1"/>
    </xf>
    <xf numFmtId="14" fontId="100" fillId="0" borderId="1" xfId="0" applyNumberFormat="1" applyFont="1" applyBorder="1" applyAlignment="1">
      <alignment horizontal="center" vertical="center" wrapText="1"/>
    </xf>
    <xf numFmtId="0" fontId="103" fillId="17" borderId="1" xfId="0" applyFont="1" applyFill="1" applyBorder="1" applyAlignment="1">
      <alignment horizontal="center" vertical="center" wrapText="1"/>
    </xf>
    <xf numFmtId="0" fontId="81" fillId="0" borderId="111" xfId="0" applyFont="1" applyBorder="1" applyAlignment="1">
      <alignment horizontal="center" vertical="center" wrapText="1"/>
    </xf>
    <xf numFmtId="0" fontId="81" fillId="0" borderId="113" xfId="0" applyFont="1" applyBorder="1" applyAlignment="1">
      <alignment horizontal="center" vertical="center" wrapText="1"/>
    </xf>
    <xf numFmtId="0" fontId="81" fillId="0" borderId="115" xfId="0" applyFont="1" applyBorder="1" applyAlignment="1">
      <alignment horizontal="center" vertical="center" wrapText="1"/>
    </xf>
    <xf numFmtId="0" fontId="81" fillId="0" borderId="112" xfId="0" applyFont="1" applyBorder="1" applyAlignment="1">
      <alignment horizontal="center" vertical="center" wrapText="1"/>
    </xf>
    <xf numFmtId="0" fontId="81" fillId="0" borderId="114" xfId="0" applyFont="1" applyBorder="1" applyAlignment="1">
      <alignment horizontal="center" vertical="center" wrapText="1"/>
    </xf>
    <xf numFmtId="0" fontId="81" fillId="0" borderId="105" xfId="0" applyFont="1" applyBorder="1" applyAlignment="1">
      <alignment horizontal="center" vertical="center" wrapText="1"/>
    </xf>
    <xf numFmtId="169" fontId="81" fillId="0" borderId="118" xfId="0" applyNumberFormat="1" applyFont="1" applyBorder="1" applyAlignment="1">
      <alignment horizontal="center" vertical="center" wrapText="1"/>
    </xf>
    <xf numFmtId="169" fontId="81" fillId="0" borderId="117" xfId="0" applyNumberFormat="1" applyFont="1" applyBorder="1" applyAlignment="1">
      <alignment horizontal="center" vertical="center" wrapText="1"/>
    </xf>
    <xf numFmtId="169" fontId="81" fillId="0" borderId="116" xfId="0" applyNumberFormat="1" applyFont="1" applyBorder="1" applyAlignment="1">
      <alignment horizontal="center" vertical="center" wrapText="1"/>
    </xf>
    <xf numFmtId="0" fontId="55" fillId="0" borderId="1" xfId="0" applyFont="1" applyBorder="1" applyAlignment="1">
      <alignment horizontal="justify" vertical="center" wrapText="1"/>
    </xf>
    <xf numFmtId="0" fontId="47" fillId="0" borderId="1" xfId="0" applyFont="1" applyBorder="1" applyAlignment="1">
      <alignment horizontal="justify" vertical="center" wrapText="1"/>
    </xf>
    <xf numFmtId="0" fontId="91" fillId="16" borderId="34" xfId="0" applyFont="1" applyFill="1" applyBorder="1" applyAlignment="1">
      <alignment horizontal="center" vertical="center" wrapText="1"/>
    </xf>
    <xf numFmtId="0" fontId="8" fillId="0" borderId="119" xfId="0" applyFont="1" applyBorder="1"/>
    <xf numFmtId="0" fontId="44" fillId="0" borderId="16" xfId="0" applyFont="1" applyBorder="1" applyAlignment="1">
      <alignment horizontal="center" vertical="center"/>
    </xf>
    <xf numFmtId="0" fontId="44" fillId="0" borderId="15" xfId="0" applyFont="1" applyBorder="1" applyAlignment="1">
      <alignment horizontal="center" vertical="center"/>
    </xf>
    <xf numFmtId="0" fontId="81" fillId="0" borderId="1" xfId="0" applyFont="1" applyBorder="1" applyAlignment="1">
      <alignment horizontal="center" vertical="center" wrapText="1"/>
    </xf>
    <xf numFmtId="169" fontId="81" fillId="0" borderId="1" xfId="0" applyNumberFormat="1" applyFont="1" applyBorder="1" applyAlignment="1">
      <alignment horizontal="center" vertical="center" wrapText="1"/>
    </xf>
    <xf numFmtId="0" fontId="47" fillId="40" borderId="1" xfId="0" applyFont="1" applyFill="1" applyBorder="1" applyAlignment="1">
      <alignment horizontal="justify" vertical="center" wrapText="1"/>
    </xf>
    <xf numFmtId="0" fontId="30" fillId="0" borderId="1" xfId="1" applyBorder="1" applyAlignment="1">
      <alignment horizontal="justify" vertical="center" wrapText="1"/>
    </xf>
  </cellXfs>
  <cellStyles count="14">
    <cellStyle name="Hipervínculo" xfId="1" builtinId="8"/>
    <cellStyle name="Normal" xfId="0" builtinId="0"/>
    <cellStyle name="Normal 2" xfId="2" xr:uid="{00000000-0005-0000-0000-000002000000}"/>
    <cellStyle name="Normal 2 2" xfId="3" xr:uid="{00000000-0005-0000-0000-000003000000}"/>
    <cellStyle name="Normal 2 2 2" xfId="5" xr:uid="{00000000-0005-0000-0000-000004000000}"/>
    <cellStyle name="Normal 2 2 2 2" xfId="7" xr:uid="{00000000-0005-0000-0000-000005000000}"/>
    <cellStyle name="Normal 2 2 2 3" xfId="9" xr:uid="{00000000-0005-0000-0000-000006000000}"/>
    <cellStyle name="Normal 2 2 2 3 2" xfId="13" xr:uid="{00000000-0005-0000-0000-000007000000}"/>
    <cellStyle name="Normal 2 2 3" xfId="6" xr:uid="{00000000-0005-0000-0000-000008000000}"/>
    <cellStyle name="Normal 2 2 4" xfId="8" xr:uid="{00000000-0005-0000-0000-000009000000}"/>
    <cellStyle name="Normal 2 2 4 2" xfId="12" xr:uid="{00000000-0005-0000-0000-00000A000000}"/>
    <cellStyle name="Normal 2 2 5" xfId="11" xr:uid="{00000000-0005-0000-0000-00000B000000}"/>
    <cellStyle name="Normal 2 3" xfId="10" xr:uid="{00000000-0005-0000-0000-00000C000000}"/>
    <cellStyle name="Porcentaje" xfId="4" builtinId="5"/>
  </cellStyles>
  <dxfs count="201">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itle>
    <c:autoTitleDeleted val="0"/>
    <c:plotArea>
      <c:layout>
        <c:manualLayout>
          <c:layoutTarget val="inner"/>
          <c:xMode val="edge"/>
          <c:yMode val="edge"/>
          <c:x val="1.9444444444444445E-2"/>
          <c:y val="0.10147854227165302"/>
          <c:w val="0.93888888888888922"/>
          <c:h val="0.73464824318676203"/>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131340544"/>
        <c:axId val="131346432"/>
      </c:barChart>
      <c:catAx>
        <c:axId val="131340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31346432"/>
        <c:crosses val="autoZero"/>
        <c:auto val="1"/>
        <c:lblAlgn val="ctr"/>
        <c:lblOffset val="100"/>
        <c:noMultiLvlLbl val="0"/>
      </c:catAx>
      <c:valAx>
        <c:axId val="1313464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31340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607"/>
          <c:w val="0.93888888888888922"/>
          <c:h val="0.56974482356372202"/>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58FF-49AE-BE63-CB4E5BF5E358}"/>
              </c:ext>
            </c:extLst>
          </c:dPt>
          <c:dLbls>
            <c:dLbl>
              <c:idx val="0"/>
              <c:layout>
                <c:manualLayout>
                  <c:x val="0.15559620577050856"/>
                  <c:y val="3.07607903178769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8FF-49AE-BE63-CB4E5BF5E358}"/>
                </c:ext>
              </c:extLst>
            </c:dLbl>
            <c:dLbl>
              <c:idx val="1"/>
              <c:layout>
                <c:manualLayout>
                  <c:x val="4.9123303034158371E-2"/>
                  <c:y val="3.5870516185468364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8FF-49AE-BE63-CB4E5BF5E358}"/>
                </c:ext>
              </c:extLst>
            </c:dLbl>
            <c:dLbl>
              <c:idx val="2"/>
              <c:layout>
                <c:manualLayout>
                  <c:x val="-7.1356206147481199E-2"/>
                  <c:y val="8.33949402158064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8FF-49AE-BE63-CB4E5BF5E358}"/>
                </c:ext>
              </c:extLst>
            </c:dLbl>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c:ext xmlns:c16="http://schemas.microsoft.com/office/drawing/2014/chart" uri="{C3380CC4-5D6E-409C-BE32-E72D297353CC}">
              <c16:uniqueId val="{00000006-58FF-49AE-BE63-CB4E5BF5E358}"/>
            </c:ext>
          </c:extLst>
        </c:ser>
        <c:dLbls>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lang="es-ES" sz="1400" b="0" i="0" u="none" strike="noStrike" kern="1200" spc="0" baseline="0">
                <a:solidFill>
                  <a:schemeClr val="tx1">
                    <a:lumMod val="65000"/>
                    <a:lumOff val="35000"/>
                  </a:schemeClr>
                </a:solidFill>
                <a:latin typeface="+mn-lt"/>
                <a:ea typeface="+mn-ea"/>
                <a:cs typeface="+mn-cs"/>
              </a:defRPr>
            </a:pPr>
            <a:r>
              <a:rPr lang="es-CO" baseline="0"/>
              <a:t>I Trimestre 2019.</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65E-2"/>
          <c:y val="0.21321813939924192"/>
          <c:w val="0.93888888888888922"/>
          <c:h val="0.48500729075532228"/>
        </c:manualLayout>
      </c:layout>
      <c:bar3DChart>
        <c:barDir val="col"/>
        <c:grouping val="clustered"/>
        <c:varyColors val="0"/>
        <c:ser>
          <c:idx val="0"/>
          <c:order val="0"/>
          <c:tx>
            <c:strRef>
              <c:f>[5]Hoja1!$N$3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[5]Hoja1!$O$3:$S$3</c:f>
              <c:numCache>
                <c:formatCode>General</c:formatCode>
                <c:ptCount val="5"/>
                <c:pt idx="0">
                  <c:v>4</c:v>
                </c:pt>
                <c:pt idx="1">
                  <c:v>0</c:v>
                </c:pt>
                <c:pt idx="2">
                  <c:v>4</c:v>
                </c:pt>
                <c:pt idx="3">
                  <c:v>0</c:v>
                </c:pt>
                <c:pt idx="4">
                  <c:v>0</c:v>
                </c:pt>
              </c:numCache>
            </c:numRef>
          </c:val>
          <c:extLst>
            <c:ext xmlns:c16="http://schemas.microsoft.com/office/drawing/2014/chart" uri="{C3380CC4-5D6E-409C-BE32-E72D297353CC}">
              <c16:uniqueId val="{00000000-B88F-4C8E-B1E0-A44236B5DF4D}"/>
            </c:ext>
          </c:extLst>
        </c:ser>
        <c:ser>
          <c:idx val="1"/>
          <c:order val="1"/>
          <c:tx>
            <c:strRef>
              <c:f>[5]Hoja1!$N$4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[5]Hoja1!$O$4:$S$4</c:f>
              <c:numCache>
                <c:formatCode>General</c:formatCode>
                <c:ptCount val="5"/>
                <c:pt idx="0">
                  <c:v>1</c:v>
                </c:pt>
                <c:pt idx="1">
                  <c:v>1</c:v>
                </c:pt>
                <c:pt idx="2">
                  <c:v>0</c:v>
                </c:pt>
                <c:pt idx="3">
                  <c:v>0</c:v>
                </c:pt>
                <c:pt idx="4">
                  <c:v>0</c:v>
                </c:pt>
              </c:numCache>
            </c:numRef>
          </c:val>
          <c:extLst>
            <c:ext xmlns:c16="http://schemas.microsoft.com/office/drawing/2014/chart" uri="{C3380CC4-5D6E-409C-BE32-E72D297353CC}">
              <c16:uniqueId val="{00000001-B88F-4C8E-B1E0-A44236B5DF4D}"/>
            </c:ext>
          </c:extLst>
        </c:ser>
        <c:ser>
          <c:idx val="2"/>
          <c:order val="2"/>
          <c:tx>
            <c:strRef>
              <c:f>[5]Hoja1!$N$5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[5]Hoja1!$O$5:$S$5</c:f>
              <c:numCache>
                <c:formatCode>General</c:formatCode>
                <c:ptCount val="5"/>
                <c:pt idx="0">
                  <c:v>2</c:v>
                </c:pt>
                <c:pt idx="1">
                  <c:v>0</c:v>
                </c:pt>
                <c:pt idx="2">
                  <c:v>2</c:v>
                </c:pt>
                <c:pt idx="3">
                  <c:v>0</c:v>
                </c:pt>
                <c:pt idx="4">
                  <c:v>0</c:v>
                </c:pt>
              </c:numCache>
            </c:numRef>
          </c:val>
          <c:extLst>
            <c:ext xmlns:c16="http://schemas.microsoft.com/office/drawing/2014/chart" uri="{C3380CC4-5D6E-409C-BE32-E72D297353CC}">
              <c16:uniqueId val="{00000002-B88F-4C8E-B1E0-A44236B5DF4D}"/>
            </c:ext>
          </c:extLst>
        </c:ser>
        <c:ser>
          <c:idx val="3"/>
          <c:order val="3"/>
          <c:tx>
            <c:strRef>
              <c:f>[5]Hoja1!$N$6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[5]Hoja1!$O$6:$S$6</c:f>
              <c:numCache>
                <c:formatCode>General</c:formatCode>
                <c:ptCount val="5"/>
                <c:pt idx="0">
                  <c:v>6</c:v>
                </c:pt>
                <c:pt idx="1">
                  <c:v>0</c:v>
                </c:pt>
                <c:pt idx="2">
                  <c:v>6</c:v>
                </c:pt>
                <c:pt idx="3">
                  <c:v>0</c:v>
                </c:pt>
                <c:pt idx="4">
                  <c:v>0</c:v>
                </c:pt>
              </c:numCache>
            </c:numRef>
          </c:val>
          <c:extLst>
            <c:ext xmlns:c16="http://schemas.microsoft.com/office/drawing/2014/chart" uri="{C3380CC4-5D6E-409C-BE32-E72D297353CC}">
              <c16:uniqueId val="{00000003-B88F-4C8E-B1E0-A44236B5DF4D}"/>
            </c:ext>
          </c:extLst>
        </c:ser>
        <c:ser>
          <c:idx val="4"/>
          <c:order val="4"/>
          <c:tx>
            <c:strRef>
              <c:f>[5]Hoja1!$N$7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[5]Hoja1!$O$7:$S$7</c:f>
              <c:numCache>
                <c:formatCode>General</c:formatCode>
                <c:ptCount val="5"/>
                <c:pt idx="0">
                  <c:v>7</c:v>
                </c:pt>
                <c:pt idx="1">
                  <c:v>1</c:v>
                </c:pt>
                <c:pt idx="2">
                  <c:v>2</c:v>
                </c:pt>
                <c:pt idx="3">
                  <c:v>4</c:v>
                </c:pt>
                <c:pt idx="4">
                  <c:v>0</c:v>
                </c:pt>
              </c:numCache>
            </c:numRef>
          </c:val>
          <c:extLst>
            <c:ext xmlns:c16="http://schemas.microsoft.com/office/drawing/2014/chart" uri="{C3380CC4-5D6E-409C-BE32-E72D297353CC}">
              <c16:uniqueId val="{00000004-B88F-4C8E-B1E0-A44236B5DF4D}"/>
            </c:ext>
          </c:extLst>
        </c:ser>
        <c:ser>
          <c:idx val="5"/>
          <c:order val="5"/>
          <c:tx>
            <c:strRef>
              <c:f>[5]Hoja1!$N$8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[5]Hoja1!$O$8:$S$8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B88F-4C8E-B1E0-A44236B5DF4D}"/>
            </c:ext>
          </c:extLst>
        </c:ser>
        <c:ser>
          <c:idx val="6"/>
          <c:order val="6"/>
          <c:tx>
            <c:strRef>
              <c:f>[5]Hoja1!$N$9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[5]Hoja1!$O$9:$S$9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6-B88F-4C8E-B1E0-A44236B5DF4D}"/>
            </c:ext>
          </c:extLst>
        </c:ser>
        <c:ser>
          <c:idx val="7"/>
          <c:order val="7"/>
          <c:tx>
            <c:strRef>
              <c:f>[5]Hoja1!$N$10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[5]Hoja1!$O$10:$S$10</c:f>
              <c:numCache>
                <c:formatCode>General</c:formatCode>
                <c:ptCount val="5"/>
                <c:pt idx="0">
                  <c:v>3</c:v>
                </c:pt>
                <c:pt idx="1">
                  <c:v>2</c:v>
                </c:pt>
                <c:pt idx="2">
                  <c:v>0</c:v>
                </c:pt>
                <c:pt idx="3">
                  <c:v>1</c:v>
                </c:pt>
                <c:pt idx="4">
                  <c:v>0</c:v>
                </c:pt>
              </c:numCache>
            </c:numRef>
          </c:val>
          <c:extLst>
            <c:ext xmlns:c16="http://schemas.microsoft.com/office/drawing/2014/chart" uri="{C3380CC4-5D6E-409C-BE32-E72D297353CC}">
              <c16:uniqueId val="{00000007-B88F-4C8E-B1E0-A44236B5DF4D}"/>
            </c:ext>
          </c:extLst>
        </c:ser>
        <c:ser>
          <c:idx val="8"/>
          <c:order val="8"/>
          <c:tx>
            <c:strRef>
              <c:f>[5]Hoja1!$N$11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[5]Hoja1!$O$11:$S$11</c:f>
              <c:numCache>
                <c:formatCode>General</c:formatCode>
                <c:ptCount val="5"/>
                <c:pt idx="0">
                  <c:v>12</c:v>
                </c:pt>
                <c:pt idx="1">
                  <c:v>0</c:v>
                </c:pt>
                <c:pt idx="2">
                  <c:v>3</c:v>
                </c:pt>
                <c:pt idx="3">
                  <c:v>6</c:v>
                </c:pt>
                <c:pt idx="4">
                  <c:v>3</c:v>
                </c:pt>
              </c:numCache>
            </c:numRef>
          </c:val>
          <c:extLst>
            <c:ext xmlns:c16="http://schemas.microsoft.com/office/drawing/2014/chart" uri="{C3380CC4-5D6E-409C-BE32-E72D297353CC}">
              <c16:uniqueId val="{00000008-B88F-4C8E-B1E0-A44236B5DF4D}"/>
            </c:ext>
          </c:extLst>
        </c:ser>
        <c:ser>
          <c:idx val="9"/>
          <c:order val="9"/>
          <c:tx>
            <c:strRef>
              <c:f>[5]Hoja1!$N$12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[5]Hoja1!$O$12:$S$12</c:f>
              <c:numCache>
                <c:formatCode>General</c:formatCode>
                <c:ptCount val="5"/>
                <c:pt idx="0">
                  <c:v>6</c:v>
                </c:pt>
                <c:pt idx="1">
                  <c:v>0</c:v>
                </c:pt>
                <c:pt idx="2">
                  <c:v>6</c:v>
                </c:pt>
                <c:pt idx="3">
                  <c:v>0</c:v>
                </c:pt>
              </c:numCache>
            </c:numRef>
          </c:val>
          <c:extLst>
            <c:ext xmlns:c16="http://schemas.microsoft.com/office/drawing/2014/chart" uri="{C3380CC4-5D6E-409C-BE32-E72D297353CC}">
              <c16:uniqueId val="{00000009-B88F-4C8E-B1E0-A44236B5DF4D}"/>
            </c:ext>
          </c:extLst>
        </c:ser>
        <c:ser>
          <c:idx val="10"/>
          <c:order val="10"/>
          <c:tx>
            <c:strRef>
              <c:f>[5]Hoja1!$N$13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[5]Hoja1!$O$13:$S$13</c:f>
              <c:numCache>
                <c:formatCode>General</c:formatCode>
                <c:ptCount val="5"/>
                <c:pt idx="0">
                  <c:v>10</c:v>
                </c:pt>
                <c:pt idx="1">
                  <c:v>0</c:v>
                </c:pt>
                <c:pt idx="2">
                  <c:v>1</c:v>
                </c:pt>
                <c:pt idx="3">
                  <c:v>9</c:v>
                </c:pt>
              </c:numCache>
            </c:numRef>
          </c:val>
          <c:extLst>
            <c:ext xmlns:c16="http://schemas.microsoft.com/office/drawing/2014/chart" uri="{C3380CC4-5D6E-409C-BE32-E72D297353CC}">
              <c16:uniqueId val="{0000000A-B88F-4C8E-B1E0-A44236B5DF4D}"/>
            </c:ext>
          </c:extLst>
        </c:ser>
        <c:ser>
          <c:idx val="11"/>
          <c:order val="11"/>
          <c:tx>
            <c:strRef>
              <c:f>[5]Hoja1!$N$14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[5]Hoja1!$O$14:$S$14</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B-B88F-4C8E-B1E0-A44236B5DF4D}"/>
            </c:ext>
          </c:extLst>
        </c:ser>
        <c:ser>
          <c:idx val="12"/>
          <c:order val="12"/>
          <c:tx>
            <c:strRef>
              <c:f>[5]Hoja1!$N$15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[5]Hoja1!$O$15:$S$15</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C-B88F-4C8E-B1E0-A44236B5DF4D}"/>
            </c:ext>
          </c:extLst>
        </c:ser>
        <c:ser>
          <c:idx val="13"/>
          <c:order val="13"/>
          <c:tx>
            <c:strRef>
              <c:f>[5]Hoja1!$N$16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[5]Hoja1!$O$16:$S$16</c:f>
              <c:numCache>
                <c:formatCode>General</c:formatCode>
                <c:ptCount val="5"/>
                <c:pt idx="0">
                  <c:v>2</c:v>
                </c:pt>
                <c:pt idx="1">
                  <c:v>0</c:v>
                </c:pt>
                <c:pt idx="2">
                  <c:v>2</c:v>
                </c:pt>
                <c:pt idx="3">
                  <c:v>0</c:v>
                </c:pt>
              </c:numCache>
            </c:numRef>
          </c:val>
          <c:extLst>
            <c:ext xmlns:c16="http://schemas.microsoft.com/office/drawing/2014/chart" uri="{C3380CC4-5D6E-409C-BE32-E72D297353CC}">
              <c16:uniqueId val="{0000000D-B88F-4C8E-B1E0-A44236B5DF4D}"/>
            </c:ext>
          </c:extLst>
        </c:ser>
        <c:ser>
          <c:idx val="14"/>
          <c:order val="14"/>
          <c:tx>
            <c:strRef>
              <c:f>[5]Hoja1!$N$17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[5]Hoja1!$O$17:$S$17</c:f>
              <c:numCache>
                <c:formatCode>General</c:formatCode>
                <c:ptCount val="5"/>
                <c:pt idx="0">
                  <c:v>53</c:v>
                </c:pt>
                <c:pt idx="1">
                  <c:v>4</c:v>
                </c:pt>
                <c:pt idx="2">
                  <c:v>26</c:v>
                </c:pt>
                <c:pt idx="3">
                  <c:v>20</c:v>
                </c:pt>
                <c:pt idx="4">
                  <c:v>3</c:v>
                </c:pt>
              </c:numCache>
            </c:numRef>
          </c:val>
          <c:extLst>
            <c:ext xmlns:c16="http://schemas.microsoft.com/office/drawing/2014/chart" uri="{C3380CC4-5D6E-409C-BE32-E72D297353CC}">
              <c16:uniqueId val="{0000000E-B88F-4C8E-B1E0-A44236B5DF4D}"/>
            </c:ext>
          </c:extLst>
        </c:ser>
        <c:ser>
          <c:idx val="15"/>
          <c:order val="15"/>
          <c:tx>
            <c:strRef>
              <c:f>[5]Hoja1!$N$18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[5]Hoja1!$O$18:$S$18</c:f>
              <c:numCache>
                <c:formatCode>General</c:formatCode>
                <c:ptCount val="5"/>
                <c:pt idx="0">
                  <c:v>31</c:v>
                </c:pt>
                <c:pt idx="1">
                  <c:v>0</c:v>
                </c:pt>
                <c:pt idx="2">
                  <c:v>23</c:v>
                </c:pt>
                <c:pt idx="3">
                  <c:v>8</c:v>
                </c:pt>
                <c:pt idx="4">
                  <c:v>0</c:v>
                </c:pt>
              </c:numCache>
            </c:numRef>
          </c:val>
          <c:extLs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134713344"/>
        <c:axId val="134714880"/>
        <c:axId val="0"/>
      </c:bar3DChart>
      <c:catAx>
        <c:axId val="1347133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34714880"/>
        <c:crosses val="autoZero"/>
        <c:auto val="1"/>
        <c:lblAlgn val="ctr"/>
        <c:lblOffset val="100"/>
        <c:noMultiLvlLbl val="0"/>
      </c:catAx>
      <c:valAx>
        <c:axId val="134714880"/>
        <c:scaling>
          <c:orientation val="minMax"/>
        </c:scaling>
        <c:delete val="1"/>
        <c:axPos val="l"/>
        <c:numFmt formatCode="General" sourceLinked="1"/>
        <c:majorTickMark val="none"/>
        <c:minorTickMark val="none"/>
        <c:tickLblPos val="nextTo"/>
        <c:crossAx val="134713344"/>
        <c:crosses val="autoZero"/>
        <c:crossBetween val="between"/>
      </c:valAx>
      <c:spPr>
        <a:noFill/>
        <a:ln>
          <a:noFill/>
        </a:ln>
        <a:effectLst/>
      </c:spPr>
    </c:plotArea>
    <c:legend>
      <c:legendPos val="t"/>
      <c:layout>
        <c:manualLayout>
          <c:xMode val="edge"/>
          <c:yMode val="edge"/>
          <c:x val="0.17461286089238853"/>
          <c:y val="0.90824074074074057"/>
          <c:w val="0.52299628171478552"/>
          <c:h val="7.8125546806649182E-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Resultado en Cumplimiento de Acciones</a:t>
            </a:r>
          </a:p>
        </c:rich>
      </c:tx>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c:ext xmlns:c16="http://schemas.microsoft.com/office/drawing/2014/chart" uri="{C3380CC4-5D6E-409C-BE32-E72D297353CC}">
                <c16:uniqueId val="{00000000-EE7F-4B24-8A07-6FF633519BE2}"/>
              </c:ext>
            </c:extLst>
          </c:dPt>
          <c:dPt>
            <c:idx val="1"/>
            <c:invertIfNegative val="1"/>
            <c:bubble3D val="0"/>
            <c:extLst>
              <c:ext xmlns:c16="http://schemas.microsoft.com/office/drawing/2014/chart" uri="{C3380CC4-5D6E-409C-BE32-E72D297353CC}">
                <c16:uniqueId val="{00000001-EE7F-4B24-8A07-6FF633519BE2}"/>
              </c:ext>
            </c:extLst>
          </c:dPt>
          <c:dPt>
            <c:idx val="2"/>
            <c:invertIfNegative val="1"/>
            <c:bubble3D val="0"/>
            <c:extLst>
              <c:ext xmlns:c16="http://schemas.microsoft.com/office/drawing/2014/chart" uri="{C3380CC4-5D6E-409C-BE32-E72D297353CC}">
                <c16:uniqueId val="{00000002-EE7F-4B24-8A07-6FF633519BE2}"/>
              </c:ext>
            </c:extLst>
          </c:dPt>
          <c:dPt>
            <c:idx val="3"/>
            <c:invertIfNegative val="1"/>
            <c:bubble3D val="0"/>
            <c:extLst>
              <c:ext xmlns:c16="http://schemas.microsoft.com/office/drawing/2014/chart" uri="{C3380CC4-5D6E-409C-BE32-E72D297353CC}">
                <c16:uniqueId val="{00000003-EE7F-4B24-8A07-6FF633519BE2}"/>
              </c:ext>
            </c:extLst>
          </c:dPt>
          <c:dPt>
            <c:idx val="4"/>
            <c:invertIfNegative val="1"/>
            <c:bubble3D val="0"/>
            <c:extLst>
              <c:ext xmlns:c16="http://schemas.microsoft.com/office/drawing/2014/chart" uri="{C3380CC4-5D6E-409C-BE32-E72D297353CC}">
                <c16:uniqueId val="{00000004-EE7F-4B24-8A07-6FF633519BE2}"/>
              </c:ext>
            </c:extLst>
          </c:dPt>
          <c:dLbls>
            <c:spPr>
              <a:noFill/>
              <a:ln w="25400">
                <a:noFill/>
              </a:ln>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 '!$B$9:$B$13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'CONSOLIDADO '!$E$9:$E$13</c:f>
              <c:numCache>
                <c:formatCode>General</c:formatCode>
                <c:ptCount val="5"/>
                <c:pt idx="0">
                  <c:v>153</c:v>
                </c:pt>
                <c:pt idx="1">
                  <c:v>111</c:v>
                </c:pt>
                <c:pt idx="2">
                  <c:v>1</c:v>
                </c:pt>
                <c:pt idx="3">
                  <c:v>24</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EE7F-4B24-8A07-6FF633519BE2}"/>
            </c:ext>
          </c:extLst>
        </c:ser>
        <c:dLbls>
          <c:showLegendKey val="0"/>
          <c:showVal val="0"/>
          <c:showCatName val="0"/>
          <c:showSerName val="0"/>
          <c:showPercent val="0"/>
          <c:showBubbleSize val="0"/>
        </c:dLbls>
        <c:gapWidth val="150"/>
        <c:axId val="128227968"/>
        <c:axId val="131731840"/>
      </c:barChart>
      <c:catAx>
        <c:axId val="128227968"/>
        <c:scaling>
          <c:orientation val="maxMin"/>
        </c:scaling>
        <c:delete val="0"/>
        <c:axPos val="l"/>
        <c:numFmt formatCode="General" sourceLinked="1"/>
        <c:majorTickMark val="cross"/>
        <c:minorTickMark val="cross"/>
        <c:tickLblPos val="nextTo"/>
        <c:txPr>
          <a:bodyPr rot="0" vert="horz"/>
          <a:lstStyle/>
          <a:p>
            <a:pPr>
              <a:defRPr lang="es-ES"/>
            </a:pPr>
            <a:endParaRPr lang="es-CO"/>
          </a:p>
        </c:txPr>
        <c:crossAx val="131731840"/>
        <c:crosses val="autoZero"/>
        <c:auto val="1"/>
        <c:lblAlgn val="ctr"/>
        <c:lblOffset val="100"/>
        <c:noMultiLvlLbl val="1"/>
      </c:catAx>
      <c:valAx>
        <c:axId val="131731840"/>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lang="es-ES"/>
            </a:pPr>
            <a:endParaRPr lang="es-CO"/>
          </a:p>
        </c:txPr>
        <c:crossAx val="128227968"/>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id="{00000000-0008-0000-01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id="{00000000-0008-0000-01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id="{00000000-0008-0000-01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id="{00000000-0008-0000-01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id="{00000000-0008-0000-01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id="{00000000-0008-0000-01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id="{00000000-0008-0000-01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id="{00000000-0008-0000-01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id="{00000000-0008-0000-01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id="{00000000-0008-0000-01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id="{00000000-0008-0000-01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id="{00000000-0008-0000-01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id="{00000000-0008-0000-01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id="{00000000-0008-0000-01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id="{00000000-0008-0000-01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id="{00000000-0008-0000-01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id="{00000000-0008-0000-01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a:extLst>
            <a:ext uri="{FF2B5EF4-FFF2-40B4-BE49-F238E27FC236}">
              <a16:creationId xmlns:a16="http://schemas.microsoft.com/office/drawing/2014/main" id="{00000000-0008-0000-0900-0000057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a:extLst>
            <a:ext uri="{FF2B5EF4-FFF2-40B4-BE49-F238E27FC236}">
              <a16:creationId xmlns:a16="http://schemas.microsoft.com/office/drawing/2014/main" id="{00000000-0008-0000-0900-00000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a:extLst>
            <a:ext uri="{FF2B5EF4-FFF2-40B4-BE49-F238E27FC236}">
              <a16:creationId xmlns:a16="http://schemas.microsoft.com/office/drawing/2014/main" id="{00000000-0008-0000-0900-000007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a:extLst>
            <a:ext uri="{FF2B5EF4-FFF2-40B4-BE49-F238E27FC236}">
              <a16:creationId xmlns:a16="http://schemas.microsoft.com/office/drawing/2014/main" id="{00000000-0008-0000-0900-000008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a:extLst>
            <a:ext uri="{FF2B5EF4-FFF2-40B4-BE49-F238E27FC236}">
              <a16:creationId xmlns:a16="http://schemas.microsoft.com/office/drawing/2014/main" id="{00000000-0008-0000-0900-000009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a:extLst>
            <a:ext uri="{FF2B5EF4-FFF2-40B4-BE49-F238E27FC236}">
              <a16:creationId xmlns:a16="http://schemas.microsoft.com/office/drawing/2014/main" id="{00000000-0008-0000-0900-00000A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a:extLst>
            <a:ext uri="{FF2B5EF4-FFF2-40B4-BE49-F238E27FC236}">
              <a16:creationId xmlns:a16="http://schemas.microsoft.com/office/drawing/2014/main" id="{00000000-0008-0000-0900-00000B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a:extLst>
            <a:ext uri="{FF2B5EF4-FFF2-40B4-BE49-F238E27FC236}">
              <a16:creationId xmlns:a16="http://schemas.microsoft.com/office/drawing/2014/main" id="{00000000-0008-0000-0900-00000C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a:extLst>
            <a:ext uri="{FF2B5EF4-FFF2-40B4-BE49-F238E27FC236}">
              <a16:creationId xmlns:a16="http://schemas.microsoft.com/office/drawing/2014/main" id="{00000000-0008-0000-0900-00000D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a:extLst>
            <a:ext uri="{FF2B5EF4-FFF2-40B4-BE49-F238E27FC236}">
              <a16:creationId xmlns:a16="http://schemas.microsoft.com/office/drawing/2014/main" id="{00000000-0008-0000-0900-00000E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a:extLst>
            <a:ext uri="{FF2B5EF4-FFF2-40B4-BE49-F238E27FC236}">
              <a16:creationId xmlns:a16="http://schemas.microsoft.com/office/drawing/2014/main" id="{00000000-0008-0000-0900-00000F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a:extLst>
            <a:ext uri="{FF2B5EF4-FFF2-40B4-BE49-F238E27FC236}">
              <a16:creationId xmlns:a16="http://schemas.microsoft.com/office/drawing/2014/main" id="{00000000-0008-0000-0900-000010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a:extLst>
            <a:ext uri="{FF2B5EF4-FFF2-40B4-BE49-F238E27FC236}">
              <a16:creationId xmlns:a16="http://schemas.microsoft.com/office/drawing/2014/main" id="{00000000-0008-0000-0900-000011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a:extLst>
            <a:ext uri="{FF2B5EF4-FFF2-40B4-BE49-F238E27FC236}">
              <a16:creationId xmlns:a16="http://schemas.microsoft.com/office/drawing/2014/main" id="{00000000-0008-0000-0900-000012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a:extLst>
            <a:ext uri="{FF2B5EF4-FFF2-40B4-BE49-F238E27FC236}">
              <a16:creationId xmlns:a16="http://schemas.microsoft.com/office/drawing/2014/main" id="{00000000-0008-0000-0900-000013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a:extLst>
            <a:ext uri="{FF2B5EF4-FFF2-40B4-BE49-F238E27FC236}">
              <a16:creationId xmlns:a16="http://schemas.microsoft.com/office/drawing/2014/main" id="{00000000-0008-0000-0900-000014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a:extLst>
            <a:ext uri="{FF2B5EF4-FFF2-40B4-BE49-F238E27FC236}">
              <a16:creationId xmlns:a16="http://schemas.microsoft.com/office/drawing/2014/main" id="{00000000-0008-0000-0900-000015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a:extLst>
            <a:ext uri="{FF2B5EF4-FFF2-40B4-BE49-F238E27FC236}">
              <a16:creationId xmlns:a16="http://schemas.microsoft.com/office/drawing/2014/main" id="{00000000-0008-0000-0900-00001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a:extLst>
            <a:ext uri="{FF2B5EF4-FFF2-40B4-BE49-F238E27FC236}">
              <a16:creationId xmlns:a16="http://schemas.microsoft.com/office/drawing/2014/main" id="{00000000-0008-0000-0A00-0000047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a:extLst>
            <a:ext uri="{FF2B5EF4-FFF2-40B4-BE49-F238E27FC236}">
              <a16:creationId xmlns:a16="http://schemas.microsoft.com/office/drawing/2014/main" id="{00000000-0008-0000-0A00-00000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a:extLst>
            <a:ext uri="{FF2B5EF4-FFF2-40B4-BE49-F238E27FC236}">
              <a16:creationId xmlns:a16="http://schemas.microsoft.com/office/drawing/2014/main" id="{00000000-0008-0000-0A00-000006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a:extLst>
            <a:ext uri="{FF2B5EF4-FFF2-40B4-BE49-F238E27FC236}">
              <a16:creationId xmlns:a16="http://schemas.microsoft.com/office/drawing/2014/main" id="{00000000-0008-0000-0A00-000007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a:extLst>
            <a:ext uri="{FF2B5EF4-FFF2-40B4-BE49-F238E27FC236}">
              <a16:creationId xmlns:a16="http://schemas.microsoft.com/office/drawing/2014/main" id="{00000000-0008-0000-0A00-000008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a:extLst>
            <a:ext uri="{FF2B5EF4-FFF2-40B4-BE49-F238E27FC236}">
              <a16:creationId xmlns:a16="http://schemas.microsoft.com/office/drawing/2014/main" id="{00000000-0008-0000-0A00-000009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a:extLst>
            <a:ext uri="{FF2B5EF4-FFF2-40B4-BE49-F238E27FC236}">
              <a16:creationId xmlns:a16="http://schemas.microsoft.com/office/drawing/2014/main" id="{00000000-0008-0000-0A00-00000A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a:extLst>
            <a:ext uri="{FF2B5EF4-FFF2-40B4-BE49-F238E27FC236}">
              <a16:creationId xmlns:a16="http://schemas.microsoft.com/office/drawing/2014/main" id="{00000000-0008-0000-0A00-00000B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a:extLst>
            <a:ext uri="{FF2B5EF4-FFF2-40B4-BE49-F238E27FC236}">
              <a16:creationId xmlns:a16="http://schemas.microsoft.com/office/drawing/2014/main" id="{00000000-0008-0000-0A00-00000C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a:extLst>
            <a:ext uri="{FF2B5EF4-FFF2-40B4-BE49-F238E27FC236}">
              <a16:creationId xmlns:a16="http://schemas.microsoft.com/office/drawing/2014/main" id="{00000000-0008-0000-0A00-00000D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a:extLst>
            <a:ext uri="{FF2B5EF4-FFF2-40B4-BE49-F238E27FC236}">
              <a16:creationId xmlns:a16="http://schemas.microsoft.com/office/drawing/2014/main" id="{00000000-0008-0000-0A00-00000E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a:extLst>
            <a:ext uri="{FF2B5EF4-FFF2-40B4-BE49-F238E27FC236}">
              <a16:creationId xmlns:a16="http://schemas.microsoft.com/office/drawing/2014/main" id="{00000000-0008-0000-0A00-00000F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a:extLst>
            <a:ext uri="{FF2B5EF4-FFF2-40B4-BE49-F238E27FC236}">
              <a16:creationId xmlns:a16="http://schemas.microsoft.com/office/drawing/2014/main" id="{00000000-0008-0000-0A00-000010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a:extLst>
            <a:ext uri="{FF2B5EF4-FFF2-40B4-BE49-F238E27FC236}">
              <a16:creationId xmlns:a16="http://schemas.microsoft.com/office/drawing/2014/main" id="{00000000-0008-0000-0A00-000011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a:extLst>
            <a:ext uri="{FF2B5EF4-FFF2-40B4-BE49-F238E27FC236}">
              <a16:creationId xmlns:a16="http://schemas.microsoft.com/office/drawing/2014/main" id="{00000000-0008-0000-0A00-000012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a:extLst>
            <a:ext uri="{FF2B5EF4-FFF2-40B4-BE49-F238E27FC236}">
              <a16:creationId xmlns:a16="http://schemas.microsoft.com/office/drawing/2014/main" id="{00000000-0008-0000-0A00-000013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a:extLst>
            <a:ext uri="{FF2B5EF4-FFF2-40B4-BE49-F238E27FC236}">
              <a16:creationId xmlns:a16="http://schemas.microsoft.com/office/drawing/2014/main" id="{00000000-0008-0000-0A00-000014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a:extLst>
            <a:ext uri="{FF2B5EF4-FFF2-40B4-BE49-F238E27FC236}">
              <a16:creationId xmlns:a16="http://schemas.microsoft.com/office/drawing/2014/main" id="{00000000-0008-0000-0A00-00001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B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B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B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B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B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B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B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B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B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B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B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B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B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B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B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B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B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C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a:extLst>
            <a:ext uri="{FF2B5EF4-FFF2-40B4-BE49-F238E27FC236}">
              <a16:creationId xmlns:a16="http://schemas.microsoft.com/office/drawing/2014/main" id="{00000000-0008-0000-0C00-00000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a:extLst>
            <a:ext uri="{FF2B5EF4-FFF2-40B4-BE49-F238E27FC236}">
              <a16:creationId xmlns:a16="http://schemas.microsoft.com/office/drawing/2014/main" id="{00000000-0008-0000-0C00-000005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a:extLst>
            <a:ext uri="{FF2B5EF4-FFF2-40B4-BE49-F238E27FC236}">
              <a16:creationId xmlns:a16="http://schemas.microsoft.com/office/drawing/2014/main" id="{00000000-0008-0000-0C00-000006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a:extLst>
            <a:ext uri="{FF2B5EF4-FFF2-40B4-BE49-F238E27FC236}">
              <a16:creationId xmlns:a16="http://schemas.microsoft.com/office/drawing/2014/main" id="{00000000-0008-0000-0C00-000007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a:extLst>
            <a:ext uri="{FF2B5EF4-FFF2-40B4-BE49-F238E27FC236}">
              <a16:creationId xmlns:a16="http://schemas.microsoft.com/office/drawing/2014/main" id="{00000000-0008-0000-0C00-000008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a:extLst>
            <a:ext uri="{FF2B5EF4-FFF2-40B4-BE49-F238E27FC236}">
              <a16:creationId xmlns:a16="http://schemas.microsoft.com/office/drawing/2014/main" id="{00000000-0008-0000-0C00-000009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a:extLst>
            <a:ext uri="{FF2B5EF4-FFF2-40B4-BE49-F238E27FC236}">
              <a16:creationId xmlns:a16="http://schemas.microsoft.com/office/drawing/2014/main" id="{00000000-0008-0000-0C00-00000A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a:extLst>
            <a:ext uri="{FF2B5EF4-FFF2-40B4-BE49-F238E27FC236}">
              <a16:creationId xmlns:a16="http://schemas.microsoft.com/office/drawing/2014/main" id="{00000000-0008-0000-0C00-00000B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a:extLst>
            <a:ext uri="{FF2B5EF4-FFF2-40B4-BE49-F238E27FC236}">
              <a16:creationId xmlns:a16="http://schemas.microsoft.com/office/drawing/2014/main" id="{00000000-0008-0000-0C00-00000C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a:extLst>
            <a:ext uri="{FF2B5EF4-FFF2-40B4-BE49-F238E27FC236}">
              <a16:creationId xmlns:a16="http://schemas.microsoft.com/office/drawing/2014/main" id="{00000000-0008-0000-0C00-00000D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a:extLst>
            <a:ext uri="{FF2B5EF4-FFF2-40B4-BE49-F238E27FC236}">
              <a16:creationId xmlns:a16="http://schemas.microsoft.com/office/drawing/2014/main" id="{00000000-0008-0000-0C00-00000E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a:extLst>
            <a:ext uri="{FF2B5EF4-FFF2-40B4-BE49-F238E27FC236}">
              <a16:creationId xmlns:a16="http://schemas.microsoft.com/office/drawing/2014/main" id="{00000000-0008-0000-0C00-00000F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a:extLst>
            <a:ext uri="{FF2B5EF4-FFF2-40B4-BE49-F238E27FC236}">
              <a16:creationId xmlns:a16="http://schemas.microsoft.com/office/drawing/2014/main" id="{00000000-0008-0000-0C00-000010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a:extLst>
            <a:ext uri="{FF2B5EF4-FFF2-40B4-BE49-F238E27FC236}">
              <a16:creationId xmlns:a16="http://schemas.microsoft.com/office/drawing/2014/main" id="{00000000-0008-0000-0C00-000011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a:extLst>
            <a:ext uri="{FF2B5EF4-FFF2-40B4-BE49-F238E27FC236}">
              <a16:creationId xmlns:a16="http://schemas.microsoft.com/office/drawing/2014/main" id="{00000000-0008-0000-0C00-000012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a:extLst>
            <a:ext uri="{FF2B5EF4-FFF2-40B4-BE49-F238E27FC236}">
              <a16:creationId xmlns:a16="http://schemas.microsoft.com/office/drawing/2014/main" id="{00000000-0008-0000-0C00-000013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a:extLst>
            <a:ext uri="{FF2B5EF4-FFF2-40B4-BE49-F238E27FC236}">
              <a16:creationId xmlns:a16="http://schemas.microsoft.com/office/drawing/2014/main" id="{00000000-0008-0000-0C00-00001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a:extLst>
            <a:ext uri="{FF2B5EF4-FFF2-40B4-BE49-F238E27FC236}">
              <a16:creationId xmlns:a16="http://schemas.microsoft.com/office/drawing/2014/main" id="{00000000-0008-0000-0D00-0000098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a:extLst>
            <a:ext uri="{FF2B5EF4-FFF2-40B4-BE49-F238E27FC236}">
              <a16:creationId xmlns:a16="http://schemas.microsoft.com/office/drawing/2014/main" id="{00000000-0008-0000-0D00-00000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a:extLst>
            <a:ext uri="{FF2B5EF4-FFF2-40B4-BE49-F238E27FC236}">
              <a16:creationId xmlns:a16="http://schemas.microsoft.com/office/drawing/2014/main" id="{00000000-0008-0000-0D00-00000B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a:extLst>
            <a:ext uri="{FF2B5EF4-FFF2-40B4-BE49-F238E27FC236}">
              <a16:creationId xmlns:a16="http://schemas.microsoft.com/office/drawing/2014/main" id="{00000000-0008-0000-0D00-00000C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a:extLst>
            <a:ext uri="{FF2B5EF4-FFF2-40B4-BE49-F238E27FC236}">
              <a16:creationId xmlns:a16="http://schemas.microsoft.com/office/drawing/2014/main" id="{00000000-0008-0000-0D00-00000D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a:extLst>
            <a:ext uri="{FF2B5EF4-FFF2-40B4-BE49-F238E27FC236}">
              <a16:creationId xmlns:a16="http://schemas.microsoft.com/office/drawing/2014/main" id="{00000000-0008-0000-0D00-00000E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a:extLst>
            <a:ext uri="{FF2B5EF4-FFF2-40B4-BE49-F238E27FC236}">
              <a16:creationId xmlns:a16="http://schemas.microsoft.com/office/drawing/2014/main" id="{00000000-0008-0000-0D00-00000F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a:extLst>
            <a:ext uri="{FF2B5EF4-FFF2-40B4-BE49-F238E27FC236}">
              <a16:creationId xmlns:a16="http://schemas.microsoft.com/office/drawing/2014/main" id="{00000000-0008-0000-0D00-000010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a:extLst>
            <a:ext uri="{FF2B5EF4-FFF2-40B4-BE49-F238E27FC236}">
              <a16:creationId xmlns:a16="http://schemas.microsoft.com/office/drawing/2014/main" id="{00000000-0008-0000-0D00-000011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a:extLst>
            <a:ext uri="{FF2B5EF4-FFF2-40B4-BE49-F238E27FC236}">
              <a16:creationId xmlns:a16="http://schemas.microsoft.com/office/drawing/2014/main" id="{00000000-0008-0000-0D00-000012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a:extLst>
            <a:ext uri="{FF2B5EF4-FFF2-40B4-BE49-F238E27FC236}">
              <a16:creationId xmlns:a16="http://schemas.microsoft.com/office/drawing/2014/main" id="{00000000-0008-0000-0D00-000013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a:extLst>
            <a:ext uri="{FF2B5EF4-FFF2-40B4-BE49-F238E27FC236}">
              <a16:creationId xmlns:a16="http://schemas.microsoft.com/office/drawing/2014/main" id="{00000000-0008-0000-0D00-000014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a:extLst>
            <a:ext uri="{FF2B5EF4-FFF2-40B4-BE49-F238E27FC236}">
              <a16:creationId xmlns:a16="http://schemas.microsoft.com/office/drawing/2014/main" id="{00000000-0008-0000-0D00-000015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a:extLst>
            <a:ext uri="{FF2B5EF4-FFF2-40B4-BE49-F238E27FC236}">
              <a16:creationId xmlns:a16="http://schemas.microsoft.com/office/drawing/2014/main" id="{00000000-0008-0000-0D00-000016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a:extLst>
            <a:ext uri="{FF2B5EF4-FFF2-40B4-BE49-F238E27FC236}">
              <a16:creationId xmlns:a16="http://schemas.microsoft.com/office/drawing/2014/main" id="{00000000-0008-0000-0D00-000017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a:extLst>
            <a:ext uri="{FF2B5EF4-FFF2-40B4-BE49-F238E27FC236}">
              <a16:creationId xmlns:a16="http://schemas.microsoft.com/office/drawing/2014/main" id="{00000000-0008-0000-0D00-000018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a:extLst>
            <a:ext uri="{FF2B5EF4-FFF2-40B4-BE49-F238E27FC236}">
              <a16:creationId xmlns:a16="http://schemas.microsoft.com/office/drawing/2014/main" id="{00000000-0008-0000-0D00-000019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a:extLst>
            <a:ext uri="{FF2B5EF4-FFF2-40B4-BE49-F238E27FC236}">
              <a16:creationId xmlns:a16="http://schemas.microsoft.com/office/drawing/2014/main" id="{00000000-0008-0000-0D00-00001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E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E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E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E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E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E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E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E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E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E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E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E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E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E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E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E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E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E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a:extLst>
            <a:ext uri="{FF2B5EF4-FFF2-40B4-BE49-F238E27FC236}">
              <a16:creationId xmlns:a16="http://schemas.microsoft.com/office/drawing/2014/main" id="{00000000-0008-0000-0F00-0000048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a:extLst>
            <a:ext uri="{FF2B5EF4-FFF2-40B4-BE49-F238E27FC236}">
              <a16:creationId xmlns:a16="http://schemas.microsoft.com/office/drawing/2014/main" id="{00000000-0008-0000-0F00-00000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a:extLst>
            <a:ext uri="{FF2B5EF4-FFF2-40B4-BE49-F238E27FC236}">
              <a16:creationId xmlns:a16="http://schemas.microsoft.com/office/drawing/2014/main" id="{00000000-0008-0000-0F00-000006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a:extLst>
            <a:ext uri="{FF2B5EF4-FFF2-40B4-BE49-F238E27FC236}">
              <a16:creationId xmlns:a16="http://schemas.microsoft.com/office/drawing/2014/main" id="{00000000-0008-0000-0F00-000007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a:extLst>
            <a:ext uri="{FF2B5EF4-FFF2-40B4-BE49-F238E27FC236}">
              <a16:creationId xmlns:a16="http://schemas.microsoft.com/office/drawing/2014/main" id="{00000000-0008-0000-0F00-000008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a:extLst>
            <a:ext uri="{FF2B5EF4-FFF2-40B4-BE49-F238E27FC236}">
              <a16:creationId xmlns:a16="http://schemas.microsoft.com/office/drawing/2014/main" id="{00000000-0008-0000-0F00-000009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a:extLst>
            <a:ext uri="{FF2B5EF4-FFF2-40B4-BE49-F238E27FC236}">
              <a16:creationId xmlns:a16="http://schemas.microsoft.com/office/drawing/2014/main" id="{00000000-0008-0000-0F00-00000A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a:extLst>
            <a:ext uri="{FF2B5EF4-FFF2-40B4-BE49-F238E27FC236}">
              <a16:creationId xmlns:a16="http://schemas.microsoft.com/office/drawing/2014/main" id="{00000000-0008-0000-0F00-00000B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a:extLst>
            <a:ext uri="{FF2B5EF4-FFF2-40B4-BE49-F238E27FC236}">
              <a16:creationId xmlns:a16="http://schemas.microsoft.com/office/drawing/2014/main" id="{00000000-0008-0000-0F00-00000C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a:extLst>
            <a:ext uri="{FF2B5EF4-FFF2-40B4-BE49-F238E27FC236}">
              <a16:creationId xmlns:a16="http://schemas.microsoft.com/office/drawing/2014/main" id="{00000000-0008-0000-0F00-00000D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a:extLst>
            <a:ext uri="{FF2B5EF4-FFF2-40B4-BE49-F238E27FC236}">
              <a16:creationId xmlns:a16="http://schemas.microsoft.com/office/drawing/2014/main" id="{00000000-0008-0000-0F00-00000E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a:extLst>
            <a:ext uri="{FF2B5EF4-FFF2-40B4-BE49-F238E27FC236}">
              <a16:creationId xmlns:a16="http://schemas.microsoft.com/office/drawing/2014/main" id="{00000000-0008-0000-0F00-00000F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a:extLst>
            <a:ext uri="{FF2B5EF4-FFF2-40B4-BE49-F238E27FC236}">
              <a16:creationId xmlns:a16="http://schemas.microsoft.com/office/drawing/2014/main" id="{00000000-0008-0000-0F00-000010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a:extLst>
            <a:ext uri="{FF2B5EF4-FFF2-40B4-BE49-F238E27FC236}">
              <a16:creationId xmlns:a16="http://schemas.microsoft.com/office/drawing/2014/main" id="{00000000-0008-0000-0F00-000011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a:extLst>
            <a:ext uri="{FF2B5EF4-FFF2-40B4-BE49-F238E27FC236}">
              <a16:creationId xmlns:a16="http://schemas.microsoft.com/office/drawing/2014/main" id="{00000000-0008-0000-0F00-000012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a:extLst>
            <a:ext uri="{FF2B5EF4-FFF2-40B4-BE49-F238E27FC236}">
              <a16:creationId xmlns:a16="http://schemas.microsoft.com/office/drawing/2014/main" id="{00000000-0008-0000-0F00-000013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a:extLst>
            <a:ext uri="{FF2B5EF4-FFF2-40B4-BE49-F238E27FC236}">
              <a16:creationId xmlns:a16="http://schemas.microsoft.com/office/drawing/2014/main" id="{00000000-0008-0000-0F00-000014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a:extLst>
            <a:ext uri="{FF2B5EF4-FFF2-40B4-BE49-F238E27FC236}">
              <a16:creationId xmlns:a16="http://schemas.microsoft.com/office/drawing/2014/main" id="{00000000-0008-0000-0F00-00001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a:extLst>
            <a:ext uri="{FF2B5EF4-FFF2-40B4-BE49-F238E27FC236}">
              <a16:creationId xmlns:a16="http://schemas.microsoft.com/office/drawing/2014/main" id="{00000000-0008-0000-1000-0000048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a:extLst>
            <a:ext uri="{FF2B5EF4-FFF2-40B4-BE49-F238E27FC236}">
              <a16:creationId xmlns:a16="http://schemas.microsoft.com/office/drawing/2014/main" id="{00000000-0008-0000-1000-00000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a:extLst>
            <a:ext uri="{FF2B5EF4-FFF2-40B4-BE49-F238E27FC236}">
              <a16:creationId xmlns:a16="http://schemas.microsoft.com/office/drawing/2014/main" id="{00000000-0008-0000-1000-000006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a:extLst>
            <a:ext uri="{FF2B5EF4-FFF2-40B4-BE49-F238E27FC236}">
              <a16:creationId xmlns:a16="http://schemas.microsoft.com/office/drawing/2014/main" id="{00000000-0008-0000-1000-000007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a:extLst>
            <a:ext uri="{FF2B5EF4-FFF2-40B4-BE49-F238E27FC236}">
              <a16:creationId xmlns:a16="http://schemas.microsoft.com/office/drawing/2014/main" id="{00000000-0008-0000-1000-000008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a:extLst>
            <a:ext uri="{FF2B5EF4-FFF2-40B4-BE49-F238E27FC236}">
              <a16:creationId xmlns:a16="http://schemas.microsoft.com/office/drawing/2014/main" id="{00000000-0008-0000-1000-000009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a:extLst>
            <a:ext uri="{FF2B5EF4-FFF2-40B4-BE49-F238E27FC236}">
              <a16:creationId xmlns:a16="http://schemas.microsoft.com/office/drawing/2014/main" id="{00000000-0008-0000-1000-00000A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a:extLst>
            <a:ext uri="{FF2B5EF4-FFF2-40B4-BE49-F238E27FC236}">
              <a16:creationId xmlns:a16="http://schemas.microsoft.com/office/drawing/2014/main" id="{00000000-0008-0000-1000-00000B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a:extLst>
            <a:ext uri="{FF2B5EF4-FFF2-40B4-BE49-F238E27FC236}">
              <a16:creationId xmlns:a16="http://schemas.microsoft.com/office/drawing/2014/main" id="{00000000-0008-0000-1000-00000C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a:extLst>
            <a:ext uri="{FF2B5EF4-FFF2-40B4-BE49-F238E27FC236}">
              <a16:creationId xmlns:a16="http://schemas.microsoft.com/office/drawing/2014/main" id="{00000000-0008-0000-1000-00000D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a:extLst>
            <a:ext uri="{FF2B5EF4-FFF2-40B4-BE49-F238E27FC236}">
              <a16:creationId xmlns:a16="http://schemas.microsoft.com/office/drawing/2014/main" id="{00000000-0008-0000-1000-00000E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a:extLst>
            <a:ext uri="{FF2B5EF4-FFF2-40B4-BE49-F238E27FC236}">
              <a16:creationId xmlns:a16="http://schemas.microsoft.com/office/drawing/2014/main" id="{00000000-0008-0000-1000-00000F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a:extLst>
            <a:ext uri="{FF2B5EF4-FFF2-40B4-BE49-F238E27FC236}">
              <a16:creationId xmlns:a16="http://schemas.microsoft.com/office/drawing/2014/main" id="{00000000-0008-0000-1000-000010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a:extLst>
            <a:ext uri="{FF2B5EF4-FFF2-40B4-BE49-F238E27FC236}">
              <a16:creationId xmlns:a16="http://schemas.microsoft.com/office/drawing/2014/main" id="{00000000-0008-0000-1000-000011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a:extLst>
            <a:ext uri="{FF2B5EF4-FFF2-40B4-BE49-F238E27FC236}">
              <a16:creationId xmlns:a16="http://schemas.microsoft.com/office/drawing/2014/main" id="{00000000-0008-0000-1000-000012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a:extLst>
            <a:ext uri="{FF2B5EF4-FFF2-40B4-BE49-F238E27FC236}">
              <a16:creationId xmlns:a16="http://schemas.microsoft.com/office/drawing/2014/main" id="{00000000-0008-0000-1000-000013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a:extLst>
            <a:ext uri="{FF2B5EF4-FFF2-40B4-BE49-F238E27FC236}">
              <a16:creationId xmlns:a16="http://schemas.microsoft.com/office/drawing/2014/main" id="{00000000-0008-0000-1000-000014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a:extLst>
            <a:ext uri="{FF2B5EF4-FFF2-40B4-BE49-F238E27FC236}">
              <a16:creationId xmlns:a16="http://schemas.microsoft.com/office/drawing/2014/main" id="{00000000-0008-0000-1000-00001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a:extLst>
            <a:ext uri="{FF2B5EF4-FFF2-40B4-BE49-F238E27FC236}">
              <a16:creationId xmlns:a16="http://schemas.microsoft.com/office/drawing/2014/main" id="{00000000-0008-0000-1100-0000099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a:extLst>
            <a:ext uri="{FF2B5EF4-FFF2-40B4-BE49-F238E27FC236}">
              <a16:creationId xmlns:a16="http://schemas.microsoft.com/office/drawing/2014/main" id="{00000000-0008-0000-1100-00000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a:extLst>
            <a:ext uri="{FF2B5EF4-FFF2-40B4-BE49-F238E27FC236}">
              <a16:creationId xmlns:a16="http://schemas.microsoft.com/office/drawing/2014/main" id="{00000000-0008-0000-1100-00000B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a:extLst>
            <a:ext uri="{FF2B5EF4-FFF2-40B4-BE49-F238E27FC236}">
              <a16:creationId xmlns:a16="http://schemas.microsoft.com/office/drawing/2014/main" id="{00000000-0008-0000-1100-00000C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a:extLst>
            <a:ext uri="{FF2B5EF4-FFF2-40B4-BE49-F238E27FC236}">
              <a16:creationId xmlns:a16="http://schemas.microsoft.com/office/drawing/2014/main" id="{00000000-0008-0000-1100-00000D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a:extLst>
            <a:ext uri="{FF2B5EF4-FFF2-40B4-BE49-F238E27FC236}">
              <a16:creationId xmlns:a16="http://schemas.microsoft.com/office/drawing/2014/main" id="{00000000-0008-0000-1100-00000E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a:extLst>
            <a:ext uri="{FF2B5EF4-FFF2-40B4-BE49-F238E27FC236}">
              <a16:creationId xmlns:a16="http://schemas.microsoft.com/office/drawing/2014/main" id="{00000000-0008-0000-1100-00000F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a:extLst>
            <a:ext uri="{FF2B5EF4-FFF2-40B4-BE49-F238E27FC236}">
              <a16:creationId xmlns:a16="http://schemas.microsoft.com/office/drawing/2014/main" id="{00000000-0008-0000-1100-000010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a:extLst>
            <a:ext uri="{FF2B5EF4-FFF2-40B4-BE49-F238E27FC236}">
              <a16:creationId xmlns:a16="http://schemas.microsoft.com/office/drawing/2014/main" id="{00000000-0008-0000-1100-000011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a:extLst>
            <a:ext uri="{FF2B5EF4-FFF2-40B4-BE49-F238E27FC236}">
              <a16:creationId xmlns:a16="http://schemas.microsoft.com/office/drawing/2014/main" id="{00000000-0008-0000-1100-000012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a:extLst>
            <a:ext uri="{FF2B5EF4-FFF2-40B4-BE49-F238E27FC236}">
              <a16:creationId xmlns:a16="http://schemas.microsoft.com/office/drawing/2014/main" id="{00000000-0008-0000-1100-000013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a:extLst>
            <a:ext uri="{FF2B5EF4-FFF2-40B4-BE49-F238E27FC236}">
              <a16:creationId xmlns:a16="http://schemas.microsoft.com/office/drawing/2014/main" id="{00000000-0008-0000-1100-000014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a:extLst>
            <a:ext uri="{FF2B5EF4-FFF2-40B4-BE49-F238E27FC236}">
              <a16:creationId xmlns:a16="http://schemas.microsoft.com/office/drawing/2014/main" id="{00000000-0008-0000-1100-000015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a:extLst>
            <a:ext uri="{FF2B5EF4-FFF2-40B4-BE49-F238E27FC236}">
              <a16:creationId xmlns:a16="http://schemas.microsoft.com/office/drawing/2014/main" id="{00000000-0008-0000-1100-000016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a:extLst>
            <a:ext uri="{FF2B5EF4-FFF2-40B4-BE49-F238E27FC236}">
              <a16:creationId xmlns:a16="http://schemas.microsoft.com/office/drawing/2014/main" id="{00000000-0008-0000-1100-000017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a:extLst>
            <a:ext uri="{FF2B5EF4-FFF2-40B4-BE49-F238E27FC236}">
              <a16:creationId xmlns:a16="http://schemas.microsoft.com/office/drawing/2014/main" id="{00000000-0008-0000-1100-000018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a:extLst>
            <a:ext uri="{FF2B5EF4-FFF2-40B4-BE49-F238E27FC236}">
              <a16:creationId xmlns:a16="http://schemas.microsoft.com/office/drawing/2014/main" id="{00000000-0008-0000-1100-000019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a:extLst>
            <a:ext uri="{FF2B5EF4-FFF2-40B4-BE49-F238E27FC236}">
              <a16:creationId xmlns:a16="http://schemas.microsoft.com/office/drawing/2014/main" id="{00000000-0008-0000-1100-00001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2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8288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id="{00000000-0008-0000-0200-00000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id="{00000000-0008-0000-0200-000005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id="{00000000-0008-0000-0200-000009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id="{00000000-0008-0000-0200-00000A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id="{00000000-0008-0000-0200-00000B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id="{00000000-0008-0000-0200-00000C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id="{00000000-0008-0000-0200-00000D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id="{00000000-0008-0000-0200-00000E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id="{00000000-0008-0000-0200-00000F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id="{00000000-0008-0000-0200-000010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id="{00000000-0008-0000-0200-000011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id="{00000000-0008-0000-0200-000012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id="{00000000-0008-0000-0200-000013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id="{00000000-0008-0000-0200-00001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574221</xdr:colOff>
      <xdr:row>6</xdr:row>
      <xdr:rowOff>523875</xdr:rowOff>
    </xdr:from>
    <xdr:to>
      <xdr:col>20</xdr:col>
      <xdr:colOff>183696</xdr:colOff>
      <xdr:row>16</xdr:row>
      <xdr:rowOff>0</xdr:rowOff>
    </xdr:to>
    <xdr:graphicFrame macro="">
      <xdr:nvGraphicFramePr>
        <xdr:cNvPr id="852279" name="Chart 3">
          <a:extLst>
            <a:ext uri="{FF2B5EF4-FFF2-40B4-BE49-F238E27FC236}">
              <a16:creationId xmlns:a16="http://schemas.microsoft.com/office/drawing/2014/main" id="{00000000-0008-0000-0000-00003701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400-000016000000}"/>
            </a:ext>
          </a:extLst>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a:extLst>
            <a:ext uri="{FF2B5EF4-FFF2-40B4-BE49-F238E27FC236}">
              <a16:creationId xmlns:a16="http://schemas.microsoft.com/office/drawing/2014/main" id="{00000000-0008-0000-0400-0000913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866194" name="Rectangle 17" hidden="1">
          <a:extLst>
            <a:ext uri="{FF2B5EF4-FFF2-40B4-BE49-F238E27FC236}">
              <a16:creationId xmlns:a16="http://schemas.microsoft.com/office/drawing/2014/main" id="{00000000-0008-0000-0400-000092370D00}"/>
            </a:ext>
          </a:extLst>
        </xdr:cNvPr>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5" name="AutoShape 17">
          <a:extLst>
            <a:ext uri="{FF2B5EF4-FFF2-40B4-BE49-F238E27FC236}">
              <a16:creationId xmlns:a16="http://schemas.microsoft.com/office/drawing/2014/main" id="{00000000-0008-0000-0400-00009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6" name="AutoShape 17">
          <a:extLst>
            <a:ext uri="{FF2B5EF4-FFF2-40B4-BE49-F238E27FC236}">
              <a16:creationId xmlns:a16="http://schemas.microsoft.com/office/drawing/2014/main" id="{00000000-0008-0000-0400-000094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7" name="AutoShape 17">
          <a:extLst>
            <a:ext uri="{FF2B5EF4-FFF2-40B4-BE49-F238E27FC236}">
              <a16:creationId xmlns:a16="http://schemas.microsoft.com/office/drawing/2014/main" id="{00000000-0008-0000-0400-000095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8" name="AutoShape 17">
          <a:extLst>
            <a:ext uri="{FF2B5EF4-FFF2-40B4-BE49-F238E27FC236}">
              <a16:creationId xmlns:a16="http://schemas.microsoft.com/office/drawing/2014/main" id="{00000000-0008-0000-0400-000096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9" name="AutoShape 17">
          <a:extLst>
            <a:ext uri="{FF2B5EF4-FFF2-40B4-BE49-F238E27FC236}">
              <a16:creationId xmlns:a16="http://schemas.microsoft.com/office/drawing/2014/main" id="{00000000-0008-0000-0400-000097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0" name="AutoShape 17">
          <a:extLst>
            <a:ext uri="{FF2B5EF4-FFF2-40B4-BE49-F238E27FC236}">
              <a16:creationId xmlns:a16="http://schemas.microsoft.com/office/drawing/2014/main" id="{00000000-0008-0000-0400-000098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1" name="AutoShape 17">
          <a:extLst>
            <a:ext uri="{FF2B5EF4-FFF2-40B4-BE49-F238E27FC236}">
              <a16:creationId xmlns:a16="http://schemas.microsoft.com/office/drawing/2014/main" id="{00000000-0008-0000-0400-000099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2" name="AutoShape 17">
          <a:extLst>
            <a:ext uri="{FF2B5EF4-FFF2-40B4-BE49-F238E27FC236}">
              <a16:creationId xmlns:a16="http://schemas.microsoft.com/office/drawing/2014/main" id="{00000000-0008-0000-0400-00009A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3" name="AutoShape 17">
          <a:extLst>
            <a:ext uri="{FF2B5EF4-FFF2-40B4-BE49-F238E27FC236}">
              <a16:creationId xmlns:a16="http://schemas.microsoft.com/office/drawing/2014/main" id="{00000000-0008-0000-0400-00009B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4" name="AutoShape 17">
          <a:extLst>
            <a:ext uri="{FF2B5EF4-FFF2-40B4-BE49-F238E27FC236}">
              <a16:creationId xmlns:a16="http://schemas.microsoft.com/office/drawing/2014/main" id="{00000000-0008-0000-0400-00009C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5" name="AutoShape 17">
          <a:extLst>
            <a:ext uri="{FF2B5EF4-FFF2-40B4-BE49-F238E27FC236}">
              <a16:creationId xmlns:a16="http://schemas.microsoft.com/office/drawing/2014/main" id="{00000000-0008-0000-0400-00009D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6" name="AutoShape 17">
          <a:extLst>
            <a:ext uri="{FF2B5EF4-FFF2-40B4-BE49-F238E27FC236}">
              <a16:creationId xmlns:a16="http://schemas.microsoft.com/office/drawing/2014/main" id="{00000000-0008-0000-0400-00009E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7" name="AutoShape 17">
          <a:extLst>
            <a:ext uri="{FF2B5EF4-FFF2-40B4-BE49-F238E27FC236}">
              <a16:creationId xmlns:a16="http://schemas.microsoft.com/office/drawing/2014/main" id="{00000000-0008-0000-0400-00009F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8" name="AutoShape 17">
          <a:extLst>
            <a:ext uri="{FF2B5EF4-FFF2-40B4-BE49-F238E27FC236}">
              <a16:creationId xmlns:a16="http://schemas.microsoft.com/office/drawing/2014/main" id="{00000000-0008-0000-0400-0000A0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9" name="AutoShape 17">
          <a:extLst>
            <a:ext uri="{FF2B5EF4-FFF2-40B4-BE49-F238E27FC236}">
              <a16:creationId xmlns:a16="http://schemas.microsoft.com/office/drawing/2014/main" id="{00000000-0008-0000-0400-0000A1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0" name="AutoShape 17">
          <a:extLst>
            <a:ext uri="{FF2B5EF4-FFF2-40B4-BE49-F238E27FC236}">
              <a16:creationId xmlns:a16="http://schemas.microsoft.com/office/drawing/2014/main" id="{00000000-0008-0000-0400-0000A2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1" name="AutoShape 17">
          <a:extLst>
            <a:ext uri="{FF2B5EF4-FFF2-40B4-BE49-F238E27FC236}">
              <a16:creationId xmlns:a16="http://schemas.microsoft.com/office/drawing/2014/main" id="{00000000-0008-0000-0400-0000A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a:extLst>
            <a:ext uri="{FF2B5EF4-FFF2-40B4-BE49-F238E27FC236}">
              <a16:creationId xmlns:a16="http://schemas.microsoft.com/office/drawing/2014/main" id="{00000000-0008-0000-0500-00000D6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a:extLst>
            <a:ext uri="{FF2B5EF4-FFF2-40B4-BE49-F238E27FC236}">
              <a16:creationId xmlns:a16="http://schemas.microsoft.com/office/drawing/2014/main" id="{00000000-0008-0000-0500-00000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a:extLst>
            <a:ext uri="{FF2B5EF4-FFF2-40B4-BE49-F238E27FC236}">
              <a16:creationId xmlns:a16="http://schemas.microsoft.com/office/drawing/2014/main" id="{00000000-0008-0000-0500-00000F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a:extLst>
            <a:ext uri="{FF2B5EF4-FFF2-40B4-BE49-F238E27FC236}">
              <a16:creationId xmlns:a16="http://schemas.microsoft.com/office/drawing/2014/main" id="{00000000-0008-0000-0500-000010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a:extLst>
            <a:ext uri="{FF2B5EF4-FFF2-40B4-BE49-F238E27FC236}">
              <a16:creationId xmlns:a16="http://schemas.microsoft.com/office/drawing/2014/main" id="{00000000-0008-0000-0500-000011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a:extLst>
            <a:ext uri="{FF2B5EF4-FFF2-40B4-BE49-F238E27FC236}">
              <a16:creationId xmlns:a16="http://schemas.microsoft.com/office/drawing/2014/main" id="{00000000-0008-0000-0500-000012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a:extLst>
            <a:ext uri="{FF2B5EF4-FFF2-40B4-BE49-F238E27FC236}">
              <a16:creationId xmlns:a16="http://schemas.microsoft.com/office/drawing/2014/main" id="{00000000-0008-0000-0500-000013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a:extLst>
            <a:ext uri="{FF2B5EF4-FFF2-40B4-BE49-F238E27FC236}">
              <a16:creationId xmlns:a16="http://schemas.microsoft.com/office/drawing/2014/main" id="{00000000-0008-0000-0500-000014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a:extLst>
            <a:ext uri="{FF2B5EF4-FFF2-40B4-BE49-F238E27FC236}">
              <a16:creationId xmlns:a16="http://schemas.microsoft.com/office/drawing/2014/main" id="{00000000-0008-0000-0500-000015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a:extLst>
            <a:ext uri="{FF2B5EF4-FFF2-40B4-BE49-F238E27FC236}">
              <a16:creationId xmlns:a16="http://schemas.microsoft.com/office/drawing/2014/main" id="{00000000-0008-0000-0500-000016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a:extLst>
            <a:ext uri="{FF2B5EF4-FFF2-40B4-BE49-F238E27FC236}">
              <a16:creationId xmlns:a16="http://schemas.microsoft.com/office/drawing/2014/main" id="{00000000-0008-0000-0500-000017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a:extLst>
            <a:ext uri="{FF2B5EF4-FFF2-40B4-BE49-F238E27FC236}">
              <a16:creationId xmlns:a16="http://schemas.microsoft.com/office/drawing/2014/main" id="{00000000-0008-0000-0500-000018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a:extLst>
            <a:ext uri="{FF2B5EF4-FFF2-40B4-BE49-F238E27FC236}">
              <a16:creationId xmlns:a16="http://schemas.microsoft.com/office/drawing/2014/main" id="{00000000-0008-0000-0500-000019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a:extLst>
            <a:ext uri="{FF2B5EF4-FFF2-40B4-BE49-F238E27FC236}">
              <a16:creationId xmlns:a16="http://schemas.microsoft.com/office/drawing/2014/main" id="{00000000-0008-0000-0500-00001A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a:extLst>
            <a:ext uri="{FF2B5EF4-FFF2-40B4-BE49-F238E27FC236}">
              <a16:creationId xmlns:a16="http://schemas.microsoft.com/office/drawing/2014/main" id="{00000000-0008-0000-0500-00001B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a:extLst>
            <a:ext uri="{FF2B5EF4-FFF2-40B4-BE49-F238E27FC236}">
              <a16:creationId xmlns:a16="http://schemas.microsoft.com/office/drawing/2014/main" id="{00000000-0008-0000-0500-00001C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a:extLst>
            <a:ext uri="{FF2B5EF4-FFF2-40B4-BE49-F238E27FC236}">
              <a16:creationId xmlns:a16="http://schemas.microsoft.com/office/drawing/2014/main" id="{00000000-0008-0000-0500-00001D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a:extLst>
            <a:ext uri="{FF2B5EF4-FFF2-40B4-BE49-F238E27FC236}">
              <a16:creationId xmlns:a16="http://schemas.microsoft.com/office/drawing/2014/main" id="{00000000-0008-0000-0500-00001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a:extLst>
            <a:ext uri="{FF2B5EF4-FFF2-40B4-BE49-F238E27FC236}">
              <a16:creationId xmlns:a16="http://schemas.microsoft.com/office/drawing/2014/main" id="{00000000-0008-0000-0600-0000056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a:extLst>
            <a:ext uri="{FF2B5EF4-FFF2-40B4-BE49-F238E27FC236}">
              <a16:creationId xmlns:a16="http://schemas.microsoft.com/office/drawing/2014/main" id="{00000000-0008-0000-0600-00000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a:extLst>
            <a:ext uri="{FF2B5EF4-FFF2-40B4-BE49-F238E27FC236}">
              <a16:creationId xmlns:a16="http://schemas.microsoft.com/office/drawing/2014/main" id="{00000000-0008-0000-0600-000007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a:extLst>
            <a:ext uri="{FF2B5EF4-FFF2-40B4-BE49-F238E27FC236}">
              <a16:creationId xmlns:a16="http://schemas.microsoft.com/office/drawing/2014/main" id="{00000000-0008-0000-0600-000008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a:extLst>
            <a:ext uri="{FF2B5EF4-FFF2-40B4-BE49-F238E27FC236}">
              <a16:creationId xmlns:a16="http://schemas.microsoft.com/office/drawing/2014/main" id="{00000000-0008-0000-0600-000009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a:extLst>
            <a:ext uri="{FF2B5EF4-FFF2-40B4-BE49-F238E27FC236}">
              <a16:creationId xmlns:a16="http://schemas.microsoft.com/office/drawing/2014/main" id="{00000000-0008-0000-0600-00000A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a:extLst>
            <a:ext uri="{FF2B5EF4-FFF2-40B4-BE49-F238E27FC236}">
              <a16:creationId xmlns:a16="http://schemas.microsoft.com/office/drawing/2014/main" id="{00000000-0008-0000-0600-00000B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a:extLst>
            <a:ext uri="{FF2B5EF4-FFF2-40B4-BE49-F238E27FC236}">
              <a16:creationId xmlns:a16="http://schemas.microsoft.com/office/drawing/2014/main" id="{00000000-0008-0000-0600-00000C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a:extLst>
            <a:ext uri="{FF2B5EF4-FFF2-40B4-BE49-F238E27FC236}">
              <a16:creationId xmlns:a16="http://schemas.microsoft.com/office/drawing/2014/main" id="{00000000-0008-0000-0600-00000D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a:extLst>
            <a:ext uri="{FF2B5EF4-FFF2-40B4-BE49-F238E27FC236}">
              <a16:creationId xmlns:a16="http://schemas.microsoft.com/office/drawing/2014/main" id="{00000000-0008-0000-0600-00000E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a:extLst>
            <a:ext uri="{FF2B5EF4-FFF2-40B4-BE49-F238E27FC236}">
              <a16:creationId xmlns:a16="http://schemas.microsoft.com/office/drawing/2014/main" id="{00000000-0008-0000-0600-00000F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a:extLst>
            <a:ext uri="{FF2B5EF4-FFF2-40B4-BE49-F238E27FC236}">
              <a16:creationId xmlns:a16="http://schemas.microsoft.com/office/drawing/2014/main" id="{00000000-0008-0000-0600-000010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a:extLst>
            <a:ext uri="{FF2B5EF4-FFF2-40B4-BE49-F238E27FC236}">
              <a16:creationId xmlns:a16="http://schemas.microsoft.com/office/drawing/2014/main" id="{00000000-0008-0000-0600-000011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a:extLst>
            <a:ext uri="{FF2B5EF4-FFF2-40B4-BE49-F238E27FC236}">
              <a16:creationId xmlns:a16="http://schemas.microsoft.com/office/drawing/2014/main" id="{00000000-0008-0000-0600-000012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a:extLst>
            <a:ext uri="{FF2B5EF4-FFF2-40B4-BE49-F238E27FC236}">
              <a16:creationId xmlns:a16="http://schemas.microsoft.com/office/drawing/2014/main" id="{00000000-0008-0000-0600-000013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a:extLst>
            <a:ext uri="{FF2B5EF4-FFF2-40B4-BE49-F238E27FC236}">
              <a16:creationId xmlns:a16="http://schemas.microsoft.com/office/drawing/2014/main" id="{00000000-0008-0000-0600-000014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a:extLst>
            <a:ext uri="{FF2B5EF4-FFF2-40B4-BE49-F238E27FC236}">
              <a16:creationId xmlns:a16="http://schemas.microsoft.com/office/drawing/2014/main" id="{00000000-0008-0000-0600-000015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a:extLst>
            <a:ext uri="{FF2B5EF4-FFF2-40B4-BE49-F238E27FC236}">
              <a16:creationId xmlns:a16="http://schemas.microsoft.com/office/drawing/2014/main" id="{00000000-0008-0000-0600-00001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a:extLst>
            <a:ext uri="{FF2B5EF4-FFF2-40B4-BE49-F238E27FC236}">
              <a16:creationId xmlns:a16="http://schemas.microsoft.com/office/drawing/2014/main" id="{00000000-0008-0000-0700-0000057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a:extLst>
            <a:ext uri="{FF2B5EF4-FFF2-40B4-BE49-F238E27FC236}">
              <a16:creationId xmlns:a16="http://schemas.microsoft.com/office/drawing/2014/main" id="{00000000-0008-0000-0700-00000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a:extLst>
            <a:ext uri="{FF2B5EF4-FFF2-40B4-BE49-F238E27FC236}">
              <a16:creationId xmlns:a16="http://schemas.microsoft.com/office/drawing/2014/main" id="{00000000-0008-0000-0700-000007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a:extLst>
            <a:ext uri="{FF2B5EF4-FFF2-40B4-BE49-F238E27FC236}">
              <a16:creationId xmlns:a16="http://schemas.microsoft.com/office/drawing/2014/main" id="{00000000-0008-0000-0700-000008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a:extLst>
            <a:ext uri="{FF2B5EF4-FFF2-40B4-BE49-F238E27FC236}">
              <a16:creationId xmlns:a16="http://schemas.microsoft.com/office/drawing/2014/main" id="{00000000-0008-0000-0700-000009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a:extLst>
            <a:ext uri="{FF2B5EF4-FFF2-40B4-BE49-F238E27FC236}">
              <a16:creationId xmlns:a16="http://schemas.microsoft.com/office/drawing/2014/main" id="{00000000-0008-0000-0700-00000A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a:extLst>
            <a:ext uri="{FF2B5EF4-FFF2-40B4-BE49-F238E27FC236}">
              <a16:creationId xmlns:a16="http://schemas.microsoft.com/office/drawing/2014/main" id="{00000000-0008-0000-0700-00000B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a:extLst>
            <a:ext uri="{FF2B5EF4-FFF2-40B4-BE49-F238E27FC236}">
              <a16:creationId xmlns:a16="http://schemas.microsoft.com/office/drawing/2014/main" id="{00000000-0008-0000-0700-00000C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a:extLst>
            <a:ext uri="{FF2B5EF4-FFF2-40B4-BE49-F238E27FC236}">
              <a16:creationId xmlns:a16="http://schemas.microsoft.com/office/drawing/2014/main" id="{00000000-0008-0000-0700-00000D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a:extLst>
            <a:ext uri="{FF2B5EF4-FFF2-40B4-BE49-F238E27FC236}">
              <a16:creationId xmlns:a16="http://schemas.microsoft.com/office/drawing/2014/main" id="{00000000-0008-0000-0700-00000E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a:extLst>
            <a:ext uri="{FF2B5EF4-FFF2-40B4-BE49-F238E27FC236}">
              <a16:creationId xmlns:a16="http://schemas.microsoft.com/office/drawing/2014/main" id="{00000000-0008-0000-0700-00000F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a:extLst>
            <a:ext uri="{FF2B5EF4-FFF2-40B4-BE49-F238E27FC236}">
              <a16:creationId xmlns:a16="http://schemas.microsoft.com/office/drawing/2014/main" id="{00000000-0008-0000-0700-000010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a:extLst>
            <a:ext uri="{FF2B5EF4-FFF2-40B4-BE49-F238E27FC236}">
              <a16:creationId xmlns:a16="http://schemas.microsoft.com/office/drawing/2014/main" id="{00000000-0008-0000-0700-000011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a:extLst>
            <a:ext uri="{FF2B5EF4-FFF2-40B4-BE49-F238E27FC236}">
              <a16:creationId xmlns:a16="http://schemas.microsoft.com/office/drawing/2014/main" id="{00000000-0008-0000-0700-000012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a:extLst>
            <a:ext uri="{FF2B5EF4-FFF2-40B4-BE49-F238E27FC236}">
              <a16:creationId xmlns:a16="http://schemas.microsoft.com/office/drawing/2014/main" id="{00000000-0008-0000-0700-000013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a:extLst>
            <a:ext uri="{FF2B5EF4-FFF2-40B4-BE49-F238E27FC236}">
              <a16:creationId xmlns:a16="http://schemas.microsoft.com/office/drawing/2014/main" id="{00000000-0008-0000-0700-000014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a:extLst>
            <a:ext uri="{FF2B5EF4-FFF2-40B4-BE49-F238E27FC236}">
              <a16:creationId xmlns:a16="http://schemas.microsoft.com/office/drawing/2014/main" id="{00000000-0008-0000-0700-000015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a:extLst>
            <a:ext uri="{FF2B5EF4-FFF2-40B4-BE49-F238E27FC236}">
              <a16:creationId xmlns:a16="http://schemas.microsoft.com/office/drawing/2014/main" id="{00000000-0008-0000-0700-00001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24</xdr:row>
      <xdr:rowOff>266700</xdr:rowOff>
    </xdr:from>
    <xdr:to>
      <xdr:col>2</xdr:col>
      <xdr:colOff>685800</xdr:colOff>
      <xdr:row>25</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17</xdr:row>
      <xdr:rowOff>47625</xdr:rowOff>
    </xdr:from>
    <xdr:to>
      <xdr:col>2</xdr:col>
      <xdr:colOff>781050</xdr:colOff>
      <xdr:row>20</xdr:row>
      <xdr:rowOff>257175</xdr:rowOff>
    </xdr:to>
    <xdr:pic>
      <xdr:nvPicPr>
        <xdr:cNvPr id="874291" name="image1.png" descr="LOGO IDEP ULTIMO">
          <a:extLst>
            <a:ext uri="{FF2B5EF4-FFF2-40B4-BE49-F238E27FC236}">
              <a16:creationId xmlns:a16="http://schemas.microsoft.com/office/drawing/2014/main" id="{00000000-0008-0000-0800-0000335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17</xdr:row>
      <xdr:rowOff>0</xdr:rowOff>
    </xdr:from>
    <xdr:to>
      <xdr:col>6</xdr:col>
      <xdr:colOff>1524000</xdr:colOff>
      <xdr:row>29</xdr:row>
      <xdr:rowOff>180975</xdr:rowOff>
    </xdr:to>
    <xdr:sp macro="" textlink="">
      <xdr:nvSpPr>
        <xdr:cNvPr id="874292" name="AutoShape 17">
          <a:extLst>
            <a:ext uri="{FF2B5EF4-FFF2-40B4-BE49-F238E27FC236}">
              <a16:creationId xmlns:a16="http://schemas.microsoft.com/office/drawing/2014/main" id="{00000000-0008-0000-0800-00003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3" name="AutoShape 17">
          <a:extLst>
            <a:ext uri="{FF2B5EF4-FFF2-40B4-BE49-F238E27FC236}">
              <a16:creationId xmlns:a16="http://schemas.microsoft.com/office/drawing/2014/main" id="{00000000-0008-0000-0800-000035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4" name="AutoShape 17">
          <a:extLst>
            <a:ext uri="{FF2B5EF4-FFF2-40B4-BE49-F238E27FC236}">
              <a16:creationId xmlns:a16="http://schemas.microsoft.com/office/drawing/2014/main" id="{00000000-0008-0000-0800-000036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5" name="AutoShape 17">
          <a:extLst>
            <a:ext uri="{FF2B5EF4-FFF2-40B4-BE49-F238E27FC236}">
              <a16:creationId xmlns:a16="http://schemas.microsoft.com/office/drawing/2014/main" id="{00000000-0008-0000-0800-000037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6" name="AutoShape 17">
          <a:extLst>
            <a:ext uri="{FF2B5EF4-FFF2-40B4-BE49-F238E27FC236}">
              <a16:creationId xmlns:a16="http://schemas.microsoft.com/office/drawing/2014/main" id="{00000000-0008-0000-0800-000038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7" name="AutoShape 17">
          <a:extLst>
            <a:ext uri="{FF2B5EF4-FFF2-40B4-BE49-F238E27FC236}">
              <a16:creationId xmlns:a16="http://schemas.microsoft.com/office/drawing/2014/main" id="{00000000-0008-0000-0800-000039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8" name="AutoShape 17">
          <a:extLst>
            <a:ext uri="{FF2B5EF4-FFF2-40B4-BE49-F238E27FC236}">
              <a16:creationId xmlns:a16="http://schemas.microsoft.com/office/drawing/2014/main" id="{00000000-0008-0000-0800-00003A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9" name="AutoShape 17">
          <a:extLst>
            <a:ext uri="{FF2B5EF4-FFF2-40B4-BE49-F238E27FC236}">
              <a16:creationId xmlns:a16="http://schemas.microsoft.com/office/drawing/2014/main" id="{00000000-0008-0000-0800-00003B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0" name="AutoShape 17">
          <a:extLst>
            <a:ext uri="{FF2B5EF4-FFF2-40B4-BE49-F238E27FC236}">
              <a16:creationId xmlns:a16="http://schemas.microsoft.com/office/drawing/2014/main" id="{00000000-0008-0000-0800-00003C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1" name="AutoShape 17">
          <a:extLst>
            <a:ext uri="{FF2B5EF4-FFF2-40B4-BE49-F238E27FC236}">
              <a16:creationId xmlns:a16="http://schemas.microsoft.com/office/drawing/2014/main" id="{00000000-0008-0000-0800-00003D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2" name="AutoShape 17">
          <a:extLst>
            <a:ext uri="{FF2B5EF4-FFF2-40B4-BE49-F238E27FC236}">
              <a16:creationId xmlns:a16="http://schemas.microsoft.com/office/drawing/2014/main" id="{00000000-0008-0000-0800-00003E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3" name="AutoShape 17">
          <a:extLst>
            <a:ext uri="{FF2B5EF4-FFF2-40B4-BE49-F238E27FC236}">
              <a16:creationId xmlns:a16="http://schemas.microsoft.com/office/drawing/2014/main" id="{00000000-0008-0000-0800-00003F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4" name="AutoShape 17">
          <a:extLst>
            <a:ext uri="{FF2B5EF4-FFF2-40B4-BE49-F238E27FC236}">
              <a16:creationId xmlns:a16="http://schemas.microsoft.com/office/drawing/2014/main" id="{00000000-0008-0000-0800-000040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5" name="AutoShape 17">
          <a:extLst>
            <a:ext uri="{FF2B5EF4-FFF2-40B4-BE49-F238E27FC236}">
              <a16:creationId xmlns:a16="http://schemas.microsoft.com/office/drawing/2014/main" id="{00000000-0008-0000-0800-000041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6" name="AutoShape 17">
          <a:extLst>
            <a:ext uri="{FF2B5EF4-FFF2-40B4-BE49-F238E27FC236}">
              <a16:creationId xmlns:a16="http://schemas.microsoft.com/office/drawing/2014/main" id="{00000000-0008-0000-0800-000042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7" name="AutoShape 17">
          <a:extLst>
            <a:ext uri="{FF2B5EF4-FFF2-40B4-BE49-F238E27FC236}">
              <a16:creationId xmlns:a16="http://schemas.microsoft.com/office/drawing/2014/main" id="{00000000-0008-0000-0800-000043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8" name="AutoShape 17">
          <a:extLst>
            <a:ext uri="{FF2B5EF4-FFF2-40B4-BE49-F238E27FC236}">
              <a16:creationId xmlns:a16="http://schemas.microsoft.com/office/drawing/2014/main" id="{00000000-0008-0000-0800-00004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ROFESIONAL/Downloads/3.Seguimiento%20%20Plan%20mejora%20procesos%20I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O "/>
      <sheetName val="HISTORICO CERRADAS"/>
      <sheetName val="CERRADAS EN EL TRIMESTRE"/>
      <sheetName val="Hoja1"/>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PEA_kHglMECvfb2aRpTEgSxTeLRMahB-" TargetMode="External"/><Relationship Id="rId18" Type="http://schemas.openxmlformats.org/officeDocument/2006/relationships/hyperlink" Target="https://docs.google.com/spreadsheets/d/1rkj1JMm4LnWNRWL--zXFJrjXKTK2WPHCiHY5g3cAogk/edit" TargetMode="External"/><Relationship Id="rId26" Type="http://schemas.openxmlformats.org/officeDocument/2006/relationships/hyperlink" Target="http://www.idep.edu.co/sites/default/files/PL-GT-12-01_PETIC_V12.pdf" TargetMode="External"/><Relationship Id="rId3" Type="http://schemas.openxmlformats.org/officeDocument/2006/relationships/hyperlink" Target="http://www.idep.edu.co/sites/default/files/PL-GT-12-02_Plan_Contingencia_Tecno_V7.pdf" TargetMode="External"/><Relationship Id="rId21" Type="http://schemas.openxmlformats.org/officeDocument/2006/relationships/hyperlink" Target="https://docs.google.com/spreadsheets/d/1rkj1JMm4LnWNRWL--zXFJrjXKTK2WPHCiHY5g3cAogk/edit" TargetMode="External"/><Relationship Id="rId7" Type="http://schemas.openxmlformats.org/officeDocument/2006/relationships/hyperlink" Target="http://www.idep.edu.co/?q=content/gf-14-proceso-de-gesti%C3%B3n-financiera" TargetMode="External"/><Relationship Id="rId12" Type="http://schemas.openxmlformats.org/officeDocument/2006/relationships/hyperlink" Target="https://drive.google.com/drive/folders/1PEA_kHglMECvfb2aRpTEgSxTeLRMahB-" TargetMode="External"/><Relationship Id="rId17" Type="http://schemas.openxmlformats.org/officeDocument/2006/relationships/hyperlink" Target="http://www.idep.edu.co/sites/default/files/PL-GT-12-02%20Plan%20Contingencia%20Tecno%20V9.pdf" TargetMode="External"/><Relationship Id="rId25" Type="http://schemas.openxmlformats.org/officeDocument/2006/relationships/hyperlink" Target="http://www.idep.edu.co/sites/default/files/PL-GT-12-01_PETIC_V12.pdf" TargetMode="External"/><Relationship Id="rId33" Type="http://schemas.openxmlformats.org/officeDocument/2006/relationships/drawing" Target="../drawings/drawing1.xml"/><Relationship Id="rId2" Type="http://schemas.openxmlformats.org/officeDocument/2006/relationships/hyperlink" Target="http://www.idep.edu.co/?q=content/mapa-de-riesgos-por-procesoMapa%20de%20Riesgos%20enviado%20por%20parte%20de%20la%20OAP%20en%20el%20mes%20de%20diciembre%20de%202018" TargetMode="External"/><Relationship Id="rId16" Type="http://schemas.openxmlformats.org/officeDocument/2006/relationships/hyperlink" Target="http://www.idep.edu.co/sites/default/files/PRO-GRF-11-02_Ingresos_o_Altas_Almacen_V6.pdf" TargetMode="External"/><Relationship Id="rId20" Type="http://schemas.openxmlformats.org/officeDocument/2006/relationships/hyperlink" Target="http://www.idep.edu.co/sites/default/files/PL-GT-12-02%20Plan%20Contingencia%20Tecno%20V9.pdf" TargetMode="External"/><Relationship Id="rId29" Type="http://schemas.openxmlformats.org/officeDocument/2006/relationships/hyperlink" Target="https://mail.google.com/mail/u/0/"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1" Type="http://schemas.openxmlformats.org/officeDocument/2006/relationships/hyperlink" Target="http://www.idep.edu.co/?q=content/idp-04-proceso-de-investigaci%C3%B3n-y-desarrollo-pedag%C3%B3gico" TargetMode="External"/><Relationship Id="rId24" Type="http://schemas.openxmlformats.org/officeDocument/2006/relationships/hyperlink" Target="http://www.idep.edu.co/sites/default/files/IN-GT-12-05%20Instructivo%20contrasena%20GOOBI%20V1.pdf" TargetMode="External"/><Relationship Id="rId32" Type="http://schemas.openxmlformats.org/officeDocument/2006/relationships/printerSettings" Target="../printerSettings/printerSettings1.bin"/><Relationship Id="rId5" Type="http://schemas.openxmlformats.org/officeDocument/2006/relationships/hyperlink" Target="http://www.idep.edu.co/?q=content/gf-14-proceso-de-gesti%C3%B3n-financiera" TargetMode="External"/><Relationship Id="rId15" Type="http://schemas.openxmlformats.org/officeDocument/2006/relationships/hyperlink" Target="http://www.idep.edu.co/?q=content/grf-11-proceso-de-gesti%C3%B3n-de-recursos-f%C3%ADsicos-y-ambiental" TargetMode="External"/><Relationship Id="rId23" Type="http://schemas.openxmlformats.org/officeDocument/2006/relationships/hyperlink" Target="http://www.idep.edu.co/?q=content/gt-12-proceso-de-gesti%C3%B3n-tecnol%C3%B3gica" TargetMode="External"/><Relationship Id="rId28" Type="http://schemas.openxmlformats.org/officeDocument/2006/relationships/hyperlink" Target="https://docs.google.com/spreadsheets/d/1Ro9z3pH1J8SXre-KB6py4YiCpgXZaukJt_QYx5JakBs/edit" TargetMode="External"/><Relationship Id="rId10" Type="http://schemas.openxmlformats.org/officeDocument/2006/relationships/hyperlink" Target="http://www.idep.edu.co/?q=content/gf-14-proceso-de-gesti%C3%B3n-financiera" TargetMode="External"/><Relationship Id="rId19" Type="http://schemas.openxmlformats.org/officeDocument/2006/relationships/hyperlink" Target="https://docs.google.com/spreadsheets/d/1rkj1JMm4LnWNRWL--zXFJrjXKTK2WPHCiHY5g3cAogk/edit" TargetMode="External"/><Relationship Id="rId31" Type="http://schemas.openxmlformats.org/officeDocument/2006/relationships/hyperlink" Target="http://www.idep.edu.co/sites/default/files/IN-GF-14-03%20%20Instructivo%20Cumplimiento%20de%20Obligaciones%20Tributarias%20V2.docx" TargetMode="External"/><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 Id="rId14" Type="http://schemas.openxmlformats.org/officeDocument/2006/relationships/hyperlink" Target="http://www.idep.edu.co/?q=content/idp-04-proceso-de-investigaci%C3%B3n-y-desarrollo-pedag%C3%B3gico" TargetMode="External"/><Relationship Id="rId22" Type="http://schemas.openxmlformats.org/officeDocument/2006/relationships/hyperlink" Target="http://www.idep.edu.co/?q=content/gt-12-proceso-de-gesti%C3%B3n-tecnol%C3%B3gica" TargetMode="External"/><Relationship Id="rId27" Type="http://schemas.openxmlformats.org/officeDocument/2006/relationships/hyperlink" Target="https://docs.google.com/spreadsheets/d/1Ro9z3pH1J8SXre-KB6py4YiCpgXZaukJt_QYx5JakBs/edit" TargetMode="External"/><Relationship Id="rId30" Type="http://schemas.openxmlformats.org/officeDocument/2006/relationships/hyperlink" Target="http://www.idep.edu.co/?q=content/gesti%C3%B3n-documental-del-sig" TargetMode="External"/><Relationship Id="rId8" Type="http://schemas.openxmlformats.org/officeDocument/2006/relationships/hyperlink" Target="http://www.idep.edu.co/sites/default/files/IN-GF-14-05_Protocolo_de_Seguridad_V1."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hyperlink" Target="http://www.idep.edu.co/sites/default/files/PRO-GRF-11-03%20Inv%20prop%20planta%20y%20equ%20V7.pdf" TargetMode="External"/><Relationship Id="rId7" Type="http://schemas.openxmlformats.org/officeDocument/2006/relationships/printerSettings" Target="../printerSettings/printerSettings11.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6" Type="http://schemas.openxmlformats.org/officeDocument/2006/relationships/hyperlink" Target="http://www.idep.edu.co/sites/default/files/PRO-GRF-11-01_Egresos_o_salidas_de_bienes_V6.pdf" TargetMode="External"/><Relationship Id="rId5" Type="http://schemas.openxmlformats.org/officeDocument/2006/relationships/hyperlink" Target="http://www.idep.edu.co/sites/default/files/PRO-GRF-11-01_Egresos_o_salidas_de_bienes_V6.pdf" TargetMode="External"/><Relationship Id="rId4" Type="http://schemas.openxmlformats.org/officeDocument/2006/relationships/hyperlink" Target="http://www.idep.edu.co/sites/default/files/PRO-GRF-11-03_Inventario_propiedad_planta_y_equipo_V6.pdf"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drive.google.com/drive/folders/12Q3XgNe5xu8Cf6KetOCxCuSlOs8sV9pI" TargetMode="External"/><Relationship Id="rId1" Type="http://schemas.openxmlformats.org/officeDocument/2006/relationships/hyperlink" Target="https://drive.google.com/drive/folders/12Q3XgNe5xu8Cf6KetOCxCuSlOs8sV9pI"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idep.edu.co/sites/default/files/DOC-DIC-01-01%20Protocolo%20CEDOC%20V1.pdf" TargetMode="External"/><Relationship Id="rId1" Type="http://schemas.openxmlformats.org/officeDocument/2006/relationships/hyperlink" Target="http://www.idep.edu.co/sites/default/files/Resolucio%CC%81n%20Disposiciones%20COVID-19.pdf%20Circular%20No.%20005%20de%202020."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idep.edu.co/?q=content/gf-14-proceso-de-gesti%C3%B3n-financiera" TargetMode="External"/><Relationship Id="rId1" Type="http://schemas.openxmlformats.org/officeDocument/2006/relationships/hyperlink" Target="http://www.idep.edu.co/sites/default/files/PRO-GF-14-11%20Gesti%C3%B3n%20Contable%20V7.pdf"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Z795"/>
  <sheetViews>
    <sheetView showGridLines="0" topLeftCell="A143" zoomScale="85" zoomScaleNormal="85" workbookViewId="0">
      <selection activeCell="E144" sqref="E144"/>
    </sheetView>
  </sheetViews>
  <sheetFormatPr baseColWidth="10" defaultColWidth="14.5" defaultRowHeight="15" customHeight="1"/>
  <cols>
    <col min="1" max="1" width="6.5" style="443" customWidth="1"/>
    <col min="2" max="2" width="10.6640625" style="443" customWidth="1"/>
    <col min="3" max="3" width="17.5" style="443" customWidth="1"/>
    <col min="4" max="4" width="21.5" style="443" customWidth="1"/>
    <col min="5" max="5" width="52.33203125" style="443" customWidth="1"/>
    <col min="6" max="6" width="24.1640625" style="443" customWidth="1"/>
    <col min="7" max="7" width="26.5" style="443" customWidth="1"/>
    <col min="8" max="8" width="25.83203125" style="443" customWidth="1"/>
    <col min="9" max="9" width="14" style="443" customWidth="1"/>
    <col min="10" max="10" width="18" style="443" customWidth="1"/>
    <col min="11" max="11" width="18.5" style="443" customWidth="1"/>
    <col min="12" max="12" width="20" style="443" customWidth="1"/>
    <col min="13" max="14" width="15.5" style="443" customWidth="1"/>
    <col min="15" max="15" width="55.6640625" style="443" customWidth="1"/>
    <col min="16" max="16" width="28.1640625" style="443" customWidth="1"/>
    <col min="17" max="17" width="100.6640625" style="443" customWidth="1"/>
    <col min="18" max="18" width="40.1640625" style="443" customWidth="1"/>
    <col min="19" max="19" width="18.5" style="443" customWidth="1"/>
    <col min="20" max="20" width="19.5" style="443" customWidth="1"/>
    <col min="21" max="21" width="80.33203125" style="443" customWidth="1"/>
    <col min="22" max="22" width="31.1640625" style="443" customWidth="1"/>
    <col min="23" max="23" width="14.5" style="443" customWidth="1"/>
    <col min="24" max="25" width="11" style="443" customWidth="1"/>
    <col min="26" max="16384" width="14.5" style="443"/>
  </cols>
  <sheetData>
    <row r="1" spans="1:23" ht="44.25" hidden="1" customHeight="1">
      <c r="A1" s="2"/>
      <c r="B1" s="64"/>
      <c r="C1" s="65" t="s">
        <v>1</v>
      </c>
      <c r="D1" s="65" t="s">
        <v>2</v>
      </c>
      <c r="E1" s="5"/>
      <c r="F1" s="6" t="s">
        <v>3</v>
      </c>
      <c r="G1" s="6" t="s">
        <v>137</v>
      </c>
      <c r="H1" s="6" t="s">
        <v>5</v>
      </c>
      <c r="I1" s="6" t="s">
        <v>7</v>
      </c>
      <c r="J1" s="6" t="s">
        <v>158</v>
      </c>
      <c r="K1" s="1"/>
      <c r="L1" s="8"/>
      <c r="M1" s="7"/>
      <c r="N1" s="7"/>
      <c r="O1" s="7"/>
      <c r="P1" s="1"/>
      <c r="Q1" s="1"/>
      <c r="R1" s="1"/>
      <c r="S1" s="1"/>
      <c r="T1" s="1"/>
      <c r="U1" s="1"/>
      <c r="V1" s="1"/>
    </row>
    <row r="2" spans="1:23" s="55" customFormat="1" ht="29" hidden="1" thickBot="1">
      <c r="A2" s="51"/>
      <c r="B2" s="63"/>
      <c r="C2" s="66" t="s">
        <v>8</v>
      </c>
      <c r="D2" s="67" t="s">
        <v>9</v>
      </c>
      <c r="E2" s="58"/>
      <c r="F2" s="70" t="s">
        <v>10</v>
      </c>
      <c r="G2" s="71" t="s">
        <v>154</v>
      </c>
      <c r="H2" s="70" t="s">
        <v>24</v>
      </c>
      <c r="I2" s="125" t="s">
        <v>142</v>
      </c>
      <c r="J2" s="56" t="s">
        <v>156</v>
      </c>
      <c r="K2" s="51"/>
      <c r="L2" s="52"/>
      <c r="M2" s="54"/>
      <c r="N2" s="54"/>
      <c r="O2" s="54"/>
      <c r="P2" s="51"/>
      <c r="Q2" s="51"/>
      <c r="R2" s="51"/>
      <c r="S2" s="51"/>
      <c r="T2" s="51"/>
      <c r="U2" s="51"/>
      <c r="V2" s="51"/>
    </row>
    <row r="3" spans="1:23" s="55" customFormat="1" ht="29" hidden="1" thickBot="1">
      <c r="A3" s="51"/>
      <c r="B3" s="63"/>
      <c r="C3" s="66" t="s">
        <v>14</v>
      </c>
      <c r="D3" s="67" t="s">
        <v>15</v>
      </c>
      <c r="E3" s="58"/>
      <c r="F3" s="70" t="s">
        <v>128</v>
      </c>
      <c r="G3" s="71" t="s">
        <v>11</v>
      </c>
      <c r="H3" s="71" t="s">
        <v>140</v>
      </c>
      <c r="I3" s="127" t="s">
        <v>143</v>
      </c>
      <c r="J3" s="56" t="s">
        <v>159</v>
      </c>
      <c r="K3" s="51"/>
      <c r="L3" s="52"/>
      <c r="M3" s="54"/>
      <c r="N3" s="54"/>
      <c r="O3" s="54"/>
      <c r="P3" s="51"/>
      <c r="Q3" s="51"/>
      <c r="R3" s="51"/>
      <c r="S3" s="51"/>
      <c r="T3" s="51"/>
      <c r="U3" s="51"/>
      <c r="V3" s="51"/>
    </row>
    <row r="4" spans="1:23" s="55" customFormat="1" ht="29" hidden="1" thickBot="1">
      <c r="A4" s="51"/>
      <c r="B4" s="63"/>
      <c r="C4" s="66" t="s">
        <v>119</v>
      </c>
      <c r="D4" s="67" t="s">
        <v>123</v>
      </c>
      <c r="E4" s="58"/>
      <c r="F4" s="70" t="s">
        <v>129</v>
      </c>
      <c r="G4" s="71" t="s">
        <v>138</v>
      </c>
      <c r="H4" s="59"/>
      <c r="I4" s="126" t="s">
        <v>30</v>
      </c>
      <c r="J4" s="56" t="s">
        <v>157</v>
      </c>
      <c r="K4" s="51"/>
      <c r="L4" s="52"/>
      <c r="M4" s="54"/>
      <c r="N4" s="54"/>
      <c r="O4" s="54"/>
      <c r="P4" s="51"/>
      <c r="Q4" s="51"/>
      <c r="R4" s="51"/>
      <c r="S4" s="51"/>
      <c r="T4" s="51"/>
      <c r="U4" s="51"/>
      <c r="V4" s="51"/>
    </row>
    <row r="5" spans="1:23" s="55" customFormat="1" ht="43" hidden="1" thickBot="1">
      <c r="A5" s="51"/>
      <c r="B5" s="63"/>
      <c r="C5" s="67" t="s">
        <v>117</v>
      </c>
      <c r="D5" s="67" t="s">
        <v>125</v>
      </c>
      <c r="E5" s="58"/>
      <c r="F5" s="71" t="s">
        <v>130</v>
      </c>
      <c r="G5" s="71" t="s">
        <v>17</v>
      </c>
      <c r="H5" s="57"/>
      <c r="I5" s="56"/>
      <c r="J5" s="56"/>
      <c r="K5" s="51"/>
      <c r="L5" s="52"/>
      <c r="M5" s="54"/>
      <c r="N5" s="54"/>
      <c r="O5" s="54"/>
      <c r="P5" s="51"/>
      <c r="Q5" s="51"/>
      <c r="R5" s="51"/>
      <c r="S5" s="51"/>
      <c r="T5" s="51"/>
      <c r="U5" s="51"/>
      <c r="V5" s="51"/>
    </row>
    <row r="6" spans="1:23" s="55" customFormat="1" ht="29" hidden="1" thickBot="1">
      <c r="A6" s="51"/>
      <c r="B6" s="63"/>
      <c r="C6" s="66" t="s">
        <v>38</v>
      </c>
      <c r="D6" s="67" t="s">
        <v>124</v>
      </c>
      <c r="F6" s="71" t="s">
        <v>131</v>
      </c>
      <c r="G6" s="57"/>
      <c r="H6" s="57"/>
      <c r="I6" s="56"/>
      <c r="J6" s="56"/>
      <c r="K6" s="51"/>
      <c r="L6" s="52"/>
      <c r="M6" s="54"/>
      <c r="N6" s="54"/>
      <c r="O6" s="54"/>
      <c r="P6" s="51"/>
      <c r="Q6" s="51"/>
      <c r="R6" s="51"/>
      <c r="S6" s="51"/>
      <c r="T6" s="51"/>
      <c r="U6" s="51"/>
      <c r="V6" s="51"/>
    </row>
    <row r="7" spans="1:23" s="55" customFormat="1" ht="29" hidden="1" thickBot="1">
      <c r="A7" s="51"/>
      <c r="B7" s="63"/>
      <c r="C7" s="66" t="s">
        <v>42</v>
      </c>
      <c r="D7" s="67" t="s">
        <v>126</v>
      </c>
      <c r="E7" s="58"/>
      <c r="F7" s="59"/>
      <c r="G7" s="57"/>
      <c r="H7" s="57"/>
      <c r="I7" s="60"/>
      <c r="J7" s="60"/>
      <c r="K7" s="51"/>
      <c r="L7" s="52"/>
      <c r="M7" s="54"/>
      <c r="N7" s="54"/>
      <c r="O7" s="54"/>
      <c r="P7" s="51"/>
      <c r="Q7" s="51"/>
      <c r="R7" s="51"/>
      <c r="S7" s="51"/>
      <c r="T7" s="51"/>
      <c r="U7" s="51"/>
      <c r="V7" s="51"/>
    </row>
    <row r="8" spans="1:23" s="55" customFormat="1" hidden="1" thickBot="1">
      <c r="A8" s="51"/>
      <c r="B8" s="63"/>
      <c r="C8" s="66" t="s">
        <v>45</v>
      </c>
      <c r="D8" s="67" t="s">
        <v>35</v>
      </c>
      <c r="E8" s="58"/>
      <c r="F8" s="59"/>
      <c r="G8" s="57"/>
      <c r="H8" s="57"/>
      <c r="I8" s="56"/>
      <c r="J8" s="56"/>
      <c r="K8" s="51"/>
      <c r="L8" s="52"/>
      <c r="M8" s="54"/>
      <c r="N8" s="54"/>
      <c r="O8" s="54"/>
      <c r="P8" s="51"/>
      <c r="Q8" s="51"/>
      <c r="R8" s="51"/>
      <c r="S8" s="51"/>
      <c r="T8" s="51"/>
      <c r="U8" s="51"/>
      <c r="V8" s="51"/>
    </row>
    <row r="9" spans="1:23" s="55" customFormat="1" ht="57" hidden="1" thickBot="1">
      <c r="A9" s="51"/>
      <c r="B9" s="63"/>
      <c r="C9" s="66" t="s">
        <v>120</v>
      </c>
      <c r="D9" s="67" t="s">
        <v>39</v>
      </c>
      <c r="E9" s="58"/>
      <c r="F9" s="57"/>
      <c r="G9" s="57"/>
      <c r="H9" s="57"/>
      <c r="I9" s="56"/>
      <c r="J9" s="56"/>
      <c r="K9" s="51"/>
      <c r="L9" s="52"/>
      <c r="M9" s="54"/>
      <c r="N9" s="54"/>
      <c r="O9" s="54"/>
      <c r="P9" s="51"/>
      <c r="Q9" s="51"/>
      <c r="R9" s="51"/>
      <c r="S9" s="51"/>
      <c r="T9" s="51"/>
      <c r="U9" s="51"/>
      <c r="V9" s="51"/>
    </row>
    <row r="10" spans="1:23" s="55" customFormat="1" ht="29" hidden="1" thickBot="1">
      <c r="A10" s="51"/>
      <c r="B10" s="63"/>
      <c r="C10" s="66" t="s">
        <v>50</v>
      </c>
      <c r="D10" s="67" t="s">
        <v>43</v>
      </c>
      <c r="E10" s="58"/>
      <c r="F10" s="57"/>
      <c r="G10" s="57"/>
      <c r="H10" s="57"/>
      <c r="I10" s="56"/>
      <c r="J10" s="56"/>
      <c r="K10" s="51"/>
      <c r="L10" s="52"/>
      <c r="M10" s="54"/>
      <c r="N10" s="54"/>
      <c r="O10" s="54"/>
      <c r="P10" s="51"/>
      <c r="Q10" s="51"/>
      <c r="R10" s="51"/>
      <c r="S10" s="51"/>
      <c r="T10" s="51"/>
      <c r="U10" s="51"/>
      <c r="V10" s="51"/>
    </row>
    <row r="11" spans="1:23" s="55" customFormat="1" ht="29" hidden="1" thickBot="1">
      <c r="A11" s="51"/>
      <c r="B11" s="63"/>
      <c r="C11" s="66" t="s">
        <v>52</v>
      </c>
      <c r="D11" s="67" t="s">
        <v>132</v>
      </c>
      <c r="E11" s="58"/>
      <c r="F11" s="57"/>
      <c r="G11" s="57"/>
      <c r="H11" s="57"/>
      <c r="I11" s="56"/>
      <c r="J11" s="56"/>
      <c r="K11" s="51"/>
      <c r="L11" s="52"/>
      <c r="M11" s="54"/>
      <c r="N11" s="54"/>
      <c r="O11" s="54"/>
      <c r="P11" s="51"/>
      <c r="Q11" s="51"/>
      <c r="R11" s="51"/>
      <c r="S11" s="51"/>
      <c r="T11" s="51"/>
      <c r="U11" s="51"/>
      <c r="V11" s="51"/>
    </row>
    <row r="12" spans="1:23" s="55" customFormat="1" ht="29" hidden="1" thickBot="1">
      <c r="A12" s="51"/>
      <c r="B12" s="63"/>
      <c r="C12" s="66" t="s">
        <v>54</v>
      </c>
      <c r="D12" s="67" t="s">
        <v>127</v>
      </c>
      <c r="E12" s="58"/>
      <c r="F12" s="61"/>
      <c r="G12" s="61"/>
      <c r="H12" s="61"/>
      <c r="I12" s="62"/>
      <c r="J12" s="54"/>
      <c r="K12" s="54"/>
      <c r="L12" s="51"/>
      <c r="M12" s="52"/>
      <c r="N12" s="54"/>
      <c r="O12" s="54"/>
      <c r="P12" s="54"/>
      <c r="Q12" s="51"/>
      <c r="R12" s="51"/>
      <c r="S12" s="51"/>
      <c r="T12" s="51"/>
      <c r="U12" s="51"/>
      <c r="V12" s="51"/>
      <c r="W12" s="51"/>
    </row>
    <row r="13" spans="1:23" s="55" customFormat="1" ht="29" hidden="1" thickBot="1">
      <c r="A13" s="51"/>
      <c r="B13" s="63"/>
      <c r="C13" s="66" t="s">
        <v>55</v>
      </c>
      <c r="D13" s="67" t="s">
        <v>53</v>
      </c>
      <c r="E13" s="58"/>
      <c r="F13" s="61"/>
      <c r="G13" s="61"/>
      <c r="H13" s="61"/>
      <c r="I13" s="62"/>
      <c r="J13" s="54"/>
      <c r="K13" s="54"/>
      <c r="L13" s="51"/>
      <c r="M13" s="52"/>
      <c r="N13" s="54"/>
      <c r="O13" s="54"/>
      <c r="P13" s="54"/>
      <c r="Q13" s="51"/>
      <c r="R13" s="51"/>
      <c r="S13" s="51"/>
      <c r="T13" s="51"/>
      <c r="U13" s="51"/>
      <c r="V13" s="51"/>
      <c r="W13" s="51"/>
    </row>
    <row r="14" spans="1:23" s="55" customFormat="1" ht="29" hidden="1" thickBot="1">
      <c r="A14" s="51"/>
      <c r="B14" s="63"/>
      <c r="C14" s="67" t="s">
        <v>121</v>
      </c>
      <c r="D14" s="68"/>
      <c r="E14" s="58"/>
      <c r="F14" s="61"/>
      <c r="G14" s="61"/>
      <c r="H14" s="61"/>
      <c r="I14" s="62"/>
      <c r="J14" s="54"/>
      <c r="K14" s="54"/>
      <c r="L14" s="51"/>
      <c r="M14" s="52"/>
      <c r="N14" s="54"/>
      <c r="O14" s="54"/>
      <c r="P14" s="54"/>
      <c r="Q14" s="51"/>
      <c r="R14" s="51"/>
      <c r="S14" s="51"/>
      <c r="T14" s="51"/>
      <c r="U14" s="51"/>
      <c r="V14" s="51"/>
      <c r="W14" s="51"/>
    </row>
    <row r="15" spans="1:23" s="55" customFormat="1" ht="43" hidden="1" thickBot="1">
      <c r="A15" s="51"/>
      <c r="B15" s="63"/>
      <c r="C15" s="69" t="s">
        <v>21</v>
      </c>
      <c r="D15" s="67"/>
      <c r="E15" s="58"/>
      <c r="F15" s="61"/>
      <c r="G15" s="61"/>
      <c r="H15" s="61"/>
      <c r="I15" s="62"/>
      <c r="J15" s="54"/>
      <c r="K15" s="54"/>
      <c r="L15" s="51"/>
      <c r="M15" s="52"/>
      <c r="N15" s="54"/>
      <c r="O15" s="54"/>
      <c r="P15" s="54"/>
      <c r="Q15" s="51"/>
      <c r="R15" s="51"/>
      <c r="S15" s="51"/>
      <c r="T15" s="51"/>
      <c r="U15" s="51"/>
      <c r="V15" s="51"/>
      <c r="W15" s="51"/>
    </row>
    <row r="16" spans="1:23" ht="25" hidden="1" thickBot="1">
      <c r="A16" s="2"/>
      <c r="B16" s="1"/>
      <c r="C16" s="1"/>
      <c r="D16" s="1"/>
      <c r="E16" s="14"/>
      <c r="F16" s="1"/>
      <c r="G16" s="14"/>
      <c r="H16" s="14"/>
      <c r="I16" s="7"/>
      <c r="J16" s="7"/>
      <c r="K16" s="7"/>
      <c r="L16" s="7"/>
      <c r="M16" s="8"/>
      <c r="N16" s="7"/>
      <c r="O16" s="7"/>
      <c r="P16" s="7"/>
      <c r="Q16" s="15"/>
      <c r="R16" s="15"/>
      <c r="S16" s="15"/>
      <c r="T16" s="1"/>
      <c r="U16" s="16"/>
      <c r="V16" s="16"/>
      <c r="W16" s="1"/>
    </row>
    <row r="17" spans="1:24" ht="27.75" customHeight="1">
      <c r="A17" s="884"/>
      <c r="B17" s="885"/>
      <c r="C17" s="886"/>
      <c r="D17" s="893" t="s">
        <v>56</v>
      </c>
      <c r="E17" s="894"/>
      <c r="F17" s="894"/>
      <c r="G17" s="894"/>
      <c r="H17" s="894"/>
      <c r="I17" s="894"/>
      <c r="J17" s="894"/>
      <c r="K17" s="894"/>
      <c r="L17" s="894"/>
      <c r="M17" s="894"/>
      <c r="N17" s="894"/>
      <c r="O17" s="894"/>
      <c r="P17" s="894"/>
      <c r="Q17" s="894"/>
      <c r="R17" s="894"/>
      <c r="S17" s="894"/>
      <c r="T17" s="895"/>
      <c r="U17" s="90" t="s">
        <v>57</v>
      </c>
      <c r="W17" s="1"/>
    </row>
    <row r="18" spans="1:24" ht="27.75" customHeight="1">
      <c r="A18" s="887"/>
      <c r="B18" s="888"/>
      <c r="C18" s="889"/>
      <c r="D18" s="896"/>
      <c r="E18" s="897"/>
      <c r="F18" s="897"/>
      <c r="G18" s="897"/>
      <c r="H18" s="897"/>
      <c r="I18" s="897"/>
      <c r="J18" s="897"/>
      <c r="K18" s="897"/>
      <c r="L18" s="897"/>
      <c r="M18" s="897"/>
      <c r="N18" s="897"/>
      <c r="O18" s="897"/>
      <c r="P18" s="897"/>
      <c r="Q18" s="897"/>
      <c r="R18" s="897"/>
      <c r="S18" s="897"/>
      <c r="T18" s="898"/>
      <c r="U18" s="141" t="s">
        <v>160</v>
      </c>
      <c r="W18" s="1"/>
    </row>
    <row r="19" spans="1:24" ht="27.75" customHeight="1">
      <c r="A19" s="887"/>
      <c r="B19" s="888"/>
      <c r="C19" s="889"/>
      <c r="D19" s="896"/>
      <c r="E19" s="897"/>
      <c r="F19" s="897"/>
      <c r="G19" s="897"/>
      <c r="H19" s="897"/>
      <c r="I19" s="897"/>
      <c r="J19" s="897"/>
      <c r="K19" s="897"/>
      <c r="L19" s="897"/>
      <c r="M19" s="897"/>
      <c r="N19" s="897"/>
      <c r="O19" s="897"/>
      <c r="P19" s="897"/>
      <c r="Q19" s="897"/>
      <c r="R19" s="897"/>
      <c r="S19" s="897"/>
      <c r="T19" s="898"/>
      <c r="U19" s="142" t="s">
        <v>161</v>
      </c>
      <c r="W19" s="1"/>
    </row>
    <row r="20" spans="1:24" ht="27.75" customHeight="1" thickBot="1">
      <c r="A20" s="890"/>
      <c r="B20" s="891"/>
      <c r="C20" s="892"/>
      <c r="D20" s="899"/>
      <c r="E20" s="900"/>
      <c r="F20" s="900"/>
      <c r="G20" s="900"/>
      <c r="H20" s="900"/>
      <c r="I20" s="900"/>
      <c r="J20" s="900"/>
      <c r="K20" s="900"/>
      <c r="L20" s="900"/>
      <c r="M20" s="900"/>
      <c r="N20" s="900"/>
      <c r="O20" s="900"/>
      <c r="P20" s="900"/>
      <c r="Q20" s="900"/>
      <c r="R20" s="900"/>
      <c r="S20" s="900"/>
      <c r="T20" s="901"/>
      <c r="U20" s="91" t="s">
        <v>58</v>
      </c>
      <c r="W20" s="1"/>
    </row>
    <row r="21" spans="1:24" s="515" customFormat="1" ht="45" customHeight="1" thickBot="1">
      <c r="A21" s="524" t="s">
        <v>931</v>
      </c>
      <c r="B21" s="518"/>
      <c r="C21" s="518"/>
      <c r="D21" s="516"/>
      <c r="E21" s="516"/>
      <c r="F21" s="516"/>
      <c r="G21" s="516"/>
      <c r="H21" s="516"/>
      <c r="I21" s="516"/>
      <c r="J21" s="516"/>
      <c r="K21" s="516"/>
      <c r="L21" s="516"/>
      <c r="M21" s="516"/>
      <c r="N21" s="516"/>
      <c r="O21" s="516"/>
      <c r="P21" s="516"/>
      <c r="Q21" s="516"/>
      <c r="R21" s="516"/>
      <c r="S21" s="516"/>
      <c r="T21" s="516"/>
      <c r="U21" s="523"/>
      <c r="W21" s="1"/>
    </row>
    <row r="22" spans="1:24" s="73" customFormat="1" ht="45" customHeight="1" thickBot="1">
      <c r="A22" s="911" t="s">
        <v>73</v>
      </c>
      <c r="B22" s="912"/>
      <c r="C22" s="912"/>
      <c r="D22" s="912"/>
      <c r="E22" s="912"/>
      <c r="F22" s="912"/>
      <c r="G22" s="913"/>
      <c r="H22" s="881" t="s">
        <v>74</v>
      </c>
      <c r="I22" s="882"/>
      <c r="J22" s="882"/>
      <c r="K22" s="882"/>
      <c r="L22" s="882"/>
      <c r="M22" s="882"/>
      <c r="N22" s="883"/>
      <c r="O22" s="902" t="s">
        <v>75</v>
      </c>
      <c r="P22" s="903"/>
      <c r="Q22" s="904" t="s">
        <v>141</v>
      </c>
      <c r="R22" s="905"/>
      <c r="S22" s="905"/>
      <c r="T22" s="905"/>
      <c r="U22" s="906"/>
      <c r="V22" s="75"/>
      <c r="W22" s="76"/>
      <c r="X22" s="77"/>
    </row>
    <row r="23" spans="1:24" ht="63" customHeight="1" thickBot="1">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449" t="s">
        <v>84</v>
      </c>
      <c r="P23" s="158" t="s">
        <v>85</v>
      </c>
      <c r="Q23" s="159" t="s">
        <v>84</v>
      </c>
      <c r="R23" s="157" t="s">
        <v>85</v>
      </c>
      <c r="S23" s="157" t="s">
        <v>158</v>
      </c>
      <c r="T23" s="157" t="s">
        <v>86</v>
      </c>
      <c r="U23" s="158" t="s">
        <v>155</v>
      </c>
      <c r="V23" s="74"/>
      <c r="W23" s="78"/>
      <c r="X23" s="78"/>
    </row>
    <row r="24" spans="1:24" ht="72" customHeight="1">
      <c r="A24" s="286">
        <v>6</v>
      </c>
      <c r="B24" s="149" t="s">
        <v>10</v>
      </c>
      <c r="C24" s="149" t="s">
        <v>15</v>
      </c>
      <c r="D24" s="152">
        <v>42342</v>
      </c>
      <c r="E24" s="150" t="s">
        <v>162</v>
      </c>
      <c r="F24" s="149" t="s">
        <v>11</v>
      </c>
      <c r="G24" s="151" t="s">
        <v>163</v>
      </c>
      <c r="H24" s="151" t="s">
        <v>164</v>
      </c>
      <c r="I24" s="149" t="s">
        <v>140</v>
      </c>
      <c r="J24" s="149" t="s">
        <v>165</v>
      </c>
      <c r="K24" s="149" t="s">
        <v>166</v>
      </c>
      <c r="L24" s="152">
        <v>42349</v>
      </c>
      <c r="M24" s="152">
        <v>42371</v>
      </c>
      <c r="N24" s="152">
        <v>42460</v>
      </c>
      <c r="O24" s="491" t="s">
        <v>613</v>
      </c>
      <c r="P24" s="150" t="s">
        <v>381</v>
      </c>
      <c r="Q24" s="217" t="s">
        <v>634</v>
      </c>
      <c r="R24" s="218" t="s">
        <v>531</v>
      </c>
      <c r="S24" s="147"/>
      <c r="T24" s="444" t="s">
        <v>30</v>
      </c>
      <c r="U24" s="219" t="s">
        <v>635</v>
      </c>
      <c r="V24" s="53"/>
      <c r="W24" s="1"/>
    </row>
    <row r="25" spans="1:24" s="138" customFormat="1" ht="72" customHeight="1">
      <c r="A25" s="908">
        <v>11</v>
      </c>
      <c r="B25" s="835" t="s">
        <v>10</v>
      </c>
      <c r="C25" s="835" t="s">
        <v>126</v>
      </c>
      <c r="D25" s="909">
        <v>42832</v>
      </c>
      <c r="E25" s="907" t="s">
        <v>167</v>
      </c>
      <c r="F25" s="835" t="s">
        <v>11</v>
      </c>
      <c r="G25" s="907" t="s">
        <v>168</v>
      </c>
      <c r="H25" s="297" t="s">
        <v>169</v>
      </c>
      <c r="I25" s="293" t="s">
        <v>140</v>
      </c>
      <c r="J25" s="293" t="s">
        <v>170</v>
      </c>
      <c r="K25" s="293" t="s">
        <v>171</v>
      </c>
      <c r="L25" s="294">
        <v>42857</v>
      </c>
      <c r="M25" s="294">
        <v>42767</v>
      </c>
      <c r="N25" s="294">
        <v>42931</v>
      </c>
      <c r="O25" s="492" t="s">
        <v>172</v>
      </c>
      <c r="P25" s="295" t="s">
        <v>173</v>
      </c>
      <c r="Q25" s="302" t="s">
        <v>614</v>
      </c>
      <c r="R25" s="297" t="s">
        <v>174</v>
      </c>
      <c r="S25" s="282" t="s">
        <v>156</v>
      </c>
      <c r="T25" s="470" t="s">
        <v>30</v>
      </c>
      <c r="U25" s="165" t="s">
        <v>245</v>
      </c>
      <c r="V25" s="53"/>
      <c r="W25" s="1"/>
    </row>
    <row r="26" spans="1:24" s="138" customFormat="1" ht="72" customHeight="1">
      <c r="A26" s="869"/>
      <c r="B26" s="850"/>
      <c r="C26" s="850"/>
      <c r="D26" s="851"/>
      <c r="E26" s="852"/>
      <c r="F26" s="850"/>
      <c r="G26" s="852"/>
      <c r="H26" s="298" t="s">
        <v>175</v>
      </c>
      <c r="I26" s="291" t="s">
        <v>140</v>
      </c>
      <c r="J26" s="291" t="s">
        <v>176</v>
      </c>
      <c r="K26" s="291" t="s">
        <v>171</v>
      </c>
      <c r="L26" s="292">
        <v>42857</v>
      </c>
      <c r="M26" s="292">
        <v>42767</v>
      </c>
      <c r="N26" s="292">
        <v>42931</v>
      </c>
      <c r="O26" s="493" t="s">
        <v>177</v>
      </c>
      <c r="P26" s="290" t="s">
        <v>173</v>
      </c>
      <c r="Q26" s="178" t="s">
        <v>615</v>
      </c>
      <c r="R26" s="298" t="s">
        <v>178</v>
      </c>
      <c r="S26" s="268" t="s">
        <v>156</v>
      </c>
      <c r="T26" s="470" t="s">
        <v>30</v>
      </c>
      <c r="U26" s="216" t="s">
        <v>246</v>
      </c>
      <c r="V26" s="16"/>
      <c r="W26" s="1"/>
    </row>
    <row r="27" spans="1:24" s="138" customFormat="1" ht="72" customHeight="1">
      <c r="A27" s="869"/>
      <c r="B27" s="850"/>
      <c r="C27" s="850"/>
      <c r="D27" s="851"/>
      <c r="E27" s="852"/>
      <c r="F27" s="850"/>
      <c r="G27" s="852"/>
      <c r="H27" s="298" t="s">
        <v>179</v>
      </c>
      <c r="I27" s="291" t="s">
        <v>140</v>
      </c>
      <c r="J27" s="291" t="s">
        <v>180</v>
      </c>
      <c r="K27" s="291" t="s">
        <v>171</v>
      </c>
      <c r="L27" s="292">
        <v>42857</v>
      </c>
      <c r="M27" s="292">
        <v>42767</v>
      </c>
      <c r="N27" s="292">
        <v>42933</v>
      </c>
      <c r="O27" s="493" t="s">
        <v>181</v>
      </c>
      <c r="P27" s="290"/>
      <c r="Q27" s="178" t="s">
        <v>347</v>
      </c>
      <c r="R27" s="298" t="s">
        <v>182</v>
      </c>
      <c r="S27" s="268" t="s">
        <v>156</v>
      </c>
      <c r="T27" s="470" t="s">
        <v>30</v>
      </c>
      <c r="U27" s="216" t="s">
        <v>247</v>
      </c>
      <c r="V27" s="16"/>
      <c r="W27" s="1"/>
    </row>
    <row r="28" spans="1:24" s="140" customFormat="1" ht="72" customHeight="1">
      <c r="A28" s="869"/>
      <c r="B28" s="850"/>
      <c r="C28" s="850"/>
      <c r="D28" s="851"/>
      <c r="E28" s="852"/>
      <c r="F28" s="850"/>
      <c r="G28" s="852"/>
      <c r="H28" s="298" t="s">
        <v>183</v>
      </c>
      <c r="I28" s="291" t="s">
        <v>140</v>
      </c>
      <c r="J28" s="291" t="s">
        <v>184</v>
      </c>
      <c r="K28" s="291" t="s">
        <v>171</v>
      </c>
      <c r="L28" s="292">
        <v>42857</v>
      </c>
      <c r="M28" s="292">
        <v>42933</v>
      </c>
      <c r="N28" s="292">
        <v>42937</v>
      </c>
      <c r="O28" s="493" t="s">
        <v>185</v>
      </c>
      <c r="P28" s="290" t="s">
        <v>173</v>
      </c>
      <c r="Q28" s="178" t="s">
        <v>616</v>
      </c>
      <c r="R28" s="298" t="s">
        <v>348</v>
      </c>
      <c r="S28" s="268" t="s">
        <v>156</v>
      </c>
      <c r="T28" s="470" t="s">
        <v>30</v>
      </c>
      <c r="U28" s="216" t="s">
        <v>357</v>
      </c>
      <c r="V28" s="16"/>
      <c r="W28" s="1"/>
    </row>
    <row r="29" spans="1:24" s="140" customFormat="1" ht="72" customHeight="1">
      <c r="A29" s="869"/>
      <c r="B29" s="850"/>
      <c r="C29" s="850"/>
      <c r="D29" s="851"/>
      <c r="E29" s="852"/>
      <c r="F29" s="850"/>
      <c r="G29" s="852"/>
      <c r="H29" s="298" t="s">
        <v>186</v>
      </c>
      <c r="I29" s="291" t="s">
        <v>140</v>
      </c>
      <c r="J29" s="291" t="s">
        <v>187</v>
      </c>
      <c r="K29" s="291" t="s">
        <v>171</v>
      </c>
      <c r="L29" s="292">
        <v>42857</v>
      </c>
      <c r="M29" s="292">
        <v>42940</v>
      </c>
      <c r="N29" s="292">
        <v>42947</v>
      </c>
      <c r="O29" s="493" t="s">
        <v>188</v>
      </c>
      <c r="P29" s="290"/>
      <c r="Q29" s="178" t="s">
        <v>617</v>
      </c>
      <c r="R29" s="298" t="s">
        <v>345</v>
      </c>
      <c r="S29" s="268" t="s">
        <v>156</v>
      </c>
      <c r="T29" s="470" t="s">
        <v>30</v>
      </c>
      <c r="U29" s="216" t="s">
        <v>618</v>
      </c>
      <c r="V29" s="16"/>
      <c r="W29" s="1"/>
    </row>
    <row r="30" spans="1:24" s="140" customFormat="1" ht="72" customHeight="1">
      <c r="A30" s="869">
        <v>12</v>
      </c>
      <c r="B30" s="850" t="s">
        <v>10</v>
      </c>
      <c r="C30" s="850" t="s">
        <v>126</v>
      </c>
      <c r="D30" s="851">
        <v>42832</v>
      </c>
      <c r="E30" s="850" t="s">
        <v>189</v>
      </c>
      <c r="F30" s="850" t="s">
        <v>11</v>
      </c>
      <c r="G30" s="852" t="s">
        <v>190</v>
      </c>
      <c r="H30" s="298" t="s">
        <v>191</v>
      </c>
      <c r="I30" s="291" t="s">
        <v>140</v>
      </c>
      <c r="J30" s="291" t="s">
        <v>170</v>
      </c>
      <c r="K30" s="291" t="s">
        <v>171</v>
      </c>
      <c r="L30" s="292">
        <v>42857</v>
      </c>
      <c r="M30" s="292">
        <v>42962</v>
      </c>
      <c r="N30" s="292">
        <v>43069</v>
      </c>
      <c r="O30" s="493" t="s">
        <v>192</v>
      </c>
      <c r="P30" s="290" t="s">
        <v>193</v>
      </c>
      <c r="Q30" s="178" t="s">
        <v>619</v>
      </c>
      <c r="R30" s="298" t="s">
        <v>354</v>
      </c>
      <c r="S30" s="268" t="s">
        <v>156</v>
      </c>
      <c r="T30" s="470" t="s">
        <v>30</v>
      </c>
      <c r="U30" s="216" t="s">
        <v>358</v>
      </c>
      <c r="V30" s="16"/>
      <c r="W30" s="1"/>
    </row>
    <row r="31" spans="1:24" s="140" customFormat="1" ht="72" customHeight="1">
      <c r="A31" s="869"/>
      <c r="B31" s="850"/>
      <c r="C31" s="850"/>
      <c r="D31" s="851"/>
      <c r="E31" s="850"/>
      <c r="F31" s="850"/>
      <c r="G31" s="852"/>
      <c r="H31" s="298" t="s">
        <v>194</v>
      </c>
      <c r="I31" s="291" t="s">
        <v>140</v>
      </c>
      <c r="J31" s="291" t="s">
        <v>180</v>
      </c>
      <c r="K31" s="291" t="s">
        <v>171</v>
      </c>
      <c r="L31" s="292">
        <v>42857</v>
      </c>
      <c r="M31" s="292">
        <v>42962</v>
      </c>
      <c r="N31" s="292">
        <v>43069</v>
      </c>
      <c r="O31" s="493" t="s">
        <v>195</v>
      </c>
      <c r="P31" s="290" t="s">
        <v>193</v>
      </c>
      <c r="Q31" s="178" t="s">
        <v>620</v>
      </c>
      <c r="R31" s="298" t="s">
        <v>353</v>
      </c>
      <c r="S31" s="268" t="s">
        <v>156</v>
      </c>
      <c r="T31" s="470" t="s">
        <v>30</v>
      </c>
      <c r="U31" s="216" t="s">
        <v>346</v>
      </c>
      <c r="V31" s="16"/>
      <c r="W31" s="1"/>
    </row>
    <row r="32" spans="1:24" s="140" customFormat="1" ht="72" customHeight="1">
      <c r="A32" s="869"/>
      <c r="B32" s="850"/>
      <c r="C32" s="850"/>
      <c r="D32" s="851"/>
      <c r="E32" s="850"/>
      <c r="F32" s="850"/>
      <c r="G32" s="852"/>
      <c r="H32" s="298" t="s">
        <v>196</v>
      </c>
      <c r="I32" s="291" t="s">
        <v>140</v>
      </c>
      <c r="J32" s="291" t="s">
        <v>197</v>
      </c>
      <c r="K32" s="291" t="s">
        <v>171</v>
      </c>
      <c r="L32" s="292">
        <v>42857</v>
      </c>
      <c r="M32" s="292">
        <v>43073</v>
      </c>
      <c r="N32" s="292">
        <v>43077</v>
      </c>
      <c r="O32" s="493" t="s">
        <v>198</v>
      </c>
      <c r="P32" s="290"/>
      <c r="Q32" s="178" t="s">
        <v>621</v>
      </c>
      <c r="R32" s="298" t="s">
        <v>355</v>
      </c>
      <c r="S32" s="268" t="s">
        <v>156</v>
      </c>
      <c r="T32" s="470" t="s">
        <v>30</v>
      </c>
      <c r="U32" s="216" t="s">
        <v>359</v>
      </c>
      <c r="V32" s="16"/>
      <c r="W32" s="1"/>
    </row>
    <row r="33" spans="1:23" s="140" customFormat="1" ht="72" customHeight="1">
      <c r="A33" s="869"/>
      <c r="B33" s="850"/>
      <c r="C33" s="850"/>
      <c r="D33" s="851"/>
      <c r="E33" s="850"/>
      <c r="F33" s="850"/>
      <c r="G33" s="852"/>
      <c r="H33" s="298" t="s">
        <v>199</v>
      </c>
      <c r="I33" s="291" t="s">
        <v>140</v>
      </c>
      <c r="J33" s="291" t="s">
        <v>200</v>
      </c>
      <c r="K33" s="291" t="s">
        <v>171</v>
      </c>
      <c r="L33" s="292">
        <v>42857</v>
      </c>
      <c r="M33" s="292">
        <v>43080</v>
      </c>
      <c r="N33" s="292">
        <v>43084</v>
      </c>
      <c r="O33" s="493" t="s">
        <v>201</v>
      </c>
      <c r="P33" s="290"/>
      <c r="Q33" s="178" t="s">
        <v>622</v>
      </c>
      <c r="R33" s="298" t="s">
        <v>356</v>
      </c>
      <c r="S33" s="268" t="s">
        <v>156</v>
      </c>
      <c r="T33" s="470" t="s">
        <v>30</v>
      </c>
      <c r="U33" s="216" t="s">
        <v>360</v>
      </c>
      <c r="V33" s="16"/>
      <c r="W33" s="1"/>
    </row>
    <row r="34" spans="1:23" s="140" customFormat="1" ht="72" customHeight="1">
      <c r="A34" s="869"/>
      <c r="B34" s="850"/>
      <c r="C34" s="850"/>
      <c r="D34" s="851"/>
      <c r="E34" s="850"/>
      <c r="F34" s="850"/>
      <c r="G34" s="852"/>
      <c r="H34" s="298" t="s">
        <v>202</v>
      </c>
      <c r="I34" s="291" t="s">
        <v>140</v>
      </c>
      <c r="J34" s="291" t="s">
        <v>203</v>
      </c>
      <c r="K34" s="291" t="s">
        <v>171</v>
      </c>
      <c r="L34" s="292">
        <v>42857</v>
      </c>
      <c r="M34" s="292">
        <v>43467</v>
      </c>
      <c r="N34" s="292">
        <v>43830</v>
      </c>
      <c r="O34" s="493" t="s">
        <v>843</v>
      </c>
      <c r="P34" s="290" t="s">
        <v>844</v>
      </c>
      <c r="Q34" s="178" t="s">
        <v>927</v>
      </c>
      <c r="R34" s="264" t="s">
        <v>862</v>
      </c>
      <c r="S34" s="251"/>
      <c r="T34" s="470" t="s">
        <v>30</v>
      </c>
      <c r="U34" s="216" t="s">
        <v>928</v>
      </c>
      <c r="V34" s="16"/>
      <c r="W34" s="1"/>
    </row>
    <row r="35" spans="1:23" s="140" customFormat="1" ht="72" customHeight="1">
      <c r="A35" s="303">
        <v>13</v>
      </c>
      <c r="B35" s="189" t="s">
        <v>10</v>
      </c>
      <c r="C35" s="189" t="s">
        <v>126</v>
      </c>
      <c r="D35" s="292">
        <v>42832</v>
      </c>
      <c r="E35" s="290" t="s">
        <v>204</v>
      </c>
      <c r="F35" s="291" t="s">
        <v>11</v>
      </c>
      <c r="G35" s="290" t="s">
        <v>190</v>
      </c>
      <c r="H35" s="298" t="s">
        <v>205</v>
      </c>
      <c r="I35" s="291" t="s">
        <v>140</v>
      </c>
      <c r="J35" s="291" t="s">
        <v>206</v>
      </c>
      <c r="K35" s="291" t="s">
        <v>171</v>
      </c>
      <c r="L35" s="292">
        <v>42857</v>
      </c>
      <c r="M35" s="292">
        <v>43132</v>
      </c>
      <c r="N35" s="292">
        <v>43465</v>
      </c>
      <c r="O35" s="493" t="s">
        <v>458</v>
      </c>
      <c r="P35" s="190" t="s">
        <v>459</v>
      </c>
      <c r="Q35" s="304" t="s">
        <v>623</v>
      </c>
      <c r="R35" s="264" t="s">
        <v>516</v>
      </c>
      <c r="S35" s="268" t="s">
        <v>156</v>
      </c>
      <c r="T35" s="470" t="s">
        <v>30</v>
      </c>
      <c r="U35" s="164" t="s">
        <v>512</v>
      </c>
      <c r="V35" s="16"/>
      <c r="W35" s="1"/>
    </row>
    <row r="36" spans="1:23" s="140" customFormat="1" ht="72" customHeight="1">
      <c r="A36" s="303">
        <v>14</v>
      </c>
      <c r="B36" s="189" t="s">
        <v>10</v>
      </c>
      <c r="C36" s="189" t="s">
        <v>126</v>
      </c>
      <c r="D36" s="292">
        <v>42832</v>
      </c>
      <c r="E36" s="290" t="s">
        <v>207</v>
      </c>
      <c r="F36" s="291" t="s">
        <v>11</v>
      </c>
      <c r="G36" s="290" t="s">
        <v>190</v>
      </c>
      <c r="H36" s="298" t="s">
        <v>208</v>
      </c>
      <c r="I36" s="291" t="s">
        <v>140</v>
      </c>
      <c r="J36" s="291" t="s">
        <v>209</v>
      </c>
      <c r="K36" s="291" t="s">
        <v>171</v>
      </c>
      <c r="L36" s="292">
        <v>42857</v>
      </c>
      <c r="M36" s="292">
        <v>42842</v>
      </c>
      <c r="N36" s="292">
        <v>42867</v>
      </c>
      <c r="O36" s="493" t="s">
        <v>210</v>
      </c>
      <c r="P36" s="290"/>
      <c r="Q36" s="178" t="s">
        <v>624</v>
      </c>
      <c r="R36" s="298" t="s">
        <v>349</v>
      </c>
      <c r="S36" s="268" t="s">
        <v>156</v>
      </c>
      <c r="T36" s="470" t="s">
        <v>30</v>
      </c>
      <c r="U36" s="229" t="s">
        <v>361</v>
      </c>
      <c r="V36" s="16"/>
      <c r="W36" s="1"/>
    </row>
    <row r="37" spans="1:23" s="140" customFormat="1" ht="72" customHeight="1">
      <c r="A37" s="869">
        <v>15</v>
      </c>
      <c r="B37" s="850" t="s">
        <v>10</v>
      </c>
      <c r="C37" s="850" t="s">
        <v>126</v>
      </c>
      <c r="D37" s="851">
        <v>43038</v>
      </c>
      <c r="E37" s="852" t="s">
        <v>211</v>
      </c>
      <c r="F37" s="850" t="s">
        <v>11</v>
      </c>
      <c r="G37" s="852" t="s">
        <v>212</v>
      </c>
      <c r="H37" s="298" t="s">
        <v>213</v>
      </c>
      <c r="I37" s="291" t="s">
        <v>140</v>
      </c>
      <c r="J37" s="291" t="s">
        <v>214</v>
      </c>
      <c r="K37" s="291" t="s">
        <v>215</v>
      </c>
      <c r="L37" s="292">
        <v>43040</v>
      </c>
      <c r="M37" s="292">
        <v>43102</v>
      </c>
      <c r="N37" s="292">
        <v>43190</v>
      </c>
      <c r="O37" s="494" t="s">
        <v>344</v>
      </c>
      <c r="P37" s="190" t="s">
        <v>350</v>
      </c>
      <c r="Q37" s="191" t="s">
        <v>351</v>
      </c>
      <c r="R37" s="192" t="s">
        <v>352</v>
      </c>
      <c r="S37" s="268" t="s">
        <v>156</v>
      </c>
      <c r="T37" s="470" t="s">
        <v>30</v>
      </c>
      <c r="U37" s="164" t="s">
        <v>362</v>
      </c>
      <c r="V37" s="16"/>
      <c r="W37" s="1"/>
    </row>
    <row r="38" spans="1:23" s="140" customFormat="1" ht="72" customHeight="1">
      <c r="A38" s="869"/>
      <c r="B38" s="850"/>
      <c r="C38" s="850"/>
      <c r="D38" s="851"/>
      <c r="E38" s="852"/>
      <c r="F38" s="850"/>
      <c r="G38" s="852"/>
      <c r="H38" s="298" t="s">
        <v>216</v>
      </c>
      <c r="I38" s="291" t="s">
        <v>140</v>
      </c>
      <c r="J38" s="291" t="s">
        <v>217</v>
      </c>
      <c r="K38" s="291" t="s">
        <v>215</v>
      </c>
      <c r="L38" s="292">
        <v>43040</v>
      </c>
      <c r="M38" s="292">
        <v>43191</v>
      </c>
      <c r="N38" s="292">
        <v>43465</v>
      </c>
      <c r="O38" s="494" t="s">
        <v>460</v>
      </c>
      <c r="P38" s="190" t="s">
        <v>461</v>
      </c>
      <c r="Q38" s="178" t="s">
        <v>513</v>
      </c>
      <c r="R38" s="298" t="s">
        <v>514</v>
      </c>
      <c r="S38" s="268" t="s">
        <v>156</v>
      </c>
      <c r="T38" s="470" t="s">
        <v>30</v>
      </c>
      <c r="U38" s="164" t="s">
        <v>515</v>
      </c>
      <c r="V38" s="16"/>
      <c r="W38" s="1"/>
    </row>
    <row r="39" spans="1:23" s="140" customFormat="1" ht="72" customHeight="1">
      <c r="A39" s="869">
        <v>16</v>
      </c>
      <c r="B39" s="850" t="s">
        <v>10</v>
      </c>
      <c r="C39" s="850" t="s">
        <v>126</v>
      </c>
      <c r="D39" s="851">
        <v>43084</v>
      </c>
      <c r="E39" s="852" t="s">
        <v>218</v>
      </c>
      <c r="F39" s="850" t="s">
        <v>11</v>
      </c>
      <c r="G39" s="852" t="s">
        <v>219</v>
      </c>
      <c r="H39" s="298" t="s">
        <v>220</v>
      </c>
      <c r="I39" s="291" t="s">
        <v>140</v>
      </c>
      <c r="J39" s="291" t="s">
        <v>221</v>
      </c>
      <c r="K39" s="291" t="s">
        <v>171</v>
      </c>
      <c r="L39" s="292">
        <v>43112</v>
      </c>
      <c r="M39" s="292">
        <v>43143</v>
      </c>
      <c r="N39" s="292">
        <v>43159</v>
      </c>
      <c r="O39" s="494" t="s">
        <v>222</v>
      </c>
      <c r="P39" s="290" t="s">
        <v>223</v>
      </c>
      <c r="Q39" s="178" t="s">
        <v>224</v>
      </c>
      <c r="R39" s="193" t="s">
        <v>225</v>
      </c>
      <c r="S39" s="268" t="s">
        <v>156</v>
      </c>
      <c r="T39" s="470" t="s">
        <v>30</v>
      </c>
      <c r="U39" s="162" t="s">
        <v>248</v>
      </c>
      <c r="V39" s="16"/>
      <c r="W39" s="1"/>
    </row>
    <row r="40" spans="1:23" s="140" customFormat="1" ht="72" customHeight="1">
      <c r="A40" s="869"/>
      <c r="B40" s="850"/>
      <c r="C40" s="850"/>
      <c r="D40" s="851"/>
      <c r="E40" s="852"/>
      <c r="F40" s="850"/>
      <c r="G40" s="852"/>
      <c r="H40" s="298" t="s">
        <v>226</v>
      </c>
      <c r="I40" s="291" t="s">
        <v>140</v>
      </c>
      <c r="J40" s="291" t="s">
        <v>227</v>
      </c>
      <c r="K40" s="291" t="s">
        <v>171</v>
      </c>
      <c r="L40" s="292">
        <v>43112</v>
      </c>
      <c r="M40" s="292">
        <v>43122</v>
      </c>
      <c r="N40" s="292">
        <v>43159</v>
      </c>
      <c r="O40" s="494" t="s">
        <v>228</v>
      </c>
      <c r="P40" s="290" t="s">
        <v>229</v>
      </c>
      <c r="Q40" s="178" t="s">
        <v>230</v>
      </c>
      <c r="R40" s="298" t="s">
        <v>231</v>
      </c>
      <c r="S40" s="268" t="s">
        <v>156</v>
      </c>
      <c r="T40" s="470" t="s">
        <v>30</v>
      </c>
      <c r="U40" s="229" t="s">
        <v>249</v>
      </c>
      <c r="V40" s="16"/>
      <c r="W40" s="1"/>
    </row>
    <row r="41" spans="1:23" s="140" customFormat="1" ht="72" customHeight="1">
      <c r="A41" s="869"/>
      <c r="B41" s="850"/>
      <c r="C41" s="850"/>
      <c r="D41" s="851"/>
      <c r="E41" s="852"/>
      <c r="F41" s="850"/>
      <c r="G41" s="852"/>
      <c r="H41" s="298" t="s">
        <v>232</v>
      </c>
      <c r="I41" s="291" t="s">
        <v>140</v>
      </c>
      <c r="J41" s="291" t="s">
        <v>233</v>
      </c>
      <c r="K41" s="291" t="s">
        <v>171</v>
      </c>
      <c r="L41" s="292">
        <v>43112</v>
      </c>
      <c r="M41" s="292">
        <v>43122</v>
      </c>
      <c r="N41" s="292">
        <v>43465</v>
      </c>
      <c r="O41" s="494" t="s">
        <v>462</v>
      </c>
      <c r="P41" s="190" t="s">
        <v>383</v>
      </c>
      <c r="Q41" s="296" t="s">
        <v>534</v>
      </c>
      <c r="R41" s="298" t="s">
        <v>535</v>
      </c>
      <c r="S41" s="268" t="s">
        <v>156</v>
      </c>
      <c r="T41" s="470" t="s">
        <v>30</v>
      </c>
      <c r="U41" s="164" t="s">
        <v>536</v>
      </c>
      <c r="V41" s="16"/>
      <c r="W41" s="1"/>
    </row>
    <row r="42" spans="1:23" s="140" customFormat="1" ht="72" customHeight="1">
      <c r="A42" s="869">
        <v>17</v>
      </c>
      <c r="B42" s="850" t="s">
        <v>10</v>
      </c>
      <c r="C42" s="850" t="s">
        <v>234</v>
      </c>
      <c r="D42" s="851">
        <v>43084</v>
      </c>
      <c r="E42" s="852" t="s">
        <v>235</v>
      </c>
      <c r="F42" s="850" t="s">
        <v>11</v>
      </c>
      <c r="G42" s="852" t="s">
        <v>236</v>
      </c>
      <c r="H42" s="298" t="s">
        <v>237</v>
      </c>
      <c r="I42" s="291" t="s">
        <v>24</v>
      </c>
      <c r="J42" s="291" t="s">
        <v>221</v>
      </c>
      <c r="K42" s="291" t="s">
        <v>171</v>
      </c>
      <c r="L42" s="292">
        <v>43112</v>
      </c>
      <c r="M42" s="292">
        <v>43122</v>
      </c>
      <c r="N42" s="292">
        <v>43126</v>
      </c>
      <c r="O42" s="494" t="s">
        <v>596</v>
      </c>
      <c r="P42" s="290" t="s">
        <v>238</v>
      </c>
      <c r="Q42" s="178" t="s">
        <v>636</v>
      </c>
      <c r="R42" s="193" t="s">
        <v>239</v>
      </c>
      <c r="S42" s="251"/>
      <c r="T42" s="470" t="s">
        <v>30</v>
      </c>
      <c r="U42" s="164" t="s">
        <v>626</v>
      </c>
      <c r="V42" s="16"/>
      <c r="W42" s="1"/>
    </row>
    <row r="43" spans="1:23" s="140" customFormat="1" ht="72" customHeight="1">
      <c r="A43" s="869"/>
      <c r="B43" s="850"/>
      <c r="C43" s="850"/>
      <c r="D43" s="851"/>
      <c r="E43" s="852"/>
      <c r="F43" s="850"/>
      <c r="G43" s="852"/>
      <c r="H43" s="298" t="s">
        <v>240</v>
      </c>
      <c r="I43" s="291" t="s">
        <v>24</v>
      </c>
      <c r="J43" s="291" t="s">
        <v>241</v>
      </c>
      <c r="K43" s="291" t="s">
        <v>171</v>
      </c>
      <c r="L43" s="292">
        <v>43112</v>
      </c>
      <c r="M43" s="292">
        <v>43132</v>
      </c>
      <c r="N43" s="292">
        <v>43159</v>
      </c>
      <c r="O43" s="494" t="s">
        <v>463</v>
      </c>
      <c r="P43" s="290"/>
      <c r="Q43" s="178" t="s">
        <v>543</v>
      </c>
      <c r="R43" s="298" t="s">
        <v>530</v>
      </c>
      <c r="S43" s="268" t="s">
        <v>156</v>
      </c>
      <c r="T43" s="470" t="s">
        <v>30</v>
      </c>
      <c r="U43" s="164" t="s">
        <v>390</v>
      </c>
      <c r="V43" s="16"/>
      <c r="W43" s="1"/>
    </row>
    <row r="44" spans="1:23" s="140" customFormat="1" ht="72" customHeight="1">
      <c r="A44" s="869"/>
      <c r="B44" s="850"/>
      <c r="C44" s="850"/>
      <c r="D44" s="851"/>
      <c r="E44" s="852"/>
      <c r="F44" s="850"/>
      <c r="G44" s="852"/>
      <c r="H44" s="298" t="s">
        <v>242</v>
      </c>
      <c r="I44" s="291" t="s">
        <v>24</v>
      </c>
      <c r="J44" s="291" t="s">
        <v>243</v>
      </c>
      <c r="K44" s="291" t="s">
        <v>171</v>
      </c>
      <c r="L44" s="292">
        <v>43112</v>
      </c>
      <c r="M44" s="292">
        <v>43122</v>
      </c>
      <c r="N44" s="292">
        <v>43465</v>
      </c>
      <c r="O44" s="494" t="s">
        <v>382</v>
      </c>
      <c r="P44" s="290" t="s">
        <v>244</v>
      </c>
      <c r="Q44" s="178" t="s">
        <v>527</v>
      </c>
      <c r="R44" s="298" t="s">
        <v>528</v>
      </c>
      <c r="S44" s="268" t="s">
        <v>156</v>
      </c>
      <c r="T44" s="470" t="s">
        <v>30</v>
      </c>
      <c r="U44" s="164" t="s">
        <v>529</v>
      </c>
      <c r="V44" s="16"/>
      <c r="W44" s="1"/>
    </row>
    <row r="45" spans="1:23" s="199" customFormat="1" ht="72" customHeight="1">
      <c r="A45" s="286">
        <v>19</v>
      </c>
      <c r="B45" s="149" t="s">
        <v>10</v>
      </c>
      <c r="C45" s="149" t="s">
        <v>127</v>
      </c>
      <c r="D45" s="152">
        <v>42551</v>
      </c>
      <c r="E45" s="150" t="s">
        <v>257</v>
      </c>
      <c r="F45" s="149" t="s">
        <v>11</v>
      </c>
      <c r="G45" s="150" t="s">
        <v>258</v>
      </c>
      <c r="H45" s="150" t="s">
        <v>250</v>
      </c>
      <c r="I45" s="149" t="s">
        <v>24</v>
      </c>
      <c r="J45" s="149" t="s">
        <v>251</v>
      </c>
      <c r="K45" s="149" t="s">
        <v>252</v>
      </c>
      <c r="L45" s="152">
        <v>42566</v>
      </c>
      <c r="M45" s="152">
        <v>42566</v>
      </c>
      <c r="N45" s="152">
        <v>42735</v>
      </c>
      <c r="O45" s="495" t="s">
        <v>503</v>
      </c>
      <c r="P45" s="149" t="s">
        <v>253</v>
      </c>
      <c r="Q45" s="220" t="s">
        <v>548</v>
      </c>
      <c r="R45" s="306" t="s">
        <v>629</v>
      </c>
      <c r="S45" s="176" t="s">
        <v>156</v>
      </c>
      <c r="T45" s="470" t="s">
        <v>30</v>
      </c>
      <c r="U45" s="219" t="s">
        <v>532</v>
      </c>
      <c r="V45" s="53"/>
      <c r="W45" s="1"/>
    </row>
    <row r="46" spans="1:23" s="199" customFormat="1" ht="72" customHeight="1">
      <c r="A46" s="307">
        <v>26</v>
      </c>
      <c r="B46" s="227" t="s">
        <v>10</v>
      </c>
      <c r="C46" s="227" t="s">
        <v>127</v>
      </c>
      <c r="D46" s="228">
        <v>42951</v>
      </c>
      <c r="E46" s="229" t="s">
        <v>259</v>
      </c>
      <c r="F46" s="227" t="s">
        <v>11</v>
      </c>
      <c r="G46" s="229" t="s">
        <v>260</v>
      </c>
      <c r="H46" s="229" t="s">
        <v>254</v>
      </c>
      <c r="I46" s="227" t="s">
        <v>24</v>
      </c>
      <c r="J46" s="227" t="s">
        <v>255</v>
      </c>
      <c r="K46" s="227" t="s">
        <v>252</v>
      </c>
      <c r="L46" s="228">
        <v>42970</v>
      </c>
      <c r="M46" s="228">
        <v>42971</v>
      </c>
      <c r="N46" s="228">
        <v>43076</v>
      </c>
      <c r="O46" s="490" t="s">
        <v>588</v>
      </c>
      <c r="P46" s="227" t="s">
        <v>256</v>
      </c>
      <c r="Q46" s="222" t="s">
        <v>638</v>
      </c>
      <c r="R46" s="167" t="s">
        <v>573</v>
      </c>
      <c r="S46" s="177"/>
      <c r="T46" s="470" t="s">
        <v>30</v>
      </c>
      <c r="U46" s="168" t="s">
        <v>628</v>
      </c>
      <c r="V46" s="16"/>
      <c r="W46" s="1"/>
    </row>
    <row r="47" spans="1:23" s="199" customFormat="1" ht="72" customHeight="1" thickBot="1">
      <c r="A47" s="307">
        <v>27</v>
      </c>
      <c r="B47" s="227" t="s">
        <v>10</v>
      </c>
      <c r="C47" s="227" t="s">
        <v>127</v>
      </c>
      <c r="D47" s="228">
        <v>42951</v>
      </c>
      <c r="E47" s="229" t="s">
        <v>261</v>
      </c>
      <c r="F47" s="227" t="s">
        <v>11</v>
      </c>
      <c r="G47" s="229" t="s">
        <v>260</v>
      </c>
      <c r="H47" s="229" t="s">
        <v>254</v>
      </c>
      <c r="I47" s="227" t="s">
        <v>24</v>
      </c>
      <c r="J47" s="227" t="s">
        <v>255</v>
      </c>
      <c r="K47" s="227" t="s">
        <v>252</v>
      </c>
      <c r="L47" s="228">
        <v>42970</v>
      </c>
      <c r="M47" s="228">
        <v>42971</v>
      </c>
      <c r="N47" s="228">
        <v>43076</v>
      </c>
      <c r="O47" s="490" t="s">
        <v>589</v>
      </c>
      <c r="P47" s="166" t="s">
        <v>256</v>
      </c>
      <c r="Q47" s="191" t="s">
        <v>637</v>
      </c>
      <c r="R47" s="167" t="s">
        <v>574</v>
      </c>
      <c r="S47" s="177"/>
      <c r="T47" s="470" t="s">
        <v>30</v>
      </c>
      <c r="U47" s="168" t="s">
        <v>627</v>
      </c>
      <c r="V47" s="16"/>
      <c r="W47" s="1"/>
    </row>
    <row r="48" spans="1:23" ht="72" customHeight="1">
      <c r="A48" s="869">
        <v>30</v>
      </c>
      <c r="B48" s="850" t="s">
        <v>129</v>
      </c>
      <c r="C48" s="850" t="s">
        <v>123</v>
      </c>
      <c r="D48" s="870">
        <v>43370</v>
      </c>
      <c r="E48" s="871" t="s">
        <v>366</v>
      </c>
      <c r="F48" s="873" t="s">
        <v>138</v>
      </c>
      <c r="G48" s="875" t="s">
        <v>367</v>
      </c>
      <c r="H48" s="504" t="s">
        <v>368</v>
      </c>
      <c r="I48" s="505" t="s">
        <v>24</v>
      </c>
      <c r="J48" s="505" t="s">
        <v>380</v>
      </c>
      <c r="K48" s="506" t="s">
        <v>369</v>
      </c>
      <c r="L48" s="507">
        <v>43367</v>
      </c>
      <c r="M48" s="507">
        <v>43367</v>
      </c>
      <c r="N48" s="507">
        <v>43370</v>
      </c>
      <c r="O48" s="508" t="s">
        <v>504</v>
      </c>
      <c r="P48" s="509" t="s">
        <v>370</v>
      </c>
      <c r="Q48" s="510" t="s">
        <v>549</v>
      </c>
      <c r="R48" s="511" t="s">
        <v>388</v>
      </c>
      <c r="S48" s="512" t="s">
        <v>156</v>
      </c>
      <c r="T48" s="470" t="s">
        <v>30</v>
      </c>
      <c r="U48" s="221" t="s">
        <v>537</v>
      </c>
    </row>
    <row r="49" spans="1:26" ht="72" customHeight="1">
      <c r="A49" s="869"/>
      <c r="B49" s="850"/>
      <c r="C49" s="850"/>
      <c r="D49" s="870"/>
      <c r="E49" s="872"/>
      <c r="F49" s="874"/>
      <c r="G49" s="876"/>
      <c r="H49" s="451" t="s">
        <v>770</v>
      </c>
      <c r="I49" s="453" t="s">
        <v>24</v>
      </c>
      <c r="J49" s="453" t="s">
        <v>371</v>
      </c>
      <c r="K49" s="411" t="s">
        <v>369</v>
      </c>
      <c r="L49" s="194">
        <v>43370</v>
      </c>
      <c r="M49" s="194">
        <v>43370</v>
      </c>
      <c r="N49" s="194">
        <v>43370</v>
      </c>
      <c r="O49" s="496" t="s">
        <v>547</v>
      </c>
      <c r="P49" s="453" t="s">
        <v>384</v>
      </c>
      <c r="Q49" s="169" t="s">
        <v>771</v>
      </c>
      <c r="R49" s="310" t="s">
        <v>550</v>
      </c>
      <c r="S49" s="268" t="s">
        <v>156</v>
      </c>
      <c r="T49" s="470" t="s">
        <v>30</v>
      </c>
      <c r="U49" s="221" t="s">
        <v>538</v>
      </c>
    </row>
    <row r="50" spans="1:26" ht="72" customHeight="1">
      <c r="A50" s="869"/>
      <c r="B50" s="850"/>
      <c r="C50" s="850"/>
      <c r="D50" s="870"/>
      <c r="E50" s="872"/>
      <c r="F50" s="874"/>
      <c r="G50" s="876"/>
      <c r="H50" s="169" t="s">
        <v>772</v>
      </c>
      <c r="I50" s="453" t="s">
        <v>24</v>
      </c>
      <c r="J50" s="453" t="s">
        <v>372</v>
      </c>
      <c r="K50" s="412" t="s">
        <v>369</v>
      </c>
      <c r="L50" s="454">
        <v>43370</v>
      </c>
      <c r="M50" s="194">
        <v>43374</v>
      </c>
      <c r="N50" s="194">
        <v>43462</v>
      </c>
      <c r="O50" s="498" t="s">
        <v>505</v>
      </c>
      <c r="P50" s="453" t="s">
        <v>506</v>
      </c>
      <c r="Q50" s="222" t="s">
        <v>773</v>
      </c>
      <c r="R50" s="191" t="s">
        <v>544</v>
      </c>
      <c r="S50" s="268" t="s">
        <v>156</v>
      </c>
      <c r="T50" s="470" t="s">
        <v>30</v>
      </c>
      <c r="U50" s="480" t="s">
        <v>539</v>
      </c>
    </row>
    <row r="51" spans="1:26" ht="72" customHeight="1">
      <c r="A51" s="869"/>
      <c r="B51" s="850"/>
      <c r="C51" s="850"/>
      <c r="D51" s="870"/>
      <c r="E51" s="872"/>
      <c r="F51" s="874"/>
      <c r="G51" s="876"/>
      <c r="H51" s="451" t="s">
        <v>373</v>
      </c>
      <c r="I51" s="453" t="s">
        <v>24</v>
      </c>
      <c r="J51" s="453" t="s">
        <v>374</v>
      </c>
      <c r="K51" s="412" t="s">
        <v>369</v>
      </c>
      <c r="L51" s="454">
        <v>43370</v>
      </c>
      <c r="M51" s="194">
        <v>43374</v>
      </c>
      <c r="N51" s="194">
        <v>43612</v>
      </c>
      <c r="O51" s="499" t="s">
        <v>848</v>
      </c>
      <c r="P51" s="453" t="s">
        <v>774</v>
      </c>
      <c r="Q51" s="222" t="s">
        <v>880</v>
      </c>
      <c r="R51" s="195" t="s">
        <v>502</v>
      </c>
      <c r="S51" s="195"/>
      <c r="T51" s="470" t="s">
        <v>30</v>
      </c>
      <c r="U51" s="480" t="s">
        <v>881</v>
      </c>
    </row>
    <row r="52" spans="1:26" ht="72" customHeight="1">
      <c r="A52" s="869"/>
      <c r="B52" s="850"/>
      <c r="C52" s="850"/>
      <c r="D52" s="870"/>
      <c r="E52" s="872"/>
      <c r="F52" s="874"/>
      <c r="G52" s="876"/>
      <c r="H52" s="480" t="s">
        <v>375</v>
      </c>
      <c r="I52" s="479" t="s">
        <v>24</v>
      </c>
      <c r="J52" s="479" t="s">
        <v>775</v>
      </c>
      <c r="K52" s="413" t="s">
        <v>369</v>
      </c>
      <c r="L52" s="481">
        <v>43370</v>
      </c>
      <c r="M52" s="414">
        <v>43374</v>
      </c>
      <c r="N52" s="414">
        <v>43403</v>
      </c>
      <c r="O52" s="500" t="s">
        <v>849</v>
      </c>
      <c r="P52" s="415"/>
      <c r="Q52" s="222" t="s">
        <v>776</v>
      </c>
      <c r="R52" s="283"/>
      <c r="S52" s="283"/>
      <c r="T52" s="470" t="s">
        <v>541</v>
      </c>
      <c r="U52" s="480" t="s">
        <v>630</v>
      </c>
    </row>
    <row r="53" spans="1:26" ht="72" customHeight="1">
      <c r="A53" s="869"/>
      <c r="B53" s="850"/>
      <c r="C53" s="850"/>
      <c r="D53" s="870"/>
      <c r="E53" s="872"/>
      <c r="F53" s="874"/>
      <c r="G53" s="876"/>
      <c r="H53" s="480" t="s">
        <v>777</v>
      </c>
      <c r="I53" s="479" t="s">
        <v>24</v>
      </c>
      <c r="J53" s="479" t="s">
        <v>376</v>
      </c>
      <c r="K53" s="413" t="s">
        <v>369</v>
      </c>
      <c r="L53" s="481">
        <v>43370</v>
      </c>
      <c r="M53" s="414">
        <v>43374</v>
      </c>
      <c r="N53" s="414">
        <v>43434</v>
      </c>
      <c r="O53" s="497" t="s">
        <v>850</v>
      </c>
      <c r="P53" s="415"/>
      <c r="Q53" s="222" t="s">
        <v>778</v>
      </c>
      <c r="R53" s="283"/>
      <c r="S53" s="283"/>
      <c r="T53" s="470" t="s">
        <v>541</v>
      </c>
      <c r="U53" s="480" t="s">
        <v>630</v>
      </c>
    </row>
    <row r="54" spans="1:26" ht="72" customHeight="1">
      <c r="A54" s="869"/>
      <c r="B54" s="850"/>
      <c r="C54" s="850"/>
      <c r="D54" s="870"/>
      <c r="E54" s="839"/>
      <c r="F54" s="835"/>
      <c r="G54" s="877"/>
      <c r="H54" s="261" t="s">
        <v>377</v>
      </c>
      <c r="I54" s="416" t="s">
        <v>24</v>
      </c>
      <c r="J54" s="416" t="s">
        <v>378</v>
      </c>
      <c r="K54" s="413" t="s">
        <v>369</v>
      </c>
      <c r="L54" s="481">
        <v>43370</v>
      </c>
      <c r="M54" s="414">
        <v>43371</v>
      </c>
      <c r="N54" s="414">
        <v>43434</v>
      </c>
      <c r="O54" s="500" t="s">
        <v>851</v>
      </c>
      <c r="P54" s="417"/>
      <c r="Q54" s="222" t="s">
        <v>882</v>
      </c>
      <c r="R54" s="283"/>
      <c r="S54" s="283"/>
      <c r="T54" s="470" t="s">
        <v>541</v>
      </c>
      <c r="U54" s="480" t="s">
        <v>630</v>
      </c>
    </row>
    <row r="55" spans="1:26" ht="72" customHeight="1">
      <c r="A55" s="869">
        <v>31</v>
      </c>
      <c r="B55" s="850" t="s">
        <v>10</v>
      </c>
      <c r="C55" s="850" t="s">
        <v>123</v>
      </c>
      <c r="D55" s="870">
        <v>43368</v>
      </c>
      <c r="E55" s="910" t="s">
        <v>779</v>
      </c>
      <c r="F55" s="850" t="s">
        <v>138</v>
      </c>
      <c r="G55" s="878" t="s">
        <v>780</v>
      </c>
      <c r="H55" s="451" t="s">
        <v>781</v>
      </c>
      <c r="I55" s="453" t="s">
        <v>24</v>
      </c>
      <c r="J55" s="453" t="s">
        <v>371</v>
      </c>
      <c r="K55" s="412" t="s">
        <v>369</v>
      </c>
      <c r="L55" s="194">
        <v>43370</v>
      </c>
      <c r="M55" s="194">
        <v>43370</v>
      </c>
      <c r="N55" s="194">
        <v>43370</v>
      </c>
      <c r="O55" s="189" t="s">
        <v>782</v>
      </c>
      <c r="P55" s="453" t="s">
        <v>384</v>
      </c>
      <c r="Q55" s="222" t="s">
        <v>783</v>
      </c>
      <c r="R55" s="310" t="s">
        <v>551</v>
      </c>
      <c r="S55" s="268" t="s">
        <v>156</v>
      </c>
      <c r="T55" s="470" t="s">
        <v>30</v>
      </c>
      <c r="U55" s="480" t="s">
        <v>630</v>
      </c>
    </row>
    <row r="56" spans="1:26" ht="72" customHeight="1">
      <c r="A56" s="869"/>
      <c r="B56" s="850"/>
      <c r="C56" s="850"/>
      <c r="D56" s="870"/>
      <c r="E56" s="910"/>
      <c r="F56" s="850"/>
      <c r="G56" s="876"/>
      <c r="H56" s="480" t="s">
        <v>784</v>
      </c>
      <c r="I56" s="453" t="s">
        <v>24</v>
      </c>
      <c r="J56" s="453" t="s">
        <v>371</v>
      </c>
      <c r="K56" s="412" t="s">
        <v>369</v>
      </c>
      <c r="L56" s="194">
        <v>43370</v>
      </c>
      <c r="M56" s="194">
        <v>43374</v>
      </c>
      <c r="N56" s="194">
        <v>43449</v>
      </c>
      <c r="O56" s="501" t="s">
        <v>785</v>
      </c>
      <c r="P56" s="189" t="s">
        <v>507</v>
      </c>
      <c r="Q56" s="222" t="s">
        <v>552</v>
      </c>
      <c r="R56" s="311" t="s">
        <v>545</v>
      </c>
      <c r="S56" s="268" t="s">
        <v>156</v>
      </c>
      <c r="T56" s="470" t="s">
        <v>30</v>
      </c>
      <c r="U56" s="480" t="s">
        <v>533</v>
      </c>
    </row>
    <row r="57" spans="1:26" ht="72" customHeight="1">
      <c r="A57" s="879"/>
      <c r="B57" s="834"/>
      <c r="C57" s="834"/>
      <c r="D57" s="880"/>
      <c r="E57" s="878"/>
      <c r="F57" s="834"/>
      <c r="G57" s="876"/>
      <c r="H57" s="230" t="s">
        <v>786</v>
      </c>
      <c r="I57" s="456" t="s">
        <v>24</v>
      </c>
      <c r="J57" s="456" t="s">
        <v>379</v>
      </c>
      <c r="K57" s="418" t="s">
        <v>369</v>
      </c>
      <c r="L57" s="257">
        <v>43370</v>
      </c>
      <c r="M57" s="258">
        <v>43374</v>
      </c>
      <c r="N57" s="258">
        <v>43403</v>
      </c>
      <c r="O57" s="502" t="s">
        <v>787</v>
      </c>
      <c r="P57" s="259" t="s">
        <v>508</v>
      </c>
      <c r="Q57" s="260" t="s">
        <v>788</v>
      </c>
      <c r="R57" s="263" t="s">
        <v>517</v>
      </c>
      <c r="S57" s="268" t="s">
        <v>156</v>
      </c>
      <c r="T57" s="470" t="s">
        <v>30</v>
      </c>
      <c r="U57" s="261" t="s">
        <v>533</v>
      </c>
    </row>
    <row r="58" spans="1:26" ht="72" customHeight="1">
      <c r="A58" s="313">
        <v>32</v>
      </c>
      <c r="B58" s="189" t="s">
        <v>129</v>
      </c>
      <c r="C58" s="189" t="s">
        <v>123</v>
      </c>
      <c r="D58" s="457">
        <v>43437</v>
      </c>
      <c r="E58" s="448" t="s">
        <v>509</v>
      </c>
      <c r="F58" s="189" t="s">
        <v>138</v>
      </c>
      <c r="G58" s="314" t="s">
        <v>510</v>
      </c>
      <c r="H58" s="314" t="s">
        <v>511</v>
      </c>
      <c r="I58" s="189" t="s">
        <v>24</v>
      </c>
      <c r="J58" s="314" t="s">
        <v>384</v>
      </c>
      <c r="K58" s="412" t="s">
        <v>369</v>
      </c>
      <c r="L58" s="454">
        <v>43437</v>
      </c>
      <c r="M58" s="194">
        <v>43497</v>
      </c>
      <c r="N58" s="194">
        <v>43678</v>
      </c>
      <c r="O58" s="503" t="s">
        <v>789</v>
      </c>
      <c r="P58" s="315" t="s">
        <v>790</v>
      </c>
      <c r="Q58" s="316" t="s">
        <v>883</v>
      </c>
      <c r="R58" s="317" t="s">
        <v>612</v>
      </c>
      <c r="S58" s="268"/>
      <c r="T58" s="470" t="s">
        <v>30</v>
      </c>
      <c r="U58" s="480" t="s">
        <v>884</v>
      </c>
    </row>
    <row r="59" spans="1:26" s="197" customFormat="1" ht="84">
      <c r="A59" s="397">
        <v>4</v>
      </c>
      <c r="B59" s="189" t="s">
        <v>129</v>
      </c>
      <c r="C59" s="189" t="s">
        <v>132</v>
      </c>
      <c r="D59" s="394">
        <v>43403</v>
      </c>
      <c r="E59" s="308" t="s">
        <v>477</v>
      </c>
      <c r="F59" s="393" t="s">
        <v>138</v>
      </c>
      <c r="G59" s="308" t="s">
        <v>478</v>
      </c>
      <c r="H59" s="308" t="s">
        <v>479</v>
      </c>
      <c r="I59" s="393" t="s">
        <v>140</v>
      </c>
      <c r="J59" s="392" t="s">
        <v>480</v>
      </c>
      <c r="K59" s="392" t="s">
        <v>468</v>
      </c>
      <c r="L59" s="394">
        <v>43439</v>
      </c>
      <c r="M59" s="394">
        <v>43511</v>
      </c>
      <c r="N59" s="394">
        <v>43539</v>
      </c>
      <c r="O59" s="499" t="s">
        <v>592</v>
      </c>
      <c r="P59" s="189" t="s">
        <v>593</v>
      </c>
      <c r="Q59" s="300" t="s">
        <v>633</v>
      </c>
      <c r="R59" s="309" t="s">
        <v>631</v>
      </c>
      <c r="S59" s="440" t="s">
        <v>159</v>
      </c>
      <c r="T59" s="393" t="s">
        <v>30</v>
      </c>
      <c r="U59" s="398" t="s">
        <v>607</v>
      </c>
      <c r="Y59" s="196"/>
      <c r="Z59" s="196"/>
    </row>
    <row r="60" spans="1:26" s="391" customFormat="1" ht="147" customHeight="1" thickBot="1">
      <c r="A60" s="395">
        <v>2</v>
      </c>
      <c r="B60" s="238" t="s">
        <v>10</v>
      </c>
      <c r="C60" s="238" t="s">
        <v>132</v>
      </c>
      <c r="D60" s="228">
        <v>43392</v>
      </c>
      <c r="E60" s="270" t="s">
        <v>469</v>
      </c>
      <c r="F60" s="227" t="s">
        <v>138</v>
      </c>
      <c r="G60" s="270" t="s">
        <v>470</v>
      </c>
      <c r="H60" s="270" t="s">
        <v>471</v>
      </c>
      <c r="I60" s="227" t="s">
        <v>140</v>
      </c>
      <c r="J60" s="229" t="s">
        <v>472</v>
      </c>
      <c r="K60" s="229" t="s">
        <v>468</v>
      </c>
      <c r="L60" s="228">
        <v>43439</v>
      </c>
      <c r="M60" s="228">
        <v>43480</v>
      </c>
      <c r="N60" s="228">
        <v>43511</v>
      </c>
      <c r="O60" s="496" t="s">
        <v>590</v>
      </c>
      <c r="P60" s="238" t="s">
        <v>591</v>
      </c>
      <c r="Q60" s="271" t="s">
        <v>605</v>
      </c>
      <c r="R60" s="289" t="s">
        <v>606</v>
      </c>
      <c r="S60" s="399" t="s">
        <v>156</v>
      </c>
      <c r="T60" s="393" t="s">
        <v>30</v>
      </c>
      <c r="U60" s="69" t="s">
        <v>607</v>
      </c>
      <c r="Y60" s="1"/>
      <c r="Z60" s="1"/>
    </row>
    <row r="61" spans="1:26" s="206" customFormat="1" ht="409.5" customHeight="1">
      <c r="A61" s="255">
        <v>30</v>
      </c>
      <c r="B61" s="253" t="s">
        <v>10</v>
      </c>
      <c r="C61" s="253" t="s">
        <v>35</v>
      </c>
      <c r="D61" s="256">
        <v>42531</v>
      </c>
      <c r="E61" s="254" t="s">
        <v>262</v>
      </c>
      <c r="F61" s="253" t="s">
        <v>11</v>
      </c>
      <c r="G61" s="266" t="s">
        <v>263</v>
      </c>
      <c r="H61" s="266" t="s">
        <v>264</v>
      </c>
      <c r="I61" s="166" t="s">
        <v>24</v>
      </c>
      <c r="J61" s="166" t="s">
        <v>265</v>
      </c>
      <c r="K61" s="166" t="s">
        <v>266</v>
      </c>
      <c r="L61" s="201">
        <v>42643</v>
      </c>
      <c r="M61" s="201">
        <v>42646</v>
      </c>
      <c r="N61" s="201">
        <v>42735</v>
      </c>
      <c r="O61" s="521" t="s">
        <v>485</v>
      </c>
      <c r="P61" s="236" t="s">
        <v>561</v>
      </c>
      <c r="Q61" s="237" t="s">
        <v>546</v>
      </c>
      <c r="R61" s="167" t="s">
        <v>562</v>
      </c>
      <c r="S61" s="202" t="s">
        <v>156</v>
      </c>
      <c r="T61" s="203" t="s">
        <v>30</v>
      </c>
      <c r="U61" s="168" t="s">
        <v>563</v>
      </c>
      <c r="Y61" s="204"/>
      <c r="Z61" s="205"/>
    </row>
    <row r="62" spans="1:26" s="206" customFormat="1" ht="357.75" customHeight="1">
      <c r="A62" s="255">
        <v>32</v>
      </c>
      <c r="B62" s="253" t="s">
        <v>10</v>
      </c>
      <c r="C62" s="253" t="s">
        <v>43</v>
      </c>
      <c r="D62" s="256">
        <v>42934</v>
      </c>
      <c r="E62" s="254" t="s">
        <v>267</v>
      </c>
      <c r="F62" s="253" t="s">
        <v>11</v>
      </c>
      <c r="G62" s="266" t="s">
        <v>268</v>
      </c>
      <c r="H62" s="266" t="s">
        <v>269</v>
      </c>
      <c r="I62" s="166" t="s">
        <v>24</v>
      </c>
      <c r="J62" s="166" t="s">
        <v>270</v>
      </c>
      <c r="K62" s="166" t="s">
        <v>271</v>
      </c>
      <c r="L62" s="201">
        <v>42947</v>
      </c>
      <c r="M62" s="201">
        <v>42979</v>
      </c>
      <c r="N62" s="201">
        <v>43084</v>
      </c>
      <c r="O62" s="519" t="s">
        <v>486</v>
      </c>
      <c r="P62" s="166" t="s">
        <v>391</v>
      </c>
      <c r="Q62" s="217" t="s">
        <v>553</v>
      </c>
      <c r="R62" s="284" t="s">
        <v>564</v>
      </c>
      <c r="S62" s="208" t="s">
        <v>156</v>
      </c>
      <c r="T62" s="203" t="s">
        <v>30</v>
      </c>
      <c r="U62" s="168" t="s">
        <v>565</v>
      </c>
      <c r="Y62" s="204"/>
      <c r="Z62" s="205"/>
    </row>
    <row r="63" spans="1:26" s="211" customFormat="1" ht="409.6">
      <c r="A63" s="255">
        <v>35</v>
      </c>
      <c r="B63" s="253" t="s">
        <v>10</v>
      </c>
      <c r="C63" s="253" t="s">
        <v>43</v>
      </c>
      <c r="D63" s="256">
        <v>42934</v>
      </c>
      <c r="E63" s="254" t="s">
        <v>272</v>
      </c>
      <c r="F63" s="253" t="s">
        <v>11</v>
      </c>
      <c r="G63" s="266" t="s">
        <v>273</v>
      </c>
      <c r="H63" s="266" t="s">
        <v>274</v>
      </c>
      <c r="I63" s="253" t="s">
        <v>24</v>
      </c>
      <c r="J63" s="207" t="s">
        <v>275</v>
      </c>
      <c r="K63" s="253" t="s">
        <v>276</v>
      </c>
      <c r="L63" s="256">
        <v>42947</v>
      </c>
      <c r="M63" s="256">
        <v>42948</v>
      </c>
      <c r="N63" s="256">
        <v>43100</v>
      </c>
      <c r="O63" s="519" t="s">
        <v>487</v>
      </c>
      <c r="P63" s="253" t="s">
        <v>392</v>
      </c>
      <c r="Q63" s="191" t="s">
        <v>554</v>
      </c>
      <c r="R63" s="200" t="s">
        <v>566</v>
      </c>
      <c r="S63" s="208" t="s">
        <v>156</v>
      </c>
      <c r="T63" s="203" t="s">
        <v>30</v>
      </c>
      <c r="U63" s="254" t="s">
        <v>518</v>
      </c>
      <c r="Y63" s="209"/>
      <c r="Z63" s="210"/>
    </row>
    <row r="64" spans="1:26" s="206" customFormat="1" ht="353.25" customHeight="1">
      <c r="A64" s="853">
        <v>36</v>
      </c>
      <c r="B64" s="854" t="s">
        <v>10</v>
      </c>
      <c r="C64" s="854" t="s">
        <v>43</v>
      </c>
      <c r="D64" s="855">
        <v>42934</v>
      </c>
      <c r="E64" s="847" t="s">
        <v>277</v>
      </c>
      <c r="F64" s="854" t="s">
        <v>11</v>
      </c>
      <c r="G64" s="847" t="s">
        <v>273</v>
      </c>
      <c r="H64" s="266" t="s">
        <v>278</v>
      </c>
      <c r="I64" s="166" t="s">
        <v>24</v>
      </c>
      <c r="J64" s="170" t="s">
        <v>275</v>
      </c>
      <c r="K64" s="166" t="s">
        <v>271</v>
      </c>
      <c r="L64" s="201">
        <v>42947</v>
      </c>
      <c r="M64" s="201">
        <v>42948</v>
      </c>
      <c r="N64" s="201">
        <v>43097</v>
      </c>
      <c r="O64" s="519" t="s">
        <v>488</v>
      </c>
      <c r="P64" s="166" t="s">
        <v>393</v>
      </c>
      <c r="Q64" s="191" t="s">
        <v>555</v>
      </c>
      <c r="R64" s="212" t="s">
        <v>567</v>
      </c>
      <c r="S64" s="202" t="s">
        <v>156</v>
      </c>
      <c r="T64" s="203" t="s">
        <v>30</v>
      </c>
      <c r="U64" s="168" t="s">
        <v>519</v>
      </c>
      <c r="Y64" s="204"/>
      <c r="Z64" s="205"/>
    </row>
    <row r="65" spans="1:26" s="206" customFormat="1" ht="241.5" customHeight="1">
      <c r="A65" s="853"/>
      <c r="B65" s="854"/>
      <c r="C65" s="854"/>
      <c r="D65" s="855"/>
      <c r="E65" s="847"/>
      <c r="F65" s="854"/>
      <c r="G65" s="847"/>
      <c r="H65" s="266" t="s">
        <v>279</v>
      </c>
      <c r="I65" s="166" t="s">
        <v>24</v>
      </c>
      <c r="J65" s="166" t="s">
        <v>280</v>
      </c>
      <c r="K65" s="166" t="s">
        <v>281</v>
      </c>
      <c r="L65" s="201">
        <v>42947</v>
      </c>
      <c r="M65" s="201">
        <v>42948</v>
      </c>
      <c r="N65" s="201">
        <v>43097</v>
      </c>
      <c r="O65" s="519" t="s">
        <v>489</v>
      </c>
      <c r="P65" s="166" t="s">
        <v>394</v>
      </c>
      <c r="Q65" s="163" t="s">
        <v>556</v>
      </c>
      <c r="R65" s="167" t="s">
        <v>568</v>
      </c>
      <c r="S65" s="202" t="s">
        <v>156</v>
      </c>
      <c r="T65" s="203" t="s">
        <v>30</v>
      </c>
      <c r="U65" s="168" t="s">
        <v>520</v>
      </c>
      <c r="Y65" s="204"/>
      <c r="Z65" s="205"/>
    </row>
    <row r="66" spans="1:26" s="249" customFormat="1" ht="216.75" customHeight="1">
      <c r="A66" s="848">
        <v>37</v>
      </c>
      <c r="B66" s="850" t="s">
        <v>10</v>
      </c>
      <c r="C66" s="850" t="s">
        <v>43</v>
      </c>
      <c r="D66" s="851">
        <v>43129</v>
      </c>
      <c r="E66" s="850" t="s">
        <v>282</v>
      </c>
      <c r="F66" s="850" t="s">
        <v>11</v>
      </c>
      <c r="G66" s="852" t="s">
        <v>283</v>
      </c>
      <c r="H66" s="229" t="s">
        <v>284</v>
      </c>
      <c r="I66" s="227" t="s">
        <v>24</v>
      </c>
      <c r="J66" s="227" t="s">
        <v>285</v>
      </c>
      <c r="K66" s="227" t="s">
        <v>286</v>
      </c>
      <c r="L66" s="228">
        <v>43129</v>
      </c>
      <c r="M66" s="228">
        <v>43130</v>
      </c>
      <c r="N66" s="228">
        <v>43138</v>
      </c>
      <c r="O66" s="520" t="s">
        <v>287</v>
      </c>
      <c r="P66" s="69" t="s">
        <v>399</v>
      </c>
      <c r="Q66" s="148" t="s">
        <v>288</v>
      </c>
      <c r="R66" s="69" t="s">
        <v>289</v>
      </c>
      <c r="S66" s="130"/>
      <c r="T66" s="252" t="s">
        <v>30</v>
      </c>
      <c r="U66" s="168" t="s">
        <v>340</v>
      </c>
      <c r="Y66" s="16"/>
      <c r="Z66" s="1"/>
    </row>
    <row r="67" spans="1:26" s="206" customFormat="1" ht="222" customHeight="1">
      <c r="A67" s="848"/>
      <c r="B67" s="850"/>
      <c r="C67" s="850"/>
      <c r="D67" s="851"/>
      <c r="E67" s="850"/>
      <c r="F67" s="850"/>
      <c r="G67" s="852"/>
      <c r="H67" s="168" t="s">
        <v>290</v>
      </c>
      <c r="I67" s="166" t="s">
        <v>24</v>
      </c>
      <c r="J67" s="166" t="s">
        <v>291</v>
      </c>
      <c r="K67" s="166" t="s">
        <v>292</v>
      </c>
      <c r="L67" s="201">
        <v>43129</v>
      </c>
      <c r="M67" s="201">
        <v>43136</v>
      </c>
      <c r="N67" s="201">
        <v>43281</v>
      </c>
      <c r="O67" s="519" t="s">
        <v>594</v>
      </c>
      <c r="P67" s="166" t="s">
        <v>595</v>
      </c>
      <c r="Q67" s="191" t="s">
        <v>608</v>
      </c>
      <c r="R67" s="167" t="s">
        <v>609</v>
      </c>
      <c r="S67" s="213"/>
      <c r="T67" s="203" t="s">
        <v>30</v>
      </c>
      <c r="U67" s="168" t="s">
        <v>610</v>
      </c>
      <c r="Y67" s="204"/>
      <c r="Z67" s="205"/>
    </row>
    <row r="68" spans="1:26" s="249" customFormat="1" ht="52.5" hidden="1" customHeight="1">
      <c r="A68" s="848"/>
      <c r="B68" s="850"/>
      <c r="C68" s="850"/>
      <c r="D68" s="851"/>
      <c r="E68" s="850"/>
      <c r="F68" s="850"/>
      <c r="G68" s="852"/>
      <c r="H68" s="229" t="s">
        <v>294</v>
      </c>
      <c r="I68" s="227" t="s">
        <v>24</v>
      </c>
      <c r="J68" s="227" t="s">
        <v>295</v>
      </c>
      <c r="K68" s="227" t="s">
        <v>296</v>
      </c>
      <c r="L68" s="228">
        <v>43129</v>
      </c>
      <c r="M68" s="228">
        <v>43130</v>
      </c>
      <c r="N68" s="228">
        <v>43133</v>
      </c>
      <c r="O68" s="857" t="s">
        <v>297</v>
      </c>
      <c r="P68" s="857"/>
      <c r="Q68" s="857"/>
      <c r="R68" s="857"/>
      <c r="S68" s="227" t="s">
        <v>400</v>
      </c>
      <c r="T68" s="148" t="s">
        <v>293</v>
      </c>
      <c r="U68" s="69" t="s">
        <v>289</v>
      </c>
      <c r="V68" s="130"/>
      <c r="W68" s="252" t="s">
        <v>30</v>
      </c>
      <c r="X68" s="168" t="s">
        <v>340</v>
      </c>
      <c r="Y68" s="16"/>
      <c r="Z68" s="1"/>
    </row>
    <row r="69" spans="1:26" s="249" customFormat="1" ht="126" hidden="1">
      <c r="A69" s="848"/>
      <c r="B69" s="850"/>
      <c r="C69" s="850"/>
      <c r="D69" s="851"/>
      <c r="E69" s="850"/>
      <c r="F69" s="850"/>
      <c r="G69" s="852"/>
      <c r="H69" s="229" t="s">
        <v>298</v>
      </c>
      <c r="I69" s="227" t="s">
        <v>24</v>
      </c>
      <c r="J69" s="227" t="s">
        <v>299</v>
      </c>
      <c r="K69" s="227" t="s">
        <v>300</v>
      </c>
      <c r="L69" s="228">
        <v>43137</v>
      </c>
      <c r="M69" s="228">
        <v>43138</v>
      </c>
      <c r="N69" s="228">
        <v>43159</v>
      </c>
      <c r="O69" s="857" t="s">
        <v>301</v>
      </c>
      <c r="P69" s="857"/>
      <c r="Q69" s="857"/>
      <c r="R69" s="857"/>
      <c r="S69" s="227" t="s">
        <v>401</v>
      </c>
      <c r="T69" s="148" t="s">
        <v>293</v>
      </c>
      <c r="U69" s="69" t="s">
        <v>289</v>
      </c>
      <c r="V69" s="130"/>
      <c r="W69" s="252" t="s">
        <v>30</v>
      </c>
      <c r="X69" s="168" t="s">
        <v>340</v>
      </c>
      <c r="Y69" s="16"/>
      <c r="Z69" s="1"/>
    </row>
    <row r="70" spans="1:26" s="249" customFormat="1" ht="111" hidden="1" customHeight="1">
      <c r="A70" s="848"/>
      <c r="B70" s="850"/>
      <c r="C70" s="850"/>
      <c r="D70" s="851"/>
      <c r="E70" s="850"/>
      <c r="F70" s="850"/>
      <c r="G70" s="852"/>
      <c r="H70" s="229" t="s">
        <v>302</v>
      </c>
      <c r="I70" s="227" t="s">
        <v>24</v>
      </c>
      <c r="J70" s="227" t="s">
        <v>291</v>
      </c>
      <c r="K70" s="227" t="s">
        <v>303</v>
      </c>
      <c r="L70" s="228">
        <v>43137</v>
      </c>
      <c r="M70" s="228">
        <v>43138</v>
      </c>
      <c r="N70" s="228">
        <v>43143</v>
      </c>
      <c r="O70" s="857" t="s">
        <v>304</v>
      </c>
      <c r="P70" s="857"/>
      <c r="Q70" s="857"/>
      <c r="R70" s="857"/>
      <c r="S70" s="227" t="s">
        <v>402</v>
      </c>
      <c r="T70" s="148" t="s">
        <v>293</v>
      </c>
      <c r="U70" s="69" t="s">
        <v>289</v>
      </c>
      <c r="V70" s="130"/>
      <c r="W70" s="252" t="s">
        <v>30</v>
      </c>
      <c r="X70" s="168" t="s">
        <v>340</v>
      </c>
      <c r="Y70" s="16"/>
      <c r="Z70" s="1"/>
    </row>
    <row r="71" spans="1:26" s="206" customFormat="1" ht="312.75" hidden="1" customHeight="1">
      <c r="A71" s="848"/>
      <c r="B71" s="850"/>
      <c r="C71" s="850"/>
      <c r="D71" s="851"/>
      <c r="E71" s="850"/>
      <c r="F71" s="850"/>
      <c r="G71" s="852"/>
      <c r="H71" s="168" t="s">
        <v>305</v>
      </c>
      <c r="I71" s="166" t="s">
        <v>24</v>
      </c>
      <c r="J71" s="166" t="s">
        <v>306</v>
      </c>
      <c r="K71" s="166" t="s">
        <v>307</v>
      </c>
      <c r="L71" s="201">
        <v>43137</v>
      </c>
      <c r="M71" s="201">
        <v>43189</v>
      </c>
      <c r="N71" s="201">
        <v>43281</v>
      </c>
      <c r="O71" s="846" t="s">
        <v>490</v>
      </c>
      <c r="P71" s="846"/>
      <c r="Q71" s="846"/>
      <c r="R71" s="846"/>
      <c r="S71" s="166" t="s">
        <v>395</v>
      </c>
      <c r="T71" s="191" t="s">
        <v>569</v>
      </c>
      <c r="U71" s="167" t="s">
        <v>523</v>
      </c>
      <c r="V71" s="202" t="s">
        <v>156</v>
      </c>
      <c r="W71" s="203" t="s">
        <v>30</v>
      </c>
      <c r="X71" s="168" t="s">
        <v>521</v>
      </c>
      <c r="Y71" s="204"/>
      <c r="Z71" s="205"/>
    </row>
    <row r="72" spans="1:26" s="206" customFormat="1" ht="409.5" hidden="1" customHeight="1">
      <c r="A72" s="848"/>
      <c r="B72" s="850"/>
      <c r="C72" s="850"/>
      <c r="D72" s="851"/>
      <c r="E72" s="850"/>
      <c r="F72" s="850"/>
      <c r="G72" s="852"/>
      <c r="H72" s="168" t="s">
        <v>308</v>
      </c>
      <c r="I72" s="166" t="s">
        <v>24</v>
      </c>
      <c r="J72" s="166" t="s">
        <v>306</v>
      </c>
      <c r="K72" s="166" t="s">
        <v>309</v>
      </c>
      <c r="L72" s="201">
        <v>43137</v>
      </c>
      <c r="M72" s="201">
        <v>43189</v>
      </c>
      <c r="N72" s="201">
        <v>43281</v>
      </c>
      <c r="O72" s="846" t="s">
        <v>491</v>
      </c>
      <c r="P72" s="846"/>
      <c r="Q72" s="846"/>
      <c r="R72" s="846"/>
      <c r="S72" s="166" t="s">
        <v>396</v>
      </c>
      <c r="T72" s="191" t="s">
        <v>557</v>
      </c>
      <c r="U72" s="167" t="s">
        <v>570</v>
      </c>
      <c r="V72" s="202" t="s">
        <v>156</v>
      </c>
      <c r="W72" s="203" t="s">
        <v>30</v>
      </c>
      <c r="X72" s="168" t="s">
        <v>522</v>
      </c>
      <c r="Y72" s="204"/>
      <c r="Z72" s="205"/>
    </row>
    <row r="73" spans="1:26" s="206" customFormat="1" ht="189.75" hidden="1" customHeight="1">
      <c r="A73" s="848"/>
      <c r="B73" s="850"/>
      <c r="C73" s="850"/>
      <c r="D73" s="851"/>
      <c r="E73" s="850"/>
      <c r="F73" s="850"/>
      <c r="G73" s="852"/>
      <c r="H73" s="169" t="s">
        <v>310</v>
      </c>
      <c r="I73" s="166" t="s">
        <v>24</v>
      </c>
      <c r="J73" s="214" t="s">
        <v>311</v>
      </c>
      <c r="K73" s="214" t="s">
        <v>292</v>
      </c>
      <c r="L73" s="215">
        <v>43137</v>
      </c>
      <c r="M73" s="215"/>
      <c r="N73" s="215"/>
      <c r="O73" s="867" t="s">
        <v>492</v>
      </c>
      <c r="P73" s="867"/>
      <c r="Q73" s="867"/>
      <c r="R73" s="867"/>
      <c r="S73" s="214"/>
      <c r="T73" s="191" t="s">
        <v>558</v>
      </c>
      <c r="U73" s="224" t="s">
        <v>571</v>
      </c>
      <c r="V73" s="202" t="s">
        <v>156</v>
      </c>
      <c r="W73" s="203" t="s">
        <v>30</v>
      </c>
      <c r="X73" s="168" t="s">
        <v>524</v>
      </c>
      <c r="Y73" s="204"/>
      <c r="Z73" s="205"/>
    </row>
    <row r="74" spans="1:26" s="249" customFormat="1" ht="409.6" hidden="1">
      <c r="A74" s="848"/>
      <c r="B74" s="850"/>
      <c r="C74" s="850"/>
      <c r="D74" s="851"/>
      <c r="E74" s="850"/>
      <c r="F74" s="850"/>
      <c r="G74" s="852"/>
      <c r="H74" s="229" t="s">
        <v>312</v>
      </c>
      <c r="I74" s="227" t="s">
        <v>24</v>
      </c>
      <c r="J74" s="227" t="s">
        <v>313</v>
      </c>
      <c r="K74" s="227" t="s">
        <v>314</v>
      </c>
      <c r="L74" s="228">
        <v>43137</v>
      </c>
      <c r="M74" s="228">
        <v>43136</v>
      </c>
      <c r="N74" s="228">
        <v>43280</v>
      </c>
      <c r="O74" s="856" t="s">
        <v>315</v>
      </c>
      <c r="P74" s="857"/>
      <c r="Q74" s="857"/>
      <c r="R74" s="857"/>
      <c r="S74" s="171" t="s">
        <v>397</v>
      </c>
      <c r="T74" s="178" t="s">
        <v>403</v>
      </c>
      <c r="U74" s="229" t="s">
        <v>364</v>
      </c>
      <c r="V74" s="130"/>
      <c r="W74" s="252" t="s">
        <v>30</v>
      </c>
      <c r="X74" s="168" t="s">
        <v>408</v>
      </c>
      <c r="Y74" s="16"/>
      <c r="Z74" s="1"/>
    </row>
    <row r="75" spans="1:26" s="206" customFormat="1" ht="248.25" hidden="1" customHeight="1">
      <c r="A75" s="848"/>
      <c r="B75" s="850"/>
      <c r="C75" s="850"/>
      <c r="D75" s="851"/>
      <c r="E75" s="850"/>
      <c r="F75" s="850"/>
      <c r="G75" s="852"/>
      <c r="H75" s="168" t="s">
        <v>316</v>
      </c>
      <c r="I75" s="166" t="s">
        <v>24</v>
      </c>
      <c r="J75" s="166" t="s">
        <v>317</v>
      </c>
      <c r="K75" s="166" t="s">
        <v>314</v>
      </c>
      <c r="L75" s="201">
        <v>43137</v>
      </c>
      <c r="M75" s="201">
        <v>43136</v>
      </c>
      <c r="N75" s="201">
        <v>43280</v>
      </c>
      <c r="O75" s="846" t="s">
        <v>493</v>
      </c>
      <c r="P75" s="846"/>
      <c r="Q75" s="846"/>
      <c r="R75" s="846"/>
      <c r="S75" s="166"/>
      <c r="T75" s="191" t="s">
        <v>559</v>
      </c>
      <c r="U75" s="167" t="s">
        <v>572</v>
      </c>
      <c r="V75" s="202" t="s">
        <v>156</v>
      </c>
      <c r="W75" s="203" t="s">
        <v>30</v>
      </c>
      <c r="X75" s="168" t="s">
        <v>525</v>
      </c>
      <c r="Y75" s="204"/>
      <c r="Z75" s="205"/>
    </row>
    <row r="76" spans="1:26" s="249" customFormat="1" ht="84" hidden="1">
      <c r="A76" s="849"/>
      <c r="B76" s="850"/>
      <c r="C76" s="850"/>
      <c r="D76" s="851"/>
      <c r="E76" s="850"/>
      <c r="F76" s="850"/>
      <c r="G76" s="852"/>
      <c r="H76" s="229" t="s">
        <v>318</v>
      </c>
      <c r="I76" s="227" t="s">
        <v>24</v>
      </c>
      <c r="J76" s="227" t="s">
        <v>319</v>
      </c>
      <c r="K76" s="227" t="s">
        <v>320</v>
      </c>
      <c r="L76" s="228">
        <v>43137</v>
      </c>
      <c r="M76" s="228">
        <v>43136</v>
      </c>
      <c r="N76" s="228">
        <v>43159</v>
      </c>
      <c r="O76" s="857" t="s">
        <v>321</v>
      </c>
      <c r="P76" s="857"/>
      <c r="Q76" s="857"/>
      <c r="R76" s="857"/>
      <c r="S76" s="171" t="s">
        <v>398</v>
      </c>
      <c r="T76" s="148" t="s">
        <v>322</v>
      </c>
      <c r="U76" s="69" t="s">
        <v>323</v>
      </c>
      <c r="V76" s="130"/>
      <c r="W76" s="252" t="s">
        <v>30</v>
      </c>
      <c r="X76" s="168" t="s">
        <v>340</v>
      </c>
      <c r="Y76" s="16"/>
      <c r="Z76" s="1"/>
    </row>
    <row r="77" spans="1:26" s="206" customFormat="1" ht="409.6" hidden="1">
      <c r="A77" s="848"/>
      <c r="B77" s="850"/>
      <c r="C77" s="850"/>
      <c r="D77" s="851"/>
      <c r="E77" s="850"/>
      <c r="F77" s="850"/>
      <c r="G77" s="852"/>
      <c r="H77" s="168" t="s">
        <v>324</v>
      </c>
      <c r="I77" s="166" t="s">
        <v>24</v>
      </c>
      <c r="J77" s="166" t="s">
        <v>325</v>
      </c>
      <c r="K77" s="166" t="s">
        <v>326</v>
      </c>
      <c r="L77" s="201">
        <v>43137</v>
      </c>
      <c r="M77" s="201">
        <v>43160</v>
      </c>
      <c r="N77" s="201">
        <v>43464</v>
      </c>
      <c r="O77" s="868" t="s">
        <v>494</v>
      </c>
      <c r="P77" s="868"/>
      <c r="Q77" s="868"/>
      <c r="R77" s="868"/>
      <c r="S77" s="166"/>
      <c r="T77" s="163" t="s">
        <v>560</v>
      </c>
      <c r="U77" s="225" t="s">
        <v>575</v>
      </c>
      <c r="V77" s="202" t="s">
        <v>156</v>
      </c>
      <c r="W77" s="203" t="s">
        <v>30</v>
      </c>
      <c r="X77" s="168" t="s">
        <v>526</v>
      </c>
      <c r="Y77" s="204"/>
      <c r="Z77" s="205"/>
    </row>
    <row r="78" spans="1:26" s="249" customFormat="1" ht="267" hidden="1" customHeight="1">
      <c r="A78" s="848"/>
      <c r="B78" s="850"/>
      <c r="C78" s="850"/>
      <c r="D78" s="851"/>
      <c r="E78" s="850"/>
      <c r="F78" s="850"/>
      <c r="G78" s="852"/>
      <c r="H78" s="265" t="s">
        <v>327</v>
      </c>
      <c r="I78" s="227" t="s">
        <v>24</v>
      </c>
      <c r="J78" s="227" t="s">
        <v>291</v>
      </c>
      <c r="K78" s="227" t="s">
        <v>328</v>
      </c>
      <c r="L78" s="228">
        <v>43137</v>
      </c>
      <c r="M78" s="228">
        <v>43137</v>
      </c>
      <c r="N78" s="228">
        <v>43159</v>
      </c>
      <c r="O78" s="856" t="s">
        <v>343</v>
      </c>
      <c r="P78" s="857"/>
      <c r="Q78" s="857"/>
      <c r="R78" s="857"/>
      <c r="S78" s="227"/>
      <c r="T78" s="178" t="s">
        <v>404</v>
      </c>
      <c r="U78" s="226" t="s">
        <v>411</v>
      </c>
      <c r="V78" s="177"/>
      <c r="W78" s="252" t="s">
        <v>30</v>
      </c>
      <c r="X78" s="168" t="s">
        <v>365</v>
      </c>
      <c r="Y78" s="16"/>
      <c r="Z78" s="1"/>
    </row>
    <row r="79" spans="1:26" s="249" customFormat="1" ht="73.5" hidden="1" customHeight="1">
      <c r="A79" s="848"/>
      <c r="B79" s="850"/>
      <c r="C79" s="850"/>
      <c r="D79" s="851"/>
      <c r="E79" s="850"/>
      <c r="F79" s="850"/>
      <c r="G79" s="852"/>
      <c r="H79" s="265" t="s">
        <v>329</v>
      </c>
      <c r="I79" s="227" t="s">
        <v>24</v>
      </c>
      <c r="J79" s="227" t="s">
        <v>330</v>
      </c>
      <c r="K79" s="227" t="s">
        <v>314</v>
      </c>
      <c r="L79" s="228">
        <v>43137</v>
      </c>
      <c r="M79" s="228">
        <v>43137</v>
      </c>
      <c r="N79" s="228">
        <v>43159</v>
      </c>
      <c r="O79" s="856" t="s">
        <v>341</v>
      </c>
      <c r="P79" s="857"/>
      <c r="Q79" s="857"/>
      <c r="R79" s="857"/>
      <c r="S79" s="227"/>
      <c r="T79" s="148" t="s">
        <v>363</v>
      </c>
      <c r="U79" s="226" t="s">
        <v>342</v>
      </c>
      <c r="V79" s="177"/>
      <c r="W79" s="252" t="s">
        <v>30</v>
      </c>
      <c r="X79" s="168" t="s">
        <v>409</v>
      </c>
      <c r="Y79" s="16"/>
      <c r="Z79" s="1"/>
    </row>
    <row r="80" spans="1:26" s="206" customFormat="1" ht="409.6" hidden="1">
      <c r="A80" s="848"/>
      <c r="B80" s="850"/>
      <c r="C80" s="850"/>
      <c r="D80" s="851"/>
      <c r="E80" s="850"/>
      <c r="F80" s="850"/>
      <c r="G80" s="852"/>
      <c r="H80" s="168" t="s">
        <v>331</v>
      </c>
      <c r="I80" s="166" t="s">
        <v>24</v>
      </c>
      <c r="J80" s="253"/>
      <c r="K80" s="166" t="s">
        <v>332</v>
      </c>
      <c r="L80" s="201">
        <v>43137</v>
      </c>
      <c r="M80" s="201">
        <v>43143</v>
      </c>
      <c r="N80" s="201">
        <v>43147</v>
      </c>
      <c r="O80" s="846" t="s">
        <v>387</v>
      </c>
      <c r="P80" s="846"/>
      <c r="Q80" s="846"/>
      <c r="R80" s="846"/>
      <c r="S80" s="166" t="s">
        <v>385</v>
      </c>
      <c r="T80" s="191" t="s">
        <v>405</v>
      </c>
      <c r="U80" s="167" t="s">
        <v>389</v>
      </c>
      <c r="V80" s="202" t="s">
        <v>156</v>
      </c>
      <c r="W80" s="203" t="s">
        <v>30</v>
      </c>
      <c r="X80" s="168" t="s">
        <v>414</v>
      </c>
      <c r="Y80" s="204"/>
      <c r="Z80" s="205"/>
    </row>
    <row r="81" spans="1:26" s="206" customFormat="1" ht="409.6" hidden="1">
      <c r="A81" s="848"/>
      <c r="B81" s="850"/>
      <c r="C81" s="850"/>
      <c r="D81" s="851"/>
      <c r="E81" s="850"/>
      <c r="F81" s="850"/>
      <c r="G81" s="852"/>
      <c r="H81" s="168" t="s">
        <v>333</v>
      </c>
      <c r="I81" s="166" t="s">
        <v>140</v>
      </c>
      <c r="J81" s="166" t="s">
        <v>334</v>
      </c>
      <c r="K81" s="166" t="s">
        <v>335</v>
      </c>
      <c r="L81" s="201">
        <v>43131</v>
      </c>
      <c r="M81" s="201">
        <v>43281</v>
      </c>
      <c r="N81" s="201">
        <v>43281</v>
      </c>
      <c r="O81" s="858" t="s">
        <v>386</v>
      </c>
      <c r="P81" s="859"/>
      <c r="Q81" s="859"/>
      <c r="R81" s="860"/>
      <c r="S81" s="166"/>
      <c r="T81" s="191" t="s">
        <v>406</v>
      </c>
      <c r="U81" s="167"/>
      <c r="V81" s="213"/>
      <c r="W81" s="203" t="s">
        <v>30</v>
      </c>
      <c r="X81" s="168" t="s">
        <v>412</v>
      </c>
      <c r="Y81" s="204"/>
      <c r="Z81" s="205"/>
    </row>
    <row r="82" spans="1:26" s="206" customFormat="1" ht="409.6" hidden="1">
      <c r="A82" s="848"/>
      <c r="B82" s="850"/>
      <c r="C82" s="850"/>
      <c r="D82" s="851"/>
      <c r="E82" s="850"/>
      <c r="F82" s="850"/>
      <c r="G82" s="852"/>
      <c r="H82" s="168" t="s">
        <v>336</v>
      </c>
      <c r="I82" s="166" t="s">
        <v>140</v>
      </c>
      <c r="J82" s="166" t="s">
        <v>334</v>
      </c>
      <c r="K82" s="166" t="s">
        <v>337</v>
      </c>
      <c r="L82" s="201">
        <v>43131</v>
      </c>
      <c r="M82" s="201">
        <v>43160</v>
      </c>
      <c r="N82" s="201">
        <v>43281</v>
      </c>
      <c r="O82" s="861"/>
      <c r="P82" s="862"/>
      <c r="Q82" s="862"/>
      <c r="R82" s="863"/>
      <c r="S82" s="166"/>
      <c r="T82" s="191" t="s">
        <v>407</v>
      </c>
      <c r="U82" s="167"/>
      <c r="V82" s="213"/>
      <c r="W82" s="203" t="s">
        <v>30</v>
      </c>
      <c r="X82" s="168" t="s">
        <v>413</v>
      </c>
      <c r="Y82" s="204"/>
      <c r="Z82" s="205"/>
    </row>
    <row r="83" spans="1:26" s="206" customFormat="1" ht="129" hidden="1" customHeight="1">
      <c r="A83" s="848"/>
      <c r="B83" s="850"/>
      <c r="C83" s="850"/>
      <c r="D83" s="851"/>
      <c r="E83" s="850"/>
      <c r="F83" s="850"/>
      <c r="G83" s="852"/>
      <c r="H83" s="168" t="s">
        <v>338</v>
      </c>
      <c r="I83" s="166" t="s">
        <v>140</v>
      </c>
      <c r="J83" s="166" t="s">
        <v>334</v>
      </c>
      <c r="K83" s="166" t="s">
        <v>339</v>
      </c>
      <c r="L83" s="201">
        <v>43131</v>
      </c>
      <c r="M83" s="201">
        <v>43252</v>
      </c>
      <c r="N83" s="201">
        <v>43281</v>
      </c>
      <c r="O83" s="864"/>
      <c r="P83" s="865"/>
      <c r="Q83" s="865"/>
      <c r="R83" s="866"/>
      <c r="S83" s="166"/>
      <c r="T83" s="191" t="s">
        <v>407</v>
      </c>
      <c r="U83" s="167"/>
      <c r="V83" s="213"/>
      <c r="W83" s="203" t="s">
        <v>30</v>
      </c>
      <c r="X83" s="168" t="s">
        <v>410</v>
      </c>
      <c r="Y83" s="204"/>
      <c r="Z83" s="205"/>
    </row>
    <row r="84" spans="1:26" s="248" customFormat="1" ht="133.5" customHeight="1">
      <c r="A84" s="246">
        <v>1</v>
      </c>
      <c r="B84" s="246" t="s">
        <v>129</v>
      </c>
      <c r="C84" s="246" t="s">
        <v>15</v>
      </c>
      <c r="D84" s="273">
        <v>43451</v>
      </c>
      <c r="E84" s="229" t="s">
        <v>500</v>
      </c>
      <c r="F84" s="238" t="s">
        <v>138</v>
      </c>
      <c r="G84" s="150" t="s">
        <v>499</v>
      </c>
      <c r="H84" s="229" t="s">
        <v>501</v>
      </c>
      <c r="I84" s="227" t="s">
        <v>140</v>
      </c>
      <c r="J84" s="238" t="s">
        <v>502</v>
      </c>
      <c r="K84" s="149" t="s">
        <v>498</v>
      </c>
      <c r="L84" s="152">
        <v>43451</v>
      </c>
      <c r="M84" s="152">
        <v>43480</v>
      </c>
      <c r="N84" s="152">
        <v>43494</v>
      </c>
      <c r="O84" s="522" t="s">
        <v>597</v>
      </c>
      <c r="P84" s="242" t="s">
        <v>598</v>
      </c>
      <c r="Q84" s="69" t="s">
        <v>611</v>
      </c>
      <c r="R84" s="69"/>
      <c r="S84" s="69" t="s">
        <v>159</v>
      </c>
      <c r="T84" s="244" t="s">
        <v>30</v>
      </c>
      <c r="U84" s="247" t="s">
        <v>632</v>
      </c>
      <c r="Y84" s="243"/>
    </row>
    <row r="85" spans="1:26" ht="72" customHeight="1">
      <c r="A85" s="544" t="s">
        <v>973</v>
      </c>
      <c r="T85" s="13"/>
    </row>
    <row r="86" spans="1:26" s="241" customFormat="1" ht="279.75" customHeight="1">
      <c r="A86" s="227">
        <v>1</v>
      </c>
      <c r="B86" s="238" t="s">
        <v>129</v>
      </c>
      <c r="C86" s="238" t="s">
        <v>9</v>
      </c>
      <c r="D86" s="239">
        <v>43432</v>
      </c>
      <c r="E86" s="229" t="s">
        <v>600</v>
      </c>
      <c r="F86" s="238" t="s">
        <v>138</v>
      </c>
      <c r="G86" s="229" t="s">
        <v>416</v>
      </c>
      <c r="H86" s="229" t="s">
        <v>417</v>
      </c>
      <c r="I86" s="227" t="s">
        <v>140</v>
      </c>
      <c r="J86" s="229" t="s">
        <v>418</v>
      </c>
      <c r="K86" s="227" t="s">
        <v>419</v>
      </c>
      <c r="L86" s="228">
        <v>43432</v>
      </c>
      <c r="M86" s="228">
        <v>43446</v>
      </c>
      <c r="N86" s="228">
        <v>43646</v>
      </c>
      <c r="O86" s="937" t="s">
        <v>751</v>
      </c>
      <c r="P86" s="938"/>
      <c r="Q86" s="938"/>
      <c r="R86" s="939"/>
      <c r="S86" s="400" t="s">
        <v>756</v>
      </c>
      <c r="T86" s="69" t="s">
        <v>867</v>
      </c>
      <c r="U86" s="69" t="s">
        <v>601</v>
      </c>
      <c r="V86" s="69" t="s">
        <v>159</v>
      </c>
      <c r="W86" s="453" t="s">
        <v>30</v>
      </c>
      <c r="X86" s="262" t="s">
        <v>865</v>
      </c>
      <c r="Y86" s="240"/>
    </row>
    <row r="87" spans="1:26" s="241" customFormat="1" ht="192.75" customHeight="1">
      <c r="A87" s="227">
        <v>2</v>
      </c>
      <c r="B87" s="238" t="s">
        <v>129</v>
      </c>
      <c r="C87" s="238" t="s">
        <v>9</v>
      </c>
      <c r="D87" s="239">
        <v>43432</v>
      </c>
      <c r="E87" s="229" t="s">
        <v>420</v>
      </c>
      <c r="F87" s="238" t="s">
        <v>138</v>
      </c>
      <c r="G87" s="229" t="s">
        <v>421</v>
      </c>
      <c r="H87" s="229" t="s">
        <v>422</v>
      </c>
      <c r="I87" s="69" t="s">
        <v>140</v>
      </c>
      <c r="J87" s="229" t="s">
        <v>423</v>
      </c>
      <c r="K87" s="227" t="s">
        <v>419</v>
      </c>
      <c r="L87" s="228">
        <v>43432</v>
      </c>
      <c r="M87" s="228">
        <v>43446</v>
      </c>
      <c r="N87" s="228">
        <v>43554</v>
      </c>
      <c r="O87" s="937" t="s">
        <v>752</v>
      </c>
      <c r="P87" s="938"/>
      <c r="Q87" s="938"/>
      <c r="R87" s="939"/>
      <c r="S87" s="400" t="s">
        <v>753</v>
      </c>
      <c r="T87" s="69" t="s">
        <v>868</v>
      </c>
      <c r="U87" s="69" t="s">
        <v>602</v>
      </c>
      <c r="V87" s="69" t="s">
        <v>159</v>
      </c>
      <c r="W87" s="453" t="s">
        <v>30</v>
      </c>
      <c r="X87" s="262" t="s">
        <v>865</v>
      </c>
    </row>
    <row r="88" spans="1:26" s="241" customFormat="1" ht="183" customHeight="1">
      <c r="A88" s="227">
        <v>3</v>
      </c>
      <c r="B88" s="238" t="s">
        <v>129</v>
      </c>
      <c r="C88" s="238" t="s">
        <v>9</v>
      </c>
      <c r="D88" s="239">
        <v>43432</v>
      </c>
      <c r="E88" s="229" t="s">
        <v>424</v>
      </c>
      <c r="F88" s="238" t="s">
        <v>138</v>
      </c>
      <c r="G88" s="229" t="s">
        <v>425</v>
      </c>
      <c r="H88" s="229" t="s">
        <v>426</v>
      </c>
      <c r="I88" s="69" t="s">
        <v>140</v>
      </c>
      <c r="J88" s="229" t="s">
        <v>427</v>
      </c>
      <c r="K88" s="227" t="s">
        <v>419</v>
      </c>
      <c r="L88" s="228">
        <v>43432</v>
      </c>
      <c r="M88" s="228">
        <v>43446</v>
      </c>
      <c r="N88" s="228">
        <v>43646</v>
      </c>
      <c r="O88" s="937" t="s">
        <v>754</v>
      </c>
      <c r="P88" s="938"/>
      <c r="Q88" s="938"/>
      <c r="R88" s="939"/>
      <c r="S88" s="401" t="s">
        <v>755</v>
      </c>
      <c r="T88" s="69" t="s">
        <v>869</v>
      </c>
      <c r="U88" s="69" t="s">
        <v>859</v>
      </c>
      <c r="V88" s="69" t="s">
        <v>159</v>
      </c>
      <c r="W88" s="453" t="s">
        <v>30</v>
      </c>
      <c r="X88" s="262" t="s">
        <v>865</v>
      </c>
    </row>
    <row r="89" spans="1:26" s="391" customFormat="1" ht="207.75" customHeight="1">
      <c r="A89" s="301">
        <v>2</v>
      </c>
      <c r="B89" s="227" t="s">
        <v>129</v>
      </c>
      <c r="C89" s="227" t="s">
        <v>9</v>
      </c>
      <c r="D89" s="228">
        <v>43432</v>
      </c>
      <c r="E89" s="227" t="s">
        <v>431</v>
      </c>
      <c r="F89" s="227" t="s">
        <v>138</v>
      </c>
      <c r="G89" s="227" t="s">
        <v>432</v>
      </c>
      <c r="H89" s="299" t="s">
        <v>433</v>
      </c>
      <c r="I89" s="227" t="s">
        <v>140</v>
      </c>
      <c r="J89" s="299" t="s">
        <v>599</v>
      </c>
      <c r="K89" s="227" t="s">
        <v>434</v>
      </c>
      <c r="L89" s="228">
        <v>43432</v>
      </c>
      <c r="M89" s="228">
        <v>43446</v>
      </c>
      <c r="N89" s="228">
        <v>43646</v>
      </c>
      <c r="O89" s="934" t="s">
        <v>847</v>
      </c>
      <c r="P89" s="935"/>
      <c r="Q89" s="935"/>
      <c r="R89" s="936"/>
      <c r="S89" s="400" t="s">
        <v>757</v>
      </c>
      <c r="T89" s="229" t="s">
        <v>870</v>
      </c>
      <c r="U89" s="170" t="s">
        <v>860</v>
      </c>
      <c r="V89" s="129" t="s">
        <v>156</v>
      </c>
      <c r="W89" s="251" t="s">
        <v>30</v>
      </c>
      <c r="X89" s="288" t="s">
        <v>871</v>
      </c>
      <c r="Y89" s="16"/>
      <c r="Z89" s="1"/>
    </row>
    <row r="90" spans="1:26" s="391" customFormat="1" ht="216.75" customHeight="1">
      <c r="A90" s="227">
        <v>1</v>
      </c>
      <c r="B90" s="227" t="s">
        <v>129</v>
      </c>
      <c r="C90" s="227" t="s">
        <v>9</v>
      </c>
      <c r="D90" s="228">
        <v>43431</v>
      </c>
      <c r="E90" s="229" t="s">
        <v>435</v>
      </c>
      <c r="F90" s="227" t="s">
        <v>138</v>
      </c>
      <c r="G90" s="229" t="s">
        <v>436</v>
      </c>
      <c r="H90" s="229" t="s">
        <v>437</v>
      </c>
      <c r="I90" s="227" t="s">
        <v>140</v>
      </c>
      <c r="J90" s="229" t="s">
        <v>438</v>
      </c>
      <c r="K90" s="227" t="s">
        <v>430</v>
      </c>
      <c r="L90" s="228">
        <v>43432</v>
      </c>
      <c r="M90" s="228">
        <v>43446</v>
      </c>
      <c r="N90" s="228">
        <v>43646</v>
      </c>
      <c r="O90" s="937" t="s">
        <v>758</v>
      </c>
      <c r="P90" s="938"/>
      <c r="Q90" s="938"/>
      <c r="R90" s="939"/>
      <c r="S90" s="400" t="s">
        <v>759</v>
      </c>
      <c r="T90" s="69" t="s">
        <v>873</v>
      </c>
      <c r="U90" s="227" t="s">
        <v>861</v>
      </c>
      <c r="V90" s="227" t="s">
        <v>156</v>
      </c>
      <c r="W90" s="453" t="s">
        <v>30</v>
      </c>
      <c r="X90" s="69" t="s">
        <v>872</v>
      </c>
      <c r="Y90" s="53"/>
      <c r="Z90" s="1"/>
    </row>
    <row r="91" spans="1:26" s="405" customFormat="1" ht="216.75" customHeight="1">
      <c r="A91" s="400">
        <v>2</v>
      </c>
      <c r="B91" s="400" t="s">
        <v>129</v>
      </c>
      <c r="C91" s="400" t="s">
        <v>9</v>
      </c>
      <c r="D91" s="403">
        <v>43431</v>
      </c>
      <c r="E91" s="216" t="s">
        <v>439</v>
      </c>
      <c r="F91" s="400" t="s">
        <v>138</v>
      </c>
      <c r="G91" s="216" t="s">
        <v>440</v>
      </c>
      <c r="H91" s="216" t="s">
        <v>441</v>
      </c>
      <c r="I91" s="400" t="s">
        <v>140</v>
      </c>
      <c r="J91" s="216" t="s">
        <v>442</v>
      </c>
      <c r="K91" s="400" t="s">
        <v>430</v>
      </c>
      <c r="L91" s="422">
        <v>43440</v>
      </c>
      <c r="M91" s="403">
        <v>43446</v>
      </c>
      <c r="N91" s="423" t="s">
        <v>443</v>
      </c>
      <c r="O91" s="937" t="s">
        <v>760</v>
      </c>
      <c r="P91" s="938"/>
      <c r="Q91" s="938"/>
      <c r="R91" s="939"/>
      <c r="S91" s="400" t="s">
        <v>761</v>
      </c>
      <c r="T91" s="402" t="s">
        <v>874</v>
      </c>
      <c r="U91" s="400" t="s">
        <v>866</v>
      </c>
      <c r="V91" s="400" t="s">
        <v>156</v>
      </c>
      <c r="W91" s="423" t="s">
        <v>30</v>
      </c>
      <c r="X91" s="69" t="s">
        <v>872</v>
      </c>
      <c r="Y91" s="424"/>
      <c r="Z91" s="404"/>
    </row>
    <row r="92" spans="1:26" s="405" customFormat="1" ht="147.75" customHeight="1">
      <c r="A92" s="400">
        <v>3</v>
      </c>
      <c r="B92" s="400" t="s">
        <v>10</v>
      </c>
      <c r="C92" s="400" t="s">
        <v>53</v>
      </c>
      <c r="D92" s="422">
        <v>43433</v>
      </c>
      <c r="E92" s="216" t="s">
        <v>444</v>
      </c>
      <c r="F92" s="423" t="s">
        <v>17</v>
      </c>
      <c r="G92" s="216" t="s">
        <v>445</v>
      </c>
      <c r="H92" s="216" t="s">
        <v>446</v>
      </c>
      <c r="I92" s="423" t="s">
        <v>24</v>
      </c>
      <c r="J92" s="216" t="s">
        <v>442</v>
      </c>
      <c r="K92" s="400" t="s">
        <v>430</v>
      </c>
      <c r="L92" s="422">
        <v>43440</v>
      </c>
      <c r="M92" s="403">
        <v>43446</v>
      </c>
      <c r="N92" s="423" t="s">
        <v>443</v>
      </c>
      <c r="O92" s="937" t="s">
        <v>762</v>
      </c>
      <c r="P92" s="938"/>
      <c r="Q92" s="938"/>
      <c r="R92" s="939"/>
      <c r="S92" s="400" t="s">
        <v>763</v>
      </c>
      <c r="T92" s="402" t="s">
        <v>875</v>
      </c>
      <c r="U92" s="400" t="s">
        <v>866</v>
      </c>
      <c r="V92" s="423" t="s">
        <v>156</v>
      </c>
      <c r="W92" s="423" t="s">
        <v>30</v>
      </c>
      <c r="X92" s="402" t="s">
        <v>872</v>
      </c>
      <c r="Y92" s="424"/>
      <c r="Z92" s="404"/>
    </row>
    <row r="93" spans="1:26" s="391" customFormat="1" ht="267.75" customHeight="1">
      <c r="A93" s="227">
        <v>4</v>
      </c>
      <c r="B93" s="227" t="s">
        <v>10</v>
      </c>
      <c r="C93" s="227" t="s">
        <v>53</v>
      </c>
      <c r="D93" s="228">
        <v>43433</v>
      </c>
      <c r="E93" s="229" t="s">
        <v>447</v>
      </c>
      <c r="F93" s="227" t="s">
        <v>17</v>
      </c>
      <c r="G93" s="229" t="s">
        <v>448</v>
      </c>
      <c r="H93" s="229" t="s">
        <v>449</v>
      </c>
      <c r="I93" s="227" t="s">
        <v>24</v>
      </c>
      <c r="J93" s="229" t="s">
        <v>450</v>
      </c>
      <c r="K93" s="227" t="s">
        <v>430</v>
      </c>
      <c r="L93" s="228">
        <v>43440</v>
      </c>
      <c r="M93" s="228">
        <v>43446</v>
      </c>
      <c r="N93" s="228">
        <v>43554</v>
      </c>
      <c r="O93" s="937" t="s">
        <v>764</v>
      </c>
      <c r="P93" s="938"/>
      <c r="Q93" s="938"/>
      <c r="R93" s="939"/>
      <c r="S93" s="400" t="s">
        <v>765</v>
      </c>
      <c r="T93" s="69" t="s">
        <v>876</v>
      </c>
      <c r="U93" s="227" t="s">
        <v>586</v>
      </c>
      <c r="V93" s="227" t="s">
        <v>156</v>
      </c>
      <c r="W93" s="453" t="s">
        <v>30</v>
      </c>
      <c r="X93" s="69" t="s">
        <v>872</v>
      </c>
      <c r="Y93" s="1"/>
      <c r="Z93" s="1"/>
    </row>
    <row r="94" spans="1:26" s="391" customFormat="1" ht="153" customHeight="1">
      <c r="A94" s="227">
        <v>5</v>
      </c>
      <c r="B94" s="227" t="s">
        <v>10</v>
      </c>
      <c r="C94" s="227" t="s">
        <v>53</v>
      </c>
      <c r="D94" s="228">
        <v>43433</v>
      </c>
      <c r="E94" s="229" t="s">
        <v>451</v>
      </c>
      <c r="F94" s="227" t="s">
        <v>17</v>
      </c>
      <c r="G94" s="229" t="s">
        <v>452</v>
      </c>
      <c r="H94" s="229" t="s">
        <v>453</v>
      </c>
      <c r="I94" s="227" t="s">
        <v>24</v>
      </c>
      <c r="J94" s="229" t="s">
        <v>454</v>
      </c>
      <c r="K94" s="227" t="s">
        <v>430</v>
      </c>
      <c r="L94" s="228">
        <v>43440</v>
      </c>
      <c r="M94" s="228">
        <v>43446</v>
      </c>
      <c r="N94" s="227" t="s">
        <v>443</v>
      </c>
      <c r="O94" s="937" t="s">
        <v>766</v>
      </c>
      <c r="P94" s="938"/>
      <c r="Q94" s="938"/>
      <c r="R94" s="939"/>
      <c r="S94" s="400" t="s">
        <v>767</v>
      </c>
      <c r="T94" s="69" t="s">
        <v>877</v>
      </c>
      <c r="U94" s="170" t="s">
        <v>860</v>
      </c>
      <c r="V94" s="227" t="s">
        <v>156</v>
      </c>
      <c r="W94" s="453" t="s">
        <v>30</v>
      </c>
      <c r="X94" s="69" t="s">
        <v>872</v>
      </c>
      <c r="Y94" s="1"/>
      <c r="Z94" s="1"/>
    </row>
    <row r="95" spans="1:26" s="391" customFormat="1" ht="153" customHeight="1">
      <c r="A95" s="227">
        <v>6</v>
      </c>
      <c r="B95" s="227" t="s">
        <v>10</v>
      </c>
      <c r="C95" s="227" t="s">
        <v>53</v>
      </c>
      <c r="D95" s="228">
        <v>43433</v>
      </c>
      <c r="E95" s="229" t="s">
        <v>455</v>
      </c>
      <c r="F95" s="227" t="s">
        <v>17</v>
      </c>
      <c r="G95" s="229" t="s">
        <v>456</v>
      </c>
      <c r="H95" s="229" t="s">
        <v>603</v>
      </c>
      <c r="I95" s="227" t="s">
        <v>24</v>
      </c>
      <c r="J95" s="229" t="s">
        <v>457</v>
      </c>
      <c r="K95" s="227" t="s">
        <v>430</v>
      </c>
      <c r="L95" s="228">
        <v>43440</v>
      </c>
      <c r="M95" s="228">
        <v>43446</v>
      </c>
      <c r="N95" s="228">
        <v>43554</v>
      </c>
      <c r="O95" s="934" t="s">
        <v>768</v>
      </c>
      <c r="P95" s="938"/>
      <c r="Q95" s="938"/>
      <c r="R95" s="939"/>
      <c r="S95" s="406" t="s">
        <v>769</v>
      </c>
      <c r="T95" s="69" t="s">
        <v>879</v>
      </c>
      <c r="U95" s="287" t="s">
        <v>587</v>
      </c>
      <c r="V95" s="227" t="s">
        <v>156</v>
      </c>
      <c r="W95" s="453" t="s">
        <v>30</v>
      </c>
      <c r="X95" s="288" t="s">
        <v>878</v>
      </c>
      <c r="Y95" s="1"/>
      <c r="Z95" s="1"/>
    </row>
    <row r="96" spans="1:26" ht="409.5" customHeight="1">
      <c r="A96" s="482"/>
      <c r="B96" s="482"/>
      <c r="C96" s="482"/>
      <c r="D96" s="484"/>
      <c r="E96" s="483"/>
      <c r="F96" s="482"/>
      <c r="G96" s="483"/>
      <c r="H96" s="458" t="s">
        <v>202</v>
      </c>
      <c r="I96" s="453" t="s">
        <v>140</v>
      </c>
      <c r="J96" s="453" t="s">
        <v>203</v>
      </c>
      <c r="K96" s="453" t="s">
        <v>171</v>
      </c>
      <c r="L96" s="454">
        <v>42857</v>
      </c>
      <c r="M96" s="454">
        <v>43467</v>
      </c>
      <c r="N96" s="454">
        <v>43830</v>
      </c>
      <c r="O96" s="943" t="s">
        <v>843</v>
      </c>
      <c r="P96" s="943"/>
      <c r="Q96" s="943"/>
      <c r="R96" s="943"/>
      <c r="S96" s="451" t="s">
        <v>844</v>
      </c>
      <c r="T96" s="178" t="s">
        <v>927</v>
      </c>
      <c r="U96" s="264" t="s">
        <v>862</v>
      </c>
      <c r="V96" s="251"/>
      <c r="W96" s="470" t="s">
        <v>30</v>
      </c>
      <c r="X96" s="216" t="s">
        <v>928</v>
      </c>
      <c r="Y96" s="16"/>
      <c r="Z96" s="1"/>
    </row>
    <row r="97" spans="1:26" s="285" customFormat="1" ht="195" customHeight="1">
      <c r="A97" s="452">
        <v>18</v>
      </c>
      <c r="B97" s="189" t="s">
        <v>10</v>
      </c>
      <c r="C97" s="189" t="s">
        <v>126</v>
      </c>
      <c r="D97" s="454">
        <v>43138</v>
      </c>
      <c r="E97" s="451" t="s">
        <v>582</v>
      </c>
      <c r="F97" s="453" t="s">
        <v>11</v>
      </c>
      <c r="G97" s="451" t="s">
        <v>583</v>
      </c>
      <c r="H97" s="458" t="s">
        <v>584</v>
      </c>
      <c r="I97" s="453" t="s">
        <v>24</v>
      </c>
      <c r="J97" s="453" t="s">
        <v>585</v>
      </c>
      <c r="K97" s="453" t="s">
        <v>171</v>
      </c>
      <c r="L97" s="454">
        <v>43503</v>
      </c>
      <c r="M97" s="454">
        <v>43503</v>
      </c>
      <c r="N97" s="454">
        <v>43511</v>
      </c>
      <c r="O97" s="933" t="s">
        <v>845</v>
      </c>
      <c r="P97" s="933"/>
      <c r="Q97" s="933"/>
      <c r="R97" s="933"/>
      <c r="S97" s="305" t="s">
        <v>846</v>
      </c>
      <c r="T97" s="304" t="s">
        <v>863</v>
      </c>
      <c r="U97" s="264" t="s">
        <v>625</v>
      </c>
      <c r="V97" s="268" t="s">
        <v>156</v>
      </c>
      <c r="W97" s="470" t="s">
        <v>30</v>
      </c>
      <c r="X97" s="190" t="s">
        <v>929</v>
      </c>
      <c r="Y97" s="1"/>
      <c r="Z97" s="1"/>
    </row>
    <row r="98" spans="1:26" s="438" customFormat="1" ht="112.5" customHeight="1">
      <c r="A98" s="428">
        <v>28</v>
      </c>
      <c r="B98" s="429" t="s">
        <v>10</v>
      </c>
      <c r="C98" s="429" t="s">
        <v>127</v>
      </c>
      <c r="D98" s="430">
        <v>43516</v>
      </c>
      <c r="E98" s="431" t="s">
        <v>578</v>
      </c>
      <c r="F98" s="429" t="s">
        <v>11</v>
      </c>
      <c r="G98" s="216" t="s">
        <v>579</v>
      </c>
      <c r="H98" s="432" t="s">
        <v>580</v>
      </c>
      <c r="I98" s="431" t="s">
        <v>24</v>
      </c>
      <c r="J98" s="429" t="s">
        <v>581</v>
      </c>
      <c r="K98" s="400" t="s">
        <v>576</v>
      </c>
      <c r="L98" s="433">
        <v>43435</v>
      </c>
      <c r="M98" s="433">
        <v>43435</v>
      </c>
      <c r="N98" s="430">
        <v>43461</v>
      </c>
      <c r="O98" s="934" t="s">
        <v>864</v>
      </c>
      <c r="P98" s="938"/>
      <c r="Q98" s="938"/>
      <c r="R98" s="939"/>
      <c r="S98" s="434" t="s">
        <v>577</v>
      </c>
      <c r="T98" s="435" t="s">
        <v>889</v>
      </c>
      <c r="U98" s="436" t="s">
        <v>604</v>
      </c>
      <c r="V98" s="428" t="s">
        <v>156</v>
      </c>
      <c r="W98" s="431" t="s">
        <v>30</v>
      </c>
      <c r="X98" s="432" t="s">
        <v>930</v>
      </c>
      <c r="Y98" s="437"/>
    </row>
    <row r="99" spans="1:26" s="450" customFormat="1" ht="160.5" customHeight="1">
      <c r="A99" s="513"/>
      <c r="B99" s="461"/>
      <c r="C99" s="461"/>
      <c r="D99" s="514"/>
      <c r="E99" s="460"/>
      <c r="F99" s="461"/>
      <c r="G99" s="459"/>
      <c r="H99" s="451" t="s">
        <v>373</v>
      </c>
      <c r="I99" s="453" t="s">
        <v>24</v>
      </c>
      <c r="J99" s="453" t="s">
        <v>374</v>
      </c>
      <c r="K99" s="412" t="s">
        <v>369</v>
      </c>
      <c r="L99" s="454">
        <v>43370</v>
      </c>
      <c r="M99" s="194">
        <v>43374</v>
      </c>
      <c r="N99" s="194">
        <v>43612</v>
      </c>
      <c r="O99" s="930" t="s">
        <v>848</v>
      </c>
      <c r="P99" s="931"/>
      <c r="Q99" s="931"/>
      <c r="R99" s="932"/>
      <c r="S99" s="453" t="s">
        <v>774</v>
      </c>
      <c r="T99" s="222" t="s">
        <v>880</v>
      </c>
      <c r="U99" s="195" t="s">
        <v>502</v>
      </c>
      <c r="V99" s="195"/>
      <c r="W99" s="251" t="s">
        <v>30</v>
      </c>
      <c r="X99" s="480" t="s">
        <v>881</v>
      </c>
    </row>
    <row r="100" spans="1:26" s="450" customFormat="1" ht="138" customHeight="1">
      <c r="A100" s="313">
        <v>32</v>
      </c>
      <c r="B100" s="189" t="s">
        <v>129</v>
      </c>
      <c r="C100" s="189" t="s">
        <v>123</v>
      </c>
      <c r="D100" s="457">
        <v>43437</v>
      </c>
      <c r="E100" s="448" t="s">
        <v>509</v>
      </c>
      <c r="F100" s="189" t="s">
        <v>138</v>
      </c>
      <c r="G100" s="314" t="s">
        <v>510</v>
      </c>
      <c r="H100" s="314" t="s">
        <v>511</v>
      </c>
      <c r="I100" s="189" t="s">
        <v>24</v>
      </c>
      <c r="J100" s="314" t="s">
        <v>384</v>
      </c>
      <c r="K100" s="412" t="s">
        <v>369</v>
      </c>
      <c r="L100" s="454">
        <v>43437</v>
      </c>
      <c r="M100" s="194">
        <v>43497</v>
      </c>
      <c r="N100" s="194">
        <v>43678</v>
      </c>
      <c r="O100" s="930" t="s">
        <v>789</v>
      </c>
      <c r="P100" s="931"/>
      <c r="Q100" s="931"/>
      <c r="R100" s="932"/>
      <c r="S100" s="315" t="s">
        <v>790</v>
      </c>
      <c r="T100" s="316" t="s">
        <v>883</v>
      </c>
      <c r="U100" s="317" t="s">
        <v>612</v>
      </c>
      <c r="V100" s="268"/>
      <c r="W100" s="251" t="s">
        <v>30</v>
      </c>
      <c r="X100" s="480" t="s">
        <v>884</v>
      </c>
    </row>
    <row r="101" spans="1:26" s="450" customFormat="1" ht="72" customHeight="1">
      <c r="A101" s="465"/>
      <c r="B101" s="467"/>
      <c r="C101" s="467" t="s">
        <v>123</v>
      </c>
      <c r="D101" s="468"/>
      <c r="E101" s="242" t="s">
        <v>664</v>
      </c>
      <c r="F101" s="467"/>
      <c r="G101" s="469"/>
      <c r="H101" s="462" t="s">
        <v>665</v>
      </c>
      <c r="I101" s="473" t="s">
        <v>140</v>
      </c>
      <c r="J101" s="474" t="s">
        <v>666</v>
      </c>
      <c r="K101" s="474" t="s">
        <v>667</v>
      </c>
      <c r="L101" s="471">
        <v>43585</v>
      </c>
      <c r="M101" s="471">
        <v>43587</v>
      </c>
      <c r="N101" s="471">
        <v>43615</v>
      </c>
      <c r="O101" s="930" t="s">
        <v>791</v>
      </c>
      <c r="P101" s="931"/>
      <c r="Q101" s="931"/>
      <c r="R101" s="932"/>
      <c r="S101" s="242" t="s">
        <v>792</v>
      </c>
      <c r="T101" s="425" t="s">
        <v>891</v>
      </c>
      <c r="U101" s="426" t="s">
        <v>886</v>
      </c>
      <c r="V101" s="268" t="s">
        <v>156</v>
      </c>
      <c r="W101" s="251" t="s">
        <v>30</v>
      </c>
      <c r="X101" s="242" t="s">
        <v>885</v>
      </c>
    </row>
    <row r="102" spans="1:26" s="450" customFormat="1" ht="72" customHeight="1">
      <c r="A102" s="922"/>
      <c r="B102" s="923"/>
      <c r="C102" s="466"/>
      <c r="D102" s="924"/>
      <c r="E102" s="927"/>
      <c r="F102" s="923"/>
      <c r="G102" s="923"/>
      <c r="H102" s="472" t="s">
        <v>793</v>
      </c>
      <c r="I102" s="473" t="s">
        <v>140</v>
      </c>
      <c r="J102" s="473" t="s">
        <v>372</v>
      </c>
      <c r="K102" s="473" t="s">
        <v>668</v>
      </c>
      <c r="L102" s="382">
        <v>43585</v>
      </c>
      <c r="M102" s="382">
        <v>43617</v>
      </c>
      <c r="N102" s="382">
        <v>43630</v>
      </c>
      <c r="O102" s="930" t="s">
        <v>794</v>
      </c>
      <c r="P102" s="931"/>
      <c r="Q102" s="931"/>
      <c r="R102" s="932"/>
      <c r="S102" s="478" t="s">
        <v>795</v>
      </c>
      <c r="T102" s="425" t="s">
        <v>888</v>
      </c>
      <c r="U102" s="427" t="s">
        <v>887</v>
      </c>
      <c r="V102" s="268" t="s">
        <v>156</v>
      </c>
      <c r="W102" s="251" t="s">
        <v>30</v>
      </c>
      <c r="X102" s="242" t="s">
        <v>885</v>
      </c>
    </row>
    <row r="103" spans="1:26" s="450" customFormat="1" ht="72" customHeight="1">
      <c r="A103" s="922"/>
      <c r="B103" s="923"/>
      <c r="C103" s="466"/>
      <c r="D103" s="924"/>
      <c r="E103" s="921"/>
      <c r="F103" s="923"/>
      <c r="G103" s="923"/>
      <c r="H103" s="478" t="s">
        <v>669</v>
      </c>
      <c r="I103" s="473" t="s">
        <v>140</v>
      </c>
      <c r="J103" s="474" t="s">
        <v>666</v>
      </c>
      <c r="K103" s="474" t="s">
        <v>670</v>
      </c>
      <c r="L103" s="471">
        <v>43585</v>
      </c>
      <c r="M103" s="471">
        <v>43556</v>
      </c>
      <c r="N103" s="471">
        <v>43800</v>
      </c>
      <c r="O103" s="930" t="s">
        <v>796</v>
      </c>
      <c r="P103" s="931"/>
      <c r="Q103" s="931"/>
      <c r="R103" s="932"/>
      <c r="S103" s="478" t="s">
        <v>797</v>
      </c>
      <c r="T103" s="425" t="s">
        <v>890</v>
      </c>
      <c r="U103" s="427" t="s">
        <v>886</v>
      </c>
      <c r="V103" s="268" t="s">
        <v>156</v>
      </c>
      <c r="W103" s="251" t="s">
        <v>30</v>
      </c>
      <c r="X103" s="242" t="s">
        <v>885</v>
      </c>
    </row>
    <row r="104" spans="1:26" s="450" customFormat="1" ht="72" customHeight="1">
      <c r="A104" s="914">
        <v>36</v>
      </c>
      <c r="B104" s="916" t="s">
        <v>10</v>
      </c>
      <c r="C104" s="916" t="s">
        <v>123</v>
      </c>
      <c r="D104" s="918">
        <v>43564</v>
      </c>
      <c r="E104" s="242" t="s">
        <v>672</v>
      </c>
      <c r="F104" s="473" t="s">
        <v>17</v>
      </c>
      <c r="G104" s="940" t="s">
        <v>673</v>
      </c>
      <c r="H104" s="478" t="s">
        <v>674</v>
      </c>
      <c r="I104" s="473" t="s">
        <v>140</v>
      </c>
      <c r="J104" s="474" t="s">
        <v>675</v>
      </c>
      <c r="K104" s="474" t="s">
        <v>668</v>
      </c>
      <c r="L104" s="471">
        <v>43585</v>
      </c>
      <c r="M104" s="471">
        <v>43587</v>
      </c>
      <c r="N104" s="471">
        <v>43615</v>
      </c>
      <c r="O104" s="930" t="s">
        <v>798</v>
      </c>
      <c r="P104" s="931"/>
      <c r="Q104" s="931"/>
      <c r="R104" s="931"/>
      <c r="S104" s="407" t="s">
        <v>799</v>
      </c>
      <c r="T104" s="425" t="s">
        <v>892</v>
      </c>
      <c r="U104" s="427" t="s">
        <v>893</v>
      </c>
      <c r="V104" s="268" t="s">
        <v>156</v>
      </c>
      <c r="W104" s="251" t="s">
        <v>30</v>
      </c>
      <c r="X104" s="242" t="s">
        <v>885</v>
      </c>
    </row>
    <row r="105" spans="1:26" s="450" customFormat="1" ht="72" customHeight="1">
      <c r="A105" s="922"/>
      <c r="B105" s="923" t="s">
        <v>10</v>
      </c>
      <c r="C105" s="923" t="s">
        <v>123</v>
      </c>
      <c r="D105" s="924">
        <v>43564</v>
      </c>
      <c r="E105" s="242" t="s">
        <v>676</v>
      </c>
      <c r="F105" s="473" t="s">
        <v>17</v>
      </c>
      <c r="G105" s="941"/>
      <c r="H105" s="384" t="s">
        <v>677</v>
      </c>
      <c r="I105" s="473" t="s">
        <v>140</v>
      </c>
      <c r="J105" s="473" t="s">
        <v>678</v>
      </c>
      <c r="K105" s="473" t="s">
        <v>668</v>
      </c>
      <c r="L105" s="382">
        <v>43585</v>
      </c>
      <c r="M105" s="382">
        <v>43587</v>
      </c>
      <c r="N105" s="382">
        <v>43615</v>
      </c>
      <c r="O105" s="930" t="s">
        <v>800</v>
      </c>
      <c r="P105" s="931"/>
      <c r="Q105" s="931"/>
      <c r="R105" s="932"/>
      <c r="S105" s="408" t="s">
        <v>801</v>
      </c>
      <c r="T105" s="425" t="s">
        <v>899</v>
      </c>
      <c r="U105" s="427" t="s">
        <v>900</v>
      </c>
      <c r="V105" s="268" t="s">
        <v>156</v>
      </c>
      <c r="W105" s="251" t="s">
        <v>30</v>
      </c>
      <c r="X105" s="242" t="s">
        <v>885</v>
      </c>
    </row>
    <row r="106" spans="1:26" s="450" customFormat="1" ht="72" customHeight="1">
      <c r="A106" s="915"/>
      <c r="B106" s="917" t="s">
        <v>10</v>
      </c>
      <c r="C106" s="917" t="s">
        <v>123</v>
      </c>
      <c r="D106" s="919">
        <v>43564</v>
      </c>
      <c r="E106" s="385" t="s">
        <v>679</v>
      </c>
      <c r="F106" s="473" t="s">
        <v>17</v>
      </c>
      <c r="G106" s="942"/>
      <c r="H106" s="478" t="s">
        <v>680</v>
      </c>
      <c r="I106" s="473" t="s">
        <v>140</v>
      </c>
      <c r="J106" s="474" t="s">
        <v>681</v>
      </c>
      <c r="K106" s="474" t="s">
        <v>668</v>
      </c>
      <c r="L106" s="471">
        <v>43585</v>
      </c>
      <c r="M106" s="471">
        <v>43587</v>
      </c>
      <c r="N106" s="471">
        <v>43600</v>
      </c>
      <c r="O106" s="930" t="s">
        <v>802</v>
      </c>
      <c r="P106" s="931"/>
      <c r="Q106" s="931"/>
      <c r="R106" s="932"/>
      <c r="S106" s="408" t="s">
        <v>803</v>
      </c>
      <c r="T106" s="425" t="s">
        <v>899</v>
      </c>
      <c r="U106" s="427" t="s">
        <v>900</v>
      </c>
      <c r="V106" s="268" t="s">
        <v>156</v>
      </c>
      <c r="W106" s="251" t="s">
        <v>30</v>
      </c>
      <c r="X106" s="242" t="s">
        <v>885</v>
      </c>
    </row>
    <row r="107" spans="1:26" s="450" customFormat="1" ht="72" customHeight="1">
      <c r="A107" s="914">
        <v>38</v>
      </c>
      <c r="B107" s="916" t="s">
        <v>10</v>
      </c>
      <c r="C107" s="916" t="s">
        <v>123</v>
      </c>
      <c r="D107" s="918">
        <v>43564</v>
      </c>
      <c r="E107" s="242" t="s">
        <v>682</v>
      </c>
      <c r="F107" s="473" t="s">
        <v>17</v>
      </c>
      <c r="G107" s="920" t="s">
        <v>683</v>
      </c>
      <c r="H107" s="478" t="s">
        <v>684</v>
      </c>
      <c r="I107" s="473" t="s">
        <v>140</v>
      </c>
      <c r="J107" s="474" t="s">
        <v>685</v>
      </c>
      <c r="K107" s="474" t="s">
        <v>667</v>
      </c>
      <c r="L107" s="471">
        <v>43585</v>
      </c>
      <c r="M107" s="471">
        <v>43587</v>
      </c>
      <c r="N107" s="471">
        <v>43615</v>
      </c>
      <c r="O107" s="930" t="s">
        <v>804</v>
      </c>
      <c r="P107" s="931"/>
      <c r="Q107" s="931"/>
      <c r="R107" s="932"/>
      <c r="S107" s="478" t="s">
        <v>805</v>
      </c>
      <c r="T107" s="425" t="s">
        <v>901</v>
      </c>
      <c r="U107" s="455"/>
      <c r="V107" s="268" t="s">
        <v>156</v>
      </c>
      <c r="W107" s="251" t="s">
        <v>30</v>
      </c>
      <c r="X107" s="242" t="s">
        <v>885</v>
      </c>
    </row>
    <row r="108" spans="1:26" s="450" customFormat="1" ht="72" customHeight="1">
      <c r="A108" s="915"/>
      <c r="B108" s="917" t="s">
        <v>10</v>
      </c>
      <c r="C108" s="917" t="s">
        <v>123</v>
      </c>
      <c r="D108" s="919"/>
      <c r="E108" s="462" t="s">
        <v>686</v>
      </c>
      <c r="F108" s="473" t="s">
        <v>17</v>
      </c>
      <c r="G108" s="921"/>
      <c r="H108" s="472" t="s">
        <v>687</v>
      </c>
      <c r="I108" s="473" t="s">
        <v>140</v>
      </c>
      <c r="J108" s="474" t="s">
        <v>688</v>
      </c>
      <c r="K108" s="474" t="s">
        <v>667</v>
      </c>
      <c r="L108" s="471">
        <v>43585</v>
      </c>
      <c r="M108" s="471">
        <v>43587</v>
      </c>
      <c r="N108" s="471">
        <v>43615</v>
      </c>
      <c r="O108" s="930" t="s">
        <v>806</v>
      </c>
      <c r="P108" s="931"/>
      <c r="Q108" s="931"/>
      <c r="R108" s="932"/>
      <c r="S108" s="133" t="s">
        <v>807</v>
      </c>
      <c r="T108" s="425" t="s">
        <v>902</v>
      </c>
      <c r="U108" s="455"/>
      <c r="V108" s="268" t="s">
        <v>156</v>
      </c>
      <c r="W108" s="251" t="s">
        <v>30</v>
      </c>
      <c r="X108" s="242" t="s">
        <v>885</v>
      </c>
    </row>
    <row r="109" spans="1:26" s="450" customFormat="1" ht="72" customHeight="1">
      <c r="A109" s="313">
        <v>39</v>
      </c>
      <c r="B109" s="473" t="s">
        <v>10</v>
      </c>
      <c r="C109" s="473" t="s">
        <v>123</v>
      </c>
      <c r="D109" s="386">
        <v>43564</v>
      </c>
      <c r="E109" s="478" t="s">
        <v>689</v>
      </c>
      <c r="F109" s="473" t="s">
        <v>17</v>
      </c>
      <c r="G109" s="242" t="s">
        <v>690</v>
      </c>
      <c r="H109" s="478" t="s">
        <v>691</v>
      </c>
      <c r="I109" s="473" t="s">
        <v>140</v>
      </c>
      <c r="J109" s="474" t="s">
        <v>692</v>
      </c>
      <c r="K109" s="474" t="s">
        <v>671</v>
      </c>
      <c r="L109" s="471">
        <v>43585</v>
      </c>
      <c r="M109" s="471">
        <v>43587</v>
      </c>
      <c r="N109" s="471">
        <v>43829</v>
      </c>
      <c r="O109" s="930" t="s">
        <v>808</v>
      </c>
      <c r="P109" s="931"/>
      <c r="Q109" s="931"/>
      <c r="R109" s="932"/>
      <c r="S109" s="242" t="s">
        <v>809</v>
      </c>
      <c r="T109" s="425" t="s">
        <v>903</v>
      </c>
      <c r="U109" s="439" t="s">
        <v>915</v>
      </c>
      <c r="V109" s="268" t="s">
        <v>156</v>
      </c>
      <c r="W109" s="251" t="s">
        <v>30</v>
      </c>
      <c r="X109" s="242" t="s">
        <v>885</v>
      </c>
    </row>
    <row r="110" spans="1:26" s="450" customFormat="1" ht="72" customHeight="1">
      <c r="A110" s="313">
        <v>40</v>
      </c>
      <c r="B110" s="473" t="s">
        <v>10</v>
      </c>
      <c r="C110" s="473" t="s">
        <v>123</v>
      </c>
      <c r="D110" s="386">
        <v>43564</v>
      </c>
      <c r="E110" s="242" t="s">
        <v>693</v>
      </c>
      <c r="F110" s="473" t="s">
        <v>17</v>
      </c>
      <c r="G110" s="242" t="s">
        <v>694</v>
      </c>
      <c r="H110" s="478" t="s">
        <v>695</v>
      </c>
      <c r="I110" s="473" t="s">
        <v>140</v>
      </c>
      <c r="J110" s="474" t="s">
        <v>696</v>
      </c>
      <c r="K110" s="474" t="s">
        <v>697</v>
      </c>
      <c r="L110" s="471">
        <v>43585</v>
      </c>
      <c r="M110" s="471">
        <v>43586</v>
      </c>
      <c r="N110" s="471">
        <v>43615</v>
      </c>
      <c r="O110" s="930" t="s">
        <v>852</v>
      </c>
      <c r="P110" s="931"/>
      <c r="Q110" s="931"/>
      <c r="R110" s="932"/>
      <c r="S110" s="419" t="s">
        <v>853</v>
      </c>
      <c r="T110" s="425" t="s">
        <v>905</v>
      </c>
      <c r="U110" s="439" t="s">
        <v>904</v>
      </c>
      <c r="V110" s="268" t="s">
        <v>156</v>
      </c>
      <c r="W110" s="251" t="s">
        <v>30</v>
      </c>
      <c r="X110" s="242" t="s">
        <v>885</v>
      </c>
    </row>
    <row r="111" spans="1:26" s="450" customFormat="1" ht="72" customHeight="1">
      <c r="A111" s="914">
        <v>41</v>
      </c>
      <c r="B111" s="916" t="s">
        <v>10</v>
      </c>
      <c r="C111" s="916" t="s">
        <v>123</v>
      </c>
      <c r="D111" s="918">
        <v>43564</v>
      </c>
      <c r="E111" s="462" t="s">
        <v>698</v>
      </c>
      <c r="F111" s="473" t="s">
        <v>17</v>
      </c>
      <c r="G111" s="925" t="s">
        <v>699</v>
      </c>
      <c r="H111" s="472" t="s">
        <v>700</v>
      </c>
      <c r="I111" s="473" t="s">
        <v>140</v>
      </c>
      <c r="J111" s="473" t="s">
        <v>701</v>
      </c>
      <c r="K111" s="473" t="s">
        <v>702</v>
      </c>
      <c r="L111" s="382">
        <v>43585</v>
      </c>
      <c r="M111" s="382">
        <v>43587</v>
      </c>
      <c r="N111" s="382">
        <v>43607</v>
      </c>
      <c r="O111" s="930" t="s">
        <v>810</v>
      </c>
      <c r="P111" s="931"/>
      <c r="Q111" s="931"/>
      <c r="R111" s="932"/>
      <c r="S111" s="420" t="s">
        <v>854</v>
      </c>
      <c r="T111" s="425" t="s">
        <v>907</v>
      </c>
      <c r="U111" s="439" t="s">
        <v>906</v>
      </c>
      <c r="V111" s="268" t="s">
        <v>156</v>
      </c>
      <c r="W111" s="251" t="s">
        <v>30</v>
      </c>
      <c r="X111" s="242" t="s">
        <v>885</v>
      </c>
    </row>
    <row r="112" spans="1:26" s="450" customFormat="1" ht="72" customHeight="1">
      <c r="A112" s="922"/>
      <c r="B112" s="923"/>
      <c r="C112" s="923" t="s">
        <v>123</v>
      </c>
      <c r="D112" s="924"/>
      <c r="E112" s="920" t="s">
        <v>703</v>
      </c>
      <c r="F112" s="916" t="s">
        <v>17</v>
      </c>
      <c r="G112" s="926"/>
      <c r="H112" s="478" t="s">
        <v>704</v>
      </c>
      <c r="I112" s="473" t="s">
        <v>140</v>
      </c>
      <c r="J112" s="474" t="s">
        <v>705</v>
      </c>
      <c r="K112" s="474" t="s">
        <v>697</v>
      </c>
      <c r="L112" s="471">
        <v>43585</v>
      </c>
      <c r="M112" s="471">
        <v>43585</v>
      </c>
      <c r="N112" s="383">
        <v>43585</v>
      </c>
      <c r="O112" s="930" t="s">
        <v>811</v>
      </c>
      <c r="P112" s="931"/>
      <c r="Q112" s="931"/>
      <c r="R112" s="932"/>
      <c r="S112" s="476" t="s">
        <v>855</v>
      </c>
      <c r="T112" s="441" t="s">
        <v>909</v>
      </c>
      <c r="U112" s="439" t="s">
        <v>910</v>
      </c>
      <c r="V112" s="268" t="s">
        <v>156</v>
      </c>
      <c r="W112" s="251" t="s">
        <v>30</v>
      </c>
      <c r="X112" s="242" t="s">
        <v>885</v>
      </c>
    </row>
    <row r="113" spans="1:26" s="450" customFormat="1" ht="72" customHeight="1">
      <c r="A113" s="922"/>
      <c r="B113" s="923"/>
      <c r="C113" s="923"/>
      <c r="D113" s="924"/>
      <c r="E113" s="927"/>
      <c r="F113" s="923"/>
      <c r="G113" s="926"/>
      <c r="H113" s="478" t="s">
        <v>812</v>
      </c>
      <c r="I113" s="473" t="s">
        <v>140</v>
      </c>
      <c r="J113" s="474" t="s">
        <v>705</v>
      </c>
      <c r="K113" s="474" t="s">
        <v>706</v>
      </c>
      <c r="L113" s="471">
        <v>43585</v>
      </c>
      <c r="M113" s="471">
        <v>43587</v>
      </c>
      <c r="N113" s="383">
        <v>43600</v>
      </c>
      <c r="O113" s="930" t="s">
        <v>813</v>
      </c>
      <c r="P113" s="931"/>
      <c r="Q113" s="931"/>
      <c r="R113" s="932"/>
      <c r="S113" s="419" t="s">
        <v>856</v>
      </c>
      <c r="T113" s="441" t="s">
        <v>911</v>
      </c>
      <c r="U113" s="439" t="s">
        <v>910</v>
      </c>
      <c r="V113" s="268" t="s">
        <v>156</v>
      </c>
      <c r="W113" s="251" t="s">
        <v>30</v>
      </c>
      <c r="X113" s="242" t="s">
        <v>885</v>
      </c>
    </row>
    <row r="114" spans="1:26" s="450" customFormat="1" ht="72" customHeight="1">
      <c r="A114" s="922"/>
      <c r="B114" s="923"/>
      <c r="C114" s="923"/>
      <c r="D114" s="924"/>
      <c r="E114" s="921"/>
      <c r="F114" s="917"/>
      <c r="G114" s="926"/>
      <c r="H114" s="478" t="s">
        <v>707</v>
      </c>
      <c r="I114" s="473" t="s">
        <v>140</v>
      </c>
      <c r="J114" s="474" t="s">
        <v>708</v>
      </c>
      <c r="K114" s="474" t="s">
        <v>668</v>
      </c>
      <c r="L114" s="471">
        <v>43585</v>
      </c>
      <c r="M114" s="471">
        <v>43587</v>
      </c>
      <c r="N114" s="383">
        <v>43600</v>
      </c>
      <c r="O114" s="930" t="s">
        <v>814</v>
      </c>
      <c r="P114" s="931"/>
      <c r="Q114" s="931"/>
      <c r="R114" s="932"/>
      <c r="S114" s="242" t="s">
        <v>815</v>
      </c>
      <c r="T114" s="425" t="s">
        <v>908</v>
      </c>
      <c r="U114" s="427" t="s">
        <v>916</v>
      </c>
      <c r="V114" s="268" t="s">
        <v>156</v>
      </c>
      <c r="W114" s="251" t="s">
        <v>30</v>
      </c>
      <c r="X114" s="242" t="s">
        <v>885</v>
      </c>
    </row>
    <row r="115" spans="1:26" s="450" customFormat="1" ht="72" customHeight="1">
      <c r="A115" s="464">
        <v>43</v>
      </c>
      <c r="B115" s="473" t="s">
        <v>10</v>
      </c>
      <c r="C115" s="473" t="s">
        <v>123</v>
      </c>
      <c r="D115" s="386">
        <v>43564</v>
      </c>
      <c r="E115" s="242" t="s">
        <v>709</v>
      </c>
      <c r="F115" s="473" t="s">
        <v>17</v>
      </c>
      <c r="G115" s="475" t="s">
        <v>710</v>
      </c>
      <c r="H115" s="478" t="s">
        <v>711</v>
      </c>
      <c r="I115" s="473" t="s">
        <v>140</v>
      </c>
      <c r="J115" s="474" t="s">
        <v>712</v>
      </c>
      <c r="K115" s="474" t="s">
        <v>668</v>
      </c>
      <c r="L115" s="471">
        <v>43585</v>
      </c>
      <c r="M115" s="471">
        <v>43587</v>
      </c>
      <c r="N115" s="471">
        <v>43600</v>
      </c>
      <c r="O115" s="930" t="s">
        <v>816</v>
      </c>
      <c r="P115" s="931"/>
      <c r="Q115" s="931"/>
      <c r="R115" s="932"/>
      <c r="S115" s="242" t="s">
        <v>817</v>
      </c>
      <c r="T115" s="425" t="s">
        <v>912</v>
      </c>
      <c r="U115" s="455"/>
      <c r="V115" s="268" t="s">
        <v>156</v>
      </c>
      <c r="W115" s="251" t="s">
        <v>30</v>
      </c>
      <c r="X115" s="242" t="s">
        <v>885</v>
      </c>
    </row>
    <row r="116" spans="1:26" s="450" customFormat="1" ht="72" customHeight="1">
      <c r="A116" s="445">
        <v>44</v>
      </c>
      <c r="B116" s="916" t="s">
        <v>10</v>
      </c>
      <c r="C116" s="916" t="s">
        <v>123</v>
      </c>
      <c r="D116" s="918">
        <v>43564</v>
      </c>
      <c r="E116" s="242" t="s">
        <v>713</v>
      </c>
      <c r="F116" s="916" t="s">
        <v>17</v>
      </c>
      <c r="G116" s="920" t="s">
        <v>714</v>
      </c>
      <c r="H116" s="478" t="s">
        <v>715</v>
      </c>
      <c r="I116" s="473" t="s">
        <v>140</v>
      </c>
      <c r="J116" s="474" t="s">
        <v>716</v>
      </c>
      <c r="K116" s="474" t="s">
        <v>818</v>
      </c>
      <c r="L116" s="471">
        <v>43585</v>
      </c>
      <c r="M116" s="471">
        <v>43587</v>
      </c>
      <c r="N116" s="471">
        <v>43646</v>
      </c>
      <c r="O116" s="930" t="s">
        <v>819</v>
      </c>
      <c r="P116" s="931"/>
      <c r="Q116" s="931"/>
      <c r="R116" s="932"/>
      <c r="S116" s="242" t="s">
        <v>820</v>
      </c>
      <c r="T116" s="425" t="s">
        <v>913</v>
      </c>
      <c r="U116" s="427" t="s">
        <v>917</v>
      </c>
      <c r="V116" s="268" t="s">
        <v>156</v>
      </c>
      <c r="W116" s="251" t="s">
        <v>30</v>
      </c>
      <c r="X116" s="242" t="s">
        <v>885</v>
      </c>
    </row>
    <row r="117" spans="1:26" s="450" customFormat="1" ht="72" customHeight="1">
      <c r="A117" s="446"/>
      <c r="B117" s="923"/>
      <c r="C117" s="923" t="s">
        <v>123</v>
      </c>
      <c r="D117" s="924"/>
      <c r="E117" s="462" t="s">
        <v>717</v>
      </c>
      <c r="F117" s="923"/>
      <c r="G117" s="927"/>
      <c r="H117" s="462" t="s">
        <v>718</v>
      </c>
      <c r="I117" s="473" t="s">
        <v>140</v>
      </c>
      <c r="J117" s="473" t="s">
        <v>719</v>
      </c>
      <c r="K117" s="473" t="s">
        <v>706</v>
      </c>
      <c r="L117" s="382">
        <v>43585</v>
      </c>
      <c r="M117" s="382">
        <v>43587</v>
      </c>
      <c r="N117" s="382">
        <v>43646</v>
      </c>
      <c r="O117" s="930" t="s">
        <v>821</v>
      </c>
      <c r="P117" s="931"/>
      <c r="Q117" s="931"/>
      <c r="R117" s="932"/>
      <c r="S117" s="462" t="s">
        <v>822</v>
      </c>
      <c r="T117" s="425" t="s">
        <v>913</v>
      </c>
      <c r="U117" s="396"/>
      <c r="V117" s="268" t="s">
        <v>156</v>
      </c>
      <c r="W117" s="251" t="s">
        <v>30</v>
      </c>
      <c r="X117" s="242" t="s">
        <v>885</v>
      </c>
    </row>
    <row r="118" spans="1:26" s="450" customFormat="1" ht="72" customHeight="1">
      <c r="A118" s="446"/>
      <c r="B118" s="923"/>
      <c r="C118" s="923" t="s">
        <v>123</v>
      </c>
      <c r="D118" s="924"/>
      <c r="E118" s="242" t="s">
        <v>720</v>
      </c>
      <c r="F118" s="923"/>
      <c r="G118" s="927"/>
      <c r="H118" s="478" t="s">
        <v>721</v>
      </c>
      <c r="I118" s="473" t="s">
        <v>140</v>
      </c>
      <c r="J118" s="474" t="s">
        <v>722</v>
      </c>
      <c r="K118" s="474" t="s">
        <v>667</v>
      </c>
      <c r="L118" s="471">
        <v>43585</v>
      </c>
      <c r="M118" s="471">
        <v>43587</v>
      </c>
      <c r="N118" s="471">
        <v>43615</v>
      </c>
      <c r="O118" s="930" t="s">
        <v>823</v>
      </c>
      <c r="P118" s="931"/>
      <c r="Q118" s="931"/>
      <c r="R118" s="932"/>
      <c r="S118" s="381" t="s">
        <v>722</v>
      </c>
      <c r="T118" s="425" t="s">
        <v>913</v>
      </c>
      <c r="U118" s="455"/>
      <c r="V118" s="268" t="s">
        <v>156</v>
      </c>
      <c r="W118" s="251" t="s">
        <v>30</v>
      </c>
      <c r="X118" s="242" t="s">
        <v>885</v>
      </c>
    </row>
    <row r="119" spans="1:26" s="450" customFormat="1" ht="72" customHeight="1">
      <c r="A119" s="446"/>
      <c r="B119" s="923"/>
      <c r="C119" s="923" t="s">
        <v>123</v>
      </c>
      <c r="D119" s="924"/>
      <c r="E119" s="462" t="s">
        <v>723</v>
      </c>
      <c r="F119" s="923"/>
      <c r="G119" s="927"/>
      <c r="H119" s="472" t="s">
        <v>824</v>
      </c>
      <c r="I119" s="473" t="s">
        <v>140</v>
      </c>
      <c r="J119" s="473" t="s">
        <v>724</v>
      </c>
      <c r="K119" s="473" t="s">
        <v>667</v>
      </c>
      <c r="L119" s="382">
        <v>43585</v>
      </c>
      <c r="M119" s="382">
        <v>43587</v>
      </c>
      <c r="N119" s="382">
        <v>43615</v>
      </c>
      <c r="O119" s="930" t="s">
        <v>825</v>
      </c>
      <c r="P119" s="931"/>
      <c r="Q119" s="931"/>
      <c r="R119" s="932"/>
      <c r="S119" s="920" t="s">
        <v>826</v>
      </c>
      <c r="T119" s="425" t="s">
        <v>913</v>
      </c>
      <c r="U119" s="455"/>
      <c r="V119" s="268" t="s">
        <v>156</v>
      </c>
      <c r="W119" s="251" t="s">
        <v>30</v>
      </c>
      <c r="X119" s="242" t="s">
        <v>885</v>
      </c>
    </row>
    <row r="120" spans="1:26" s="450" customFormat="1" ht="72" customHeight="1">
      <c r="A120" s="446"/>
      <c r="B120" s="923"/>
      <c r="C120" s="923" t="s">
        <v>123</v>
      </c>
      <c r="D120" s="924"/>
      <c r="E120" s="242" t="s">
        <v>725</v>
      </c>
      <c r="F120" s="923"/>
      <c r="G120" s="927"/>
      <c r="H120" s="478" t="s">
        <v>726</v>
      </c>
      <c r="I120" s="473" t="s">
        <v>140</v>
      </c>
      <c r="J120" s="474" t="s">
        <v>724</v>
      </c>
      <c r="K120" s="474" t="s">
        <v>706</v>
      </c>
      <c r="L120" s="471">
        <v>43585</v>
      </c>
      <c r="M120" s="471">
        <v>43587</v>
      </c>
      <c r="N120" s="471">
        <v>43615</v>
      </c>
      <c r="O120" s="930"/>
      <c r="P120" s="931"/>
      <c r="Q120" s="931"/>
      <c r="R120" s="932"/>
      <c r="S120" s="921"/>
      <c r="T120" s="425" t="s">
        <v>913</v>
      </c>
      <c r="U120" s="455"/>
      <c r="V120" s="268" t="s">
        <v>156</v>
      </c>
      <c r="W120" s="251" t="s">
        <v>30</v>
      </c>
      <c r="X120" s="242" t="s">
        <v>885</v>
      </c>
    </row>
    <row r="121" spans="1:26" s="450" customFormat="1" ht="72" customHeight="1">
      <c r="A121" s="446"/>
      <c r="B121" s="923"/>
      <c r="C121" s="923"/>
      <c r="D121" s="924"/>
      <c r="E121" s="242" t="s">
        <v>727</v>
      </c>
      <c r="F121" s="923"/>
      <c r="G121" s="927"/>
      <c r="H121" s="242" t="s">
        <v>728</v>
      </c>
      <c r="I121" s="473" t="s">
        <v>140</v>
      </c>
      <c r="J121" s="474" t="s">
        <v>729</v>
      </c>
      <c r="K121" s="474" t="s">
        <v>730</v>
      </c>
      <c r="L121" s="471">
        <v>43585</v>
      </c>
      <c r="M121" s="471">
        <v>43587</v>
      </c>
      <c r="N121" s="471">
        <v>43631</v>
      </c>
      <c r="O121" s="930" t="s">
        <v>827</v>
      </c>
      <c r="P121" s="931"/>
      <c r="Q121" s="931"/>
      <c r="R121" s="932"/>
      <c r="S121" s="242" t="s">
        <v>828</v>
      </c>
      <c r="T121" s="425" t="s">
        <v>914</v>
      </c>
      <c r="U121" s="455"/>
      <c r="V121" s="268" t="s">
        <v>156</v>
      </c>
      <c r="W121" s="251" t="s">
        <v>30</v>
      </c>
      <c r="X121" s="242" t="s">
        <v>885</v>
      </c>
    </row>
    <row r="122" spans="1:26" s="450" customFormat="1" ht="72" customHeight="1">
      <c r="A122" s="447"/>
      <c r="B122" s="917"/>
      <c r="C122" s="917" t="s">
        <v>123</v>
      </c>
      <c r="D122" s="919"/>
      <c r="E122" s="242" t="s">
        <v>731</v>
      </c>
      <c r="F122" s="917"/>
      <c r="G122" s="921"/>
      <c r="H122" s="242" t="s">
        <v>732</v>
      </c>
      <c r="I122" s="473" t="s">
        <v>140</v>
      </c>
      <c r="J122" s="474" t="s">
        <v>724</v>
      </c>
      <c r="K122" s="474" t="s">
        <v>667</v>
      </c>
      <c r="L122" s="471">
        <v>43585</v>
      </c>
      <c r="M122" s="471">
        <v>43587</v>
      </c>
      <c r="N122" s="471">
        <v>43615</v>
      </c>
      <c r="O122" s="930" t="s">
        <v>829</v>
      </c>
      <c r="P122" s="931"/>
      <c r="Q122" s="931"/>
      <c r="R122" s="932"/>
      <c r="S122" s="242" t="s">
        <v>830</v>
      </c>
      <c r="T122" s="425" t="s">
        <v>913</v>
      </c>
      <c r="U122" s="455"/>
      <c r="V122" s="268" t="s">
        <v>156</v>
      </c>
      <c r="W122" s="251" t="s">
        <v>30</v>
      </c>
      <c r="X122" s="242" t="s">
        <v>885</v>
      </c>
    </row>
    <row r="123" spans="1:26" s="450" customFormat="1" ht="72" customHeight="1">
      <c r="A123" s="313">
        <v>46</v>
      </c>
      <c r="B123" s="473" t="s">
        <v>10</v>
      </c>
      <c r="C123" s="473" t="s">
        <v>123</v>
      </c>
      <c r="D123" s="386">
        <v>43564</v>
      </c>
      <c r="E123" s="242" t="s">
        <v>733</v>
      </c>
      <c r="F123" s="473" t="s">
        <v>17</v>
      </c>
      <c r="G123" s="242" t="s">
        <v>734</v>
      </c>
      <c r="H123" s="242" t="s">
        <v>735</v>
      </c>
      <c r="I123" s="473" t="s">
        <v>140</v>
      </c>
      <c r="J123" s="474" t="s">
        <v>736</v>
      </c>
      <c r="K123" s="474" t="s">
        <v>697</v>
      </c>
      <c r="L123" s="471">
        <v>43585</v>
      </c>
      <c r="M123" s="471">
        <v>43591</v>
      </c>
      <c r="N123" s="471">
        <v>43591</v>
      </c>
      <c r="O123" s="930" t="s">
        <v>831</v>
      </c>
      <c r="P123" s="931"/>
      <c r="Q123" s="931"/>
      <c r="R123" s="931"/>
      <c r="S123" s="407" t="s">
        <v>832</v>
      </c>
      <c r="T123" s="425" t="s">
        <v>898</v>
      </c>
      <c r="U123" s="427" t="s">
        <v>897</v>
      </c>
      <c r="V123" s="268" t="s">
        <v>156</v>
      </c>
      <c r="W123" s="251" t="s">
        <v>30</v>
      </c>
      <c r="X123" s="242" t="s">
        <v>885</v>
      </c>
    </row>
    <row r="124" spans="1:26" s="450" customFormat="1" ht="72" customHeight="1">
      <c r="A124" s="914">
        <v>47</v>
      </c>
      <c r="B124" s="916" t="s">
        <v>10</v>
      </c>
      <c r="C124" s="916" t="s">
        <v>123</v>
      </c>
      <c r="D124" s="918">
        <v>43564</v>
      </c>
      <c r="E124" s="242" t="s">
        <v>737</v>
      </c>
      <c r="F124" s="473" t="s">
        <v>17</v>
      </c>
      <c r="G124" s="928" t="s">
        <v>738</v>
      </c>
      <c r="H124" s="478" t="s">
        <v>739</v>
      </c>
      <c r="I124" s="473" t="s">
        <v>140</v>
      </c>
      <c r="J124" s="474" t="s">
        <v>740</v>
      </c>
      <c r="K124" s="474" t="s">
        <v>741</v>
      </c>
      <c r="L124" s="471">
        <v>43585</v>
      </c>
      <c r="M124" s="471">
        <v>43587</v>
      </c>
      <c r="N124" s="471">
        <v>43646</v>
      </c>
      <c r="O124" s="930" t="s">
        <v>833</v>
      </c>
      <c r="P124" s="931"/>
      <c r="Q124" s="931"/>
      <c r="R124" s="932"/>
      <c r="S124" s="242" t="s">
        <v>740</v>
      </c>
      <c r="T124" s="425" t="s">
        <v>896</v>
      </c>
      <c r="U124" s="455"/>
      <c r="V124" s="268" t="s">
        <v>156</v>
      </c>
      <c r="W124" s="251" t="s">
        <v>30</v>
      </c>
      <c r="X124" s="242" t="s">
        <v>885</v>
      </c>
    </row>
    <row r="125" spans="1:26" s="450" customFormat="1" ht="72" customHeight="1">
      <c r="A125" s="915"/>
      <c r="B125" s="917" t="s">
        <v>10</v>
      </c>
      <c r="C125" s="917" t="s">
        <v>123</v>
      </c>
      <c r="D125" s="919">
        <v>43564</v>
      </c>
      <c r="E125" s="462" t="s">
        <v>742</v>
      </c>
      <c r="F125" s="473" t="s">
        <v>17</v>
      </c>
      <c r="G125" s="929"/>
      <c r="H125" s="472" t="s">
        <v>743</v>
      </c>
      <c r="I125" s="473" t="s">
        <v>140</v>
      </c>
      <c r="J125" s="387" t="s">
        <v>744</v>
      </c>
      <c r="K125" s="473" t="s">
        <v>741</v>
      </c>
      <c r="L125" s="382">
        <v>43585</v>
      </c>
      <c r="M125" s="382">
        <v>43587</v>
      </c>
      <c r="N125" s="382">
        <v>43615</v>
      </c>
      <c r="O125" s="930" t="s">
        <v>857</v>
      </c>
      <c r="P125" s="931"/>
      <c r="Q125" s="931"/>
      <c r="R125" s="932"/>
      <c r="S125" s="462" t="s">
        <v>858</v>
      </c>
      <c r="T125" s="425" t="s">
        <v>896</v>
      </c>
      <c r="U125" s="455"/>
      <c r="V125" s="268" t="s">
        <v>156</v>
      </c>
      <c r="W125" s="251" t="s">
        <v>30</v>
      </c>
      <c r="X125" s="242" t="s">
        <v>885</v>
      </c>
    </row>
    <row r="126" spans="1:26" s="450" customFormat="1" ht="72" customHeight="1">
      <c r="A126" s="465"/>
      <c r="B126" s="467"/>
      <c r="C126" s="467"/>
      <c r="D126" s="468"/>
      <c r="E126" s="469"/>
      <c r="F126" s="467"/>
      <c r="G126" s="477"/>
      <c r="H126" s="242" t="s">
        <v>745</v>
      </c>
      <c r="I126" s="473" t="s">
        <v>140</v>
      </c>
      <c r="J126" s="474" t="s">
        <v>746</v>
      </c>
      <c r="K126" s="473" t="s">
        <v>706</v>
      </c>
      <c r="L126" s="471">
        <v>43585</v>
      </c>
      <c r="M126" s="383">
        <v>43587</v>
      </c>
      <c r="N126" s="383">
        <v>43646</v>
      </c>
      <c r="O126" s="930" t="s">
        <v>834</v>
      </c>
      <c r="P126" s="931"/>
      <c r="Q126" s="931"/>
      <c r="R126" s="932"/>
      <c r="S126" s="463" t="s">
        <v>746</v>
      </c>
      <c r="T126" s="425" t="s">
        <v>896</v>
      </c>
      <c r="U126" s="455"/>
      <c r="V126" s="268" t="s">
        <v>156</v>
      </c>
      <c r="W126" s="251" t="s">
        <v>30</v>
      </c>
      <c r="X126" s="242" t="s">
        <v>885</v>
      </c>
    </row>
    <row r="127" spans="1:26" s="450" customFormat="1" ht="72" customHeight="1">
      <c r="A127" s="486"/>
      <c r="B127" s="487"/>
      <c r="C127" s="487"/>
      <c r="D127" s="488"/>
      <c r="E127" s="489"/>
      <c r="F127" s="487"/>
      <c r="G127" s="485"/>
      <c r="H127" s="462" t="s">
        <v>747</v>
      </c>
      <c r="I127" s="473" t="s">
        <v>140</v>
      </c>
      <c r="J127" s="474" t="s">
        <v>748</v>
      </c>
      <c r="K127" s="474" t="s">
        <v>697</v>
      </c>
      <c r="L127" s="471">
        <v>43585</v>
      </c>
      <c r="M127" s="471">
        <v>43587</v>
      </c>
      <c r="N127" s="471">
        <v>43600</v>
      </c>
      <c r="O127" s="930" t="s">
        <v>835</v>
      </c>
      <c r="P127" s="931"/>
      <c r="Q127" s="931"/>
      <c r="R127" s="932"/>
      <c r="S127" s="408" t="s">
        <v>836</v>
      </c>
      <c r="T127" s="425" t="s">
        <v>894</v>
      </c>
      <c r="U127" s="427" t="s">
        <v>895</v>
      </c>
      <c r="V127" s="268" t="s">
        <v>156</v>
      </c>
      <c r="W127" s="251" t="s">
        <v>30</v>
      </c>
      <c r="X127" s="242" t="s">
        <v>885</v>
      </c>
    </row>
    <row r="128" spans="1:26" s="391" customFormat="1" ht="266">
      <c r="A128" s="227">
        <v>1</v>
      </c>
      <c r="B128" s="238" t="s">
        <v>10</v>
      </c>
      <c r="C128" s="238" t="s">
        <v>132</v>
      </c>
      <c r="D128" s="228">
        <v>43392</v>
      </c>
      <c r="E128" s="229" t="s">
        <v>464</v>
      </c>
      <c r="F128" s="227" t="s">
        <v>138</v>
      </c>
      <c r="G128" s="229" t="s">
        <v>465</v>
      </c>
      <c r="H128" s="229" t="s">
        <v>466</v>
      </c>
      <c r="I128" s="227" t="s">
        <v>140</v>
      </c>
      <c r="J128" s="229" t="s">
        <v>467</v>
      </c>
      <c r="K128" s="229" t="s">
        <v>468</v>
      </c>
      <c r="L128" s="228">
        <v>43439</v>
      </c>
      <c r="M128" s="228">
        <v>43480</v>
      </c>
      <c r="N128" s="228">
        <v>43539</v>
      </c>
      <c r="O128" s="944" t="s">
        <v>837</v>
      </c>
      <c r="P128" s="945"/>
      <c r="Q128" s="945"/>
      <c r="R128" s="946"/>
      <c r="S128" s="229" t="s">
        <v>838</v>
      </c>
      <c r="T128" s="69" t="s">
        <v>918</v>
      </c>
      <c r="U128" s="399" t="s">
        <v>919</v>
      </c>
      <c r="V128" s="399"/>
      <c r="W128" s="393" t="s">
        <v>30</v>
      </c>
      <c r="X128" s="69" t="s">
        <v>920</v>
      </c>
      <c r="Y128" s="16"/>
      <c r="Z128" s="1"/>
    </row>
    <row r="129" spans="1:26" s="391" customFormat="1" ht="266">
      <c r="A129" s="395">
        <v>3</v>
      </c>
      <c r="B129" s="238" t="s">
        <v>129</v>
      </c>
      <c r="C129" s="238" t="s">
        <v>132</v>
      </c>
      <c r="D129" s="228">
        <v>43403</v>
      </c>
      <c r="E129" s="270" t="s">
        <v>473</v>
      </c>
      <c r="F129" s="227" t="s">
        <v>138</v>
      </c>
      <c r="G129" s="270" t="s">
        <v>474</v>
      </c>
      <c r="H129" s="270" t="s">
        <v>475</v>
      </c>
      <c r="I129" s="227" t="s">
        <v>140</v>
      </c>
      <c r="J129" s="229" t="s">
        <v>476</v>
      </c>
      <c r="K129" s="229" t="s">
        <v>468</v>
      </c>
      <c r="L129" s="228">
        <v>43439</v>
      </c>
      <c r="M129" s="228">
        <v>43511</v>
      </c>
      <c r="N129" s="228">
        <v>43661</v>
      </c>
      <c r="O129" s="944" t="s">
        <v>839</v>
      </c>
      <c r="P129" s="945"/>
      <c r="Q129" s="945"/>
      <c r="R129" s="946"/>
      <c r="S129" s="238" t="s">
        <v>840</v>
      </c>
      <c r="T129" s="69" t="s">
        <v>918</v>
      </c>
      <c r="U129" s="272" t="s">
        <v>921</v>
      </c>
      <c r="V129" s="399" t="s">
        <v>159</v>
      </c>
      <c r="W129" s="393" t="s">
        <v>30</v>
      </c>
      <c r="X129" s="69" t="s">
        <v>920</v>
      </c>
      <c r="Y129" s="1"/>
      <c r="Z129" s="1"/>
    </row>
    <row r="130" spans="1:26" s="391" customFormat="1" ht="293">
      <c r="A130" s="395">
        <v>6</v>
      </c>
      <c r="B130" s="238" t="s">
        <v>129</v>
      </c>
      <c r="C130" s="238" t="s">
        <v>132</v>
      </c>
      <c r="D130" s="228">
        <v>43403</v>
      </c>
      <c r="E130" s="270" t="s">
        <v>481</v>
      </c>
      <c r="F130" s="227" t="s">
        <v>138</v>
      </c>
      <c r="G130" s="270" t="s">
        <v>482</v>
      </c>
      <c r="H130" s="270" t="s">
        <v>483</v>
      </c>
      <c r="I130" s="227" t="s">
        <v>140</v>
      </c>
      <c r="J130" s="229" t="s">
        <v>484</v>
      </c>
      <c r="K130" s="229" t="s">
        <v>468</v>
      </c>
      <c r="L130" s="228">
        <v>43439</v>
      </c>
      <c r="M130" s="228">
        <v>43525</v>
      </c>
      <c r="N130" s="228">
        <v>43677</v>
      </c>
      <c r="O130" s="947" t="s">
        <v>841</v>
      </c>
      <c r="P130" s="948"/>
      <c r="Q130" s="948"/>
      <c r="R130" s="949"/>
      <c r="S130" s="238" t="s">
        <v>842</v>
      </c>
      <c r="T130" s="69" t="s">
        <v>923</v>
      </c>
      <c r="U130" s="289" t="s">
        <v>922</v>
      </c>
      <c r="V130" s="440" t="s">
        <v>159</v>
      </c>
      <c r="W130" s="393" t="s">
        <v>30</v>
      </c>
      <c r="X130" s="69" t="s">
        <v>920</v>
      </c>
      <c r="Y130" s="1"/>
      <c r="Z130" s="1"/>
    </row>
    <row r="131" spans="1:26" s="248" customFormat="1" ht="186.75" customHeight="1">
      <c r="A131" s="246">
        <v>1</v>
      </c>
      <c r="B131" s="246" t="s">
        <v>129</v>
      </c>
      <c r="C131" s="246" t="s">
        <v>15</v>
      </c>
      <c r="D131" s="273">
        <v>43451</v>
      </c>
      <c r="E131" s="150" t="s">
        <v>495</v>
      </c>
      <c r="F131" s="246" t="s">
        <v>138</v>
      </c>
      <c r="G131" s="150" t="s">
        <v>499</v>
      </c>
      <c r="H131" s="150" t="s">
        <v>496</v>
      </c>
      <c r="I131" s="149" t="s">
        <v>140</v>
      </c>
      <c r="J131" s="149" t="s">
        <v>497</v>
      </c>
      <c r="K131" s="149" t="s">
        <v>498</v>
      </c>
      <c r="L131" s="152">
        <v>43451</v>
      </c>
      <c r="M131" s="152">
        <v>43497</v>
      </c>
      <c r="N131" s="152">
        <v>43524</v>
      </c>
      <c r="O131" s="950" t="s">
        <v>749</v>
      </c>
      <c r="P131" s="951"/>
      <c r="Q131" s="951"/>
      <c r="R131" s="952"/>
      <c r="S131" s="146" t="s">
        <v>750</v>
      </c>
      <c r="T131" s="151" t="s">
        <v>924</v>
      </c>
      <c r="U131" s="442" t="s">
        <v>925</v>
      </c>
      <c r="V131" s="151" t="s">
        <v>159</v>
      </c>
      <c r="W131" s="245" t="s">
        <v>30</v>
      </c>
      <c r="X131" s="247" t="s">
        <v>926</v>
      </c>
      <c r="Y131" s="243"/>
    </row>
    <row r="132" spans="1:26" s="697" customFormat="1" ht="127.5" customHeight="1">
      <c r="A132" s="696" t="s">
        <v>1170</v>
      </c>
      <c r="T132" s="698"/>
    </row>
    <row r="133" spans="1:26" ht="127.5" customHeight="1">
      <c r="A133" s="286">
        <v>1</v>
      </c>
      <c r="B133" s="238" t="s">
        <v>129</v>
      </c>
      <c r="C133" s="238" t="s">
        <v>15</v>
      </c>
      <c r="D133" s="239">
        <v>43922</v>
      </c>
      <c r="E133" s="229" t="s">
        <v>1054</v>
      </c>
      <c r="F133" s="238" t="s">
        <v>138</v>
      </c>
      <c r="G133" s="229" t="s">
        <v>1050</v>
      </c>
      <c r="H133" s="168" t="s">
        <v>1051</v>
      </c>
      <c r="I133" s="167" t="s">
        <v>140</v>
      </c>
      <c r="J133" s="598" t="s">
        <v>1052</v>
      </c>
      <c r="K133" s="600" t="s">
        <v>1053</v>
      </c>
      <c r="L133" s="228">
        <v>43922</v>
      </c>
      <c r="M133" s="228">
        <v>43922</v>
      </c>
      <c r="N133" s="228">
        <v>44012</v>
      </c>
      <c r="O133" s="934" t="s">
        <v>1082</v>
      </c>
      <c r="P133" s="938"/>
      <c r="Q133" s="938"/>
      <c r="R133" s="939"/>
      <c r="S133" s="401" t="s">
        <v>1081</v>
      </c>
      <c r="T133" s="625" t="s">
        <v>1111</v>
      </c>
      <c r="U133" s="599" t="s">
        <v>1112</v>
      </c>
      <c r="V133" s="626" t="s">
        <v>156</v>
      </c>
      <c r="W133" s="400" t="s">
        <v>30</v>
      </c>
      <c r="X133" s="305" t="s">
        <v>1110</v>
      </c>
    </row>
    <row r="134" spans="1:26" ht="127.5" customHeight="1">
      <c r="A134" s="954">
        <v>2</v>
      </c>
      <c r="B134" s="956" t="s">
        <v>10</v>
      </c>
      <c r="C134" s="956" t="s">
        <v>126</v>
      </c>
      <c r="D134" s="957">
        <v>43665</v>
      </c>
      <c r="E134" s="956" t="s">
        <v>958</v>
      </c>
      <c r="F134" s="958" t="s">
        <v>154</v>
      </c>
      <c r="G134" s="959" t="s">
        <v>959</v>
      </c>
      <c r="H134" s="685" t="s">
        <v>960</v>
      </c>
      <c r="I134" s="648" t="s">
        <v>24</v>
      </c>
      <c r="J134" s="648" t="s">
        <v>961</v>
      </c>
      <c r="K134" s="648" t="s">
        <v>171</v>
      </c>
      <c r="L134" s="686">
        <v>43677</v>
      </c>
      <c r="M134" s="686">
        <v>43677</v>
      </c>
      <c r="N134" s="687">
        <v>43707</v>
      </c>
      <c r="O134" s="960" t="s">
        <v>1171</v>
      </c>
      <c r="P134" s="961"/>
      <c r="Q134" s="961"/>
      <c r="R134" s="962"/>
      <c r="S134" s="651" t="s">
        <v>998</v>
      </c>
      <c r="T134" s="688" t="s">
        <v>1109</v>
      </c>
      <c r="U134" s="648" t="s">
        <v>999</v>
      </c>
      <c r="V134" s="689" t="s">
        <v>156</v>
      </c>
      <c r="W134" s="690" t="s">
        <v>30</v>
      </c>
      <c r="X134" s="691" t="s">
        <v>1110</v>
      </c>
    </row>
    <row r="135" spans="1:26" ht="127.5" customHeight="1">
      <c r="A135" s="955"/>
      <c r="B135" s="955"/>
      <c r="C135" s="955"/>
      <c r="D135" s="955"/>
      <c r="E135" s="955"/>
      <c r="F135" s="955"/>
      <c r="G135" s="955"/>
      <c r="H135" s="685" t="s">
        <v>971</v>
      </c>
      <c r="I135" s="648" t="s">
        <v>24</v>
      </c>
      <c r="J135" s="648" t="s">
        <v>962</v>
      </c>
      <c r="K135" s="648" t="s">
        <v>171</v>
      </c>
      <c r="L135" s="686">
        <v>43677</v>
      </c>
      <c r="M135" s="686">
        <v>43709</v>
      </c>
      <c r="N135" s="687">
        <v>43830</v>
      </c>
      <c r="O135" s="960" t="s">
        <v>1172</v>
      </c>
      <c r="P135" s="961"/>
      <c r="Q135" s="961"/>
      <c r="R135" s="962"/>
      <c r="S135" s="652"/>
      <c r="T135" s="688" t="s">
        <v>1109</v>
      </c>
      <c r="U135" s="648" t="s">
        <v>969</v>
      </c>
      <c r="V135" s="689" t="s">
        <v>156</v>
      </c>
      <c r="W135" s="690" t="s">
        <v>30</v>
      </c>
      <c r="X135" s="691" t="s">
        <v>1110</v>
      </c>
    </row>
    <row r="136" spans="1:26" ht="127.5" customHeight="1">
      <c r="A136" s="692">
        <v>4</v>
      </c>
      <c r="B136" s="693" t="s">
        <v>10</v>
      </c>
      <c r="C136" s="693" t="s">
        <v>127</v>
      </c>
      <c r="D136" s="694">
        <v>43679</v>
      </c>
      <c r="E136" s="693" t="s">
        <v>943</v>
      </c>
      <c r="F136" s="695" t="s">
        <v>154</v>
      </c>
      <c r="G136" s="693" t="s">
        <v>944</v>
      </c>
      <c r="H136" s="662" t="s">
        <v>983</v>
      </c>
      <c r="I136" s="663" t="s">
        <v>24</v>
      </c>
      <c r="J136" s="238" t="s">
        <v>946</v>
      </c>
      <c r="K136" s="663" t="s">
        <v>937</v>
      </c>
      <c r="L136" s="664">
        <v>43692</v>
      </c>
      <c r="M136" s="664">
        <v>43692</v>
      </c>
      <c r="N136" s="664">
        <v>43830</v>
      </c>
      <c r="O136" s="953" t="s">
        <v>986</v>
      </c>
      <c r="P136" s="953"/>
      <c r="Q136" s="953"/>
      <c r="R136" s="953"/>
      <c r="S136" s="401" t="s">
        <v>987</v>
      </c>
      <c r="T136" s="660" t="s">
        <v>1105</v>
      </c>
      <c r="U136" s="627" t="s">
        <v>1106</v>
      </c>
      <c r="V136" s="268" t="s">
        <v>156</v>
      </c>
      <c r="W136" s="541" t="s">
        <v>30</v>
      </c>
      <c r="X136" s="305" t="s">
        <v>1087</v>
      </c>
    </row>
    <row r="137" spans="1:26" ht="127.5" customHeight="1">
      <c r="A137" s="530">
        <v>5</v>
      </c>
      <c r="B137" s="663" t="s">
        <v>10</v>
      </c>
      <c r="C137" s="663" t="s">
        <v>127</v>
      </c>
      <c r="D137" s="664">
        <v>43679</v>
      </c>
      <c r="E137" s="662" t="s">
        <v>947</v>
      </c>
      <c r="F137" s="661" t="s">
        <v>154</v>
      </c>
      <c r="G137" s="662" t="s">
        <v>984</v>
      </c>
      <c r="H137" s="662" t="s">
        <v>985</v>
      </c>
      <c r="I137" s="663" t="s">
        <v>24</v>
      </c>
      <c r="J137" s="238" t="s">
        <v>946</v>
      </c>
      <c r="K137" s="663" t="s">
        <v>937</v>
      </c>
      <c r="L137" s="664">
        <v>43692</v>
      </c>
      <c r="M137" s="664">
        <v>43692</v>
      </c>
      <c r="N137" s="422">
        <v>43830</v>
      </c>
      <c r="O137" s="953" t="s">
        <v>988</v>
      </c>
      <c r="P137" s="953"/>
      <c r="Q137" s="953"/>
      <c r="R137" s="953"/>
      <c r="S137" s="401" t="s">
        <v>989</v>
      </c>
      <c r="T137" s="660" t="s">
        <v>1089</v>
      </c>
      <c r="U137" s="558" t="s">
        <v>1090</v>
      </c>
      <c r="V137" s="268" t="s">
        <v>156</v>
      </c>
      <c r="W137" s="541" t="s">
        <v>30</v>
      </c>
      <c r="X137" s="305" t="s">
        <v>1087</v>
      </c>
    </row>
    <row r="138" spans="1:26" ht="127.5" customHeight="1">
      <c r="A138" s="825">
        <v>1</v>
      </c>
      <c r="B138" s="825" t="s">
        <v>130</v>
      </c>
      <c r="C138" s="834" t="s">
        <v>1037</v>
      </c>
      <c r="D138" s="836">
        <v>43892</v>
      </c>
      <c r="E138" s="838" t="s">
        <v>1033</v>
      </c>
      <c r="F138" s="825" t="s">
        <v>11</v>
      </c>
      <c r="G138" s="834" t="s">
        <v>1046</v>
      </c>
      <c r="H138" s="673" t="s">
        <v>1040</v>
      </c>
      <c r="I138" s="671" t="s">
        <v>24</v>
      </c>
      <c r="J138" s="671" t="s">
        <v>1034</v>
      </c>
      <c r="K138" s="412" t="s">
        <v>1035</v>
      </c>
      <c r="L138" s="672">
        <v>43892</v>
      </c>
      <c r="M138" s="672">
        <v>43892</v>
      </c>
      <c r="N138" s="672">
        <v>43892</v>
      </c>
      <c r="O138" s="840" t="s">
        <v>1160</v>
      </c>
      <c r="P138" s="841"/>
      <c r="Q138" s="841"/>
      <c r="R138" s="842"/>
      <c r="S138" s="656" t="s">
        <v>1036</v>
      </c>
      <c r="T138" s="683" t="s">
        <v>1161</v>
      </c>
      <c r="U138" s="423" t="s">
        <v>291</v>
      </c>
      <c r="V138" s="268" t="s">
        <v>156</v>
      </c>
      <c r="W138" s="251" t="s">
        <v>30</v>
      </c>
      <c r="X138" s="238" t="s">
        <v>1092</v>
      </c>
    </row>
    <row r="139" spans="1:26" ht="127.5" customHeight="1">
      <c r="A139" s="826"/>
      <c r="B139" s="826"/>
      <c r="C139" s="835"/>
      <c r="D139" s="837"/>
      <c r="E139" s="839"/>
      <c r="F139" s="826"/>
      <c r="G139" s="835"/>
      <c r="H139" s="673" t="s">
        <v>1038</v>
      </c>
      <c r="I139" s="671" t="s">
        <v>140</v>
      </c>
      <c r="J139" s="671" t="s">
        <v>1041</v>
      </c>
      <c r="K139" s="412" t="s">
        <v>1035</v>
      </c>
      <c r="L139" s="672">
        <v>43892</v>
      </c>
      <c r="M139" s="672">
        <v>43892</v>
      </c>
      <c r="N139" s="672">
        <v>44044</v>
      </c>
      <c r="O139" s="843" t="s">
        <v>1162</v>
      </c>
      <c r="P139" s="844"/>
      <c r="Q139" s="844"/>
      <c r="R139" s="845"/>
      <c r="S139" s="666" t="s">
        <v>1039</v>
      </c>
      <c r="T139" s="683" t="s">
        <v>1163</v>
      </c>
      <c r="U139" s="667"/>
      <c r="V139" s="268" t="s">
        <v>157</v>
      </c>
      <c r="W139" s="251" t="s">
        <v>30</v>
      </c>
      <c r="X139" s="238" t="s">
        <v>1092</v>
      </c>
    </row>
    <row r="140" spans="1:26" ht="127.5" customHeight="1">
      <c r="A140" s="832">
        <v>3</v>
      </c>
      <c r="B140" s="825" t="s">
        <v>130</v>
      </c>
      <c r="C140" s="825" t="s">
        <v>1037</v>
      </c>
      <c r="D140" s="829">
        <v>43936</v>
      </c>
      <c r="E140" s="827" t="s">
        <v>1056</v>
      </c>
      <c r="F140" s="825" t="s">
        <v>11</v>
      </c>
      <c r="G140" s="825" t="s">
        <v>1055</v>
      </c>
      <c r="H140" s="635" t="s">
        <v>1057</v>
      </c>
      <c r="I140" s="678" t="s">
        <v>24</v>
      </c>
      <c r="J140" s="678" t="s">
        <v>1034</v>
      </c>
      <c r="K140" s="603" t="s">
        <v>1035</v>
      </c>
      <c r="L140" s="228">
        <v>43936</v>
      </c>
      <c r="M140" s="228">
        <v>43936</v>
      </c>
      <c r="N140" s="228">
        <v>43951</v>
      </c>
      <c r="O140" s="819" t="s">
        <v>1166</v>
      </c>
      <c r="P140" s="820"/>
      <c r="Q140" s="820"/>
      <c r="R140" s="821"/>
      <c r="S140" s="658" t="s">
        <v>1086</v>
      </c>
      <c r="T140" s="684" t="s">
        <v>1167</v>
      </c>
      <c r="U140" s="423" t="s">
        <v>291</v>
      </c>
      <c r="V140" s="268" t="s">
        <v>156</v>
      </c>
      <c r="W140" s="251" t="s">
        <v>30</v>
      </c>
      <c r="X140" s="238" t="s">
        <v>1092</v>
      </c>
    </row>
    <row r="141" spans="1:26" ht="127.5" customHeight="1">
      <c r="A141" s="833"/>
      <c r="B141" s="831"/>
      <c r="C141" s="826"/>
      <c r="D141" s="830"/>
      <c r="E141" s="828"/>
      <c r="F141" s="826"/>
      <c r="G141" s="826"/>
      <c r="H141" s="635" t="s">
        <v>1059</v>
      </c>
      <c r="I141" s="678" t="s">
        <v>140</v>
      </c>
      <c r="J141" s="678" t="s">
        <v>1060</v>
      </c>
      <c r="K141" s="603" t="s">
        <v>1035</v>
      </c>
      <c r="L141" s="228">
        <v>43936</v>
      </c>
      <c r="M141" s="228">
        <v>43957</v>
      </c>
      <c r="N141" s="228">
        <v>44012</v>
      </c>
      <c r="O141" s="822" t="s">
        <v>1168</v>
      </c>
      <c r="P141" s="823"/>
      <c r="Q141" s="823"/>
      <c r="R141" s="824"/>
      <c r="S141" s="666" t="s">
        <v>1058</v>
      </c>
      <c r="T141" s="684" t="s">
        <v>1169</v>
      </c>
      <c r="U141" s="567"/>
      <c r="V141" s="268" t="s">
        <v>157</v>
      </c>
      <c r="W141" s="251" t="s">
        <v>30</v>
      </c>
      <c r="X141" s="238" t="s">
        <v>1092</v>
      </c>
    </row>
    <row r="142" spans="1:26" ht="127.5" customHeight="1">
      <c r="A142" s="474">
        <v>4</v>
      </c>
      <c r="B142" s="238" t="s">
        <v>129</v>
      </c>
      <c r="C142" s="238" t="s">
        <v>132</v>
      </c>
      <c r="D142" s="228">
        <v>43867</v>
      </c>
      <c r="E142" s="270" t="s">
        <v>1020</v>
      </c>
      <c r="F142" s="582" t="s">
        <v>138</v>
      </c>
      <c r="G142" s="270" t="s">
        <v>1021</v>
      </c>
      <c r="H142" s="270" t="s">
        <v>1022</v>
      </c>
      <c r="I142" s="582" t="s">
        <v>140</v>
      </c>
      <c r="J142" s="229" t="s">
        <v>1018</v>
      </c>
      <c r="K142" s="229" t="s">
        <v>1019</v>
      </c>
      <c r="L142" s="228">
        <v>43881</v>
      </c>
      <c r="M142" s="228">
        <v>43891</v>
      </c>
      <c r="N142" s="653">
        <v>44134</v>
      </c>
      <c r="O142" s="814" t="s">
        <v>1147</v>
      </c>
      <c r="P142" s="815"/>
      <c r="Q142" s="815"/>
      <c r="R142" s="815"/>
      <c r="S142" s="634" t="s">
        <v>1083</v>
      </c>
      <c r="T142" s="216" t="s">
        <v>1093</v>
      </c>
      <c r="U142" s="135" t="s">
        <v>1094</v>
      </c>
      <c r="V142" s="624" t="s">
        <v>156</v>
      </c>
      <c r="W142" s="622" t="s">
        <v>30</v>
      </c>
      <c r="X142" s="623" t="s">
        <v>1092</v>
      </c>
    </row>
    <row r="143" spans="1:26" ht="127.5" customHeight="1">
      <c r="A143" s="474">
        <v>5</v>
      </c>
      <c r="B143" s="238" t="s">
        <v>129</v>
      </c>
      <c r="C143" s="238" t="s">
        <v>132</v>
      </c>
      <c r="D143" s="228">
        <v>43867</v>
      </c>
      <c r="E143" s="270" t="s">
        <v>1020</v>
      </c>
      <c r="F143" s="582" t="s">
        <v>138</v>
      </c>
      <c r="G143" s="270" t="s">
        <v>1021</v>
      </c>
      <c r="H143" s="270" t="s">
        <v>1023</v>
      </c>
      <c r="I143" s="582" t="s">
        <v>140</v>
      </c>
      <c r="J143" s="229" t="s">
        <v>1018</v>
      </c>
      <c r="K143" s="229" t="s">
        <v>1019</v>
      </c>
      <c r="L143" s="228">
        <v>43881</v>
      </c>
      <c r="M143" s="228">
        <v>43891</v>
      </c>
      <c r="N143" s="653">
        <v>44134</v>
      </c>
      <c r="O143" s="814" t="s">
        <v>1148</v>
      </c>
      <c r="P143" s="815"/>
      <c r="Q143" s="815"/>
      <c r="R143" s="815"/>
      <c r="S143" s="634" t="s">
        <v>1083</v>
      </c>
      <c r="T143" s="216" t="s">
        <v>1095</v>
      </c>
      <c r="U143" s="135" t="s">
        <v>1097</v>
      </c>
      <c r="V143" s="624" t="s">
        <v>156</v>
      </c>
      <c r="W143" s="622" t="s">
        <v>30</v>
      </c>
      <c r="X143" s="623" t="s">
        <v>1092</v>
      </c>
    </row>
    <row r="144" spans="1:26" ht="127.5" customHeight="1">
      <c r="A144" s="565">
        <v>1</v>
      </c>
      <c r="B144" s="224" t="s">
        <v>10</v>
      </c>
      <c r="C144" s="560" t="s">
        <v>948</v>
      </c>
      <c r="D144" s="561">
        <v>43665</v>
      </c>
      <c r="E144" s="562" t="s">
        <v>949</v>
      </c>
      <c r="F144" s="566" t="s">
        <v>154</v>
      </c>
      <c r="G144" s="562" t="s">
        <v>991</v>
      </c>
      <c r="H144" s="562" t="s">
        <v>992</v>
      </c>
      <c r="I144" s="224" t="s">
        <v>24</v>
      </c>
      <c r="J144" s="224" t="s">
        <v>950</v>
      </c>
      <c r="K144" s="224" t="s">
        <v>951</v>
      </c>
      <c r="L144" s="563">
        <v>43678</v>
      </c>
      <c r="M144" s="563">
        <v>43678</v>
      </c>
      <c r="N144" s="563">
        <v>43830</v>
      </c>
      <c r="O144" s="816" t="s">
        <v>1085</v>
      </c>
      <c r="P144" s="817"/>
      <c r="Q144" s="817"/>
      <c r="R144" s="818"/>
      <c r="S144" s="654" t="s">
        <v>990</v>
      </c>
      <c r="T144" s="621" t="s">
        <v>1100</v>
      </c>
      <c r="U144" s="655" t="s">
        <v>1103</v>
      </c>
      <c r="V144" s="69" t="s">
        <v>156</v>
      </c>
      <c r="W144" s="549" t="s">
        <v>30</v>
      </c>
      <c r="X144" s="564" t="s">
        <v>1087</v>
      </c>
    </row>
    <row r="145" spans="20:20" ht="127.5" customHeight="1">
      <c r="T145" s="13"/>
    </row>
    <row r="146" spans="20:20" ht="127.5" customHeight="1">
      <c r="T146" s="13"/>
    </row>
    <row r="147" spans="20:20" ht="127.5" customHeight="1">
      <c r="T147" s="13"/>
    </row>
    <row r="148" spans="20:20" ht="127.5" customHeight="1">
      <c r="T148" s="13"/>
    </row>
    <row r="149" spans="20:20" ht="127.5" customHeight="1">
      <c r="T149" s="13"/>
    </row>
    <row r="150" spans="20:20" ht="127.5" customHeight="1">
      <c r="T150" s="13"/>
    </row>
    <row r="151" spans="20:20" ht="127.5" customHeight="1">
      <c r="T151" s="13"/>
    </row>
    <row r="152" spans="20:20" ht="127.5" customHeight="1">
      <c r="T152" s="13"/>
    </row>
    <row r="153" spans="20:20" ht="127.5" customHeight="1">
      <c r="T153" s="13"/>
    </row>
    <row r="154" spans="20:20" ht="127.5" customHeight="1">
      <c r="T154" s="13"/>
    </row>
    <row r="155" spans="20:20" ht="127.5" customHeight="1">
      <c r="T155" s="13"/>
    </row>
    <row r="156" spans="20:20" ht="127.5" customHeight="1">
      <c r="T156" s="13"/>
    </row>
    <row r="157" spans="20:20" ht="127.5" customHeight="1">
      <c r="T157" s="13"/>
    </row>
    <row r="158" spans="20:20" ht="127.5" customHeight="1">
      <c r="T158" s="13"/>
    </row>
    <row r="159" spans="20:20" ht="127.5" customHeight="1">
      <c r="T159" s="13"/>
    </row>
    <row r="160" spans="20:20">
      <c r="T160" s="13"/>
    </row>
    <row r="161" spans="20:20">
      <c r="T161" s="13"/>
    </row>
    <row r="162" spans="20:20">
      <c r="T162" s="13"/>
    </row>
    <row r="163" spans="20:20">
      <c r="T163" s="13"/>
    </row>
    <row r="164" spans="20:20">
      <c r="T164" s="13"/>
    </row>
    <row r="165" spans="20:20">
      <c r="T165" s="13"/>
    </row>
    <row r="166" spans="20:20">
      <c r="T166" s="13"/>
    </row>
    <row r="167" spans="20:20">
      <c r="T167" s="13"/>
    </row>
    <row r="168" spans="20:20">
      <c r="T168" s="13"/>
    </row>
    <row r="169" spans="20:20">
      <c r="T169" s="13"/>
    </row>
    <row r="170" spans="20:20">
      <c r="T170" s="13"/>
    </row>
    <row r="171" spans="20:20">
      <c r="T171" s="13"/>
    </row>
    <row r="172" spans="20:20">
      <c r="T172" s="13"/>
    </row>
    <row r="173" spans="20:20">
      <c r="T173" s="13"/>
    </row>
    <row r="174" spans="20:20">
      <c r="T174" s="13"/>
    </row>
    <row r="175" spans="20:20">
      <c r="T175" s="13"/>
    </row>
    <row r="176" spans="20:20">
      <c r="T176" s="13"/>
    </row>
    <row r="177" spans="20:20">
      <c r="T177" s="13"/>
    </row>
    <row r="178" spans="20:20">
      <c r="T178" s="13"/>
    </row>
    <row r="179" spans="20:20">
      <c r="T179" s="13"/>
    </row>
    <row r="180" spans="20:20">
      <c r="T180" s="13"/>
    </row>
    <row r="181" spans="20:20">
      <c r="T181" s="13"/>
    </row>
    <row r="182" spans="20:20">
      <c r="T182" s="13"/>
    </row>
    <row r="183" spans="20:20">
      <c r="T183" s="13"/>
    </row>
    <row r="184" spans="20:20">
      <c r="T184" s="13"/>
    </row>
    <row r="185" spans="20:20">
      <c r="T185" s="13"/>
    </row>
    <row r="186" spans="20:20">
      <c r="T186" s="13"/>
    </row>
    <row r="187" spans="20:20">
      <c r="T187" s="13"/>
    </row>
    <row r="188" spans="20:20">
      <c r="T188" s="13"/>
    </row>
    <row r="189" spans="20:20">
      <c r="T189" s="13"/>
    </row>
    <row r="190" spans="20:20">
      <c r="T190" s="13"/>
    </row>
    <row r="191" spans="20:20">
      <c r="T191" s="13"/>
    </row>
    <row r="192" spans="20:20">
      <c r="T192" s="13"/>
    </row>
    <row r="193" spans="20:20">
      <c r="T193" s="13"/>
    </row>
    <row r="194" spans="20:20">
      <c r="T194" s="13"/>
    </row>
    <row r="195" spans="20:20">
      <c r="T195" s="13"/>
    </row>
    <row r="196" spans="20:20">
      <c r="T196" s="13"/>
    </row>
    <row r="197" spans="20:20">
      <c r="T197" s="13"/>
    </row>
    <row r="198" spans="20:20">
      <c r="T198" s="13"/>
    </row>
    <row r="199" spans="20:20">
      <c r="T199" s="13"/>
    </row>
    <row r="200" spans="20:20">
      <c r="T200" s="13"/>
    </row>
    <row r="201" spans="20:20">
      <c r="T201" s="13"/>
    </row>
    <row r="202" spans="20:20">
      <c r="T202" s="13"/>
    </row>
    <row r="203" spans="20:20">
      <c r="T203" s="13"/>
    </row>
    <row r="204" spans="20:20">
      <c r="T204" s="13"/>
    </row>
    <row r="205" spans="20:20">
      <c r="T205" s="13"/>
    </row>
    <row r="206" spans="20:20">
      <c r="T206" s="13"/>
    </row>
    <row r="207" spans="20:20">
      <c r="T207" s="13"/>
    </row>
    <row r="208" spans="20:20">
      <c r="T208" s="13"/>
    </row>
    <row r="209" spans="20:20">
      <c r="T209" s="13"/>
    </row>
    <row r="210" spans="20:20">
      <c r="T210" s="13"/>
    </row>
    <row r="211" spans="20:20">
      <c r="T211" s="13"/>
    </row>
    <row r="212" spans="20:20">
      <c r="T212" s="13"/>
    </row>
    <row r="213" spans="20:20">
      <c r="T213" s="13"/>
    </row>
    <row r="214" spans="20:20">
      <c r="T214" s="13"/>
    </row>
    <row r="215" spans="20:20">
      <c r="T215" s="13"/>
    </row>
    <row r="216" spans="20:20">
      <c r="T216" s="13"/>
    </row>
    <row r="217" spans="20:20">
      <c r="T217" s="13"/>
    </row>
    <row r="218" spans="20:20">
      <c r="T218" s="13"/>
    </row>
    <row r="219" spans="20:20">
      <c r="T219" s="13"/>
    </row>
    <row r="220" spans="20:20">
      <c r="T220" s="13"/>
    </row>
    <row r="221" spans="20:20">
      <c r="T221" s="13"/>
    </row>
    <row r="222" spans="20:20">
      <c r="T222" s="13"/>
    </row>
    <row r="223" spans="20:20">
      <c r="T223" s="13"/>
    </row>
    <row r="224" spans="20:20">
      <c r="T224" s="13"/>
    </row>
    <row r="225" spans="20:20">
      <c r="T225" s="13"/>
    </row>
    <row r="226" spans="20:20">
      <c r="T226" s="13"/>
    </row>
    <row r="227" spans="20:20">
      <c r="T227" s="13"/>
    </row>
    <row r="228" spans="20:20">
      <c r="T228" s="13"/>
    </row>
    <row r="229" spans="20:20">
      <c r="T229" s="13"/>
    </row>
    <row r="230" spans="20:20">
      <c r="T230" s="13"/>
    </row>
    <row r="231" spans="20:20">
      <c r="T231" s="13"/>
    </row>
    <row r="232" spans="20:20">
      <c r="T232" s="13"/>
    </row>
    <row r="233" spans="20:20">
      <c r="T233" s="13"/>
    </row>
    <row r="234" spans="20:20">
      <c r="T234" s="13"/>
    </row>
    <row r="235" spans="20:20">
      <c r="T235" s="13"/>
    </row>
    <row r="236" spans="20:20">
      <c r="T236" s="13"/>
    </row>
    <row r="237" spans="20:20">
      <c r="T237" s="13"/>
    </row>
    <row r="238" spans="20:20">
      <c r="T238" s="13"/>
    </row>
    <row r="239" spans="20:20">
      <c r="T239" s="13"/>
    </row>
    <row r="240" spans="20:20">
      <c r="T240" s="13"/>
    </row>
    <row r="241" spans="20:20">
      <c r="T241" s="13"/>
    </row>
    <row r="242" spans="20:20">
      <c r="T242" s="13"/>
    </row>
    <row r="243" spans="20:20">
      <c r="T243" s="13"/>
    </row>
    <row r="244" spans="20:20">
      <c r="T244" s="13"/>
    </row>
    <row r="245" spans="20:20">
      <c r="T245" s="13"/>
    </row>
    <row r="246" spans="20:20">
      <c r="T246" s="13"/>
    </row>
    <row r="247" spans="20:20">
      <c r="T247" s="13"/>
    </row>
    <row r="248" spans="20:20">
      <c r="T248" s="13"/>
    </row>
    <row r="249" spans="20:20">
      <c r="T249" s="13"/>
    </row>
    <row r="250" spans="20:20">
      <c r="T250" s="13"/>
    </row>
    <row r="251" spans="20:20">
      <c r="T251" s="13"/>
    </row>
    <row r="252" spans="20:20">
      <c r="T252" s="13"/>
    </row>
    <row r="253" spans="20:20">
      <c r="T253" s="13"/>
    </row>
    <row r="254" spans="20:20">
      <c r="T254" s="13"/>
    </row>
    <row r="255" spans="20:20">
      <c r="T255" s="13"/>
    </row>
    <row r="256" spans="20:20">
      <c r="T256" s="13"/>
    </row>
    <row r="257" spans="20:20">
      <c r="T257" s="13"/>
    </row>
    <row r="258" spans="20:20">
      <c r="T258" s="13"/>
    </row>
    <row r="259" spans="20:20">
      <c r="T259" s="13"/>
    </row>
    <row r="260" spans="20:20">
      <c r="T260" s="13"/>
    </row>
    <row r="261" spans="20:20">
      <c r="T261" s="13"/>
    </row>
    <row r="262" spans="20:20">
      <c r="T262" s="13"/>
    </row>
    <row r="263" spans="20:20">
      <c r="T263" s="13"/>
    </row>
    <row r="264" spans="20:20">
      <c r="T264" s="13"/>
    </row>
    <row r="265" spans="20:20">
      <c r="T265" s="13"/>
    </row>
    <row r="266" spans="20:20">
      <c r="T266" s="13"/>
    </row>
    <row r="267" spans="20:20">
      <c r="T267" s="13"/>
    </row>
    <row r="268" spans="20:20">
      <c r="T268" s="13"/>
    </row>
    <row r="269" spans="20:20">
      <c r="T269" s="13"/>
    </row>
    <row r="270" spans="20:20">
      <c r="T270" s="13"/>
    </row>
    <row r="271" spans="20:20">
      <c r="T271" s="13"/>
    </row>
    <row r="272" spans="20:20">
      <c r="T272" s="13"/>
    </row>
    <row r="273" spans="20:20">
      <c r="T273" s="13"/>
    </row>
    <row r="274" spans="20:20">
      <c r="T274" s="13"/>
    </row>
    <row r="275" spans="20:20">
      <c r="T275" s="13"/>
    </row>
    <row r="276" spans="20:20">
      <c r="T276" s="13"/>
    </row>
    <row r="277" spans="20:20">
      <c r="T277" s="13"/>
    </row>
    <row r="278" spans="20:20">
      <c r="T278" s="13"/>
    </row>
    <row r="279" spans="20:20">
      <c r="T279" s="13"/>
    </row>
    <row r="280" spans="20:20">
      <c r="T280" s="13"/>
    </row>
    <row r="281" spans="20:20">
      <c r="T281" s="13"/>
    </row>
    <row r="282" spans="20:20">
      <c r="T282" s="13"/>
    </row>
    <row r="283" spans="20:20">
      <c r="T283" s="13"/>
    </row>
    <row r="284" spans="20:20">
      <c r="T284" s="13"/>
    </row>
    <row r="285" spans="20:20">
      <c r="T285" s="13"/>
    </row>
    <row r="286" spans="20:20">
      <c r="T286" s="13"/>
    </row>
    <row r="287" spans="20:20">
      <c r="T287" s="13"/>
    </row>
    <row r="288" spans="20:20">
      <c r="T288" s="13"/>
    </row>
    <row r="289" spans="20:20">
      <c r="T289" s="13"/>
    </row>
    <row r="290" spans="20:20">
      <c r="T290" s="13"/>
    </row>
    <row r="291" spans="20:20">
      <c r="T291" s="13"/>
    </row>
    <row r="292" spans="20:20">
      <c r="T292" s="13"/>
    </row>
    <row r="293" spans="20:20">
      <c r="T293" s="13"/>
    </row>
    <row r="294" spans="20:20">
      <c r="T294" s="13"/>
    </row>
    <row r="295" spans="20:20">
      <c r="T295" s="13"/>
    </row>
    <row r="296" spans="20:20">
      <c r="T296" s="13"/>
    </row>
    <row r="297" spans="20:20">
      <c r="T297" s="13"/>
    </row>
    <row r="298" spans="20:20">
      <c r="T298" s="13"/>
    </row>
    <row r="299" spans="20:20">
      <c r="T299" s="13"/>
    </row>
    <row r="300" spans="20:20">
      <c r="T300" s="13"/>
    </row>
    <row r="301" spans="20:20">
      <c r="T301" s="13"/>
    </row>
    <row r="302" spans="20:20">
      <c r="T302" s="13"/>
    </row>
    <row r="303" spans="20:20">
      <c r="T303" s="13"/>
    </row>
    <row r="304" spans="20:20">
      <c r="T304" s="13"/>
    </row>
    <row r="305" spans="20:20">
      <c r="T305" s="13"/>
    </row>
    <row r="306" spans="20:20">
      <c r="T306" s="13"/>
    </row>
    <row r="307" spans="20:20">
      <c r="T307" s="13"/>
    </row>
    <row r="308" spans="20:20">
      <c r="T308" s="13"/>
    </row>
    <row r="309" spans="20:20">
      <c r="T309" s="13"/>
    </row>
    <row r="310" spans="20:20">
      <c r="T310" s="13"/>
    </row>
    <row r="311" spans="20:20">
      <c r="T311" s="13"/>
    </row>
    <row r="312" spans="20:20">
      <c r="T312" s="13"/>
    </row>
    <row r="313" spans="20:20">
      <c r="T313" s="13"/>
    </row>
    <row r="314" spans="20:20">
      <c r="T314" s="13"/>
    </row>
    <row r="315" spans="20:20">
      <c r="T315" s="13"/>
    </row>
    <row r="316" spans="20:20">
      <c r="T316" s="13"/>
    </row>
    <row r="317" spans="20:20">
      <c r="T317" s="13"/>
    </row>
    <row r="318" spans="20:20">
      <c r="T318" s="13"/>
    </row>
    <row r="319" spans="20:20">
      <c r="T319" s="13"/>
    </row>
    <row r="320" spans="20:20">
      <c r="T320" s="13"/>
    </row>
    <row r="321" spans="20:20">
      <c r="T321" s="13"/>
    </row>
    <row r="322" spans="20:20">
      <c r="T322" s="13"/>
    </row>
    <row r="323" spans="20:20">
      <c r="T323" s="13"/>
    </row>
    <row r="324" spans="20:20">
      <c r="T324" s="13"/>
    </row>
    <row r="325" spans="20:20">
      <c r="T325" s="13"/>
    </row>
    <row r="326" spans="20:20">
      <c r="T326" s="13"/>
    </row>
    <row r="327" spans="20:20">
      <c r="T327" s="13"/>
    </row>
    <row r="328" spans="20:20">
      <c r="T328" s="13"/>
    </row>
    <row r="329" spans="20:20">
      <c r="T329" s="13"/>
    </row>
    <row r="330" spans="20:20">
      <c r="T330" s="13"/>
    </row>
    <row r="331" spans="20:20">
      <c r="T331" s="13"/>
    </row>
    <row r="332" spans="20:20">
      <c r="T332" s="13"/>
    </row>
    <row r="333" spans="20:20">
      <c r="T333" s="13"/>
    </row>
    <row r="334" spans="20:20">
      <c r="T334" s="13"/>
    </row>
    <row r="335" spans="20:20">
      <c r="T335" s="13"/>
    </row>
    <row r="336" spans="20:20">
      <c r="T336" s="13"/>
    </row>
    <row r="337" spans="20:20">
      <c r="T337" s="13"/>
    </row>
    <row r="338" spans="20:20">
      <c r="T338" s="13"/>
    </row>
    <row r="339" spans="20:20">
      <c r="T339" s="13"/>
    </row>
    <row r="340" spans="20:20">
      <c r="T340" s="13"/>
    </row>
    <row r="341" spans="20:20">
      <c r="T341" s="13"/>
    </row>
    <row r="342" spans="20:20">
      <c r="T342" s="13"/>
    </row>
    <row r="343" spans="20:20">
      <c r="T343" s="13"/>
    </row>
    <row r="344" spans="20:20">
      <c r="T344" s="13"/>
    </row>
    <row r="345" spans="20:20">
      <c r="T345" s="13"/>
    </row>
    <row r="346" spans="20:20">
      <c r="T346" s="13"/>
    </row>
    <row r="347" spans="20:20">
      <c r="T347" s="13"/>
    </row>
    <row r="348" spans="20:20">
      <c r="T348" s="13"/>
    </row>
    <row r="349" spans="20:20">
      <c r="T349" s="13"/>
    </row>
    <row r="350" spans="20:20">
      <c r="T350" s="13"/>
    </row>
    <row r="351" spans="20:20">
      <c r="T351" s="13"/>
    </row>
    <row r="352" spans="20:20">
      <c r="T352" s="13"/>
    </row>
    <row r="353" spans="20:20">
      <c r="T353" s="13"/>
    </row>
    <row r="354" spans="20:20">
      <c r="T354" s="13"/>
    </row>
    <row r="355" spans="20:20">
      <c r="T355" s="13"/>
    </row>
    <row r="356" spans="20:20">
      <c r="T356" s="13"/>
    </row>
    <row r="357" spans="20:20">
      <c r="T357" s="13"/>
    </row>
    <row r="358" spans="20:20">
      <c r="T358" s="13"/>
    </row>
    <row r="359" spans="20:20">
      <c r="T359" s="13"/>
    </row>
    <row r="360" spans="20:20">
      <c r="T360" s="13"/>
    </row>
    <row r="361" spans="20:20">
      <c r="T361" s="13"/>
    </row>
    <row r="362" spans="20:20">
      <c r="T362" s="13"/>
    </row>
    <row r="363" spans="20:20">
      <c r="T363" s="13"/>
    </row>
    <row r="364" spans="20:20">
      <c r="T364" s="13"/>
    </row>
    <row r="365" spans="20:20">
      <c r="T365" s="13"/>
    </row>
    <row r="366" spans="20:20">
      <c r="T366" s="13"/>
    </row>
    <row r="367" spans="20:20">
      <c r="T367" s="13"/>
    </row>
    <row r="368" spans="20:20">
      <c r="T368" s="13"/>
    </row>
    <row r="369" spans="20:20">
      <c r="T369" s="13"/>
    </row>
    <row r="370" spans="20:20">
      <c r="T370" s="13"/>
    </row>
    <row r="371" spans="20:20">
      <c r="T371" s="13"/>
    </row>
    <row r="372" spans="20:20">
      <c r="T372" s="13"/>
    </row>
    <row r="373" spans="20:20">
      <c r="T373" s="13"/>
    </row>
    <row r="374" spans="20:20">
      <c r="T374" s="13"/>
    </row>
    <row r="375" spans="20:20">
      <c r="T375" s="13"/>
    </row>
    <row r="376" spans="20:20">
      <c r="T376" s="13"/>
    </row>
    <row r="377" spans="20:20">
      <c r="T377" s="13"/>
    </row>
    <row r="378" spans="20:20">
      <c r="T378" s="13"/>
    </row>
    <row r="379" spans="20:20">
      <c r="T379" s="13"/>
    </row>
    <row r="380" spans="20:20">
      <c r="T380" s="13"/>
    </row>
    <row r="381" spans="20:20">
      <c r="T381" s="13"/>
    </row>
    <row r="382" spans="20:20">
      <c r="T382" s="13"/>
    </row>
    <row r="383" spans="20:20">
      <c r="T383" s="13"/>
    </row>
    <row r="384" spans="20:20">
      <c r="T384" s="13"/>
    </row>
    <row r="385" spans="20:20">
      <c r="T385" s="13"/>
    </row>
    <row r="386" spans="20:20">
      <c r="T386" s="13"/>
    </row>
    <row r="387" spans="20:20">
      <c r="T387" s="13"/>
    </row>
    <row r="388" spans="20:20">
      <c r="T388" s="13"/>
    </row>
    <row r="389" spans="20:20">
      <c r="T389" s="13"/>
    </row>
    <row r="390" spans="20:20">
      <c r="T390" s="13"/>
    </row>
    <row r="391" spans="20:20">
      <c r="T391" s="13"/>
    </row>
    <row r="392" spans="20:20">
      <c r="T392" s="13"/>
    </row>
    <row r="393" spans="20:20">
      <c r="T393" s="13"/>
    </row>
    <row r="394" spans="20:20">
      <c r="T394" s="13"/>
    </row>
    <row r="395" spans="20:20">
      <c r="T395" s="13"/>
    </row>
    <row r="396" spans="20:20">
      <c r="T396" s="13"/>
    </row>
    <row r="397" spans="20:20">
      <c r="T397" s="13"/>
    </row>
    <row r="398" spans="20:20">
      <c r="T398" s="13"/>
    </row>
    <row r="399" spans="20:20">
      <c r="T399" s="13"/>
    </row>
    <row r="400" spans="20:20">
      <c r="T400" s="13"/>
    </row>
    <row r="401" spans="20:20">
      <c r="T401" s="13"/>
    </row>
    <row r="402" spans="20:20">
      <c r="T402" s="13"/>
    </row>
    <row r="403" spans="20:20">
      <c r="T403" s="13"/>
    </row>
    <row r="404" spans="20:20">
      <c r="T404" s="13"/>
    </row>
    <row r="405" spans="20:20">
      <c r="T405" s="13"/>
    </row>
    <row r="406" spans="20:20">
      <c r="T406" s="13"/>
    </row>
    <row r="407" spans="20:20">
      <c r="T407" s="13"/>
    </row>
    <row r="408" spans="20:20">
      <c r="T408" s="13"/>
    </row>
    <row r="409" spans="20:20">
      <c r="T409" s="13"/>
    </row>
    <row r="410" spans="20:20">
      <c r="T410" s="13"/>
    </row>
    <row r="411" spans="20:20">
      <c r="T411" s="13"/>
    </row>
    <row r="412" spans="20:20">
      <c r="T412" s="13"/>
    </row>
    <row r="413" spans="20:20">
      <c r="T413" s="13"/>
    </row>
    <row r="414" spans="20:20">
      <c r="T414" s="13"/>
    </row>
    <row r="415" spans="20:20">
      <c r="T415" s="13"/>
    </row>
    <row r="416" spans="20:20">
      <c r="T416" s="13"/>
    </row>
    <row r="417" spans="20:20">
      <c r="T417" s="13"/>
    </row>
    <row r="418" spans="20:20">
      <c r="T418" s="13"/>
    </row>
    <row r="419" spans="20:20">
      <c r="T419" s="13"/>
    </row>
    <row r="420" spans="20:20">
      <c r="T420" s="13"/>
    </row>
    <row r="421" spans="20:20">
      <c r="T421" s="13"/>
    </row>
    <row r="422" spans="20:20">
      <c r="T422" s="13"/>
    </row>
    <row r="423" spans="20:20">
      <c r="T423" s="13"/>
    </row>
    <row r="424" spans="20:20">
      <c r="T424" s="13"/>
    </row>
    <row r="425" spans="20:20">
      <c r="T425" s="13"/>
    </row>
    <row r="426" spans="20:20">
      <c r="T426" s="13"/>
    </row>
    <row r="427" spans="20:20">
      <c r="T427" s="13"/>
    </row>
    <row r="428" spans="20:20">
      <c r="T428" s="13"/>
    </row>
    <row r="429" spans="20:20">
      <c r="T429" s="13"/>
    </row>
    <row r="430" spans="20:20">
      <c r="T430" s="13"/>
    </row>
    <row r="431" spans="20:20">
      <c r="T431" s="13"/>
    </row>
    <row r="432" spans="20:20">
      <c r="T432" s="13"/>
    </row>
    <row r="433" spans="20:20">
      <c r="T433" s="13"/>
    </row>
    <row r="434" spans="20:20">
      <c r="T434" s="13"/>
    </row>
    <row r="435" spans="20:20">
      <c r="T435" s="13"/>
    </row>
    <row r="436" spans="20:20">
      <c r="T436" s="13"/>
    </row>
    <row r="437" spans="20:20">
      <c r="T437" s="13"/>
    </row>
    <row r="438" spans="20:20">
      <c r="T438" s="13"/>
    </row>
    <row r="439" spans="20:20">
      <c r="T439" s="13"/>
    </row>
    <row r="440" spans="20:20">
      <c r="T440" s="13"/>
    </row>
    <row r="441" spans="20:20">
      <c r="T441" s="13"/>
    </row>
    <row r="442" spans="20:20">
      <c r="T442" s="13"/>
    </row>
    <row r="443" spans="20:20">
      <c r="T443" s="13"/>
    </row>
    <row r="444" spans="20:20">
      <c r="T444" s="13"/>
    </row>
    <row r="445" spans="20:20">
      <c r="T445" s="13"/>
    </row>
    <row r="446" spans="20:20">
      <c r="T446" s="13"/>
    </row>
    <row r="447" spans="20:20">
      <c r="T447" s="13"/>
    </row>
    <row r="448" spans="20:20">
      <c r="T448" s="13"/>
    </row>
    <row r="449" spans="20:20">
      <c r="T449" s="13"/>
    </row>
    <row r="450" spans="20:20">
      <c r="T450" s="13"/>
    </row>
    <row r="451" spans="20:20">
      <c r="T451" s="13"/>
    </row>
    <row r="452" spans="20:20">
      <c r="T452" s="13"/>
    </row>
    <row r="453" spans="20:20">
      <c r="T453" s="13"/>
    </row>
    <row r="454" spans="20:20">
      <c r="T454" s="13"/>
    </row>
    <row r="455" spans="20:20">
      <c r="T455" s="13"/>
    </row>
    <row r="456" spans="20:20">
      <c r="T456" s="13"/>
    </row>
    <row r="457" spans="20:20">
      <c r="T457" s="13"/>
    </row>
    <row r="458" spans="20:20">
      <c r="T458" s="13"/>
    </row>
    <row r="459" spans="20:20">
      <c r="T459" s="13"/>
    </row>
    <row r="460" spans="20:20">
      <c r="T460" s="13"/>
    </row>
    <row r="461" spans="20:20">
      <c r="T461" s="13"/>
    </row>
    <row r="462" spans="20:20">
      <c r="T462" s="13"/>
    </row>
    <row r="463" spans="20:20">
      <c r="T463" s="13"/>
    </row>
    <row r="464" spans="20:20">
      <c r="T464" s="13"/>
    </row>
    <row r="465" spans="20:20">
      <c r="T465" s="13"/>
    </row>
    <row r="466" spans="20:20">
      <c r="T466" s="13"/>
    </row>
    <row r="467" spans="20:20">
      <c r="T467" s="13"/>
    </row>
    <row r="468" spans="20:20">
      <c r="T468" s="13"/>
    </row>
    <row r="469" spans="20:20">
      <c r="T469" s="13"/>
    </row>
    <row r="470" spans="20:20">
      <c r="T470" s="13"/>
    </row>
    <row r="471" spans="20:20">
      <c r="T471" s="13"/>
    </row>
    <row r="472" spans="20:20">
      <c r="T472" s="13"/>
    </row>
    <row r="473" spans="20:20">
      <c r="T473" s="13"/>
    </row>
    <row r="474" spans="20:20">
      <c r="T474" s="13"/>
    </row>
    <row r="475" spans="20:20">
      <c r="T475" s="13"/>
    </row>
    <row r="476" spans="20:20">
      <c r="T476" s="13"/>
    </row>
    <row r="477" spans="20:20">
      <c r="T477" s="13"/>
    </row>
    <row r="478" spans="20:20">
      <c r="T478" s="13"/>
    </row>
    <row r="479" spans="20:20">
      <c r="T479" s="13"/>
    </row>
    <row r="480" spans="20:20">
      <c r="T480" s="13"/>
    </row>
    <row r="481" spans="20:20">
      <c r="T481" s="13"/>
    </row>
    <row r="482" spans="20:20">
      <c r="T482" s="13"/>
    </row>
    <row r="483" spans="20:20">
      <c r="T483" s="13"/>
    </row>
    <row r="484" spans="20:20">
      <c r="T484" s="13"/>
    </row>
    <row r="485" spans="20:20">
      <c r="T485" s="13"/>
    </row>
    <row r="486" spans="20:20">
      <c r="T486" s="13"/>
    </row>
    <row r="487" spans="20:20">
      <c r="T487" s="13"/>
    </row>
    <row r="488" spans="20:20">
      <c r="T488" s="13"/>
    </row>
    <row r="489" spans="20:20">
      <c r="T489" s="13"/>
    </row>
    <row r="490" spans="20:20">
      <c r="T490" s="13"/>
    </row>
    <row r="491" spans="20:20">
      <c r="T491" s="13"/>
    </row>
    <row r="492" spans="20:20">
      <c r="T492" s="13"/>
    </row>
    <row r="493" spans="20:20">
      <c r="T493" s="13"/>
    </row>
    <row r="494" spans="20:20">
      <c r="T494" s="13"/>
    </row>
    <row r="495" spans="20:20">
      <c r="T495" s="13"/>
    </row>
    <row r="496" spans="20:20">
      <c r="T496" s="13"/>
    </row>
    <row r="497" spans="20:20">
      <c r="T497" s="13"/>
    </row>
    <row r="498" spans="20:20">
      <c r="T498" s="13"/>
    </row>
    <row r="499" spans="20:20">
      <c r="T499" s="13"/>
    </row>
    <row r="500" spans="20:20">
      <c r="T500" s="13"/>
    </row>
    <row r="501" spans="20:20">
      <c r="T501" s="13"/>
    </row>
    <row r="502" spans="20:20">
      <c r="T502" s="13"/>
    </row>
    <row r="503" spans="20:20">
      <c r="T503" s="13"/>
    </row>
    <row r="504" spans="20:20">
      <c r="T504" s="13"/>
    </row>
    <row r="505" spans="20:20">
      <c r="T505" s="13"/>
    </row>
    <row r="506" spans="20:20">
      <c r="T506" s="13"/>
    </row>
    <row r="507" spans="20:20">
      <c r="T507" s="13"/>
    </row>
    <row r="508" spans="20:20">
      <c r="T508" s="13"/>
    </row>
    <row r="509" spans="20:20">
      <c r="T509" s="13"/>
    </row>
    <row r="510" spans="20:20">
      <c r="T510" s="13"/>
    </row>
    <row r="511" spans="20:20">
      <c r="T511" s="13"/>
    </row>
    <row r="512" spans="20:20">
      <c r="T512" s="13"/>
    </row>
    <row r="513" spans="20:20">
      <c r="T513" s="13"/>
    </row>
    <row r="514" spans="20:20">
      <c r="T514" s="13"/>
    </row>
    <row r="515" spans="20:20">
      <c r="T515" s="13"/>
    </row>
    <row r="516" spans="20:20">
      <c r="T516" s="13"/>
    </row>
    <row r="517" spans="20:20">
      <c r="T517" s="13"/>
    </row>
    <row r="518" spans="20:20">
      <c r="T518" s="13"/>
    </row>
    <row r="519" spans="20:20">
      <c r="T519" s="13"/>
    </row>
    <row r="520" spans="20:20">
      <c r="T520" s="13"/>
    </row>
    <row r="521" spans="20:20">
      <c r="T521" s="13"/>
    </row>
    <row r="522" spans="20:20">
      <c r="T522" s="13"/>
    </row>
    <row r="523" spans="20:20">
      <c r="T523" s="13"/>
    </row>
    <row r="524" spans="20:20">
      <c r="T524" s="13"/>
    </row>
    <row r="525" spans="20:20">
      <c r="T525" s="13"/>
    </row>
    <row r="526" spans="20:20">
      <c r="T526" s="13"/>
    </row>
    <row r="527" spans="20:20">
      <c r="T527" s="13"/>
    </row>
    <row r="528" spans="20:20">
      <c r="T528" s="13"/>
    </row>
    <row r="529" spans="20:20">
      <c r="T529" s="13"/>
    </row>
    <row r="530" spans="20:20">
      <c r="T530" s="13"/>
    </row>
    <row r="531" spans="20:20">
      <c r="T531" s="13"/>
    </row>
    <row r="532" spans="20:20">
      <c r="T532" s="13"/>
    </row>
    <row r="533" spans="20:20">
      <c r="T533" s="13"/>
    </row>
    <row r="534" spans="20:20">
      <c r="T534" s="13"/>
    </row>
    <row r="535" spans="20:20">
      <c r="T535" s="13"/>
    </row>
    <row r="536" spans="20:20">
      <c r="T536" s="13"/>
    </row>
    <row r="537" spans="20:20">
      <c r="T537" s="13"/>
    </row>
    <row r="538" spans="20:20">
      <c r="T538" s="13"/>
    </row>
    <row r="539" spans="20:20">
      <c r="T539" s="13"/>
    </row>
    <row r="540" spans="20:20">
      <c r="T540" s="13"/>
    </row>
    <row r="541" spans="20:20">
      <c r="T541" s="13"/>
    </row>
    <row r="542" spans="20:20">
      <c r="T542" s="13"/>
    </row>
    <row r="543" spans="20:20">
      <c r="T543" s="13"/>
    </row>
    <row r="544" spans="20:20">
      <c r="T544" s="13"/>
    </row>
    <row r="545" spans="20:20">
      <c r="T545" s="13"/>
    </row>
    <row r="546" spans="20:20">
      <c r="T546" s="13"/>
    </row>
    <row r="547" spans="20:20">
      <c r="T547" s="13"/>
    </row>
    <row r="548" spans="20:20">
      <c r="T548" s="13"/>
    </row>
    <row r="549" spans="20:20">
      <c r="T549" s="13"/>
    </row>
    <row r="550" spans="20:20">
      <c r="T550" s="13"/>
    </row>
    <row r="551" spans="20:20">
      <c r="T551" s="13"/>
    </row>
    <row r="552" spans="20:20">
      <c r="T552" s="13"/>
    </row>
    <row r="553" spans="20:20">
      <c r="T553" s="13"/>
    </row>
    <row r="554" spans="20:20">
      <c r="T554" s="13"/>
    </row>
    <row r="555" spans="20:20">
      <c r="T555" s="13"/>
    </row>
    <row r="556" spans="20:20">
      <c r="T556" s="13"/>
    </row>
    <row r="557" spans="20:20">
      <c r="T557" s="13"/>
    </row>
    <row r="558" spans="20:20">
      <c r="T558" s="13"/>
    </row>
    <row r="559" spans="20:20">
      <c r="T559" s="13"/>
    </row>
    <row r="560" spans="20:20">
      <c r="T560" s="13"/>
    </row>
    <row r="561" spans="20:20">
      <c r="T561" s="13"/>
    </row>
    <row r="562" spans="20:20">
      <c r="T562" s="13"/>
    </row>
    <row r="563" spans="20:20">
      <c r="T563" s="13"/>
    </row>
    <row r="564" spans="20:20">
      <c r="T564" s="13"/>
    </row>
    <row r="565" spans="20:20">
      <c r="T565" s="13"/>
    </row>
    <row r="566" spans="20:20">
      <c r="T566" s="13"/>
    </row>
    <row r="567" spans="20:20">
      <c r="T567" s="13"/>
    </row>
    <row r="568" spans="20:20">
      <c r="T568" s="13"/>
    </row>
    <row r="569" spans="20:20">
      <c r="T569" s="13"/>
    </row>
    <row r="570" spans="20:20">
      <c r="T570" s="13"/>
    </row>
    <row r="571" spans="20:20">
      <c r="T571" s="13"/>
    </row>
    <row r="572" spans="20:20">
      <c r="T572" s="13"/>
    </row>
    <row r="573" spans="20:20">
      <c r="T573" s="13"/>
    </row>
    <row r="574" spans="20:20">
      <c r="T574" s="13"/>
    </row>
    <row r="575" spans="20:20">
      <c r="T575" s="13"/>
    </row>
    <row r="576" spans="20:20">
      <c r="T576" s="13"/>
    </row>
    <row r="577" spans="20:20">
      <c r="T577" s="13"/>
    </row>
    <row r="578" spans="20:20">
      <c r="T578" s="13"/>
    </row>
    <row r="579" spans="20:20">
      <c r="T579" s="13"/>
    </row>
    <row r="580" spans="20:20">
      <c r="T580" s="13"/>
    </row>
    <row r="581" spans="20:20">
      <c r="T581" s="13"/>
    </row>
    <row r="582" spans="20:20">
      <c r="T582" s="13"/>
    </row>
    <row r="583" spans="20:20">
      <c r="T583" s="13"/>
    </row>
    <row r="584" spans="20:20">
      <c r="T584" s="13"/>
    </row>
    <row r="585" spans="20:20">
      <c r="T585" s="13"/>
    </row>
    <row r="586" spans="20:20">
      <c r="T586" s="13"/>
    </row>
    <row r="587" spans="20:20">
      <c r="T587" s="13"/>
    </row>
    <row r="588" spans="20:20">
      <c r="T588" s="13"/>
    </row>
    <row r="589" spans="20:20">
      <c r="T589" s="13"/>
    </row>
    <row r="590" spans="20:20">
      <c r="T590" s="13"/>
    </row>
    <row r="591" spans="20:20">
      <c r="T591" s="13"/>
    </row>
    <row r="592" spans="20:20">
      <c r="T592" s="13"/>
    </row>
    <row r="593" spans="20:20">
      <c r="T593" s="13"/>
    </row>
    <row r="594" spans="20:20">
      <c r="T594" s="13"/>
    </row>
    <row r="595" spans="20:20">
      <c r="T595" s="13"/>
    </row>
    <row r="596" spans="20:20">
      <c r="T596" s="13"/>
    </row>
    <row r="597" spans="20:20">
      <c r="T597" s="13"/>
    </row>
    <row r="598" spans="20:20">
      <c r="T598" s="13"/>
    </row>
    <row r="599" spans="20:20">
      <c r="T599" s="13"/>
    </row>
    <row r="600" spans="20:20">
      <c r="T600" s="13"/>
    </row>
    <row r="601" spans="20:20">
      <c r="T601" s="13"/>
    </row>
    <row r="602" spans="20:20">
      <c r="T602" s="13"/>
    </row>
    <row r="603" spans="20:20">
      <c r="T603" s="13"/>
    </row>
    <row r="604" spans="20:20">
      <c r="T604" s="13"/>
    </row>
    <row r="605" spans="20:20">
      <c r="T605" s="13"/>
    </row>
    <row r="606" spans="20:20">
      <c r="T606" s="13"/>
    </row>
    <row r="607" spans="20:20">
      <c r="T607" s="13"/>
    </row>
    <row r="608" spans="20:20">
      <c r="T608" s="13"/>
    </row>
    <row r="609" spans="20:20">
      <c r="T609" s="13"/>
    </row>
    <row r="610" spans="20:20">
      <c r="T610" s="13"/>
    </row>
    <row r="611" spans="20:20">
      <c r="T611" s="13"/>
    </row>
    <row r="612" spans="20:20">
      <c r="T612" s="13"/>
    </row>
    <row r="613" spans="20:20">
      <c r="T613" s="13"/>
    </row>
    <row r="614" spans="20:20">
      <c r="T614" s="13"/>
    </row>
    <row r="615" spans="20:20">
      <c r="T615" s="13"/>
    </row>
    <row r="616" spans="20:20">
      <c r="T616" s="13"/>
    </row>
    <row r="617" spans="20:20">
      <c r="T617" s="13"/>
    </row>
    <row r="618" spans="20:20">
      <c r="T618" s="13"/>
    </row>
    <row r="619" spans="20:20">
      <c r="T619" s="13"/>
    </row>
    <row r="620" spans="20:20">
      <c r="T620" s="13"/>
    </row>
    <row r="621" spans="20:20">
      <c r="T621" s="13"/>
    </row>
    <row r="622" spans="20:20">
      <c r="T622" s="13"/>
    </row>
    <row r="623" spans="20:20">
      <c r="T623" s="13"/>
    </row>
    <row r="624" spans="20:20">
      <c r="T624" s="13"/>
    </row>
    <row r="625" spans="20:20">
      <c r="T625" s="13"/>
    </row>
    <row r="626" spans="20:20">
      <c r="T626" s="13"/>
    </row>
    <row r="627" spans="20:20">
      <c r="T627" s="13"/>
    </row>
    <row r="628" spans="20:20">
      <c r="T628" s="13"/>
    </row>
    <row r="629" spans="20:20">
      <c r="T629" s="13"/>
    </row>
    <row r="630" spans="20:20">
      <c r="T630" s="13"/>
    </row>
    <row r="631" spans="20:20">
      <c r="T631" s="13"/>
    </row>
    <row r="632" spans="20:20">
      <c r="T632" s="13"/>
    </row>
    <row r="633" spans="20:20">
      <c r="T633" s="13"/>
    </row>
    <row r="634" spans="20:20">
      <c r="T634" s="13"/>
    </row>
    <row r="635" spans="20:20">
      <c r="T635" s="13"/>
    </row>
    <row r="636" spans="20:20">
      <c r="T636" s="13"/>
    </row>
    <row r="637" spans="20:20">
      <c r="T637" s="13"/>
    </row>
    <row r="638" spans="20:20">
      <c r="T638" s="13"/>
    </row>
    <row r="639" spans="20:20">
      <c r="T639" s="13"/>
    </row>
    <row r="640" spans="20:20">
      <c r="T640" s="13"/>
    </row>
    <row r="641" spans="20:20">
      <c r="T641" s="13"/>
    </row>
    <row r="642" spans="20:20">
      <c r="T642" s="13"/>
    </row>
    <row r="643" spans="20:20">
      <c r="T643" s="13"/>
    </row>
    <row r="644" spans="20:20">
      <c r="T644" s="13"/>
    </row>
    <row r="645" spans="20:20">
      <c r="T645" s="13"/>
    </row>
    <row r="646" spans="20:20">
      <c r="T646" s="13"/>
    </row>
    <row r="647" spans="20:20">
      <c r="T647" s="13"/>
    </row>
    <row r="648" spans="20:20">
      <c r="T648" s="13"/>
    </row>
    <row r="649" spans="20:20">
      <c r="T649" s="13"/>
    </row>
    <row r="650" spans="20:20">
      <c r="T650" s="13"/>
    </row>
    <row r="651" spans="20:20">
      <c r="T651" s="13"/>
    </row>
    <row r="652" spans="20:20">
      <c r="T652" s="13"/>
    </row>
    <row r="653" spans="20:20">
      <c r="T653" s="13"/>
    </row>
    <row r="654" spans="20:20">
      <c r="T654" s="13"/>
    </row>
    <row r="655" spans="20:20">
      <c r="T655" s="13"/>
    </row>
    <row r="656" spans="20:20">
      <c r="T656" s="13"/>
    </row>
    <row r="657" spans="20:20">
      <c r="T657" s="13"/>
    </row>
    <row r="658" spans="20:20">
      <c r="T658" s="13"/>
    </row>
    <row r="659" spans="20:20">
      <c r="T659" s="13"/>
    </row>
    <row r="660" spans="20:20">
      <c r="T660" s="13"/>
    </row>
    <row r="661" spans="20:20">
      <c r="T661" s="13"/>
    </row>
    <row r="662" spans="20:20">
      <c r="T662" s="13"/>
    </row>
    <row r="663" spans="20:20">
      <c r="T663" s="13"/>
    </row>
    <row r="664" spans="20:20">
      <c r="T664" s="13"/>
    </row>
    <row r="665" spans="20:20">
      <c r="T665" s="13"/>
    </row>
    <row r="666" spans="20:20">
      <c r="T666" s="13"/>
    </row>
    <row r="667" spans="20:20">
      <c r="T667" s="13"/>
    </row>
    <row r="668" spans="20:20">
      <c r="T668" s="13"/>
    </row>
    <row r="669" spans="20:20">
      <c r="T669" s="13"/>
    </row>
    <row r="670" spans="20:20">
      <c r="T670" s="13"/>
    </row>
    <row r="671" spans="20:20">
      <c r="T671" s="13"/>
    </row>
    <row r="672" spans="20:20">
      <c r="T672" s="13"/>
    </row>
    <row r="673" spans="20:20">
      <c r="T673" s="13"/>
    </row>
    <row r="674" spans="20:20">
      <c r="T674" s="13"/>
    </row>
    <row r="675" spans="20:20">
      <c r="T675" s="13"/>
    </row>
    <row r="676" spans="20:20">
      <c r="T676" s="13"/>
    </row>
    <row r="677" spans="20:20">
      <c r="T677" s="13"/>
    </row>
    <row r="678" spans="20:20">
      <c r="T678" s="13"/>
    </row>
    <row r="679" spans="20:20">
      <c r="T679" s="13"/>
    </row>
    <row r="680" spans="20:20">
      <c r="T680" s="13"/>
    </row>
    <row r="681" spans="20:20">
      <c r="T681" s="13"/>
    </row>
    <row r="682" spans="20:20">
      <c r="T682" s="13"/>
    </row>
    <row r="683" spans="20:20">
      <c r="T683" s="13"/>
    </row>
    <row r="684" spans="20:20">
      <c r="T684" s="13"/>
    </row>
    <row r="685" spans="20:20">
      <c r="T685" s="13"/>
    </row>
    <row r="686" spans="20:20">
      <c r="T686" s="13"/>
    </row>
    <row r="687" spans="20:20">
      <c r="T687" s="13"/>
    </row>
    <row r="688" spans="20:20">
      <c r="T688" s="13"/>
    </row>
    <row r="689" spans="20:20">
      <c r="T689" s="13"/>
    </row>
    <row r="690" spans="20:20">
      <c r="T690" s="13"/>
    </row>
    <row r="691" spans="20:20">
      <c r="T691" s="13"/>
    </row>
    <row r="692" spans="20:20">
      <c r="T692" s="13"/>
    </row>
    <row r="693" spans="20:20">
      <c r="T693" s="13"/>
    </row>
    <row r="694" spans="20:20">
      <c r="T694" s="13"/>
    </row>
    <row r="695" spans="20:20">
      <c r="T695" s="13"/>
    </row>
    <row r="696" spans="20:20">
      <c r="T696" s="13"/>
    </row>
    <row r="697" spans="20:20">
      <c r="T697" s="13"/>
    </row>
    <row r="698" spans="20:20">
      <c r="T698" s="13"/>
    </row>
    <row r="699" spans="20:20">
      <c r="T699" s="13"/>
    </row>
    <row r="700" spans="20:20">
      <c r="T700" s="13"/>
    </row>
    <row r="701" spans="20:20">
      <c r="T701" s="13"/>
    </row>
    <row r="702" spans="20:20">
      <c r="T702" s="13"/>
    </row>
    <row r="703" spans="20:20">
      <c r="T703" s="13"/>
    </row>
    <row r="704" spans="20:20">
      <c r="T704" s="13"/>
    </row>
    <row r="705" spans="20:20">
      <c r="T705" s="13"/>
    </row>
    <row r="706" spans="20:20">
      <c r="T706" s="13"/>
    </row>
    <row r="707" spans="20:20">
      <c r="T707" s="13"/>
    </row>
    <row r="708" spans="20:20">
      <c r="T708" s="13"/>
    </row>
    <row r="709" spans="20:20">
      <c r="T709" s="13"/>
    </row>
    <row r="710" spans="20:20">
      <c r="T710" s="13"/>
    </row>
    <row r="711" spans="20:20">
      <c r="T711" s="13"/>
    </row>
    <row r="712" spans="20:20">
      <c r="T712" s="13"/>
    </row>
    <row r="713" spans="20:20">
      <c r="T713" s="13"/>
    </row>
    <row r="714" spans="20:20">
      <c r="T714" s="13"/>
    </row>
    <row r="715" spans="20:20">
      <c r="T715" s="13"/>
    </row>
    <row r="716" spans="20:20">
      <c r="T716" s="13"/>
    </row>
    <row r="717" spans="20:20">
      <c r="T717" s="13"/>
    </row>
    <row r="718" spans="20:20">
      <c r="T718" s="13"/>
    </row>
    <row r="719" spans="20:20">
      <c r="T719" s="13"/>
    </row>
    <row r="720" spans="20:20">
      <c r="T720" s="13"/>
    </row>
    <row r="721" spans="20:20">
      <c r="T721" s="13"/>
    </row>
    <row r="722" spans="20:20">
      <c r="T722" s="13"/>
    </row>
    <row r="723" spans="20:20">
      <c r="T723" s="13"/>
    </row>
    <row r="724" spans="20:20">
      <c r="T724" s="13"/>
    </row>
    <row r="725" spans="20:20">
      <c r="T725" s="13"/>
    </row>
    <row r="726" spans="20:20">
      <c r="T726" s="13"/>
    </row>
    <row r="727" spans="20:20">
      <c r="T727" s="13"/>
    </row>
    <row r="728" spans="20:20">
      <c r="T728" s="13"/>
    </row>
    <row r="729" spans="20:20">
      <c r="T729" s="13"/>
    </row>
    <row r="730" spans="20:20">
      <c r="T730" s="13"/>
    </row>
    <row r="731" spans="20:20">
      <c r="T731" s="13"/>
    </row>
    <row r="732" spans="20:20">
      <c r="T732" s="13"/>
    </row>
    <row r="733" spans="20:20">
      <c r="T733" s="13"/>
    </row>
    <row r="734" spans="20:20">
      <c r="T734" s="13"/>
    </row>
    <row r="735" spans="20:20">
      <c r="T735" s="13"/>
    </row>
    <row r="736" spans="20:20">
      <c r="T736" s="13"/>
    </row>
    <row r="737" spans="20:20">
      <c r="T737" s="13"/>
    </row>
    <row r="738" spans="20:20">
      <c r="T738" s="13"/>
    </row>
    <row r="739" spans="20:20">
      <c r="T739" s="13"/>
    </row>
    <row r="740" spans="20:20">
      <c r="T740" s="13"/>
    </row>
    <row r="741" spans="20:20">
      <c r="T741" s="13"/>
    </row>
    <row r="742" spans="20:20">
      <c r="T742" s="13"/>
    </row>
    <row r="743" spans="20:20">
      <c r="T743" s="13"/>
    </row>
    <row r="744" spans="20:20">
      <c r="T744" s="13"/>
    </row>
    <row r="745" spans="20:20">
      <c r="T745" s="13"/>
    </row>
    <row r="746" spans="20:20">
      <c r="T746" s="13"/>
    </row>
    <row r="747" spans="20:20">
      <c r="T747" s="13"/>
    </row>
    <row r="748" spans="20:20">
      <c r="T748" s="13"/>
    </row>
    <row r="749" spans="20:20">
      <c r="T749" s="13"/>
    </row>
    <row r="750" spans="20:20">
      <c r="T750" s="13"/>
    </row>
    <row r="751" spans="20:20">
      <c r="T751" s="13"/>
    </row>
    <row r="752" spans="20:20">
      <c r="T752" s="13"/>
    </row>
    <row r="753" spans="20:20">
      <c r="T753" s="13"/>
    </row>
    <row r="754" spans="20:20">
      <c r="T754" s="13"/>
    </row>
    <row r="755" spans="20:20">
      <c r="T755" s="13"/>
    </row>
    <row r="756" spans="20:20">
      <c r="T756" s="13"/>
    </row>
    <row r="757" spans="20:20">
      <c r="T757" s="13"/>
    </row>
    <row r="758" spans="20:20">
      <c r="T758" s="13"/>
    </row>
    <row r="759" spans="20:20">
      <c r="T759" s="13"/>
    </row>
    <row r="760" spans="20:20">
      <c r="T760" s="13"/>
    </row>
    <row r="761" spans="20:20">
      <c r="T761" s="13"/>
    </row>
    <row r="762" spans="20:20">
      <c r="T762" s="13"/>
    </row>
    <row r="763" spans="20:20">
      <c r="T763" s="13"/>
    </row>
    <row r="764" spans="20:20">
      <c r="T764" s="13"/>
    </row>
    <row r="765" spans="20:20">
      <c r="T765" s="13"/>
    </row>
    <row r="766" spans="20:20">
      <c r="T766" s="13"/>
    </row>
    <row r="767" spans="20:20">
      <c r="T767" s="13"/>
    </row>
    <row r="768" spans="20:20">
      <c r="T768" s="13"/>
    </row>
    <row r="769" spans="20:20">
      <c r="T769" s="13"/>
    </row>
    <row r="770" spans="20:20">
      <c r="T770" s="13"/>
    </row>
    <row r="771" spans="20:20">
      <c r="T771" s="13"/>
    </row>
    <row r="772" spans="20:20">
      <c r="T772" s="13"/>
    </row>
    <row r="773" spans="20:20">
      <c r="T773" s="13"/>
    </row>
    <row r="774" spans="20:20">
      <c r="T774" s="13"/>
    </row>
    <row r="775" spans="20:20">
      <c r="T775" s="13"/>
    </row>
    <row r="776" spans="20:20">
      <c r="T776" s="13"/>
    </row>
    <row r="777" spans="20:20">
      <c r="T777" s="13"/>
    </row>
    <row r="778" spans="20:20">
      <c r="T778" s="13"/>
    </row>
    <row r="779" spans="20:20">
      <c r="T779" s="13"/>
    </row>
    <row r="780" spans="20:20">
      <c r="T780" s="13"/>
    </row>
    <row r="781" spans="20:20">
      <c r="T781" s="13"/>
    </row>
    <row r="782" spans="20:20">
      <c r="T782" s="13"/>
    </row>
    <row r="783" spans="20:20">
      <c r="T783" s="13"/>
    </row>
    <row r="784" spans="20:20">
      <c r="T784" s="13"/>
    </row>
    <row r="785" spans="20:20">
      <c r="T785" s="13"/>
    </row>
    <row r="786" spans="20:20">
      <c r="T786" s="13"/>
    </row>
    <row r="787" spans="20:20">
      <c r="T787" s="13"/>
    </row>
    <row r="788" spans="20:20">
      <c r="T788" s="13"/>
    </row>
    <row r="789" spans="20:20">
      <c r="T789" s="13"/>
    </row>
    <row r="790" spans="20:20">
      <c r="T790" s="13"/>
    </row>
    <row r="791" spans="20:20">
      <c r="T791" s="13"/>
    </row>
    <row r="792" spans="20:20">
      <c r="T792" s="13"/>
    </row>
    <row r="793" spans="20:20">
      <c r="T793" s="13"/>
    </row>
    <row r="794" spans="20:20">
      <c r="T794" s="13"/>
    </row>
    <row r="795" spans="20:20">
      <c r="T795" s="13"/>
    </row>
  </sheetData>
  <protectedRanges>
    <protectedRange sqref="O24:P24" name="Rango1" securityDescriptor="O:WDG:WDD:(A;;CC;;;S-1-5-21-1528164968-1790463351-673733271-1117)"/>
    <protectedRange sqref="O25:P33" name="Rango1_1" securityDescriptor="O:WDG:WDD:(A;;CC;;;S-1-5-21-1528164968-1790463351-673733271-1117)"/>
    <protectedRange sqref="O35:P39" name="Rango1_1_1" securityDescriptor="O:WDG:WDD:(A;;CC;;;S-1-5-21-1528164968-1790463351-673733271-1117)"/>
    <protectedRange sqref="O34:P34" name="Rango1_1_3" securityDescriptor="O:WDG:WDD:(A;;CC;;;S-1-5-21-1528164968-1790463351-673733271-1117)"/>
    <protectedRange sqref="P45" name="Rango1_2_1" securityDescriptor="O:WDG:WDD:(A;;CC;;;S-1-5-21-1528164968-1790463351-673733271-1117)"/>
    <protectedRange sqref="O45" name="Rango1_2" securityDescriptor="O:WDG:WDD:(A;;CC;;;S-1-5-21-1528164968-1790463351-673733271-1117)"/>
    <protectedRange sqref="P46:P47 R48:R58" name="Rango1_2_1_1_1" securityDescriptor="O:WDG:WDD:(A;;CC;;;S-1-5-21-1528164968-1790463351-673733271-1117)"/>
    <protectedRange sqref="O46:O60 P48:P58" name="Rango1_2_2_1" securityDescriptor="O:WDG:WDD:(A;;CC;;;S-1-5-21-1528164968-1790463351-673733271-1117)"/>
    <protectedRange sqref="O61:P65" name="Rango1_2_2" securityDescriptor="O:WDG:WDD:(A;;CC;;;S-1-5-21-1528164968-1790463351-673733271-1117)"/>
    <protectedRange sqref="P84 O66:P66 O68:O84 P68:Q83 S68:S83" name="Rango1_3" securityDescriptor="O:WDG:WDD:(A;;CC;;;S-1-5-21-1528164968-1790463351-673733271-1117)"/>
    <protectedRange sqref="O67:P67" name="Rango1_3_1" securityDescriptor="O:WDG:WDD:(A;;CC;;;S-1-5-21-1528164968-1790463351-673733271-1117)"/>
    <protectedRange sqref="O96:Q96 S96" name="Rango1_1_3_1" securityDescriptor="O:WDG:WDD:(A;;CC;;;S-1-5-21-1528164968-1790463351-673733271-1117)"/>
    <protectedRange sqref="O97:Q97 S97" name="Rango1_1_1_1" securityDescriptor="O:WDG:WDD:(A;;CC;;;S-1-5-21-1528164968-1790463351-673733271-1117)"/>
    <protectedRange sqref="U99:U131" name="Rango1_2_1_1_1_1" securityDescriptor="O:WDG:WDD:(A;;CC;;;S-1-5-21-1528164968-1790463351-673733271-1117)"/>
    <protectedRange sqref="O99:O131 S99:S131" name="Rango1_2_2_1_1" securityDescriptor="O:WDG:WDD:(A;;CC;;;S-1-5-21-1528164968-1790463351-673733271-1117)"/>
    <protectedRange sqref="O133:Q133 S133" name="Rango1_1_2" securityDescriptor="O:WDG:WDD:(A;;CC;;;S-1-5-21-1528164968-1790463351-673733271-1117)"/>
  </protectedRanges>
  <mergeCells count="196">
    <mergeCell ref="O137:R137"/>
    <mergeCell ref="O136:R136"/>
    <mergeCell ref="O133:R133"/>
    <mergeCell ref="A134:A135"/>
    <mergeCell ref="B134:B135"/>
    <mergeCell ref="C134:C135"/>
    <mergeCell ref="D134:D135"/>
    <mergeCell ref="E134:E135"/>
    <mergeCell ref="F134:F135"/>
    <mergeCell ref="G134:G135"/>
    <mergeCell ref="O134:R134"/>
    <mergeCell ref="O135:R135"/>
    <mergeCell ref="O128:R128"/>
    <mergeCell ref="O129:R129"/>
    <mergeCell ref="O130:R130"/>
    <mergeCell ref="O131:R131"/>
    <mergeCell ref="O98:R98"/>
    <mergeCell ref="O126:R126"/>
    <mergeCell ref="O127:R127"/>
    <mergeCell ref="O116:R116"/>
    <mergeCell ref="O117:R117"/>
    <mergeCell ref="O118:R118"/>
    <mergeCell ref="O119:R119"/>
    <mergeCell ref="O108:R108"/>
    <mergeCell ref="O109:R109"/>
    <mergeCell ref="O125:R125"/>
    <mergeCell ref="O101:R101"/>
    <mergeCell ref="O99:R99"/>
    <mergeCell ref="O115:R115"/>
    <mergeCell ref="O110:R110"/>
    <mergeCell ref="O111:R111"/>
    <mergeCell ref="O112:R112"/>
    <mergeCell ref="O113:R113"/>
    <mergeCell ref="O114:R114"/>
    <mergeCell ref="O107:R107"/>
    <mergeCell ref="O86:R86"/>
    <mergeCell ref="O87:R87"/>
    <mergeCell ref="O96:R96"/>
    <mergeCell ref="O93:R93"/>
    <mergeCell ref="O94:R94"/>
    <mergeCell ref="O95:R95"/>
    <mergeCell ref="O92:R92"/>
    <mergeCell ref="O91:R91"/>
    <mergeCell ref="O88:R88"/>
    <mergeCell ref="O97:R97"/>
    <mergeCell ref="O89:R89"/>
    <mergeCell ref="O90:R90"/>
    <mergeCell ref="A104:A106"/>
    <mergeCell ref="B104:B106"/>
    <mergeCell ref="C104:C106"/>
    <mergeCell ref="D104:D106"/>
    <mergeCell ref="G104:G106"/>
    <mergeCell ref="A102:A103"/>
    <mergeCell ref="B102:B103"/>
    <mergeCell ref="D102:D103"/>
    <mergeCell ref="E102:E103"/>
    <mergeCell ref="F102:F103"/>
    <mergeCell ref="G102:G103"/>
    <mergeCell ref="O102:R102"/>
    <mergeCell ref="O103:R103"/>
    <mergeCell ref="O106:R106"/>
    <mergeCell ref="O104:R104"/>
    <mergeCell ref="O105:R105"/>
    <mergeCell ref="O100:R100"/>
    <mergeCell ref="S119:S120"/>
    <mergeCell ref="A124:A125"/>
    <mergeCell ref="B124:B125"/>
    <mergeCell ref="C124:C125"/>
    <mergeCell ref="D124:D125"/>
    <mergeCell ref="G124:G125"/>
    <mergeCell ref="O120:R120"/>
    <mergeCell ref="O121:R121"/>
    <mergeCell ref="O122:R122"/>
    <mergeCell ref="B116:B122"/>
    <mergeCell ref="C116:C122"/>
    <mergeCell ref="D116:D122"/>
    <mergeCell ref="F116:F122"/>
    <mergeCell ref="G116:G122"/>
    <mergeCell ref="O123:R123"/>
    <mergeCell ref="O124:R124"/>
    <mergeCell ref="A107:A108"/>
    <mergeCell ref="B107:B108"/>
    <mergeCell ref="C107:C108"/>
    <mergeCell ref="D107:D108"/>
    <mergeCell ref="G107:G108"/>
    <mergeCell ref="A111:A114"/>
    <mergeCell ref="B111:B114"/>
    <mergeCell ref="C111:C114"/>
    <mergeCell ref="D111:D114"/>
    <mergeCell ref="G111:G114"/>
    <mergeCell ref="E112:E114"/>
    <mergeCell ref="F112:F114"/>
    <mergeCell ref="E55:E57"/>
    <mergeCell ref="A22:G22"/>
    <mergeCell ref="G37:G38"/>
    <mergeCell ref="A39:A41"/>
    <mergeCell ref="B39:B41"/>
    <mergeCell ref="C39:C41"/>
    <mergeCell ref="D39:D41"/>
    <mergeCell ref="E39:E41"/>
    <mergeCell ref="F39:F41"/>
    <mergeCell ref="G39:G41"/>
    <mergeCell ref="A37:A38"/>
    <mergeCell ref="B37:B38"/>
    <mergeCell ref="C37:C38"/>
    <mergeCell ref="D37:D38"/>
    <mergeCell ref="E37:E38"/>
    <mergeCell ref="F37:F38"/>
    <mergeCell ref="H22:N22"/>
    <mergeCell ref="A17:C20"/>
    <mergeCell ref="D17:T20"/>
    <mergeCell ref="O22:P22"/>
    <mergeCell ref="Q22:U22"/>
    <mergeCell ref="G25:G29"/>
    <mergeCell ref="F30:F34"/>
    <mergeCell ref="G30:G34"/>
    <mergeCell ref="F25:F29"/>
    <mergeCell ref="A30:A34"/>
    <mergeCell ref="B30:B34"/>
    <mergeCell ref="C30:C34"/>
    <mergeCell ref="D30:D34"/>
    <mergeCell ref="E30:E34"/>
    <mergeCell ref="A25:A29"/>
    <mergeCell ref="B25:B29"/>
    <mergeCell ref="C25:C29"/>
    <mergeCell ref="D25:D29"/>
    <mergeCell ref="E25:E29"/>
    <mergeCell ref="O68:R68"/>
    <mergeCell ref="O69:R69"/>
    <mergeCell ref="O70:R70"/>
    <mergeCell ref="G42:G44"/>
    <mergeCell ref="A42:A44"/>
    <mergeCell ref="B42:B44"/>
    <mergeCell ref="C42:C44"/>
    <mergeCell ref="D42:D44"/>
    <mergeCell ref="E42:E44"/>
    <mergeCell ref="F42:F44"/>
    <mergeCell ref="D48:D54"/>
    <mergeCell ref="E48:E54"/>
    <mergeCell ref="F48:F54"/>
    <mergeCell ref="G48:G54"/>
    <mergeCell ref="A48:A54"/>
    <mergeCell ref="B48:B54"/>
    <mergeCell ref="F64:F65"/>
    <mergeCell ref="C48:C54"/>
    <mergeCell ref="F55:F57"/>
    <mergeCell ref="G55:G57"/>
    <mergeCell ref="A55:A57"/>
    <mergeCell ref="B55:B57"/>
    <mergeCell ref="C55:C57"/>
    <mergeCell ref="D55:D57"/>
    <mergeCell ref="O71:R71"/>
    <mergeCell ref="G64:G65"/>
    <mergeCell ref="A66:A83"/>
    <mergeCell ref="B66:B83"/>
    <mergeCell ref="C66:C83"/>
    <mergeCell ref="D66:D83"/>
    <mergeCell ref="E66:E83"/>
    <mergeCell ref="F66:F83"/>
    <mergeCell ref="G66:G83"/>
    <mergeCell ref="A64:A65"/>
    <mergeCell ref="B64:B65"/>
    <mergeCell ref="C64:C65"/>
    <mergeCell ref="D64:D65"/>
    <mergeCell ref="E64:E65"/>
    <mergeCell ref="O78:R78"/>
    <mergeCell ref="O79:R79"/>
    <mergeCell ref="O80:R80"/>
    <mergeCell ref="O81:R83"/>
    <mergeCell ref="O72:R72"/>
    <mergeCell ref="O73:R73"/>
    <mergeCell ref="O74:R74"/>
    <mergeCell ref="O75:R75"/>
    <mergeCell ref="O76:R76"/>
    <mergeCell ref="O77:R77"/>
    <mergeCell ref="B140:B141"/>
    <mergeCell ref="A140:A141"/>
    <mergeCell ref="O142:R142"/>
    <mergeCell ref="A138:A139"/>
    <mergeCell ref="B138:B139"/>
    <mergeCell ref="C138:C139"/>
    <mergeCell ref="D138:D139"/>
    <mergeCell ref="E138:E139"/>
    <mergeCell ref="F138:F139"/>
    <mergeCell ref="G138:G139"/>
    <mergeCell ref="O138:R138"/>
    <mergeCell ref="O139:R139"/>
    <mergeCell ref="O143:R143"/>
    <mergeCell ref="O144:R144"/>
    <mergeCell ref="O140:R140"/>
    <mergeCell ref="O141:R141"/>
    <mergeCell ref="G140:G141"/>
    <mergeCell ref="F140:F141"/>
    <mergeCell ref="E140:E141"/>
    <mergeCell ref="D140:D141"/>
    <mergeCell ref="C140:C141"/>
  </mergeCells>
  <conditionalFormatting sqref="T24:T58 W136:W137">
    <cfRule type="containsText" dxfId="200" priority="160" stopIfTrue="1" operator="containsText" text="Cerrada">
      <formula>NOT(ISERROR(SEARCH("Cerrada",T24)))</formula>
    </cfRule>
    <cfRule type="containsText" dxfId="199" priority="161" stopIfTrue="1" operator="containsText" text="En ejecución">
      <formula>NOT(ISERROR(SEARCH("En ejecución",T24)))</formula>
    </cfRule>
    <cfRule type="containsText" dxfId="198" priority="162" stopIfTrue="1" operator="containsText" text="Vencida">
      <formula>NOT(ISERROR(SEARCH("Vencida",T24)))</formula>
    </cfRule>
  </conditionalFormatting>
  <conditionalFormatting sqref="W86:W88">
    <cfRule type="containsText" dxfId="197" priority="64" stopIfTrue="1" operator="containsText" text="Cerrada">
      <formula>NOT(ISERROR(SEARCH("Cerrada",W86)))</formula>
    </cfRule>
    <cfRule type="containsText" dxfId="196" priority="65" stopIfTrue="1" operator="containsText" text="En ejecución">
      <formula>NOT(ISERROR(SEARCH("En ejecución",W86)))</formula>
    </cfRule>
    <cfRule type="containsText" dxfId="195" priority="66" stopIfTrue="1" operator="containsText" text="Vencida">
      <formula>NOT(ISERROR(SEARCH("Vencida",W86)))</formula>
    </cfRule>
  </conditionalFormatting>
  <conditionalFormatting sqref="W90:W91">
    <cfRule type="containsText" dxfId="194" priority="67" stopIfTrue="1" operator="containsText" text="Cerrada">
      <formula>NOT(ISERROR(SEARCH("Cerrada",W94)))</formula>
    </cfRule>
    <cfRule type="containsText" dxfId="193" priority="68" stopIfTrue="1" operator="containsText" text="En ejecución">
      <formula>NOT(ISERROR(SEARCH("En ejecución",W94)))</formula>
    </cfRule>
    <cfRule type="containsText" dxfId="192" priority="69" stopIfTrue="1" operator="containsText" text="Vencida">
      <formula>NOT(ISERROR(SEARCH("Vencida",W94)))</formula>
    </cfRule>
  </conditionalFormatting>
  <conditionalFormatting sqref="W96:W97">
    <cfRule type="containsText" dxfId="191" priority="70" stopIfTrue="1" operator="containsText" text="Cerrada">
      <formula>NOT(ISERROR(SEARCH("Cerrada",T97)))</formula>
    </cfRule>
    <cfRule type="containsText" dxfId="190" priority="71" stopIfTrue="1" operator="containsText" text="En ejecución">
      <formula>NOT(ISERROR(SEARCH("En ejecución",T97)))</formula>
    </cfRule>
    <cfRule type="containsText" dxfId="189" priority="72" stopIfTrue="1" operator="containsText" text="Vencida">
      <formula>NOT(ISERROR(SEARCH("Vencida",T97)))</formula>
    </cfRule>
  </conditionalFormatting>
  <conditionalFormatting sqref="W98">
    <cfRule type="containsText" dxfId="188" priority="73" stopIfTrue="1" operator="containsText" text="Cerrada">
      <formula>NOT(ISERROR(SEARCH("Cerrada",#REF!)))</formula>
    </cfRule>
    <cfRule type="containsText" dxfId="187" priority="74" stopIfTrue="1" operator="containsText" text="En ejecución">
      <formula>NOT(ISERROR(SEARCH("En ejecución",#REF!)))</formula>
    </cfRule>
    <cfRule type="containsText" dxfId="186" priority="75" stopIfTrue="1" operator="containsText" text="Vencida">
      <formula>NOT(ISERROR(SEARCH("Vencida",#REF!)))</formula>
    </cfRule>
  </conditionalFormatting>
  <conditionalFormatting sqref="W133">
    <cfRule type="containsText" dxfId="185" priority="49" stopIfTrue="1" operator="containsText" text="Cerrada">
      <formula>NOT(ISERROR(SEARCH("Cerrada",W133)))</formula>
    </cfRule>
    <cfRule type="containsText" dxfId="184" priority="50" stopIfTrue="1" operator="containsText" text="En ejecución">
      <formula>NOT(ISERROR(SEARCH("En ejecución",W133)))</formula>
    </cfRule>
    <cfRule type="containsText" dxfId="183" priority="51" stopIfTrue="1" operator="containsText" text="Vencida">
      <formula>NOT(ISERROR(SEARCH("Vencida",W133)))</formula>
    </cfRule>
  </conditionalFormatting>
  <conditionalFormatting sqref="W133">
    <cfRule type="containsText" dxfId="182" priority="46" stopIfTrue="1" operator="containsText" text="Cerrada">
      <formula>NOT(ISERROR(SEARCH("Cerrada",W133)))</formula>
    </cfRule>
    <cfRule type="containsText" dxfId="181" priority="47" stopIfTrue="1" operator="containsText" text="En ejecución">
      <formula>NOT(ISERROR(SEARCH("En ejecución",W133)))</formula>
    </cfRule>
    <cfRule type="containsText" dxfId="180" priority="48" stopIfTrue="1" operator="containsText" text="Vencida">
      <formula>NOT(ISERROR(SEARCH("Vencida",W133)))</formula>
    </cfRule>
  </conditionalFormatting>
  <conditionalFormatting sqref="W134:W135">
    <cfRule type="containsText" dxfId="179" priority="40" stopIfTrue="1" operator="containsText" text="Cerrada">
      <formula>NOT(ISERROR(SEARCH(("Cerrada"),(W134))))</formula>
    </cfRule>
  </conditionalFormatting>
  <conditionalFormatting sqref="W134:W135">
    <cfRule type="containsText" dxfId="178" priority="41" stopIfTrue="1" operator="containsText" text="En ejecución">
      <formula>NOT(ISERROR(SEARCH(("En ejecución"),(W134))))</formula>
    </cfRule>
  </conditionalFormatting>
  <conditionalFormatting sqref="W134:W135">
    <cfRule type="containsText" dxfId="177" priority="42" stopIfTrue="1" operator="containsText" text="Vencida">
      <formula>NOT(ISERROR(SEARCH(("Vencida"),(W134))))</formula>
    </cfRule>
  </conditionalFormatting>
  <conditionalFormatting sqref="W136">
    <cfRule type="containsText" dxfId="176" priority="31" stopIfTrue="1" operator="containsText" text="Cerrada">
      <formula>NOT(ISERROR(SEARCH("Cerrada",W136)))</formula>
    </cfRule>
    <cfRule type="containsText" dxfId="175" priority="32" stopIfTrue="1" operator="containsText" text="En ejecución">
      <formula>NOT(ISERROR(SEARCH("En ejecución",W136)))</formula>
    </cfRule>
    <cfRule type="containsText" dxfId="174" priority="33" stopIfTrue="1" operator="containsText" text="Vencida">
      <formula>NOT(ISERROR(SEARCH("Vencida",W136)))</formula>
    </cfRule>
  </conditionalFormatting>
  <conditionalFormatting sqref="W137">
    <cfRule type="containsText" dxfId="173" priority="28" stopIfTrue="1" operator="containsText" text="Cerrada">
      <formula>NOT(ISERROR(SEARCH("Cerrada",W137)))</formula>
    </cfRule>
    <cfRule type="containsText" dxfId="172" priority="29" stopIfTrue="1" operator="containsText" text="En ejecución">
      <formula>NOT(ISERROR(SEARCH("En ejecución",W137)))</formula>
    </cfRule>
    <cfRule type="containsText" dxfId="171" priority="30" stopIfTrue="1" operator="containsText" text="Vencida">
      <formula>NOT(ISERROR(SEARCH("Vencida",W137)))</formula>
    </cfRule>
  </conditionalFormatting>
  <conditionalFormatting sqref="W138">
    <cfRule type="containsText" dxfId="170" priority="19" stopIfTrue="1" operator="containsText" text="Cerrada">
      <formula>NOT(ISERROR(SEARCH("Cerrada",W138)))</formula>
    </cfRule>
    <cfRule type="containsText" dxfId="169" priority="20" stopIfTrue="1" operator="containsText" text="En ejecución">
      <formula>NOT(ISERROR(SEARCH("En ejecución",W138)))</formula>
    </cfRule>
    <cfRule type="containsText" dxfId="168" priority="21" stopIfTrue="1" operator="containsText" text="Vencida">
      <formula>NOT(ISERROR(SEARCH("Vencida",W138)))</formula>
    </cfRule>
  </conditionalFormatting>
  <conditionalFormatting sqref="W139">
    <cfRule type="containsText" dxfId="167" priority="16" stopIfTrue="1" operator="containsText" text="Cerrada">
      <formula>NOT(ISERROR(SEARCH("Cerrada",W139)))</formula>
    </cfRule>
    <cfRule type="containsText" dxfId="166" priority="17" stopIfTrue="1" operator="containsText" text="En ejecución">
      <formula>NOT(ISERROR(SEARCH("En ejecución",W139)))</formula>
    </cfRule>
    <cfRule type="containsText" dxfId="165" priority="18" stopIfTrue="1" operator="containsText" text="Vencida">
      <formula>NOT(ISERROR(SEARCH("Vencida",W139)))</formula>
    </cfRule>
  </conditionalFormatting>
  <conditionalFormatting sqref="W140:W141">
    <cfRule type="containsText" dxfId="164" priority="13" stopIfTrue="1" operator="containsText" text="Cerrada">
      <formula>NOT(ISERROR(SEARCH("Cerrada",W140)))</formula>
    </cfRule>
    <cfRule type="containsText" dxfId="163" priority="14" stopIfTrue="1" operator="containsText" text="En ejecución">
      <formula>NOT(ISERROR(SEARCH("En ejecución",W140)))</formula>
    </cfRule>
    <cfRule type="containsText" dxfId="162" priority="15" stopIfTrue="1" operator="containsText" text="Vencida">
      <formula>NOT(ISERROR(SEARCH("Vencida",W140)))</formula>
    </cfRule>
  </conditionalFormatting>
  <conditionalFormatting sqref="W142">
    <cfRule type="containsText" dxfId="161" priority="10" stopIfTrue="1" operator="containsText" text="Cerrada">
      <formula>NOT(ISERROR(SEARCH("Cerrada",W142)))</formula>
    </cfRule>
    <cfRule type="containsText" dxfId="160" priority="11" stopIfTrue="1" operator="containsText" text="En ejecución">
      <formula>NOT(ISERROR(SEARCH("En ejecución",W142)))</formula>
    </cfRule>
    <cfRule type="containsText" dxfId="159" priority="12" stopIfTrue="1" operator="containsText" text="Vencida">
      <formula>NOT(ISERROR(SEARCH("Vencida",W142)))</formula>
    </cfRule>
  </conditionalFormatting>
  <conditionalFormatting sqref="W143">
    <cfRule type="containsText" dxfId="158" priority="7" stopIfTrue="1" operator="containsText" text="Cerrada">
      <formula>NOT(ISERROR(SEARCH("Cerrada",W143)))</formula>
    </cfRule>
    <cfRule type="containsText" dxfId="157" priority="8" stopIfTrue="1" operator="containsText" text="En ejecución">
      <formula>NOT(ISERROR(SEARCH("En ejecución",W143)))</formula>
    </cfRule>
    <cfRule type="containsText" dxfId="156" priority="9" stopIfTrue="1" operator="containsText" text="Vencida">
      <formula>NOT(ISERROR(SEARCH("Vencida",W143)))</formula>
    </cfRule>
  </conditionalFormatting>
  <conditionalFormatting sqref="W144">
    <cfRule type="containsText" dxfId="155" priority="4" stopIfTrue="1" operator="containsText" text="Cerrada">
      <formula>NOT(ISERROR(SEARCH("Cerrada",W144)))</formula>
    </cfRule>
    <cfRule type="containsText" dxfId="154" priority="5" stopIfTrue="1" operator="containsText" text="En ejecución">
      <formula>NOT(ISERROR(SEARCH("En ejecución",W144)))</formula>
    </cfRule>
    <cfRule type="containsText" dxfId="153" priority="6" stopIfTrue="1" operator="containsText" text="Vencida">
      <formula>NOT(ISERROR(SEARCH("Vencida",W144)))</formula>
    </cfRule>
  </conditionalFormatting>
  <conditionalFormatting sqref="W144">
    <cfRule type="containsText" dxfId="152" priority="1" stopIfTrue="1" operator="containsText" text="Cerrada">
      <formula>NOT(ISERROR(SEARCH("Cerrada",W144)))</formula>
    </cfRule>
    <cfRule type="containsText" dxfId="151" priority="2" stopIfTrue="1" operator="containsText" text="En ejecución">
      <formula>NOT(ISERROR(SEARCH("En ejecución",W144)))</formula>
    </cfRule>
    <cfRule type="containsText" dxfId="150" priority="3" stopIfTrue="1" operator="containsText" text="Vencida">
      <formula>NOT(ISERROR(SEARCH("Vencida",W144)))</formula>
    </cfRule>
  </conditionalFormatting>
  <dataValidations count="13">
    <dataValidation type="list" allowBlank="1" showInputMessage="1" showErrorMessage="1" sqref="JO45:JO47 TK45:TK47 ADG45:ADG47 ANC45:ANC47 AWY45:AWY47 BGU45:BGU47 BQQ45:BQQ47 CAM45:CAM47 CKI45:CKI47 CUE45:CUE47 DEA45:DEA47 DNW45:DNW47 DXS45:DXS47 EHO45:EHO47 ERK45:ERK47 FBG45:FBG47 FLC45:FLC47 FUY45:FUY47 GEU45:GEU47 GOQ45:GOQ47 GYM45:GYM47 HII45:HII47 HSE45:HSE47 ICA45:ICA47 ILW45:ILW47 IVS45:IVS47 JFO45:JFO47 JPK45:JPK47 JZG45:JZG47 KJC45:KJC47 KSY45:KSY47 LCU45:LCU47 LMQ45:LMQ47 LWM45:LWM47 MGI45:MGI47 MQE45:MQE47 NAA45:NAA47 NJW45:NJW47 NTS45:NTS47 ODO45:ODO47 ONK45:ONK47 OXG45:OXG47 PHC45:PHC47 PQY45:PQY47 QAU45:QAU47 QKQ45:QKQ47 QUM45:QUM47 REI45:REI47 ROE45:ROE47 RYA45:RYA47 SHW45:SHW47 SRS45:SRS47 TBO45:TBO47 TLK45:TLK47 TVG45:TVG47 UFC45:UFC47 UOY45:UOY47 UYU45:UYU47 VIQ45:VIQ47 VSM45:VSM47 WCI45:WCI47 WME45:WME47 WWA45:WWA47 TN61:TN83 ADJ61:ADJ83 ANF61:ANF83 AXB61:AXB83 BGX61:BGX83 BQT61:BQT83 CAP61:CAP83 CKL61:CKL83 CUH61:CUH83 DED61:DED83 DNZ61:DNZ83 DXV61:DXV83 EHR61:EHR83 ERN61:ERN83 FBJ61:FBJ83 FLF61:FLF83 FVB61:FVB83 GEX61:GEX83 GOT61:GOT83 GYP61:GYP83 HIL61:HIL83 HSH61:HSH83 ICD61:ICD83 ILZ61:ILZ83 IVV61:IVV83 JFR61:JFR83 JPN61:JPN83 JZJ61:JZJ83 KJF61:KJF83 KTB61:KTB83 LCX61:LCX83 LMT61:LMT83 LWP61:LWP83 MGL61:MGL83 MQH61:MQH83 NAD61:NAD83 NJZ61:NJZ83 NTV61:NTV83 ODR61:ODR83 ONN61:ONN83 OXJ61:OXJ83 PHF61:PHF83 PRB61:PRB83 QAX61:QAX83 QKT61:QKT83 QUP61:QUP83 REL61:REL83 ROH61:ROH83 RYD61:RYD83 SHZ61:SHZ83 SRV61:SRV83 TBR61:TBR83 TLN61:TLN83 TVJ61:TVJ83 UFF61:UFF83 UPB61:UPB83 UYX61:UYX83 VIT61:VIT83 VSP61:VSP83 WCL61:WCL83 WMH61:WMH83 WWD61:WWD83 S24:S67 JR61:JR83 S84 V68:V83 WWD98 WMH98 WCL98 VSP98 VIT98 UYX98 UPB98 UFF98 TVJ98 TLN98 TBR98 SRV98 SHZ98 RYD98 ROH98 REL98 QUP98 QKT98 QAX98 PRB98 PHF98 OXJ98 ONN98 ODR98 NTV98 NJZ98 NAD98 MQH98 MGL98 LWP98 LMT98 LCX98 KTB98 KJF98 JZJ98 JPN98 JFR98 IVV98 ILZ98 ICD98 HSH98 HIL98 GYP98 GOT98 GEX98 FVB98 FLF98 FBJ98 ERN98 EHR98 DXV98 DNZ98 DED98 CUH98 CKL98 CAP98 BQT98 BGX98 AXB98 ANF98 ADJ98 TN98 JR98 V86:V131 V133 V136:V144" xr:uid="{00000000-0002-0000-0100-000000000000}">
      <formula1>$J$2:$J$4</formula1>
    </dataValidation>
    <dataValidation type="list" allowBlank="1" showInputMessage="1" showErrorMessage="1" sqref="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T24:T51 TO61:TO83 ADK61:ADK83 ANG61:ANG83 AXC61:AXC83 BGY61:BGY83 BQU61:BQU83 CAQ61:CAQ83 CKM61:CKM83 CUI61:CUI83 DEE61:DEE83 DOA61:DOA83 DXW61:DXW83 EHS61:EHS83 ERO61:ERO83 FBK61:FBK83 FLG61:FLG83 FVC61:FVC83 GEY61:GEY83 GOU61:GOU83 GYQ61:GYQ83 HIM61:HIM83 HSI61:HSI83 ICE61:ICE83 IMA61:IMA83 IVW61:IVW83 JFS61:JFS83 JPO61:JPO83 JZK61:JZK83 KJG61:KJG83 KTC61:KTC83 LCY61:LCY83 LMU61:LMU83 LWQ61:LWQ83 MGM61:MGM83 MQI61:MQI83 NAE61:NAE83 NKA61:NKA83 NTW61:NTW83 ODS61:ODS83 ONO61:ONO83 OXK61:OXK83 PHG61:PHG83 PRC61:PRC83 QAY61:QAY83 QKU61:QKU83 QUQ61:QUQ83 REM61:REM83 ROI61:ROI83 RYE61:RYE83 SIA61:SIA83 SRW61:SRW83 TBS61:TBS83 TLO61:TLO83 TVK61:TVK83 UFG61:UFG83 UPC61:UPC83 UYY61:UYY83 VIU61:VIU83 VSQ61:VSQ83 WCM61:WCM83 WMI61:WMI83 WWE61:WWE83 T55:T67 JS61:JS83 T84 W68:W83 WWE98 WMI98 WCM98 VSQ98 VIU98 UYY98 UPC98 UFG98 TVK98 TLO98 TBS98 SRW98 SIA98 RYE98 ROI98 REM98 QUQ98 QKU98 QAY98 PRC98 PHG98 OXK98 ONO98 ODS98 NTW98 NKA98 NAE98 MQI98 MGM98 LWQ98 LMU98 LCY98 KTC98 KJG98 JZK98 JPO98 JFS98 IVW98 IMA98 ICE98 HSI98 HIM98 GYQ98 GOU98 GEY98 FVC98 FLG98 FBK98 ERO98 EHS98 DXW98 DOA98 DEE98 CUI98 CKM98 CAQ98 BQU98 BGY98 AXC98 ANG98 ADK98 TO98 JS98 W86:W131 W133 W136:W144" xr:uid="{00000000-0002-0000-0100-000001000000}">
      <formula1>$I$2:$I$4</formula1>
    </dataValidation>
    <dataValidation type="list" allowBlank="1" showInputMessage="1" showErrorMessage="1" prompt=" - " sqref="F25 F35:F37 F30 F39 F42 F97" xr:uid="{00000000-0002-0000-0100-000002000000}">
      <formula1>$G$2:$G$5</formula1>
    </dataValidation>
    <dataValidation type="list" allowBlank="1" showInputMessage="1" showErrorMessage="1" prompt=" - " sqref="B25 B35:B37 B30 B39 B42 B97" xr:uid="{00000000-0002-0000-0100-000003000000}">
      <formula1>$F$2:$F$11</formula1>
    </dataValidation>
    <dataValidation type="list" allowBlank="1" showInputMessage="1" showErrorMessage="1" prompt=" - " sqref="C25 C35:C37 C39 C30 C42 C97" xr:uid="{00000000-0002-0000-0100-000004000000}">
      <formula1>$D$2:$D$15</formula1>
    </dataValidation>
    <dataValidation type="list" allowBlank="1" showInputMessage="1" showErrorMessage="1" sqref="T52:T54" xr:uid="{00000000-0002-0000-0100-000005000000}">
      <formula1>$I$2:$I$5</formula1>
    </dataValidation>
    <dataValidation type="list" allowBlank="1" showInputMessage="1" showErrorMessage="1" sqref="B48 B55 B58:B60 B84 B86:B95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98 B100 B128:B131 B133 B136:B138 B140 B142:B143" xr:uid="{00000000-0002-0000-0100-000006000000}">
      <formula1>$F$2:$F$6</formula1>
    </dataValidation>
    <dataValidation type="list" allowBlank="1" showInputMessage="1" showErrorMessage="1" sqref="C48 C55 C58:C60 C84 C86:C95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98 C100 C128:C131 C133 C136:C137 C142:C143" xr:uid="{00000000-0002-0000-0100-000007000000}">
      <formula1>$D$2:$D$13</formula1>
    </dataValidation>
    <dataValidation type="list" allowBlank="1" showInputMessage="1" showErrorMessage="1" sqref="F48 F55 F58:F60 F84 F86:F95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F98 F100 F102 F115:F116 F123:F125 F104:F112 F128:F131 F133 F138 F140 F142:F143" xr:uid="{00000000-0002-0000-0100-000008000000}">
      <formula1>$G$2:$G$5</formula1>
    </dataValidation>
    <dataValidation type="list" allowBlank="1" showInputMessage="1" showErrorMessage="1" sqref="I48:I60 I84 I86:I95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I98:I131 I133 I138:I140 I142:I143" xr:uid="{00000000-0002-0000-0100-000009000000}">
      <formula1>$H$2:$H$3</formula1>
    </dataValidation>
    <dataValidation type="list" allowBlank="1" showErrorMessage="1" sqref="V134:V135" xr:uid="{8676C15E-09B2-47AC-8CFC-769F54153299}">
      <formula1>$J$2:$J$4</formula1>
    </dataValidation>
    <dataValidation type="list" allowBlank="1" showErrorMessage="1" sqref="W134:W135" xr:uid="{2DE72302-CA13-42F2-83E8-D470166F12EF}">
      <formula1>$I$2:$I$4</formula1>
    </dataValidation>
    <dataValidation type="list" allowBlank="1" showInputMessage="1" showErrorMessage="1" prompt=" - " sqref="C134" xr:uid="{90F1AEC8-AA8E-4D68-8880-5A528A7CE98D}">
      <formula1>$D$2:$D$16</formula1>
    </dataValidation>
  </dataValidations>
  <hyperlinks>
    <hyperlink ref="R49" r:id="rId1" xr:uid="{00000000-0004-0000-0100-000000000000}"/>
    <hyperlink ref="R55" r:id="rId2" xr:uid="{00000000-0004-0000-0100-000001000000}"/>
    <hyperlink ref="R56" r:id="rId3" xr:uid="{00000000-0004-0000-0100-000002000000}"/>
    <hyperlink ref="R60" r:id="rId4" xr:uid="{00000000-0004-0000-0100-000003000000}"/>
    <hyperlink ref="J63" r:id="rId5" location="overlay-context=" xr:uid="{00000000-0004-0000-0100-000004000000}"/>
    <hyperlink ref="J64" r:id="rId6" location="overlay-context=" xr:uid="{00000000-0004-0000-0100-000005000000}"/>
    <hyperlink ref="U74" r:id="rId7" location="overlay-context=_x000a__x000a_19/07/2018:" display="http://www.idep.edu.co/?q=content/gf-14-proceso-de-gesti%C3%B3n-financiera#overlay-context=_x000a__x000a_19/07/2018:" xr:uid="{00000000-0004-0000-0100-000006000000}"/>
    <hyperlink ref="U79" r:id="rId8" xr:uid="{00000000-0004-0000-0100-000007000000}"/>
    <hyperlink ref="U78" r:id="rId9" xr:uid="{00000000-0004-0000-0100-000008000000}"/>
    <hyperlink ref="R62" r:id="rId10" location="overlay-context=_x000a__x000a_24/12/2018:  radicado No. 00106-817-001434 del 29 de noviembre de 2018. " display="http://www.idep.edu.co/?q=content/gf-14-proceso-de-gesti%C3%B3n-financiera#overlay-context=_x000a__x000a_24/12/2018:  radicado No. 00106-817-001434 del 29 de noviembre de 2018. " xr:uid="{00000000-0004-0000-0100-000009000000}"/>
    <hyperlink ref="U89" r:id="rId11" xr:uid="{00000000-0004-0000-0100-00000A000000}"/>
    <hyperlink ref="S95" r:id="rId12" display="https://drive.google.com/drive/folders/1PEA_kHglMECvfb2aRpTEgSxTeLRMahB-" xr:uid="{00000000-0004-0000-0100-00000B000000}"/>
    <hyperlink ref="U95" r:id="rId13" display="https://drive.google.com/drive/folders/1PEA_kHglMECvfb2aRpTEgSxTeLRMahB-" xr:uid="{00000000-0004-0000-0100-00000C000000}"/>
    <hyperlink ref="U94" r:id="rId14" xr:uid="{00000000-0004-0000-0100-00000D000000}"/>
    <hyperlink ref="S98" r:id="rId15" xr:uid="{00000000-0004-0000-0100-00000E000000}"/>
    <hyperlink ref="U98" r:id="rId16" xr:uid="{00000000-0004-0000-0100-00000F000000}"/>
    <hyperlink ref="S102" r:id="rId17" display="http://www.idep.edu.co/sites/default/files/PL-GT-12-02%20Plan%20Contingencia%20Tecno%20V9.pdf" xr:uid="{00000000-0004-0000-0100-000010000000}"/>
    <hyperlink ref="S103" r:id="rId18" location="gid=292185415" display="https://docs.google.com/spreadsheets/d/1rkj1JMm4LnWNRWL--zXFJrjXKTK2WPHCiHY5g3cAogk/edit#gid=292185415" xr:uid="{00000000-0004-0000-0100-000011000000}"/>
    <hyperlink ref="U101" r:id="rId19" location="gid=292185415_x000a_" xr:uid="{00000000-0004-0000-0100-000012000000}"/>
    <hyperlink ref="U102" r:id="rId20" xr:uid="{00000000-0004-0000-0100-000013000000}"/>
    <hyperlink ref="U103" r:id="rId21" location="gid=292185415_x000a_" xr:uid="{00000000-0004-0000-0100-000014000000}"/>
    <hyperlink ref="U104" r:id="rId22" xr:uid="{00000000-0004-0000-0100-000015000000}"/>
    <hyperlink ref="U127" r:id="rId23" location="overlay-context=_x000a_" xr:uid="{00000000-0004-0000-0100-000016000000}"/>
    <hyperlink ref="U123" r:id="rId24" xr:uid="{00000000-0004-0000-0100-000017000000}"/>
    <hyperlink ref="U105" r:id="rId25" xr:uid="{00000000-0004-0000-0100-000018000000}"/>
    <hyperlink ref="U106" r:id="rId26" xr:uid="{00000000-0004-0000-0100-000019000000}"/>
    <hyperlink ref="U114" r:id="rId27" location="gid=0" xr:uid="{00000000-0004-0000-0100-00001A000000}"/>
    <hyperlink ref="U116" r:id="rId28" location="gid=1828784513_x000a_" xr:uid="{00000000-0004-0000-0100-00001B000000}"/>
    <hyperlink ref="U130" r:id="rId29" location="search/autoreporte/WhctKJVRNJdDGPhSjSjkwHLGPlwPdgbXrvSQdbLBMJBxLXBfNXTKjWGFjcdBTqvxxftBKqL" xr:uid="{00000000-0004-0000-0100-00001C000000}"/>
    <hyperlink ref="U131" r:id="rId30" xr:uid="{00000000-0004-0000-0100-00001D000000}"/>
    <hyperlink ref="U144" r:id="rId31" xr:uid="{8360D99B-9344-4007-B5B5-9C49ACA37C5F}"/>
  </hyperlinks>
  <pageMargins left="0.7" right="0.7" top="0.75" bottom="0.75" header="0.3" footer="0.3"/>
  <pageSetup orientation="portrait" r:id="rId32"/>
  <drawing r:id="rId33"/>
  <extLst>
    <ext xmlns:x14="http://schemas.microsoft.com/office/spreadsheetml/2009/9/main" uri="{78C0D931-6437-407d-A8EE-F0AAD7539E65}">
      <x14:conditionalFormattings>
        <x14:conditionalFormatting xmlns:xm="http://schemas.microsoft.com/office/excel/2006/main">
          <x14:cfRule type="containsText" priority="118" stopIfTrue="1" operator="containsText" text="Cerrada" id="{35682F6E-4BCD-4E14-B831-259DC68DB044}">
            <xm:f>NOT(ISERROR(SEARCH("Cerrada",'GTH-13'!W60)))</xm:f>
            <x14:dxf>
              <font>
                <b/>
                <i val="0"/>
              </font>
              <fill>
                <patternFill>
                  <bgColor rgb="FF00B050"/>
                </patternFill>
              </fill>
            </x14:dxf>
          </x14:cfRule>
          <x14:cfRule type="containsText" priority="119" stopIfTrue="1" operator="containsText" text="En ejecución" id="{29169C52-AF35-486B-92AD-7B4E2D56D48A}">
            <xm:f>NOT(ISERROR(SEARCH("En ejecución",'GTH-13'!W60)))</xm:f>
            <x14:dxf>
              <font>
                <b/>
                <i val="0"/>
              </font>
              <fill>
                <patternFill>
                  <bgColor rgb="FFFFFF00"/>
                </patternFill>
              </fill>
            </x14:dxf>
          </x14:cfRule>
          <x14:cfRule type="containsText" priority="120" stopIfTrue="1" operator="containsText" text="Vencida" id="{9F18E53D-50F0-44E5-B4CE-FB8ADC30C9BB}">
            <xm:f>NOT(ISERROR(SEARCH("Vencida",'GTH-13'!W60)))</xm:f>
            <x14:dxf>
              <font>
                <b/>
                <i val="0"/>
              </font>
              <fill>
                <patternFill>
                  <bgColor rgb="FFFF0000"/>
                </patternFill>
              </fill>
            </x14:dxf>
          </x14:cfRule>
          <xm:sqref>T59:T60</xm:sqref>
        </x14:conditionalFormatting>
        <x14:conditionalFormatting xmlns:xm="http://schemas.microsoft.com/office/excel/2006/main">
          <x14:cfRule type="containsText" priority="112" stopIfTrue="1" operator="containsText" text="Cerrada" id="{14444EBC-FE5F-442C-B15C-A6761DB350F5}">
            <xm:f>NOT(ISERROR(SEARCH("Cerrada",'GF-14'!W61)))</xm:f>
            <x14:dxf>
              <font>
                <b/>
                <i val="0"/>
              </font>
              <fill>
                <patternFill>
                  <bgColor rgb="FF00B050"/>
                </patternFill>
              </fill>
            </x14:dxf>
          </x14:cfRule>
          <x14:cfRule type="containsText" priority="113" stopIfTrue="1" operator="containsText" text="En ejecución" id="{82CD5ECD-16EB-4FA0-9177-5F67F4FCA9B6}">
            <xm:f>NOT(ISERROR(SEARCH("En ejecución",'GF-14'!W61)))</xm:f>
            <x14:dxf>
              <font>
                <b/>
                <i val="0"/>
              </font>
              <fill>
                <patternFill>
                  <bgColor rgb="FFFFFF00"/>
                </patternFill>
              </fill>
            </x14:dxf>
          </x14:cfRule>
          <x14:cfRule type="containsText" priority="114" stopIfTrue="1" operator="containsText" text="Vencida" id="{94D697D9-CC7F-4EC5-ACC0-EA7C28750FDB}">
            <xm:f>NOT(ISERROR(SEARCH("Vencida",'GF-14'!W61)))</xm:f>
            <x14:dxf>
              <font>
                <b/>
                <i val="0"/>
              </font>
              <fill>
                <patternFill>
                  <bgColor rgb="FFFF0000"/>
                </patternFill>
              </fill>
            </x14:dxf>
          </x14:cfRule>
          <xm:sqref>W68:W83</xm:sqref>
        </x14:conditionalFormatting>
        <x14:conditionalFormatting xmlns:xm="http://schemas.microsoft.com/office/excel/2006/main">
          <x14:cfRule type="containsText" priority="721" stopIfTrue="1" operator="containsText" text="Cerrada" id="{14444EBC-FE5F-442C-B15C-A6761DB350F5}">
            <xm:f>NOT(ISERROR(SEARCH("Cerrada",'GF-14'!W54)))</xm:f>
            <x14:dxf>
              <font>
                <b/>
                <i val="0"/>
              </font>
              <fill>
                <patternFill>
                  <bgColor rgb="FF00B050"/>
                </patternFill>
              </fill>
            </x14:dxf>
          </x14:cfRule>
          <x14:cfRule type="containsText" priority="722" stopIfTrue="1" operator="containsText" text="En ejecución" id="{82CD5ECD-16EB-4FA0-9177-5F67F4FCA9B6}">
            <xm:f>NOT(ISERROR(SEARCH("En ejecución",'GF-14'!W54)))</xm:f>
            <x14:dxf>
              <font>
                <b/>
                <i val="0"/>
              </font>
              <fill>
                <patternFill>
                  <bgColor rgb="FFFFFF00"/>
                </patternFill>
              </fill>
            </x14:dxf>
          </x14:cfRule>
          <x14:cfRule type="containsText" priority="723" stopIfTrue="1" operator="containsText" text="Vencida" id="{94D697D9-CC7F-4EC5-ACC0-EA7C28750FDB}">
            <xm:f>NOT(ISERROR(SEARCH("Vencida",'GF-14'!W54)))</xm:f>
            <x14:dxf>
              <font>
                <b/>
                <i val="0"/>
              </font>
              <fill>
                <patternFill>
                  <bgColor rgb="FFFF0000"/>
                </patternFill>
              </fill>
            </x14:dxf>
          </x14:cfRule>
          <xm:sqref>T61:T67</xm:sqref>
        </x14:conditionalFormatting>
        <x14:conditionalFormatting xmlns:xm="http://schemas.microsoft.com/office/excel/2006/main">
          <x14:cfRule type="containsText" priority="109" stopIfTrue="1" operator="containsText" text="Cerrada" id="{B6452DB4-0F2D-47AE-8259-FBF51FB91C4A}">
            <xm:f>NOT(ISERROR(SEARCH("Cerrada",'MIC-03'!W91)))</xm:f>
            <x14:dxf>
              <font>
                <b/>
                <i val="0"/>
              </font>
              <fill>
                <patternFill>
                  <bgColor rgb="FF00B050"/>
                </patternFill>
              </fill>
            </x14:dxf>
          </x14:cfRule>
          <x14:cfRule type="containsText" priority="110" stopIfTrue="1" operator="containsText" text="En ejecución" id="{2AD5864A-6AA2-4D96-AF83-815A2E458ECE}">
            <xm:f>NOT(ISERROR(SEARCH("En ejecución",'MIC-03'!W91)))</xm:f>
            <x14:dxf>
              <font>
                <b/>
                <i val="0"/>
              </font>
              <fill>
                <patternFill>
                  <bgColor rgb="FFFFFF00"/>
                </patternFill>
              </fill>
            </x14:dxf>
          </x14:cfRule>
          <x14:cfRule type="containsText" priority="111" stopIfTrue="1" operator="containsText" text="Vencida" id="{F7D95101-B6E1-479B-BEAF-F0A0716108FD}">
            <xm:f>NOT(ISERROR(SEARCH("Vencida",'MIC-03'!W91)))</xm:f>
            <x14:dxf>
              <font>
                <b/>
                <i val="0"/>
              </font>
              <fill>
                <patternFill>
                  <bgColor rgb="FFFF0000"/>
                </patternFill>
              </fill>
            </x14:dxf>
          </x14:cfRule>
          <xm:sqref>T84</xm:sqref>
        </x14:conditionalFormatting>
        <x14:conditionalFormatting xmlns:xm="http://schemas.microsoft.com/office/excel/2006/main">
          <x14:cfRule type="containsText" priority="88" stopIfTrue="1" operator="containsText" text="Cerrada" id="{F17C5B01-AF17-411F-B70E-55536BCE3FF8}">
            <xm:f>NOT(ISERROR(SEARCH("Cerrada",'GT-12'!#REF!)))</xm:f>
            <x14:dxf>
              <font>
                <b/>
                <i val="0"/>
              </font>
              <fill>
                <patternFill>
                  <bgColor rgb="FF00B050"/>
                </patternFill>
              </fill>
            </x14:dxf>
          </x14:cfRule>
          <x14:cfRule type="containsText" priority="89" stopIfTrue="1" operator="containsText" text="En ejecución" id="{0C6667FA-C278-40B2-9879-16345AE4ED17}">
            <xm:f>NOT(ISERROR(SEARCH("En ejecución",'GT-12'!#REF!)))</xm:f>
            <x14:dxf>
              <font>
                <b/>
                <i val="0"/>
              </font>
              <fill>
                <patternFill>
                  <bgColor rgb="FFFFFF00"/>
                </patternFill>
              </fill>
            </x14:dxf>
          </x14:cfRule>
          <x14:cfRule type="containsText" priority="90" stopIfTrue="1" operator="containsText" text="Vencida" id="{C7D981A2-C072-4A17-8660-1CF45B02491E}">
            <xm:f>NOT(ISERROR(SEARCH("Vencida",'GT-12'!#REF!)))</xm:f>
            <x14:dxf>
              <font>
                <b/>
                <i val="0"/>
              </font>
              <fill>
                <patternFill>
                  <bgColor rgb="FFFF0000"/>
                </patternFill>
              </fill>
            </x14:dxf>
          </x14:cfRule>
          <xm:sqref>W116:W122</xm:sqref>
        </x14:conditionalFormatting>
        <x14:conditionalFormatting xmlns:xm="http://schemas.microsoft.com/office/excel/2006/main">
          <x14:cfRule type="containsText" priority="91" stopIfTrue="1" operator="containsText" text="Cerrada" id="{DABD7C9C-D590-4141-A5B8-B94E4AAB29F8}">
            <xm:f>NOT(ISERROR(SEARCH("Cerrada",'GT-12'!#REF!)))</xm:f>
            <x14:dxf>
              <font>
                <b/>
                <i val="0"/>
              </font>
              <fill>
                <patternFill>
                  <bgColor rgb="FF00B050"/>
                </patternFill>
              </fill>
            </x14:dxf>
          </x14:cfRule>
          <x14:cfRule type="containsText" priority="92" stopIfTrue="1" operator="containsText" text="En ejecución" id="{D628FF48-FD0F-4198-B98C-DDC8CE59F137}">
            <xm:f>NOT(ISERROR(SEARCH("En ejecución",'GT-12'!#REF!)))</xm:f>
            <x14:dxf>
              <font>
                <b/>
                <i val="0"/>
              </font>
              <fill>
                <patternFill>
                  <bgColor rgb="FFFFFF00"/>
                </patternFill>
              </fill>
            </x14:dxf>
          </x14:cfRule>
          <x14:cfRule type="containsText" priority="93" stopIfTrue="1" operator="containsText" text="Vencida" id="{7C87C591-BABA-4CEF-8AF6-7EC2B2D45385}">
            <xm:f>NOT(ISERROR(SEARCH("Vencida",'GT-12'!#REF!)))</xm:f>
            <x14:dxf>
              <font>
                <b/>
                <i val="0"/>
              </font>
              <fill>
                <patternFill>
                  <bgColor rgb="FFFF0000"/>
                </patternFill>
              </fill>
            </x14:dxf>
          </x14:cfRule>
          <xm:sqref>W115</xm:sqref>
        </x14:conditionalFormatting>
        <x14:conditionalFormatting xmlns:xm="http://schemas.microsoft.com/office/excel/2006/main">
          <x14:cfRule type="containsText" priority="94" stopIfTrue="1" operator="containsText" text="Cerrada" id="{C75A3D75-F5AF-408F-B342-7F0508F2145E}">
            <xm:f>NOT(ISERROR(SEARCH("Cerrada",'GT-12'!#REF!)))</xm:f>
            <x14:dxf>
              <font>
                <b/>
                <i val="0"/>
              </font>
              <fill>
                <patternFill>
                  <bgColor rgb="FF00B050"/>
                </patternFill>
              </fill>
            </x14:dxf>
          </x14:cfRule>
          <x14:cfRule type="containsText" priority="95" stopIfTrue="1" operator="containsText" text="En ejecución" id="{440A7D92-CCF2-4146-94CA-62BD0337E552}">
            <xm:f>NOT(ISERROR(SEARCH("En ejecución",'GT-12'!#REF!)))</xm:f>
            <x14:dxf>
              <font>
                <b/>
                <i val="0"/>
              </font>
              <fill>
                <patternFill>
                  <bgColor rgb="FFFFFF00"/>
                </patternFill>
              </fill>
            </x14:dxf>
          </x14:cfRule>
          <x14:cfRule type="containsText" priority="96" stopIfTrue="1" operator="containsText" text="Vencida" id="{17E05AA6-1E82-4B02-8115-8988F3CA7820}">
            <xm:f>NOT(ISERROR(SEARCH("Vencida",'GT-12'!#REF!)))</xm:f>
            <x14:dxf>
              <font>
                <b/>
                <i val="0"/>
              </font>
              <fill>
                <patternFill>
                  <bgColor rgb="FFFF0000"/>
                </patternFill>
              </fill>
            </x14:dxf>
          </x14:cfRule>
          <xm:sqref>W107:W114</xm:sqref>
        </x14:conditionalFormatting>
        <x14:conditionalFormatting xmlns:xm="http://schemas.microsoft.com/office/excel/2006/main">
          <x14:cfRule type="containsText" priority="97" stopIfTrue="1" operator="containsText" text="Cerrada" id="{C7F73668-5414-4E4E-986F-B696BD1435E4}">
            <xm:f>NOT(ISERROR(SEARCH("Cerrada",'GT-12'!#REF!)))</xm:f>
            <x14:dxf>
              <font>
                <b/>
                <i val="0"/>
              </font>
              <fill>
                <patternFill>
                  <bgColor rgb="FF00B050"/>
                </patternFill>
              </fill>
            </x14:dxf>
          </x14:cfRule>
          <x14:cfRule type="containsText" priority="98" stopIfTrue="1" operator="containsText" text="En ejecución" id="{9737680E-C9C1-46AE-869D-0C862395E30E}">
            <xm:f>NOT(ISERROR(SEARCH("En ejecución",'GT-12'!#REF!)))</xm:f>
            <x14:dxf>
              <font>
                <b/>
                <i val="0"/>
              </font>
              <fill>
                <patternFill>
                  <bgColor rgb="FFFFFF00"/>
                </patternFill>
              </fill>
            </x14:dxf>
          </x14:cfRule>
          <x14:cfRule type="containsText" priority="99" stopIfTrue="1" operator="containsText" text="Vencida" id="{BF4D0F0D-DFDC-49FD-A993-FA9876FFC947}">
            <xm:f>NOT(ISERROR(SEARCH("Vencida",'GT-12'!#REF!)))</xm:f>
            <x14:dxf>
              <font>
                <b/>
                <i val="0"/>
              </font>
              <fill>
                <patternFill>
                  <bgColor rgb="FFFF0000"/>
                </patternFill>
              </fill>
            </x14:dxf>
          </x14:cfRule>
          <xm:sqref>W101</xm:sqref>
        </x14:conditionalFormatting>
        <x14:conditionalFormatting xmlns:xm="http://schemas.microsoft.com/office/excel/2006/main">
          <x14:cfRule type="containsText" priority="100" stopIfTrue="1" operator="containsText" text="Cerrada" id="{6BF70FF2-C09C-47C8-AF19-CF6951BE2B8E}">
            <xm:f>NOT(ISERROR(SEARCH("Cerrada",'GT-12'!#REF!)))</xm:f>
            <x14:dxf>
              <font>
                <b/>
                <i val="0"/>
              </font>
              <fill>
                <patternFill>
                  <bgColor rgb="FF00B050"/>
                </patternFill>
              </fill>
            </x14:dxf>
          </x14:cfRule>
          <x14:cfRule type="containsText" priority="101" stopIfTrue="1" operator="containsText" text="En ejecución" id="{3FB4B808-2CE2-40D1-9A32-FD0C1D9F2EED}">
            <xm:f>NOT(ISERROR(SEARCH("En ejecución",'GT-12'!#REF!)))</xm:f>
            <x14:dxf>
              <font>
                <b/>
                <i val="0"/>
              </font>
              <fill>
                <patternFill>
                  <bgColor rgb="FFFFFF00"/>
                </patternFill>
              </fill>
            </x14:dxf>
          </x14:cfRule>
          <x14:cfRule type="containsText" priority="102" stopIfTrue="1" operator="containsText" text="Vencida" id="{2F307537-92CD-451F-A58E-24DBEA0CB629}">
            <xm:f>NOT(ISERROR(SEARCH("Vencida",'GT-12'!#REF!)))</xm:f>
            <x14:dxf>
              <font>
                <b/>
                <i val="0"/>
              </font>
              <fill>
                <patternFill>
                  <bgColor rgb="FFFF0000"/>
                </patternFill>
              </fill>
            </x14:dxf>
          </x14:cfRule>
          <xm:sqref>W102:W103</xm:sqref>
        </x14:conditionalFormatting>
        <x14:conditionalFormatting xmlns:xm="http://schemas.microsoft.com/office/excel/2006/main">
          <x14:cfRule type="containsText" priority="103" stopIfTrue="1" operator="containsText" text="Cerrada" id="{0CA0AC3D-05DD-4335-88CF-1C51B6100164}">
            <xm:f>NOT(ISERROR(SEARCH("Cerrada",'GT-12'!#REF!)))</xm:f>
            <x14:dxf>
              <font>
                <b/>
                <i val="0"/>
              </font>
              <fill>
                <patternFill>
                  <bgColor rgb="FF00B050"/>
                </patternFill>
              </fill>
            </x14:dxf>
          </x14:cfRule>
          <x14:cfRule type="containsText" priority="104" stopIfTrue="1" operator="containsText" text="En ejecución" id="{4081937E-AB74-4D72-A3D2-1BA61776ED34}">
            <xm:f>NOT(ISERROR(SEARCH("En ejecución",'GT-12'!#REF!)))</xm:f>
            <x14:dxf>
              <font>
                <b/>
                <i val="0"/>
              </font>
              <fill>
                <patternFill>
                  <bgColor rgb="FFFFFF00"/>
                </patternFill>
              </fill>
            </x14:dxf>
          </x14:cfRule>
          <x14:cfRule type="containsText" priority="105" stopIfTrue="1" operator="containsText" text="Vencida" id="{136EA52A-01E8-4A2D-A92F-D1BEA80F4E8E}">
            <xm:f>NOT(ISERROR(SEARCH("Vencida",'GT-12'!#REF!)))</xm:f>
            <x14:dxf>
              <font>
                <b/>
                <i val="0"/>
              </font>
              <fill>
                <patternFill>
                  <bgColor rgb="FFFF0000"/>
                </patternFill>
              </fill>
            </x14:dxf>
          </x14:cfRule>
          <xm:sqref>W100</xm:sqref>
        </x14:conditionalFormatting>
        <x14:conditionalFormatting xmlns:xm="http://schemas.microsoft.com/office/excel/2006/main">
          <x14:cfRule type="containsText" priority="106" stopIfTrue="1" operator="containsText" text="Cerrada" id="{AB77CF87-D56B-40A5-A7FF-551C6B589F7F}">
            <xm:f>NOT(ISERROR(SEARCH("Cerrada",'GT-12'!#REF!)))</xm:f>
            <x14:dxf>
              <font>
                <b/>
                <i val="0"/>
              </font>
              <fill>
                <patternFill>
                  <bgColor rgb="FF00B050"/>
                </patternFill>
              </fill>
            </x14:dxf>
          </x14:cfRule>
          <x14:cfRule type="containsText" priority="107" stopIfTrue="1" operator="containsText" text="En ejecución" id="{3C1D0583-60CF-48B8-AE3D-4358E260E1FC}">
            <xm:f>NOT(ISERROR(SEARCH("En ejecución",'GT-12'!#REF!)))</xm:f>
            <x14:dxf>
              <font>
                <b/>
                <i val="0"/>
              </font>
              <fill>
                <patternFill>
                  <bgColor rgb="FFFFFF00"/>
                </patternFill>
              </fill>
            </x14:dxf>
          </x14:cfRule>
          <x14:cfRule type="containsText" priority="108" stopIfTrue="1" operator="containsText" text="Vencida" id="{96A2FFA5-AA7E-4D45-AD19-442B6109185D}">
            <xm:f>NOT(ISERROR(SEARCH("Vencida",'GT-12'!#REF!)))</xm:f>
            <x14:dxf>
              <font>
                <b/>
                <i val="0"/>
              </font>
              <fill>
                <patternFill>
                  <bgColor rgb="FFFF0000"/>
                </patternFill>
              </fill>
            </x14:dxf>
          </x14:cfRule>
          <xm:sqref>W99</xm:sqref>
        </x14:conditionalFormatting>
        <x14:conditionalFormatting xmlns:xm="http://schemas.microsoft.com/office/excel/2006/main">
          <x14:cfRule type="containsText" priority="736" stopIfTrue="1" operator="containsText" text="Cerrada" id="{011C220C-1753-410D-8C7E-42573B5E9475}">
            <xm:f>NOT(ISERROR(SEARCH("Cerrada",'AC-10'!W32)))</xm:f>
            <x14:dxf>
              <font>
                <b/>
                <i val="0"/>
              </font>
              <fill>
                <patternFill>
                  <bgColor rgb="FF00B050"/>
                </patternFill>
              </fill>
            </x14:dxf>
          </x14:cfRule>
          <x14:cfRule type="containsText" priority="737" stopIfTrue="1" operator="containsText" text="En ejecución" id="{7BC076D5-D6E5-472B-BE66-F56ADC008090}">
            <xm:f>NOT(ISERROR(SEARCH("En ejecución",'AC-10'!W32)))</xm:f>
            <x14:dxf>
              <font>
                <b/>
                <i val="0"/>
              </font>
              <fill>
                <patternFill>
                  <bgColor rgb="FFFFFF00"/>
                </patternFill>
              </fill>
            </x14:dxf>
          </x14:cfRule>
          <x14:cfRule type="containsText" priority="738" stopIfTrue="1" operator="containsText" text="Vencida" id="{5AB93584-28CB-4BA4-B681-2E52F0F86DEF}">
            <xm:f>NOT(ISERROR(SEARCH("Vencida",'AC-10'!W32)))</xm:f>
            <x14:dxf>
              <font>
                <b/>
                <i val="0"/>
              </font>
              <fill>
                <patternFill>
                  <bgColor rgb="FFFF0000"/>
                </patternFill>
              </fill>
            </x14:dxf>
          </x14:cfRule>
          <xm:sqref>W89</xm:sqref>
        </x14:conditionalFormatting>
        <x14:conditionalFormatting xmlns:xm="http://schemas.microsoft.com/office/excel/2006/main">
          <x14:cfRule type="containsText" priority="739" stopIfTrue="1" operator="containsText" text="Cerrada" id="{38E2C443-C571-4E80-888C-B31105942B17}">
            <xm:f>NOT(ISERROR(SEARCH("Cerrada",'IDP-04'!W37)))</xm:f>
            <x14:dxf>
              <font>
                <b/>
                <i val="0"/>
              </font>
              <fill>
                <patternFill>
                  <bgColor rgb="FF00B050"/>
                </patternFill>
              </fill>
            </x14:dxf>
          </x14:cfRule>
          <x14:cfRule type="containsText" priority="740" stopIfTrue="1" operator="containsText" text="En ejecución" id="{51E5E6A0-6EB1-4DF3-85F2-09CC29365613}">
            <xm:f>NOT(ISERROR(SEARCH("En ejecución",'IDP-04'!W37)))</xm:f>
            <x14:dxf>
              <font>
                <b/>
                <i val="0"/>
              </font>
              <fill>
                <patternFill>
                  <bgColor rgb="FFFFFF00"/>
                </patternFill>
              </fill>
            </x14:dxf>
          </x14:cfRule>
          <x14:cfRule type="containsText" priority="741" stopIfTrue="1" operator="containsText" text="Vencida" id="{C25BAA6D-2FDB-4FA2-A060-05EDBA6FC9E4}">
            <xm:f>NOT(ISERROR(SEARCH("Vencida",'IDP-04'!W37)))</xm:f>
            <x14:dxf>
              <font>
                <b/>
                <i val="0"/>
              </font>
              <fill>
                <patternFill>
                  <bgColor rgb="FFFF0000"/>
                </patternFill>
              </fill>
            </x14:dxf>
          </x14:cfRule>
          <xm:sqref>W92:W95</xm:sqref>
        </x14:conditionalFormatting>
        <x14:conditionalFormatting xmlns:xm="http://schemas.microsoft.com/office/excel/2006/main">
          <x14:cfRule type="containsText" priority="751" stopIfTrue="1" operator="containsText" text="Cerrada" id="{03E2CEC6-9AB3-4187-AC67-0AD2749E20EB}">
            <xm:f>NOT(ISERROR(SEARCH("Cerrada",'GT-12'!U40)))</xm:f>
            <x14:dxf>
              <font>
                <b/>
                <i val="0"/>
              </font>
              <fill>
                <patternFill>
                  <bgColor rgb="FF00B050"/>
                </patternFill>
              </fill>
            </x14:dxf>
          </x14:cfRule>
          <x14:cfRule type="containsText" priority="752" stopIfTrue="1" operator="containsText" text="En ejecución" id="{B3688E80-D4DD-4072-ACDF-5D19296AA93D}">
            <xm:f>NOT(ISERROR(SEARCH("En ejecución",'GT-12'!U40)))</xm:f>
            <x14:dxf>
              <font>
                <b/>
                <i val="0"/>
              </font>
              <fill>
                <patternFill>
                  <bgColor rgb="FFFFFF00"/>
                </patternFill>
              </fill>
            </x14:dxf>
          </x14:cfRule>
          <x14:cfRule type="containsText" priority="753" stopIfTrue="1" operator="containsText" text="Vencida" id="{67710A21-7EEE-4473-A7AC-2E0526FDDD38}">
            <xm:f>NOT(ISERROR(SEARCH("Vencida",'GT-12'!U40)))</xm:f>
            <x14:dxf>
              <font>
                <b/>
                <i val="0"/>
              </font>
              <fill>
                <patternFill>
                  <bgColor rgb="FFFF0000"/>
                </patternFill>
              </fill>
            </x14:dxf>
          </x14:cfRule>
          <xm:sqref>W127</xm:sqref>
        </x14:conditionalFormatting>
        <x14:conditionalFormatting xmlns:xm="http://schemas.microsoft.com/office/excel/2006/main">
          <x14:cfRule type="containsText" priority="754" stopIfTrue="1" operator="containsText" text="Cerrada" id="{CD438462-1288-4CE9-B741-A4742550DD29}">
            <xm:f>NOT(ISERROR(SEARCH("Cerrada",'GTH-13'!W67)))</xm:f>
            <x14:dxf>
              <font>
                <b/>
                <i val="0"/>
              </font>
              <fill>
                <patternFill>
                  <bgColor rgb="FF00B050"/>
                </patternFill>
              </fill>
            </x14:dxf>
          </x14:cfRule>
          <x14:cfRule type="containsText" priority="755" stopIfTrue="1" operator="containsText" text="En ejecución" id="{0FA71F7C-EF62-48EA-9D62-00196BCB1C38}">
            <xm:f>NOT(ISERROR(SEARCH("En ejecución",'GTH-13'!W67)))</xm:f>
            <x14:dxf>
              <font>
                <b/>
                <i val="0"/>
              </font>
              <fill>
                <patternFill>
                  <bgColor rgb="FFFFFF00"/>
                </patternFill>
              </fill>
            </x14:dxf>
          </x14:cfRule>
          <x14:cfRule type="containsText" priority="756" stopIfTrue="1" operator="containsText" text="Vencida" id="{9A95AB2C-68D3-4658-A6AB-B3C64B833602}">
            <xm:f>NOT(ISERROR(SEARCH("Vencida",'GTH-13'!W67)))</xm:f>
            <x14:dxf>
              <font>
                <b/>
                <i val="0"/>
              </font>
              <fill>
                <patternFill>
                  <bgColor rgb="FFFF0000"/>
                </patternFill>
              </fill>
            </x14:dxf>
          </x14:cfRule>
          <xm:sqref>W128:W130</xm:sqref>
        </x14:conditionalFormatting>
        <x14:conditionalFormatting xmlns:xm="http://schemas.microsoft.com/office/excel/2006/main">
          <x14:cfRule type="containsText" priority="757" stopIfTrue="1" operator="containsText" text="Cerrada" id="{CD8AAF02-6C07-46C7-814C-ADF05D8A5A24}">
            <xm:f>NOT(ISERROR(SEARCH("Cerrada",'MIC-03'!W76)))</xm:f>
            <x14:dxf>
              <font>
                <b/>
                <i val="0"/>
              </font>
              <fill>
                <patternFill>
                  <bgColor rgb="FF00B050"/>
                </patternFill>
              </fill>
            </x14:dxf>
          </x14:cfRule>
          <x14:cfRule type="containsText" priority="758" stopIfTrue="1" operator="containsText" text="En ejecución" id="{7E756C2F-6FC1-4882-BDDE-9C94DBA6BD67}">
            <xm:f>NOT(ISERROR(SEARCH("En ejecución",'MIC-03'!W76)))</xm:f>
            <x14:dxf>
              <font>
                <b/>
                <i val="0"/>
              </font>
              <fill>
                <patternFill>
                  <bgColor rgb="FFFFFF00"/>
                </patternFill>
              </fill>
            </x14:dxf>
          </x14:cfRule>
          <x14:cfRule type="containsText" priority="759" stopIfTrue="1" operator="containsText" text="Vencida" id="{7317F3B7-48CA-4C87-892B-942A53B2AF50}">
            <xm:f>NOT(ISERROR(SEARCH("Vencida",'MIC-03'!W76)))</xm:f>
            <x14:dxf>
              <font>
                <b/>
                <i val="0"/>
              </font>
              <fill>
                <patternFill>
                  <bgColor rgb="FFFF0000"/>
                </patternFill>
              </fill>
            </x14:dxf>
          </x14:cfRule>
          <xm:sqref>W131</xm:sqref>
        </x14:conditionalFormatting>
        <x14:conditionalFormatting xmlns:xm="http://schemas.microsoft.com/office/excel/2006/main">
          <x14:cfRule type="containsText" priority="778" stopIfTrue="1" operator="containsText" text="Cerrada" id="{AF77D9D2-AE90-4F5A-8E28-5E14F9DFB46A}">
            <xm:f>NOT(ISERROR(SEARCH("Cerrada",'GT-12'!#REF!)))</xm:f>
            <x14:dxf>
              <font>
                <b/>
                <i val="0"/>
              </font>
              <fill>
                <patternFill>
                  <bgColor rgb="FF00B050"/>
                </patternFill>
              </fill>
            </x14:dxf>
          </x14:cfRule>
          <x14:cfRule type="containsText" priority="779" stopIfTrue="1" operator="containsText" text="En ejecución" id="{C5C6D08B-9BA3-467B-A24A-E03422841D1E}">
            <xm:f>NOT(ISERROR(SEARCH("En ejecución",'GT-12'!#REF!)))</xm:f>
            <x14:dxf>
              <font>
                <b/>
                <i val="0"/>
              </font>
              <fill>
                <patternFill>
                  <bgColor rgb="FFFFFF00"/>
                </patternFill>
              </fill>
            </x14:dxf>
          </x14:cfRule>
          <x14:cfRule type="containsText" priority="780" stopIfTrue="1" operator="containsText" text="Vencida" id="{1CADFA44-2928-4B99-9942-FD405B769238}">
            <xm:f>NOT(ISERROR(SEARCH("Vencida",'GT-12'!#REF!)))</xm:f>
            <x14:dxf>
              <font>
                <b/>
                <i val="0"/>
              </font>
              <fill>
                <patternFill>
                  <bgColor rgb="FFFF0000"/>
                </patternFill>
              </fill>
            </x14:dxf>
          </x14:cfRule>
          <xm:sqref>W104:W106</xm:sqref>
        </x14:conditionalFormatting>
        <x14:conditionalFormatting xmlns:xm="http://schemas.microsoft.com/office/excel/2006/main">
          <x14:cfRule type="containsText" priority="799" stopIfTrue="1" operator="containsText" text="Cerrada" id="{B27FA0FA-D163-4CBF-B186-99EE3EF59A50}">
            <xm:f>NOT(ISERROR(SEARCH("Cerrada",'GT-12'!#REF!)))</xm:f>
            <x14:dxf>
              <font>
                <b/>
                <i val="0"/>
              </font>
              <fill>
                <patternFill>
                  <bgColor rgb="FF00B050"/>
                </patternFill>
              </fill>
            </x14:dxf>
          </x14:cfRule>
          <x14:cfRule type="containsText" priority="800" stopIfTrue="1" operator="containsText" text="En ejecución" id="{A413ADF0-320C-41F9-B0A6-DBD4B385E829}">
            <xm:f>NOT(ISERROR(SEARCH("En ejecución",'GT-12'!#REF!)))</xm:f>
            <x14:dxf>
              <font>
                <b/>
                <i val="0"/>
              </font>
              <fill>
                <patternFill>
                  <bgColor rgb="FFFFFF00"/>
                </patternFill>
              </fill>
            </x14:dxf>
          </x14:cfRule>
          <x14:cfRule type="containsText" priority="801" stopIfTrue="1" operator="containsText" text="Vencida" id="{1DB3BA26-9DB8-48F0-B67F-2404016771A6}">
            <xm:f>NOT(ISERROR(SEARCH("Vencida",'GT-12'!#REF!)))</xm:f>
            <x14:dxf>
              <font>
                <b/>
                <i val="0"/>
              </font>
              <fill>
                <patternFill>
                  <bgColor rgb="FFFF0000"/>
                </patternFill>
              </fill>
            </x14:dxf>
          </x14:cfRule>
          <xm:sqref>W123:W126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AA919"/>
  <sheetViews>
    <sheetView showGridLines="0" topLeftCell="G27" zoomScale="60" zoomScaleNormal="60" workbookViewId="0">
      <selection activeCell="O31" sqref="O31:R31"/>
    </sheetView>
  </sheetViews>
  <sheetFormatPr baseColWidth="10" defaultColWidth="14.5" defaultRowHeight="15" customHeight="1"/>
  <cols>
    <col min="1" max="1" width="6.5" style="138" customWidth="1"/>
    <col min="2" max="2" width="10.6640625" style="138" customWidth="1"/>
    <col min="3" max="3" width="17.5" style="138" customWidth="1"/>
    <col min="4" max="4" width="21.5" style="138" customWidth="1"/>
    <col min="5" max="5" width="52.33203125" style="138" customWidth="1"/>
    <col min="6" max="6" width="24.1640625" style="138" customWidth="1"/>
    <col min="7" max="7" width="26.5" style="138" customWidth="1"/>
    <col min="8" max="8" width="25.83203125" style="138" customWidth="1"/>
    <col min="9" max="9" width="14" style="138" customWidth="1"/>
    <col min="10" max="10" width="18" style="138" customWidth="1"/>
    <col min="11" max="11" width="18.5" style="138" customWidth="1"/>
    <col min="12" max="12" width="20" style="138" customWidth="1"/>
    <col min="13" max="13" width="18.33203125" style="138" customWidth="1"/>
    <col min="14" max="15" width="18" style="138" customWidth="1"/>
    <col min="16" max="16" width="26.33203125" style="138" customWidth="1"/>
    <col min="17" max="17" width="24.83203125" style="138" customWidth="1"/>
    <col min="18" max="18" width="19.5" style="138" customWidth="1"/>
    <col min="19" max="19" width="28.1640625" style="138" customWidth="1"/>
    <col min="20" max="20" width="57.33203125" style="138" customWidth="1"/>
    <col min="21" max="21" width="40.1640625" style="138" customWidth="1"/>
    <col min="22" max="22" width="18.5" style="138" customWidth="1"/>
    <col min="23" max="23" width="19.5" style="138" customWidth="1"/>
    <col min="24" max="24" width="80.33203125" style="138" customWidth="1"/>
    <col min="25" max="25" width="31.1640625" style="138" customWidth="1"/>
    <col min="26" max="26" width="14.5" style="138" customWidth="1"/>
    <col min="27" max="28" width="11" style="138" customWidth="1"/>
    <col min="29" max="16384" width="14.5" style="138"/>
  </cols>
  <sheetData>
    <row r="1" spans="1:26" ht="44.25" hidden="1" customHeight="1">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9" hidden="1" thickBot="1">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9" hidden="1" thickBot="1">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9" hidden="1" thickBot="1">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43" hidden="1" thickBot="1">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9" hidden="1" thickBot="1">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9" hidden="1" thickBot="1">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idden="1" thickBot="1">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7" hidden="1" thickBot="1">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9" hidden="1" thickBot="1">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29" hidden="1" thickBot="1">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9" hidden="1" thickBot="1">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43" hidden="1" thickBot="1">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9" hidden="1" thickBot="1">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43" hidden="1" thickBot="1">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5" hidden="1" thickBot="1">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c r="A17" s="884"/>
      <c r="B17" s="885"/>
      <c r="C17" s="886"/>
      <c r="D17" s="893" t="s">
        <v>56</v>
      </c>
      <c r="E17" s="894"/>
      <c r="F17" s="894"/>
      <c r="G17" s="894"/>
      <c r="H17" s="894"/>
      <c r="I17" s="894"/>
      <c r="J17" s="894"/>
      <c r="K17" s="894"/>
      <c r="L17" s="894"/>
      <c r="M17" s="894"/>
      <c r="N17" s="894"/>
      <c r="O17" s="894"/>
      <c r="P17" s="894"/>
      <c r="Q17" s="894"/>
      <c r="R17" s="894"/>
      <c r="S17" s="894"/>
      <c r="T17" s="894"/>
      <c r="U17" s="894"/>
      <c r="V17" s="894"/>
      <c r="W17" s="895"/>
      <c r="X17" s="583" t="s">
        <v>57</v>
      </c>
      <c r="Z17" s="1"/>
    </row>
    <row r="18" spans="1:27" ht="27.75" customHeight="1">
      <c r="A18" s="887"/>
      <c r="B18" s="888"/>
      <c r="C18" s="889"/>
      <c r="D18" s="896"/>
      <c r="E18" s="897"/>
      <c r="F18" s="897"/>
      <c r="G18" s="897"/>
      <c r="H18" s="897"/>
      <c r="I18" s="897"/>
      <c r="J18" s="897"/>
      <c r="K18" s="897"/>
      <c r="L18" s="897"/>
      <c r="M18" s="897"/>
      <c r="N18" s="897"/>
      <c r="O18" s="897"/>
      <c r="P18" s="897"/>
      <c r="Q18" s="897"/>
      <c r="R18" s="897"/>
      <c r="S18" s="897"/>
      <c r="T18" s="897"/>
      <c r="U18" s="897"/>
      <c r="V18" s="897"/>
      <c r="W18" s="898"/>
      <c r="X18" s="584" t="s">
        <v>1001</v>
      </c>
      <c r="Z18" s="1"/>
    </row>
    <row r="19" spans="1:27" ht="27.75" customHeight="1">
      <c r="A19" s="887"/>
      <c r="B19" s="888"/>
      <c r="C19" s="889"/>
      <c r="D19" s="896"/>
      <c r="E19" s="897"/>
      <c r="F19" s="897"/>
      <c r="G19" s="897"/>
      <c r="H19" s="897"/>
      <c r="I19" s="897"/>
      <c r="J19" s="897"/>
      <c r="K19" s="897"/>
      <c r="L19" s="897"/>
      <c r="M19" s="897"/>
      <c r="N19" s="897"/>
      <c r="O19" s="897"/>
      <c r="P19" s="897"/>
      <c r="Q19" s="897"/>
      <c r="R19" s="897"/>
      <c r="S19" s="897"/>
      <c r="T19" s="897"/>
      <c r="U19" s="897"/>
      <c r="V19" s="897"/>
      <c r="W19" s="898"/>
      <c r="X19" s="590" t="s">
        <v>1004</v>
      </c>
      <c r="Z19" s="1"/>
    </row>
    <row r="20" spans="1:27" ht="27.75" customHeight="1" thickBot="1">
      <c r="A20" s="890"/>
      <c r="B20" s="891"/>
      <c r="C20" s="892"/>
      <c r="D20" s="899"/>
      <c r="E20" s="900"/>
      <c r="F20" s="900"/>
      <c r="G20" s="900"/>
      <c r="H20" s="900"/>
      <c r="I20" s="900"/>
      <c r="J20" s="900"/>
      <c r="K20" s="900"/>
      <c r="L20" s="900"/>
      <c r="M20" s="900"/>
      <c r="N20" s="900"/>
      <c r="O20" s="900"/>
      <c r="P20" s="900"/>
      <c r="Q20" s="900"/>
      <c r="R20" s="900"/>
      <c r="S20" s="900"/>
      <c r="T20" s="900"/>
      <c r="U20" s="900"/>
      <c r="V20" s="900"/>
      <c r="W20" s="901"/>
      <c r="X20" s="585" t="s">
        <v>58</v>
      </c>
      <c r="Z20" s="1"/>
    </row>
    <row r="21" spans="1:27" ht="36.75" customHeight="1" thickBot="1">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c r="A22" s="1068" t="s">
        <v>59</v>
      </c>
      <c r="B22" s="1069"/>
      <c r="C22" s="1070"/>
      <c r="D22" s="23"/>
      <c r="E22" s="1082" t="str">
        <f>CONCATENATE("INFORME DE SEGUIMIENTO DEL PROCESO ",A23)</f>
        <v>INFORME DE SEGUIMIENTO DEL PROCESO GESTIÓN CONTRACTUAL</v>
      </c>
      <c r="F22" s="1083"/>
      <c r="G22" s="21"/>
      <c r="H22" s="1074" t="s">
        <v>60</v>
      </c>
      <c r="I22" s="1075"/>
      <c r="J22" s="1076"/>
      <c r="K22" s="83"/>
      <c r="L22" s="84"/>
      <c r="M22" s="84"/>
      <c r="N22" s="84"/>
      <c r="O22" s="84"/>
      <c r="P22" s="84"/>
      <c r="Q22" s="84"/>
      <c r="R22" s="87"/>
      <c r="S22" s="87"/>
      <c r="T22" s="87"/>
      <c r="U22" s="87"/>
      <c r="V22" s="87"/>
      <c r="W22" s="87"/>
      <c r="X22" s="86"/>
    </row>
    <row r="23" spans="1:27" ht="53.25" customHeight="1" thickBot="1">
      <c r="A23" s="1093" t="s">
        <v>42</v>
      </c>
      <c r="B23" s="1094"/>
      <c r="C23" s="1095"/>
      <c r="D23" s="23"/>
      <c r="E23" s="93" t="s">
        <v>144</v>
      </c>
      <c r="F23" s="94">
        <f>COUNTA(E31:E40)</f>
        <v>2</v>
      </c>
      <c r="G23" s="21"/>
      <c r="H23" s="1077" t="s">
        <v>66</v>
      </c>
      <c r="I23" s="1078"/>
      <c r="J23" s="94">
        <f>COUNTIF(I31:I40,"Acción correctiva")</f>
        <v>1</v>
      </c>
      <c r="K23" s="88"/>
      <c r="L23" s="84"/>
      <c r="M23" s="84"/>
      <c r="N23" s="84"/>
      <c r="O23" s="84"/>
      <c r="P23" s="84"/>
      <c r="Q23" s="84"/>
      <c r="R23" s="87"/>
      <c r="S23" s="87"/>
      <c r="T23" s="87"/>
      <c r="U23" s="86"/>
      <c r="V23" s="86"/>
      <c r="W23" s="23"/>
      <c r="X23" s="86"/>
    </row>
    <row r="24" spans="1:27" ht="48.75" customHeight="1" thickBot="1">
      <c r="A24" s="27"/>
      <c r="B24" s="23"/>
      <c r="C24" s="23"/>
      <c r="D24" s="28"/>
      <c r="E24" s="95" t="s">
        <v>61</v>
      </c>
      <c r="F24" s="96">
        <f>COUNTA(H31:H40)</f>
        <v>2</v>
      </c>
      <c r="G24" s="24"/>
      <c r="H24" s="1079" t="s">
        <v>149</v>
      </c>
      <c r="I24" s="1080"/>
      <c r="J24" s="99">
        <f>COUNTIF(I31:I40,"Acción Preventiva y/o de mejora")</f>
        <v>1</v>
      </c>
      <c r="K24" s="88"/>
      <c r="L24" s="84"/>
      <c r="M24" s="84"/>
      <c r="N24" s="84"/>
      <c r="O24" s="84"/>
      <c r="P24" s="84"/>
      <c r="Q24" s="84"/>
      <c r="R24" s="88"/>
      <c r="S24" s="88"/>
      <c r="T24" s="88"/>
      <c r="U24" s="86"/>
      <c r="V24" s="86"/>
      <c r="W24" s="23"/>
      <c r="X24" s="86"/>
    </row>
    <row r="25" spans="1:27" ht="53.25" customHeight="1">
      <c r="A25" s="27"/>
      <c r="B25" s="23"/>
      <c r="C25" s="23"/>
      <c r="D25" s="33"/>
      <c r="E25" s="97" t="s">
        <v>145</v>
      </c>
      <c r="F25" s="96">
        <f>COUNTIF(W31:W35, "Vencida")</f>
        <v>0</v>
      </c>
      <c r="G25" s="24"/>
      <c r="H25" s="1081"/>
      <c r="I25" s="1081"/>
      <c r="J25" s="89"/>
      <c r="K25" s="88"/>
      <c r="L25" s="84"/>
      <c r="M25" s="84"/>
      <c r="N25" s="84"/>
      <c r="O25" s="84"/>
      <c r="P25" s="84"/>
      <c r="Q25" s="84"/>
      <c r="R25" s="88"/>
      <c r="S25" s="88"/>
      <c r="T25" s="88"/>
      <c r="U25" s="86"/>
      <c r="V25" s="86"/>
      <c r="W25" s="23"/>
      <c r="X25" s="47"/>
    </row>
    <row r="26" spans="1:27" ht="48.75" customHeight="1">
      <c r="A26" s="27"/>
      <c r="B26" s="23"/>
      <c r="C26" s="23"/>
      <c r="D26" s="28"/>
      <c r="E26" s="97" t="s">
        <v>146</v>
      </c>
      <c r="F26" s="269">
        <f>COUNTIF(W31:W40, "En ejecución")</f>
        <v>0</v>
      </c>
      <c r="G26" s="24"/>
      <c r="H26" s="1081"/>
      <c r="I26" s="1081"/>
      <c r="J26" s="139"/>
      <c r="K26" s="89"/>
      <c r="L26" s="84"/>
      <c r="M26" s="84"/>
      <c r="N26" s="84"/>
      <c r="O26" s="84"/>
      <c r="P26" s="84"/>
      <c r="Q26" s="84"/>
      <c r="R26" s="88"/>
      <c r="S26" s="88"/>
      <c r="T26" s="88"/>
      <c r="U26" s="86"/>
      <c r="V26" s="86"/>
      <c r="W26" s="23"/>
      <c r="X26" s="47"/>
    </row>
    <row r="27" spans="1:27" ht="51" customHeight="1" thickBot="1">
      <c r="A27" s="27"/>
      <c r="B27" s="23"/>
      <c r="C27" s="23"/>
      <c r="D27" s="33"/>
      <c r="E27" s="98" t="s">
        <v>148</v>
      </c>
      <c r="F27" s="99">
        <f>COUNTIF(W31:W40,"Cerrada")</f>
        <v>0</v>
      </c>
      <c r="G27" s="24"/>
      <c r="H27" s="25"/>
      <c r="I27" s="85"/>
      <c r="J27" s="84"/>
      <c r="K27" s="84"/>
      <c r="L27" s="84"/>
      <c r="M27" s="84"/>
      <c r="N27" s="84"/>
      <c r="O27" s="84"/>
      <c r="P27" s="84"/>
      <c r="Q27" s="84"/>
      <c r="R27" s="88"/>
      <c r="S27" s="88"/>
      <c r="T27" s="88"/>
      <c r="U27" s="86"/>
      <c r="V27" s="86"/>
      <c r="W27" s="23"/>
      <c r="X27" s="47"/>
    </row>
    <row r="28" spans="1:27" ht="41.25" customHeight="1" thickBot="1">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c r="A29" s="911" t="s">
        <v>73</v>
      </c>
      <c r="B29" s="912"/>
      <c r="C29" s="912"/>
      <c r="D29" s="912"/>
      <c r="E29" s="912"/>
      <c r="F29" s="912"/>
      <c r="G29" s="913"/>
      <c r="H29" s="881" t="s">
        <v>74</v>
      </c>
      <c r="I29" s="882"/>
      <c r="J29" s="882"/>
      <c r="K29" s="882"/>
      <c r="L29" s="882"/>
      <c r="M29" s="882"/>
      <c r="N29" s="883"/>
      <c r="O29" s="902" t="s">
        <v>75</v>
      </c>
      <c r="P29" s="1084"/>
      <c r="Q29" s="1084"/>
      <c r="R29" s="1084"/>
      <c r="S29" s="903"/>
      <c r="T29" s="904" t="s">
        <v>141</v>
      </c>
      <c r="U29" s="905"/>
      <c r="V29" s="905"/>
      <c r="W29" s="905"/>
      <c r="X29" s="906"/>
      <c r="Y29" s="75"/>
      <c r="Z29" s="76"/>
      <c r="AA29" s="77"/>
    </row>
    <row r="30" spans="1:27" ht="63" customHeight="1" thickBot="1">
      <c r="A30" s="593" t="s">
        <v>147</v>
      </c>
      <c r="B30" s="594" t="s">
        <v>3</v>
      </c>
      <c r="C30" s="594" t="s">
        <v>77</v>
      </c>
      <c r="D30" s="594" t="s">
        <v>133</v>
      </c>
      <c r="E30" s="594" t="s">
        <v>134</v>
      </c>
      <c r="F30" s="594" t="s">
        <v>135</v>
      </c>
      <c r="G30" s="595" t="s">
        <v>136</v>
      </c>
      <c r="H30" s="596" t="s">
        <v>139</v>
      </c>
      <c r="I30" s="594" t="s">
        <v>5</v>
      </c>
      <c r="J30" s="594" t="s">
        <v>78</v>
      </c>
      <c r="K30" s="597" t="s">
        <v>79</v>
      </c>
      <c r="L30" s="597" t="s">
        <v>81</v>
      </c>
      <c r="M30" s="597" t="s">
        <v>82</v>
      </c>
      <c r="N30" s="539" t="s">
        <v>83</v>
      </c>
      <c r="O30" s="1090" t="s">
        <v>84</v>
      </c>
      <c r="P30" s="1091"/>
      <c r="Q30" s="1091"/>
      <c r="R30" s="1092"/>
      <c r="S30" s="539" t="s">
        <v>85</v>
      </c>
      <c r="T30" s="159" t="s">
        <v>84</v>
      </c>
      <c r="U30" s="157" t="s">
        <v>85</v>
      </c>
      <c r="V30" s="157" t="s">
        <v>158</v>
      </c>
      <c r="W30" s="157" t="s">
        <v>86</v>
      </c>
      <c r="X30" s="158" t="s">
        <v>155</v>
      </c>
      <c r="Y30" s="74"/>
      <c r="Z30" s="78"/>
      <c r="AA30" s="78"/>
    </row>
    <row r="31" spans="1:27" s="55" customFormat="1" ht="120" customHeight="1">
      <c r="A31" s="773">
        <v>1</v>
      </c>
      <c r="B31" s="238" t="s">
        <v>130</v>
      </c>
      <c r="C31" s="238" t="s">
        <v>22</v>
      </c>
      <c r="D31" s="228">
        <v>44082</v>
      </c>
      <c r="E31" s="713" t="s">
        <v>1561</v>
      </c>
      <c r="F31" s="238" t="s">
        <v>138</v>
      </c>
      <c r="G31" s="238" t="s">
        <v>1562</v>
      </c>
      <c r="H31" s="238" t="s">
        <v>1563</v>
      </c>
      <c r="I31" s="713" t="s">
        <v>24</v>
      </c>
      <c r="J31" s="713" t="s">
        <v>1564</v>
      </c>
      <c r="K31" s="238" t="s">
        <v>1565</v>
      </c>
      <c r="L31" s="228">
        <v>44082</v>
      </c>
      <c r="M31" s="228">
        <v>44082</v>
      </c>
      <c r="N31" s="228">
        <v>44196</v>
      </c>
      <c r="O31" s="1100" t="s">
        <v>1569</v>
      </c>
      <c r="P31" s="1100"/>
      <c r="Q31" s="1100"/>
      <c r="R31" s="1100"/>
      <c r="S31" s="713" t="s">
        <v>1570</v>
      </c>
      <c r="T31" s="772"/>
      <c r="U31" s="147"/>
      <c r="V31" s="147"/>
      <c r="W31" s="541"/>
      <c r="X31" s="161"/>
      <c r="Y31" s="53"/>
      <c r="Z31" s="51"/>
    </row>
    <row r="32" spans="1:27" s="55" customFormat="1" ht="37.5" customHeight="1">
      <c r="A32" s="773">
        <v>2</v>
      </c>
      <c r="B32" s="238" t="s">
        <v>130</v>
      </c>
      <c r="C32" s="238" t="s">
        <v>22</v>
      </c>
      <c r="D32" s="228">
        <v>44082</v>
      </c>
      <c r="E32" s="713" t="s">
        <v>1561</v>
      </c>
      <c r="F32" s="238" t="s">
        <v>138</v>
      </c>
      <c r="G32" s="238" t="s">
        <v>1562</v>
      </c>
      <c r="H32" s="238" t="s">
        <v>1566</v>
      </c>
      <c r="I32" s="713" t="s">
        <v>140</v>
      </c>
      <c r="J32" s="713" t="s">
        <v>1567</v>
      </c>
      <c r="K32" s="238" t="s">
        <v>1565</v>
      </c>
      <c r="L32" s="228">
        <v>44180</v>
      </c>
      <c r="M32" s="228">
        <v>44214</v>
      </c>
      <c r="N32" s="228">
        <v>44286</v>
      </c>
      <c r="O32" s="1100" t="s">
        <v>1568</v>
      </c>
      <c r="P32" s="1100"/>
      <c r="Q32" s="1100"/>
      <c r="R32" s="1100"/>
      <c r="S32" s="238"/>
      <c r="T32" s="775"/>
      <c r="U32" s="130"/>
      <c r="V32" s="130"/>
      <c r="W32" s="251"/>
      <c r="X32" s="776"/>
      <c r="Y32" s="53"/>
      <c r="Z32" s="51"/>
    </row>
    <row r="33" spans="1:26" s="55" customFormat="1" ht="37.5" customHeight="1">
      <c r="A33" s="144"/>
      <c r="B33" s="144"/>
      <c r="C33" s="144"/>
      <c r="D33" s="144"/>
      <c r="E33" s="757"/>
      <c r="F33" s="144"/>
      <c r="G33" s="160"/>
      <c r="H33" s="160"/>
      <c r="I33" s="757"/>
      <c r="J33" s="144"/>
      <c r="K33" s="144"/>
      <c r="L33" s="757"/>
      <c r="M33" s="144"/>
      <c r="N33" s="144"/>
      <c r="O33" s="1101"/>
      <c r="P33" s="1102"/>
      <c r="Q33" s="1102"/>
      <c r="R33" s="1103"/>
      <c r="S33" s="144"/>
      <c r="T33" s="130"/>
      <c r="U33" s="130"/>
      <c r="V33" s="130"/>
      <c r="W33" s="251"/>
      <c r="X33" s="776"/>
      <c r="Y33" s="53"/>
      <c r="Z33" s="51"/>
    </row>
    <row r="34" spans="1:26">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c r="W94" s="13"/>
    </row>
    <row r="95" spans="1:26">
      <c r="W95" s="13"/>
    </row>
    <row r="96" spans="1:26">
      <c r="W96" s="13"/>
    </row>
    <row r="97" spans="23:23">
      <c r="W97" s="13"/>
    </row>
    <row r="98" spans="23:23">
      <c r="W98" s="13"/>
    </row>
    <row r="99" spans="23:23">
      <c r="W99" s="13"/>
    </row>
    <row r="100" spans="23:23">
      <c r="W100" s="13"/>
    </row>
    <row r="101" spans="23:23">
      <c r="W101" s="13"/>
    </row>
    <row r="102" spans="23:23">
      <c r="W102" s="13"/>
    </row>
    <row r="103" spans="23:23">
      <c r="W103" s="13"/>
    </row>
    <row r="104" spans="23:23">
      <c r="W104" s="13"/>
    </row>
    <row r="105" spans="23:23">
      <c r="W105" s="13"/>
    </row>
    <row r="106" spans="23:23">
      <c r="W106" s="13"/>
    </row>
    <row r="107" spans="23:23">
      <c r="W107" s="13"/>
    </row>
    <row r="108" spans="23:23">
      <c r="W108" s="13"/>
    </row>
    <row r="109" spans="23:23">
      <c r="W109" s="13"/>
    </row>
    <row r="110" spans="23:23">
      <c r="W110" s="13"/>
    </row>
    <row r="111" spans="23:23">
      <c r="W111" s="13"/>
    </row>
    <row r="112" spans="23:23">
      <c r="W112" s="13"/>
    </row>
    <row r="113" spans="23:23">
      <c r="W113" s="13"/>
    </row>
    <row r="114" spans="23:23">
      <c r="W114" s="13"/>
    </row>
    <row r="115" spans="23:23">
      <c r="W115" s="13"/>
    </row>
    <row r="116" spans="23:23">
      <c r="W116" s="13"/>
    </row>
    <row r="117" spans="23:23">
      <c r="W117" s="13"/>
    </row>
    <row r="118" spans="23:23">
      <c r="W118" s="13"/>
    </row>
    <row r="119" spans="23:23">
      <c r="W119" s="13"/>
    </row>
    <row r="120" spans="23:23">
      <c r="W120" s="13"/>
    </row>
    <row r="121" spans="23:23">
      <c r="W121" s="13"/>
    </row>
    <row r="122" spans="23:23">
      <c r="W122" s="13"/>
    </row>
    <row r="123" spans="23:23">
      <c r="W123" s="13"/>
    </row>
    <row r="124" spans="23:23">
      <c r="W124" s="13"/>
    </row>
    <row r="125" spans="23:23">
      <c r="W125" s="13"/>
    </row>
    <row r="126" spans="23:23">
      <c r="W126" s="13"/>
    </row>
    <row r="127" spans="23:23">
      <c r="W127" s="13"/>
    </row>
    <row r="128" spans="23:23">
      <c r="W128" s="13"/>
    </row>
    <row r="129" spans="23:23">
      <c r="W129" s="13"/>
    </row>
    <row r="130" spans="23:23">
      <c r="W130" s="13"/>
    </row>
    <row r="131" spans="23:23">
      <c r="W131" s="13"/>
    </row>
    <row r="132" spans="23:23">
      <c r="W132" s="13"/>
    </row>
    <row r="133" spans="23:23">
      <c r="W133" s="13"/>
    </row>
    <row r="134" spans="23:23">
      <c r="W134" s="13"/>
    </row>
    <row r="135" spans="23:23">
      <c r="W135" s="13"/>
    </row>
    <row r="136" spans="23:23">
      <c r="W136" s="13"/>
    </row>
    <row r="137" spans="23:23">
      <c r="W137" s="13"/>
    </row>
    <row r="138" spans="23:23">
      <c r="W138" s="13"/>
    </row>
    <row r="139" spans="23:23">
      <c r="W139" s="13"/>
    </row>
    <row r="140" spans="23:23">
      <c r="W140" s="13"/>
    </row>
    <row r="141" spans="23:23">
      <c r="W141" s="13"/>
    </row>
    <row r="142" spans="23:23">
      <c r="W142" s="13"/>
    </row>
    <row r="143" spans="23:23">
      <c r="W143" s="13"/>
    </row>
    <row r="144" spans="23:23">
      <c r="W144" s="13"/>
    </row>
    <row r="145" spans="23:23">
      <c r="W145" s="13"/>
    </row>
    <row r="146" spans="23:23">
      <c r="W146" s="13"/>
    </row>
    <row r="147" spans="23:23">
      <c r="W147" s="13"/>
    </row>
    <row r="148" spans="23:23">
      <c r="W148" s="13"/>
    </row>
    <row r="149" spans="23:23">
      <c r="W149" s="13"/>
    </row>
    <row r="150" spans="23:23">
      <c r="W150" s="13"/>
    </row>
    <row r="151" spans="23:23">
      <c r="W151" s="13"/>
    </row>
    <row r="152" spans="23:23">
      <c r="W152" s="13"/>
    </row>
    <row r="153" spans="23:23">
      <c r="W153" s="13"/>
    </row>
    <row r="154" spans="23:23">
      <c r="W154" s="13"/>
    </row>
    <row r="155" spans="23:23">
      <c r="W155" s="13"/>
    </row>
    <row r="156" spans="23:23">
      <c r="W156" s="13"/>
    </row>
    <row r="157" spans="23:23">
      <c r="W157" s="13"/>
    </row>
    <row r="158" spans="23:23">
      <c r="W158" s="13"/>
    </row>
    <row r="159" spans="23:23">
      <c r="W159" s="13"/>
    </row>
    <row r="160" spans="23:23">
      <c r="W160" s="13"/>
    </row>
    <row r="161" spans="23:23">
      <c r="W161" s="13"/>
    </row>
    <row r="162" spans="23:23">
      <c r="W162" s="13"/>
    </row>
    <row r="163" spans="23:23">
      <c r="W163" s="13"/>
    </row>
    <row r="164" spans="23:23">
      <c r="W164" s="13"/>
    </row>
    <row r="165" spans="23:23">
      <c r="W165" s="13"/>
    </row>
    <row r="166" spans="23:23">
      <c r="W166" s="13"/>
    </row>
    <row r="167" spans="23:23">
      <c r="W167" s="13"/>
    </row>
    <row r="168" spans="23:23">
      <c r="W168" s="13"/>
    </row>
    <row r="169" spans="23:23">
      <c r="W169" s="13"/>
    </row>
    <row r="170" spans="23:23">
      <c r="W170" s="13"/>
    </row>
    <row r="171" spans="23:23">
      <c r="W171" s="13"/>
    </row>
    <row r="172" spans="23:23">
      <c r="W172" s="13"/>
    </row>
    <row r="173" spans="23:23">
      <c r="W173" s="13"/>
    </row>
    <row r="174" spans="23:23">
      <c r="W174" s="13"/>
    </row>
    <row r="175" spans="23:23">
      <c r="W175" s="13"/>
    </row>
    <row r="176" spans="23:23">
      <c r="W176" s="13"/>
    </row>
    <row r="177" spans="23:23">
      <c r="W177" s="13"/>
    </row>
    <row r="178" spans="23:23">
      <c r="W178" s="13"/>
    </row>
    <row r="179" spans="23:23">
      <c r="W179" s="13"/>
    </row>
    <row r="180" spans="23:23">
      <c r="W180" s="13"/>
    </row>
    <row r="181" spans="23:23">
      <c r="W181" s="13"/>
    </row>
    <row r="182" spans="23:23">
      <c r="W182" s="13"/>
    </row>
    <row r="183" spans="23:23">
      <c r="W183" s="13"/>
    </row>
    <row r="184" spans="23:23">
      <c r="W184" s="13"/>
    </row>
    <row r="185" spans="23:23">
      <c r="W185" s="13"/>
    </row>
    <row r="186" spans="23:23">
      <c r="W186" s="13"/>
    </row>
    <row r="187" spans="23:23">
      <c r="W187" s="13"/>
    </row>
    <row r="188" spans="23:23">
      <c r="W188" s="13"/>
    </row>
    <row r="189" spans="23:23">
      <c r="W189" s="13"/>
    </row>
    <row r="190" spans="23:23">
      <c r="W190" s="13"/>
    </row>
    <row r="191" spans="23:23">
      <c r="W191" s="13"/>
    </row>
    <row r="192" spans="23:23">
      <c r="W192" s="13"/>
    </row>
    <row r="193" spans="23:23">
      <c r="W193" s="13"/>
    </row>
    <row r="194" spans="23:23">
      <c r="W194" s="13"/>
    </row>
    <row r="195" spans="23:23">
      <c r="W195" s="13"/>
    </row>
    <row r="196" spans="23:23">
      <c r="W196" s="13"/>
    </row>
    <row r="197" spans="23:23">
      <c r="W197" s="13"/>
    </row>
    <row r="198" spans="23:23">
      <c r="W198" s="13"/>
    </row>
    <row r="199" spans="23:23">
      <c r="W199" s="13"/>
    </row>
    <row r="200" spans="23:23">
      <c r="W200" s="13"/>
    </row>
    <row r="201" spans="23:23">
      <c r="W201" s="13"/>
    </row>
    <row r="202" spans="23:23">
      <c r="W202" s="13"/>
    </row>
    <row r="203" spans="23:23">
      <c r="W203" s="13"/>
    </row>
    <row r="204" spans="23:23">
      <c r="W204" s="13"/>
    </row>
    <row r="205" spans="23:23">
      <c r="W205" s="13"/>
    </row>
    <row r="206" spans="23:23">
      <c r="W206" s="13"/>
    </row>
    <row r="207" spans="23:23">
      <c r="W207" s="13"/>
    </row>
    <row r="208" spans="23:23">
      <c r="W208" s="13"/>
    </row>
    <row r="209" spans="23:23">
      <c r="W209" s="13"/>
    </row>
    <row r="210" spans="23:23">
      <c r="W210" s="13"/>
    </row>
    <row r="211" spans="23:23">
      <c r="W211" s="13"/>
    </row>
    <row r="212" spans="23:23">
      <c r="W212" s="13"/>
    </row>
    <row r="213" spans="23:23">
      <c r="W213" s="13"/>
    </row>
    <row r="214" spans="23:23">
      <c r="W214" s="13"/>
    </row>
    <row r="215" spans="23:23">
      <c r="W215" s="13"/>
    </row>
    <row r="216" spans="23:23">
      <c r="W216" s="13"/>
    </row>
    <row r="217" spans="23:23">
      <c r="W217" s="13"/>
    </row>
    <row r="218" spans="23:23">
      <c r="W218" s="13"/>
    </row>
    <row r="219" spans="23:23">
      <c r="W219" s="13"/>
    </row>
    <row r="220" spans="23:23">
      <c r="W220" s="13"/>
    </row>
    <row r="221" spans="23:23">
      <c r="W221" s="13"/>
    </row>
    <row r="222" spans="23:23">
      <c r="W222" s="13"/>
    </row>
    <row r="223" spans="23:23">
      <c r="W223" s="13"/>
    </row>
    <row r="224" spans="23:23">
      <c r="W224" s="13"/>
    </row>
    <row r="225" spans="23:23">
      <c r="W225" s="13"/>
    </row>
    <row r="226" spans="23:23">
      <c r="W226" s="13"/>
    </row>
    <row r="227" spans="23:23">
      <c r="W227" s="13"/>
    </row>
    <row r="228" spans="23:23">
      <c r="W228" s="13"/>
    </row>
    <row r="229" spans="23:23">
      <c r="W229" s="13"/>
    </row>
    <row r="230" spans="23:23">
      <c r="W230" s="13"/>
    </row>
    <row r="231" spans="23:23">
      <c r="W231" s="13"/>
    </row>
    <row r="232" spans="23:23">
      <c r="W232" s="13"/>
    </row>
    <row r="233" spans="23:23">
      <c r="W233" s="13"/>
    </row>
    <row r="234" spans="23:23">
      <c r="W234" s="13"/>
    </row>
    <row r="235" spans="23:23">
      <c r="W235" s="13"/>
    </row>
    <row r="236" spans="23:23">
      <c r="W236" s="13"/>
    </row>
    <row r="237" spans="23:23">
      <c r="W237" s="13"/>
    </row>
    <row r="238" spans="23:23">
      <c r="W238" s="13"/>
    </row>
    <row r="239" spans="23:23">
      <c r="W239" s="13"/>
    </row>
    <row r="240" spans="23:23">
      <c r="W240" s="13"/>
    </row>
    <row r="241" spans="23:23">
      <c r="W241" s="13"/>
    </row>
    <row r="242" spans="23:23">
      <c r="W242" s="13"/>
    </row>
    <row r="243" spans="23:23">
      <c r="W243" s="13"/>
    </row>
    <row r="244" spans="23:23">
      <c r="W244" s="13"/>
    </row>
    <row r="245" spans="23:23">
      <c r="W245" s="13"/>
    </row>
    <row r="246" spans="23:23">
      <c r="W246" s="13"/>
    </row>
    <row r="247" spans="23:23">
      <c r="W247" s="13"/>
    </row>
    <row r="248" spans="23:23">
      <c r="W248" s="13"/>
    </row>
    <row r="249" spans="23:23">
      <c r="W249" s="13"/>
    </row>
    <row r="250" spans="23:23">
      <c r="W250" s="13"/>
    </row>
    <row r="251" spans="23:23">
      <c r="W251" s="13"/>
    </row>
    <row r="252" spans="23:23">
      <c r="W252" s="13"/>
    </row>
    <row r="253" spans="23:23">
      <c r="W253" s="13"/>
    </row>
    <row r="254" spans="23:23">
      <c r="W254" s="13"/>
    </row>
    <row r="255" spans="23:23">
      <c r="W255" s="13"/>
    </row>
    <row r="256" spans="23:23">
      <c r="W256" s="13"/>
    </row>
    <row r="257" spans="23:23">
      <c r="W257" s="13"/>
    </row>
    <row r="258" spans="23:23">
      <c r="W258" s="13"/>
    </row>
    <row r="259" spans="23:23">
      <c r="W259" s="13"/>
    </row>
    <row r="260" spans="23:23">
      <c r="W260" s="13"/>
    </row>
    <row r="261" spans="23:23">
      <c r="W261" s="13"/>
    </row>
    <row r="262" spans="23:23">
      <c r="W262" s="13"/>
    </row>
    <row r="263" spans="23:23">
      <c r="W263" s="13"/>
    </row>
    <row r="264" spans="23:23">
      <c r="W264" s="13"/>
    </row>
    <row r="265" spans="23:23">
      <c r="W265" s="13"/>
    </row>
    <row r="266" spans="23:23">
      <c r="W266" s="13"/>
    </row>
    <row r="267" spans="23:23">
      <c r="W267" s="13"/>
    </row>
    <row r="268" spans="23:23">
      <c r="W268" s="13"/>
    </row>
    <row r="269" spans="23:23">
      <c r="W269" s="13"/>
    </row>
    <row r="270" spans="23:23">
      <c r="W270" s="13"/>
    </row>
    <row r="271" spans="23:23">
      <c r="W271" s="13"/>
    </row>
    <row r="272" spans="23:23">
      <c r="W272" s="13"/>
    </row>
    <row r="273" spans="23:23">
      <c r="W273" s="13"/>
    </row>
    <row r="274" spans="23:23">
      <c r="W274" s="13"/>
    </row>
    <row r="275" spans="23:23">
      <c r="W275" s="13"/>
    </row>
    <row r="276" spans="23:23">
      <c r="W276" s="13"/>
    </row>
    <row r="277" spans="23:23">
      <c r="W277" s="13"/>
    </row>
    <row r="278" spans="23:23">
      <c r="W278" s="13"/>
    </row>
    <row r="279" spans="23:23">
      <c r="W279" s="13"/>
    </row>
    <row r="280" spans="23:23">
      <c r="W280" s="13"/>
    </row>
    <row r="281" spans="23:23">
      <c r="W281" s="13"/>
    </row>
    <row r="282" spans="23:23">
      <c r="W282" s="13"/>
    </row>
    <row r="283" spans="23:23">
      <c r="W283" s="13"/>
    </row>
    <row r="284" spans="23:23">
      <c r="W284" s="13"/>
    </row>
    <row r="285" spans="23:23">
      <c r="W285" s="13"/>
    </row>
    <row r="286" spans="23:23">
      <c r="W286" s="13"/>
    </row>
    <row r="287" spans="23:23">
      <c r="W287" s="13"/>
    </row>
    <row r="288" spans="23:23">
      <c r="W288" s="13"/>
    </row>
    <row r="289" spans="23:23">
      <c r="W289" s="13"/>
    </row>
    <row r="290" spans="23:23">
      <c r="W290" s="13"/>
    </row>
    <row r="291" spans="23:23">
      <c r="W291" s="13"/>
    </row>
    <row r="292" spans="23:23">
      <c r="W292" s="13"/>
    </row>
    <row r="293" spans="23:23">
      <c r="W293" s="13"/>
    </row>
    <row r="294" spans="23:23">
      <c r="W294" s="13"/>
    </row>
    <row r="295" spans="23:23">
      <c r="W295" s="13"/>
    </row>
    <row r="296" spans="23:23">
      <c r="W296" s="13"/>
    </row>
    <row r="297" spans="23:23">
      <c r="W297" s="13"/>
    </row>
    <row r="298" spans="23:23">
      <c r="W298" s="13"/>
    </row>
    <row r="299" spans="23:23">
      <c r="W299" s="13"/>
    </row>
    <row r="300" spans="23:23">
      <c r="W300" s="13"/>
    </row>
    <row r="301" spans="23:23">
      <c r="W301" s="13"/>
    </row>
    <row r="302" spans="23:23">
      <c r="W302" s="13"/>
    </row>
    <row r="303" spans="23:23">
      <c r="W303" s="13"/>
    </row>
    <row r="304" spans="23:23">
      <c r="W304" s="13"/>
    </row>
    <row r="305" spans="23:23">
      <c r="W305" s="13"/>
    </row>
    <row r="306" spans="23:23">
      <c r="W306" s="13"/>
    </row>
    <row r="307" spans="23:23">
      <c r="W307" s="13"/>
    </row>
    <row r="308" spans="23:23">
      <c r="W308" s="13"/>
    </row>
    <row r="309" spans="23:23">
      <c r="W309" s="13"/>
    </row>
    <row r="310" spans="23:23">
      <c r="W310" s="13"/>
    </row>
    <row r="311" spans="23:23">
      <c r="W311" s="13"/>
    </row>
    <row r="312" spans="23:23">
      <c r="W312" s="13"/>
    </row>
    <row r="313" spans="23:23">
      <c r="W313" s="13"/>
    </row>
    <row r="314" spans="23:23">
      <c r="W314" s="13"/>
    </row>
    <row r="315" spans="23:23">
      <c r="W315" s="13"/>
    </row>
    <row r="316" spans="23:23">
      <c r="W316" s="13"/>
    </row>
    <row r="317" spans="23:23">
      <c r="W317" s="13"/>
    </row>
    <row r="318" spans="23:23">
      <c r="W318" s="13"/>
    </row>
    <row r="319" spans="23:23">
      <c r="W319" s="13"/>
    </row>
    <row r="320" spans="23:23">
      <c r="W320" s="13"/>
    </row>
    <row r="321" spans="23:23">
      <c r="W321" s="13"/>
    </row>
    <row r="322" spans="23:23">
      <c r="W322" s="13"/>
    </row>
    <row r="323" spans="23:23">
      <c r="W323" s="13"/>
    </row>
    <row r="324" spans="23:23">
      <c r="W324" s="13"/>
    </row>
    <row r="325" spans="23:23">
      <c r="W325" s="13"/>
    </row>
    <row r="326" spans="23:23">
      <c r="W326" s="13"/>
    </row>
    <row r="327" spans="23:23">
      <c r="W327" s="13"/>
    </row>
    <row r="328" spans="23:23">
      <c r="W328" s="13"/>
    </row>
    <row r="329" spans="23:23">
      <c r="W329" s="13"/>
    </row>
    <row r="330" spans="23:23">
      <c r="W330" s="13"/>
    </row>
    <row r="331" spans="23:23">
      <c r="W331" s="13"/>
    </row>
    <row r="332" spans="23:23">
      <c r="W332" s="13"/>
    </row>
    <row r="333" spans="23:23">
      <c r="W333" s="13"/>
    </row>
    <row r="334" spans="23:23">
      <c r="W334" s="13"/>
    </row>
    <row r="335" spans="23:23">
      <c r="W335" s="13"/>
    </row>
    <row r="336" spans="23:23">
      <c r="W336" s="13"/>
    </row>
    <row r="337" spans="23:23">
      <c r="W337" s="13"/>
    </row>
    <row r="338" spans="23:23">
      <c r="W338" s="13"/>
    </row>
    <row r="339" spans="23:23">
      <c r="W339" s="13"/>
    </row>
    <row r="340" spans="23:23">
      <c r="W340" s="13"/>
    </row>
    <row r="341" spans="23:23">
      <c r="W341" s="13"/>
    </row>
    <row r="342" spans="23:23">
      <c r="W342" s="13"/>
    </row>
    <row r="343" spans="23:23">
      <c r="W343" s="13"/>
    </row>
    <row r="344" spans="23:23">
      <c r="W344" s="13"/>
    </row>
    <row r="345" spans="23:23">
      <c r="W345" s="13"/>
    </row>
    <row r="346" spans="23:23">
      <c r="W346" s="13"/>
    </row>
    <row r="347" spans="23:23">
      <c r="W347" s="13"/>
    </row>
    <row r="348" spans="23:23">
      <c r="W348" s="13"/>
    </row>
    <row r="349" spans="23:23">
      <c r="W349" s="13"/>
    </row>
    <row r="350" spans="23:23">
      <c r="W350" s="13"/>
    </row>
    <row r="351" spans="23:23">
      <c r="W351" s="13"/>
    </row>
    <row r="352" spans="23:23">
      <c r="W352" s="13"/>
    </row>
    <row r="353" spans="23:23">
      <c r="W353" s="13"/>
    </row>
    <row r="354" spans="23:23">
      <c r="W354" s="13"/>
    </row>
    <row r="355" spans="23:23">
      <c r="W355" s="13"/>
    </row>
    <row r="356" spans="23:23">
      <c r="W356" s="13"/>
    </row>
    <row r="357" spans="23:23">
      <c r="W357" s="13"/>
    </row>
    <row r="358" spans="23:23">
      <c r="W358" s="13"/>
    </row>
    <row r="359" spans="23:23">
      <c r="W359" s="13"/>
    </row>
    <row r="360" spans="23:23">
      <c r="W360" s="13"/>
    </row>
    <row r="361" spans="23:23">
      <c r="W361" s="13"/>
    </row>
    <row r="362" spans="23:23">
      <c r="W362" s="13"/>
    </row>
    <row r="363" spans="23:23">
      <c r="W363" s="13"/>
    </row>
    <row r="364" spans="23:23">
      <c r="W364" s="13"/>
    </row>
    <row r="365" spans="23:23">
      <c r="W365" s="13"/>
    </row>
    <row r="366" spans="23:23">
      <c r="W366" s="13"/>
    </row>
    <row r="367" spans="23:23">
      <c r="W367" s="13"/>
    </row>
    <row r="368" spans="23:23">
      <c r="W368" s="13"/>
    </row>
    <row r="369" spans="23:23">
      <c r="W369" s="13"/>
    </row>
    <row r="370" spans="23:23">
      <c r="W370" s="13"/>
    </row>
    <row r="371" spans="23:23">
      <c r="W371" s="13"/>
    </row>
    <row r="372" spans="23:23">
      <c r="W372" s="13"/>
    </row>
    <row r="373" spans="23:23">
      <c r="W373" s="13"/>
    </row>
    <row r="374" spans="23:23">
      <c r="W374" s="13"/>
    </row>
    <row r="375" spans="23:23">
      <c r="W375" s="13"/>
    </row>
    <row r="376" spans="23:23">
      <c r="W376" s="13"/>
    </row>
    <row r="377" spans="23:23">
      <c r="W377" s="13"/>
    </row>
    <row r="378" spans="23:23">
      <c r="W378" s="13"/>
    </row>
    <row r="379" spans="23:23">
      <c r="W379" s="13"/>
    </row>
    <row r="380" spans="23:23">
      <c r="W380" s="13"/>
    </row>
    <row r="381" spans="23:23">
      <c r="W381" s="13"/>
    </row>
    <row r="382" spans="23:23">
      <c r="W382" s="13"/>
    </row>
    <row r="383" spans="23:23">
      <c r="W383" s="13"/>
    </row>
    <row r="384" spans="23:23">
      <c r="W384" s="13"/>
    </row>
    <row r="385" spans="23:23">
      <c r="W385" s="13"/>
    </row>
    <row r="386" spans="23:23">
      <c r="W386" s="13"/>
    </row>
    <row r="387" spans="23:23">
      <c r="W387" s="13"/>
    </row>
    <row r="388" spans="23:23">
      <c r="W388" s="13"/>
    </row>
    <row r="389" spans="23:23">
      <c r="W389" s="13"/>
    </row>
    <row r="390" spans="23:23">
      <c r="W390" s="13"/>
    </row>
    <row r="391" spans="23:23">
      <c r="W391" s="13"/>
    </row>
    <row r="392" spans="23:23">
      <c r="W392" s="13"/>
    </row>
    <row r="393" spans="23:23">
      <c r="W393" s="13"/>
    </row>
    <row r="394" spans="23:23">
      <c r="W394" s="13"/>
    </row>
    <row r="395" spans="23:23">
      <c r="W395" s="13"/>
    </row>
    <row r="396" spans="23:23">
      <c r="W396" s="13"/>
    </row>
    <row r="397" spans="23:23">
      <c r="W397" s="13"/>
    </row>
    <row r="398" spans="23:23">
      <c r="W398" s="13"/>
    </row>
    <row r="399" spans="23:23">
      <c r="W399" s="13"/>
    </row>
    <row r="400" spans="23:23">
      <c r="W400" s="13"/>
    </row>
    <row r="401" spans="23:23">
      <c r="W401" s="13"/>
    </row>
    <row r="402" spans="23:23">
      <c r="W402" s="13"/>
    </row>
    <row r="403" spans="23:23">
      <c r="W403" s="13"/>
    </row>
    <row r="404" spans="23:23">
      <c r="W404" s="13"/>
    </row>
    <row r="405" spans="23:23">
      <c r="W405" s="13"/>
    </row>
    <row r="406" spans="23:23">
      <c r="W406" s="13"/>
    </row>
    <row r="407" spans="23:23">
      <c r="W407" s="13"/>
    </row>
    <row r="408" spans="23:23">
      <c r="W408" s="13"/>
    </row>
    <row r="409" spans="23:23">
      <c r="W409" s="13"/>
    </row>
    <row r="410" spans="23:23">
      <c r="W410" s="13"/>
    </row>
    <row r="411" spans="23:23">
      <c r="W411" s="13"/>
    </row>
    <row r="412" spans="23:23">
      <c r="W412" s="13"/>
    </row>
    <row r="413" spans="23:23">
      <c r="W413" s="13"/>
    </row>
    <row r="414" spans="23:23">
      <c r="W414" s="13"/>
    </row>
    <row r="415" spans="23:23">
      <c r="W415" s="13"/>
    </row>
    <row r="416" spans="23:23">
      <c r="W416" s="13"/>
    </row>
    <row r="417" spans="23:23">
      <c r="W417" s="13"/>
    </row>
    <row r="418" spans="23:23">
      <c r="W418" s="13"/>
    </row>
    <row r="419" spans="23:23">
      <c r="W419" s="13"/>
    </row>
    <row r="420" spans="23:23">
      <c r="W420" s="13"/>
    </row>
    <row r="421" spans="23:23">
      <c r="W421" s="13"/>
    </row>
    <row r="422" spans="23:23">
      <c r="W422" s="13"/>
    </row>
    <row r="423" spans="23:23">
      <c r="W423" s="13"/>
    </row>
    <row r="424" spans="23:23">
      <c r="W424" s="13"/>
    </row>
    <row r="425" spans="23:23">
      <c r="W425" s="13"/>
    </row>
    <row r="426" spans="23:23">
      <c r="W426" s="13"/>
    </row>
    <row r="427" spans="23:23">
      <c r="W427" s="13"/>
    </row>
    <row r="428" spans="23:23">
      <c r="W428" s="13"/>
    </row>
    <row r="429" spans="23:23">
      <c r="W429" s="13"/>
    </row>
    <row r="430" spans="23:23">
      <c r="W430" s="13"/>
    </row>
    <row r="431" spans="23:23">
      <c r="W431" s="13"/>
    </row>
    <row r="432" spans="23:23">
      <c r="W432" s="13"/>
    </row>
    <row r="433" spans="23:23">
      <c r="W433" s="13"/>
    </row>
    <row r="434" spans="23:23">
      <c r="W434" s="13"/>
    </row>
    <row r="435" spans="23:23">
      <c r="W435" s="13"/>
    </row>
    <row r="436" spans="23:23">
      <c r="W436" s="13"/>
    </row>
    <row r="437" spans="23:23">
      <c r="W437" s="13"/>
    </row>
    <row r="438" spans="23:23">
      <c r="W438" s="13"/>
    </row>
    <row r="439" spans="23:23">
      <c r="W439" s="13"/>
    </row>
    <row r="440" spans="23:23">
      <c r="W440" s="13"/>
    </row>
    <row r="441" spans="23:23">
      <c r="W441" s="13"/>
    </row>
    <row r="442" spans="23:23">
      <c r="W442" s="13"/>
    </row>
    <row r="443" spans="23:23">
      <c r="W443" s="13"/>
    </row>
    <row r="444" spans="23:23">
      <c r="W444" s="13"/>
    </row>
    <row r="445" spans="23:23">
      <c r="W445" s="13"/>
    </row>
    <row r="446" spans="23:23">
      <c r="W446" s="13"/>
    </row>
    <row r="447" spans="23:23">
      <c r="W447" s="13"/>
    </row>
    <row r="448" spans="23:23">
      <c r="W448" s="13"/>
    </row>
    <row r="449" spans="23:23">
      <c r="W449" s="13"/>
    </row>
    <row r="450" spans="23:23">
      <c r="W450" s="13"/>
    </row>
    <row r="451" spans="23:23">
      <c r="W451" s="13"/>
    </row>
    <row r="452" spans="23:23">
      <c r="W452" s="13"/>
    </row>
    <row r="453" spans="23:23">
      <c r="W453" s="13"/>
    </row>
    <row r="454" spans="23:23">
      <c r="W454" s="13"/>
    </row>
    <row r="455" spans="23:23">
      <c r="W455" s="13"/>
    </row>
    <row r="456" spans="23:23">
      <c r="W456" s="13"/>
    </row>
    <row r="457" spans="23:23">
      <c r="W457" s="13"/>
    </row>
    <row r="458" spans="23:23">
      <c r="W458" s="13"/>
    </row>
    <row r="459" spans="23:23">
      <c r="W459" s="13"/>
    </row>
    <row r="460" spans="23:23">
      <c r="W460" s="13"/>
    </row>
    <row r="461" spans="23:23">
      <c r="W461" s="13"/>
    </row>
    <row r="462" spans="23:23">
      <c r="W462" s="13"/>
    </row>
    <row r="463" spans="23:23">
      <c r="W463" s="13"/>
    </row>
    <row r="464" spans="23:23">
      <c r="W464" s="13"/>
    </row>
    <row r="465" spans="23:23">
      <c r="W465" s="13"/>
    </row>
    <row r="466" spans="23:23">
      <c r="W466" s="13"/>
    </row>
    <row r="467" spans="23:23">
      <c r="W467" s="13"/>
    </row>
    <row r="468" spans="23:23">
      <c r="W468" s="13"/>
    </row>
    <row r="469" spans="23:23">
      <c r="W469" s="13"/>
    </row>
    <row r="470" spans="23:23">
      <c r="W470" s="13"/>
    </row>
    <row r="471" spans="23:23">
      <c r="W471" s="13"/>
    </row>
    <row r="472" spans="23:23">
      <c r="W472" s="13"/>
    </row>
    <row r="473" spans="23:23">
      <c r="W473" s="13"/>
    </row>
    <row r="474" spans="23:23">
      <c r="W474" s="13"/>
    </row>
    <row r="475" spans="23:23">
      <c r="W475" s="13"/>
    </row>
    <row r="476" spans="23:23">
      <c r="W476" s="13"/>
    </row>
    <row r="477" spans="23:23">
      <c r="W477" s="13"/>
    </row>
    <row r="478" spans="23:23">
      <c r="W478" s="13"/>
    </row>
    <row r="479" spans="23:23">
      <c r="W479" s="13"/>
    </row>
    <row r="480" spans="23:23">
      <c r="W480" s="13"/>
    </row>
    <row r="481" spans="23:23">
      <c r="W481" s="13"/>
    </row>
    <row r="482" spans="23:23">
      <c r="W482" s="13"/>
    </row>
    <row r="483" spans="23:23">
      <c r="W483" s="13"/>
    </row>
    <row r="484" spans="23:23">
      <c r="W484" s="13"/>
    </row>
    <row r="485" spans="23:23">
      <c r="W485" s="13"/>
    </row>
    <row r="486" spans="23:23">
      <c r="W486" s="13"/>
    </row>
    <row r="487" spans="23:23">
      <c r="W487" s="13"/>
    </row>
    <row r="488" spans="23:23">
      <c r="W488" s="13"/>
    </row>
    <row r="489" spans="23:23">
      <c r="W489" s="13"/>
    </row>
    <row r="490" spans="23:23">
      <c r="W490" s="13"/>
    </row>
    <row r="491" spans="23:23">
      <c r="W491" s="13"/>
    </row>
    <row r="492" spans="23:23">
      <c r="W492" s="13"/>
    </row>
    <row r="493" spans="23:23">
      <c r="W493" s="13"/>
    </row>
    <row r="494" spans="23:23">
      <c r="W494" s="13"/>
    </row>
    <row r="495" spans="23:23">
      <c r="W495" s="13"/>
    </row>
    <row r="496" spans="23:23">
      <c r="W496" s="13"/>
    </row>
    <row r="497" spans="23:23">
      <c r="W497" s="13"/>
    </row>
    <row r="498" spans="23:23">
      <c r="W498" s="13"/>
    </row>
    <row r="499" spans="23:23">
      <c r="W499" s="13"/>
    </row>
    <row r="500" spans="23:23">
      <c r="W500" s="13"/>
    </row>
    <row r="501" spans="23:23">
      <c r="W501" s="13"/>
    </row>
    <row r="502" spans="23:23">
      <c r="W502" s="13"/>
    </row>
    <row r="503" spans="23:23">
      <c r="W503" s="13"/>
    </row>
    <row r="504" spans="23:23">
      <c r="W504" s="13"/>
    </row>
    <row r="505" spans="23:23">
      <c r="W505" s="13"/>
    </row>
    <row r="506" spans="23:23">
      <c r="W506" s="13"/>
    </row>
    <row r="507" spans="23:23">
      <c r="W507" s="13"/>
    </row>
    <row r="508" spans="23:23">
      <c r="W508" s="13"/>
    </row>
    <row r="509" spans="23:23">
      <c r="W509" s="13"/>
    </row>
    <row r="510" spans="23:23">
      <c r="W510" s="13"/>
    </row>
    <row r="511" spans="23:23">
      <c r="W511" s="13"/>
    </row>
    <row r="512" spans="23:23">
      <c r="W512" s="13"/>
    </row>
    <row r="513" spans="23:23">
      <c r="W513" s="13"/>
    </row>
    <row r="514" spans="23:23">
      <c r="W514" s="13"/>
    </row>
    <row r="515" spans="23:23">
      <c r="W515" s="13"/>
    </row>
    <row r="516" spans="23:23">
      <c r="W516" s="13"/>
    </row>
    <row r="517" spans="23:23">
      <c r="W517" s="13"/>
    </row>
    <row r="518" spans="23:23">
      <c r="W518" s="13"/>
    </row>
    <row r="519" spans="23:23">
      <c r="W519" s="13"/>
    </row>
    <row r="520" spans="23:23">
      <c r="W520" s="13"/>
    </row>
    <row r="521" spans="23:23">
      <c r="W521" s="13"/>
    </row>
    <row r="522" spans="23:23">
      <c r="W522" s="13"/>
    </row>
    <row r="523" spans="23:23">
      <c r="W523" s="13"/>
    </row>
    <row r="524" spans="23:23">
      <c r="W524" s="13"/>
    </row>
    <row r="525" spans="23:23">
      <c r="W525" s="13"/>
    </row>
    <row r="526" spans="23:23">
      <c r="W526" s="13"/>
    </row>
    <row r="527" spans="23:23">
      <c r="W527" s="13"/>
    </row>
    <row r="528" spans="23:23">
      <c r="W528" s="13"/>
    </row>
    <row r="529" spans="23:23">
      <c r="W529" s="13"/>
    </row>
    <row r="530" spans="23:23">
      <c r="W530" s="13"/>
    </row>
    <row r="531" spans="23:23">
      <c r="W531" s="13"/>
    </row>
    <row r="532" spans="23:23">
      <c r="W532" s="13"/>
    </row>
    <row r="533" spans="23:23">
      <c r="W533" s="13"/>
    </row>
    <row r="534" spans="23:23">
      <c r="W534" s="13"/>
    </row>
    <row r="535" spans="23:23">
      <c r="W535" s="13"/>
    </row>
    <row r="536" spans="23:23">
      <c r="W536" s="13"/>
    </row>
    <row r="537" spans="23:23">
      <c r="W537" s="13"/>
    </row>
    <row r="538" spans="23:23">
      <c r="W538" s="13"/>
    </row>
    <row r="539" spans="23:23">
      <c r="W539" s="13"/>
    </row>
    <row r="540" spans="23:23">
      <c r="W540" s="13"/>
    </row>
    <row r="541" spans="23:23">
      <c r="W541" s="13"/>
    </row>
    <row r="542" spans="23:23">
      <c r="W542" s="13"/>
    </row>
    <row r="543" spans="23:23">
      <c r="W543" s="13"/>
    </row>
    <row r="544" spans="23:23">
      <c r="W544" s="13"/>
    </row>
    <row r="545" spans="23:23">
      <c r="W545" s="13"/>
    </row>
    <row r="546" spans="23:23">
      <c r="W546" s="13"/>
    </row>
    <row r="547" spans="23:23">
      <c r="W547" s="13"/>
    </row>
    <row r="548" spans="23:23">
      <c r="W548" s="13"/>
    </row>
    <row r="549" spans="23:23">
      <c r="W549" s="13"/>
    </row>
    <row r="550" spans="23:23">
      <c r="W550" s="13"/>
    </row>
    <row r="551" spans="23:23">
      <c r="W551" s="13"/>
    </row>
    <row r="552" spans="23:23">
      <c r="W552" s="13"/>
    </row>
    <row r="553" spans="23:23">
      <c r="W553" s="13"/>
    </row>
    <row r="554" spans="23:23">
      <c r="W554" s="13"/>
    </row>
    <row r="555" spans="23:23">
      <c r="W555" s="13"/>
    </row>
    <row r="556" spans="23:23">
      <c r="W556" s="13"/>
    </row>
    <row r="557" spans="23:23">
      <c r="W557" s="13"/>
    </row>
    <row r="558" spans="23:23">
      <c r="W558" s="13"/>
    </row>
    <row r="559" spans="23:23">
      <c r="W559" s="13"/>
    </row>
    <row r="560" spans="23:23">
      <c r="W560" s="13"/>
    </row>
    <row r="561" spans="23:23">
      <c r="W561" s="13"/>
    </row>
    <row r="562" spans="23:23">
      <c r="W562" s="13"/>
    </row>
    <row r="563" spans="23:23">
      <c r="W563" s="13"/>
    </row>
    <row r="564" spans="23:23">
      <c r="W564" s="13"/>
    </row>
    <row r="565" spans="23:23">
      <c r="W565" s="13"/>
    </row>
    <row r="566" spans="23:23">
      <c r="W566" s="13"/>
    </row>
    <row r="567" spans="23:23">
      <c r="W567" s="13"/>
    </row>
    <row r="568" spans="23:23">
      <c r="W568" s="13"/>
    </row>
    <row r="569" spans="23:23">
      <c r="W569" s="13"/>
    </row>
    <row r="570" spans="23:23">
      <c r="W570" s="13"/>
    </row>
    <row r="571" spans="23:23">
      <c r="W571" s="13"/>
    </row>
    <row r="572" spans="23:23">
      <c r="W572" s="13"/>
    </row>
    <row r="573" spans="23:23">
      <c r="W573" s="13"/>
    </row>
    <row r="574" spans="23:23">
      <c r="W574" s="13"/>
    </row>
    <row r="575" spans="23:23">
      <c r="W575" s="13"/>
    </row>
    <row r="576" spans="23:23">
      <c r="W576" s="13"/>
    </row>
    <row r="577" spans="23:23">
      <c r="W577" s="13"/>
    </row>
    <row r="578" spans="23:23">
      <c r="W578" s="13"/>
    </row>
    <row r="579" spans="23:23">
      <c r="W579" s="13"/>
    </row>
    <row r="580" spans="23:23">
      <c r="W580" s="13"/>
    </row>
    <row r="581" spans="23:23">
      <c r="W581" s="13"/>
    </row>
    <row r="582" spans="23:23">
      <c r="W582" s="13"/>
    </row>
    <row r="583" spans="23:23">
      <c r="W583" s="13"/>
    </row>
    <row r="584" spans="23:23">
      <c r="W584" s="13"/>
    </row>
    <row r="585" spans="23:23">
      <c r="W585" s="13"/>
    </row>
    <row r="586" spans="23:23">
      <c r="W586" s="13"/>
    </row>
    <row r="587" spans="23:23">
      <c r="W587" s="13"/>
    </row>
    <row r="588" spans="23:23">
      <c r="W588" s="13"/>
    </row>
    <row r="589" spans="23:23">
      <c r="W589" s="13"/>
    </row>
    <row r="590" spans="23:23">
      <c r="W590" s="13"/>
    </row>
    <row r="591" spans="23:23">
      <c r="W591" s="13"/>
    </row>
    <row r="592" spans="23:23">
      <c r="W592" s="13"/>
    </row>
    <row r="593" spans="23:23">
      <c r="W593" s="13"/>
    </row>
    <row r="594" spans="23:23">
      <c r="W594" s="13"/>
    </row>
    <row r="595" spans="23:23">
      <c r="W595" s="13"/>
    </row>
    <row r="596" spans="23:23">
      <c r="W596" s="13"/>
    </row>
    <row r="597" spans="23:23">
      <c r="W597" s="13"/>
    </row>
    <row r="598" spans="23:23">
      <c r="W598" s="13"/>
    </row>
    <row r="599" spans="23:23">
      <c r="W599" s="13"/>
    </row>
    <row r="600" spans="23:23">
      <c r="W600" s="13"/>
    </row>
    <row r="601" spans="23:23">
      <c r="W601" s="13"/>
    </row>
    <row r="602" spans="23:23">
      <c r="W602" s="13"/>
    </row>
    <row r="603" spans="23:23">
      <c r="W603" s="13"/>
    </row>
    <row r="604" spans="23:23">
      <c r="W604" s="13"/>
    </row>
    <row r="605" spans="23:23">
      <c r="W605" s="13"/>
    </row>
    <row r="606" spans="23:23">
      <c r="W606" s="13"/>
    </row>
    <row r="607" spans="23:23">
      <c r="W607" s="13"/>
    </row>
    <row r="608" spans="23:23">
      <c r="W608" s="13"/>
    </row>
    <row r="609" spans="23:23">
      <c r="W609" s="13"/>
    </row>
    <row r="610" spans="23:23">
      <c r="W610" s="13"/>
    </row>
    <row r="611" spans="23:23">
      <c r="W611" s="13"/>
    </row>
    <row r="612" spans="23:23">
      <c r="W612" s="13"/>
    </row>
    <row r="613" spans="23:23">
      <c r="W613" s="13"/>
    </row>
    <row r="614" spans="23:23">
      <c r="W614" s="13"/>
    </row>
    <row r="615" spans="23:23">
      <c r="W615" s="13"/>
    </row>
    <row r="616" spans="23:23">
      <c r="W616" s="13"/>
    </row>
    <row r="617" spans="23:23">
      <c r="W617" s="13"/>
    </row>
    <row r="618" spans="23:23">
      <c r="W618" s="13"/>
    </row>
    <row r="619" spans="23:23">
      <c r="W619" s="13"/>
    </row>
    <row r="620" spans="23:23">
      <c r="W620" s="13"/>
    </row>
    <row r="621" spans="23:23">
      <c r="W621" s="13"/>
    </row>
    <row r="622" spans="23:23">
      <c r="W622" s="13"/>
    </row>
    <row r="623" spans="23:23">
      <c r="W623" s="13"/>
    </row>
    <row r="624" spans="23:23">
      <c r="W624" s="13"/>
    </row>
    <row r="625" spans="23:23">
      <c r="W625" s="13"/>
    </row>
    <row r="626" spans="23:23">
      <c r="W626" s="13"/>
    </row>
    <row r="627" spans="23:23">
      <c r="W627" s="13"/>
    </row>
    <row r="628" spans="23:23">
      <c r="W628" s="13"/>
    </row>
    <row r="629" spans="23:23">
      <c r="W629" s="13"/>
    </row>
    <row r="630" spans="23:23">
      <c r="W630" s="13"/>
    </row>
    <row r="631" spans="23:23">
      <c r="W631" s="13"/>
    </row>
    <row r="632" spans="23:23">
      <c r="W632" s="13"/>
    </row>
    <row r="633" spans="23:23">
      <c r="W633" s="13"/>
    </row>
    <row r="634" spans="23:23">
      <c r="W634" s="13"/>
    </row>
    <row r="635" spans="23:23">
      <c r="W635" s="13"/>
    </row>
    <row r="636" spans="23:23">
      <c r="W636" s="13"/>
    </row>
    <row r="637" spans="23:23">
      <c r="W637" s="13"/>
    </row>
    <row r="638" spans="23:23">
      <c r="W638" s="13"/>
    </row>
    <row r="639" spans="23:23">
      <c r="W639" s="13"/>
    </row>
    <row r="640" spans="23:23">
      <c r="W640" s="13"/>
    </row>
    <row r="641" spans="23:23">
      <c r="W641" s="13"/>
    </row>
    <row r="642" spans="23:23">
      <c r="W642" s="13"/>
    </row>
    <row r="643" spans="23:23">
      <c r="W643" s="13"/>
    </row>
    <row r="644" spans="23:23">
      <c r="W644" s="13"/>
    </row>
    <row r="645" spans="23:23">
      <c r="W645" s="13"/>
    </row>
    <row r="646" spans="23:23">
      <c r="W646" s="13"/>
    </row>
    <row r="647" spans="23:23">
      <c r="W647" s="13"/>
    </row>
    <row r="648" spans="23:23">
      <c r="W648" s="13"/>
    </row>
    <row r="649" spans="23:23">
      <c r="W649" s="13"/>
    </row>
    <row r="650" spans="23:23">
      <c r="W650" s="13"/>
    </row>
    <row r="651" spans="23:23">
      <c r="W651" s="13"/>
    </row>
    <row r="652" spans="23:23">
      <c r="W652" s="13"/>
    </row>
    <row r="653" spans="23:23">
      <c r="W653" s="13"/>
    </row>
    <row r="654" spans="23:23">
      <c r="W654" s="13"/>
    </row>
    <row r="655" spans="23:23">
      <c r="W655" s="13"/>
    </row>
    <row r="656" spans="23:23">
      <c r="W656" s="13"/>
    </row>
    <row r="657" spans="23:23">
      <c r="W657" s="13"/>
    </row>
    <row r="658" spans="23:23">
      <c r="W658" s="13"/>
    </row>
    <row r="659" spans="23:23">
      <c r="W659" s="13"/>
    </row>
    <row r="660" spans="23:23">
      <c r="W660" s="13"/>
    </row>
    <row r="661" spans="23:23">
      <c r="W661" s="13"/>
    </row>
    <row r="662" spans="23:23">
      <c r="W662" s="13"/>
    </row>
    <row r="663" spans="23:23">
      <c r="W663" s="13"/>
    </row>
    <row r="664" spans="23:23">
      <c r="W664" s="13"/>
    </row>
    <row r="665" spans="23:23">
      <c r="W665" s="13"/>
    </row>
    <row r="666" spans="23:23">
      <c r="W666" s="13"/>
    </row>
    <row r="667" spans="23:23">
      <c r="W667" s="13"/>
    </row>
    <row r="668" spans="23:23">
      <c r="W668" s="13"/>
    </row>
    <row r="669" spans="23:23">
      <c r="W669" s="13"/>
    </row>
    <row r="670" spans="23:23">
      <c r="W670" s="13"/>
    </row>
    <row r="671" spans="23:23">
      <c r="W671" s="13"/>
    </row>
    <row r="672" spans="23:23">
      <c r="W672" s="13"/>
    </row>
    <row r="673" spans="23:23">
      <c r="W673" s="13"/>
    </row>
    <row r="674" spans="23:23">
      <c r="W674" s="13"/>
    </row>
    <row r="675" spans="23:23">
      <c r="W675" s="13"/>
    </row>
    <row r="676" spans="23:23">
      <c r="W676" s="13"/>
    </row>
    <row r="677" spans="23:23">
      <c r="W677" s="13"/>
    </row>
    <row r="678" spans="23:23">
      <c r="W678" s="13"/>
    </row>
    <row r="679" spans="23:23">
      <c r="W679" s="13"/>
    </row>
    <row r="680" spans="23:23">
      <c r="W680" s="13"/>
    </row>
    <row r="681" spans="23:23">
      <c r="W681" s="13"/>
    </row>
    <row r="682" spans="23:23">
      <c r="W682" s="13"/>
    </row>
    <row r="683" spans="23:23">
      <c r="W683" s="13"/>
    </row>
    <row r="684" spans="23:23">
      <c r="W684" s="13"/>
    </row>
    <row r="685" spans="23:23">
      <c r="W685" s="13"/>
    </row>
    <row r="686" spans="23:23">
      <c r="W686" s="13"/>
    </row>
    <row r="687" spans="23:23">
      <c r="W687" s="13"/>
    </row>
    <row r="688" spans="23:23">
      <c r="W688" s="13"/>
    </row>
    <row r="689" spans="23:23">
      <c r="W689" s="13"/>
    </row>
    <row r="690" spans="23:23">
      <c r="W690" s="13"/>
    </row>
    <row r="691" spans="23:23">
      <c r="W691" s="13"/>
    </row>
    <row r="692" spans="23:23">
      <c r="W692" s="13"/>
    </row>
    <row r="693" spans="23:23">
      <c r="W693" s="13"/>
    </row>
    <row r="694" spans="23:23">
      <c r="W694" s="13"/>
    </row>
    <row r="695" spans="23:23">
      <c r="W695" s="13"/>
    </row>
    <row r="696" spans="23:23">
      <c r="W696" s="13"/>
    </row>
    <row r="697" spans="23:23">
      <c r="W697" s="13"/>
    </row>
    <row r="698" spans="23:23">
      <c r="W698" s="13"/>
    </row>
    <row r="699" spans="23:23">
      <c r="W699" s="13"/>
    </row>
    <row r="700" spans="23:23">
      <c r="W700" s="13"/>
    </row>
    <row r="701" spans="23:23">
      <c r="W701" s="13"/>
    </row>
    <row r="702" spans="23:23">
      <c r="W702" s="13"/>
    </row>
    <row r="703" spans="23:23">
      <c r="W703" s="13"/>
    </row>
    <row r="704" spans="23:23">
      <c r="W704" s="13"/>
    </row>
    <row r="705" spans="23:23">
      <c r="W705" s="13"/>
    </row>
    <row r="706" spans="23:23">
      <c r="W706" s="13"/>
    </row>
    <row r="707" spans="23:23">
      <c r="W707" s="13"/>
    </row>
    <row r="708" spans="23:23">
      <c r="W708" s="13"/>
    </row>
    <row r="709" spans="23:23">
      <c r="W709" s="13"/>
    </row>
    <row r="710" spans="23:23">
      <c r="W710" s="13"/>
    </row>
    <row r="711" spans="23:23">
      <c r="W711" s="13"/>
    </row>
    <row r="712" spans="23:23">
      <c r="W712" s="13"/>
    </row>
    <row r="713" spans="23:23">
      <c r="W713" s="13"/>
    </row>
    <row r="714" spans="23:23">
      <c r="W714" s="13"/>
    </row>
    <row r="715" spans="23:23">
      <c r="W715" s="13"/>
    </row>
    <row r="716" spans="23:23">
      <c r="W716" s="13"/>
    </row>
    <row r="717" spans="23:23">
      <c r="W717" s="13"/>
    </row>
    <row r="718" spans="23:23">
      <c r="W718" s="13"/>
    </row>
    <row r="719" spans="23:23">
      <c r="W719" s="13"/>
    </row>
    <row r="720" spans="23:23">
      <c r="W720" s="13"/>
    </row>
    <row r="721" spans="23:23">
      <c r="W721" s="13"/>
    </row>
    <row r="722" spans="23:23">
      <c r="W722" s="13"/>
    </row>
    <row r="723" spans="23:23">
      <c r="W723" s="13"/>
    </row>
    <row r="724" spans="23:23">
      <c r="W724" s="13"/>
    </row>
    <row r="725" spans="23:23">
      <c r="W725" s="13"/>
    </row>
    <row r="726" spans="23:23">
      <c r="W726" s="13"/>
    </row>
    <row r="727" spans="23:23">
      <c r="W727" s="13"/>
    </row>
    <row r="728" spans="23:23">
      <c r="W728" s="13"/>
    </row>
    <row r="729" spans="23:23">
      <c r="W729" s="13"/>
    </row>
    <row r="730" spans="23:23">
      <c r="W730" s="13"/>
    </row>
    <row r="731" spans="23:23">
      <c r="W731" s="13"/>
    </row>
    <row r="732" spans="23:23">
      <c r="W732" s="13"/>
    </row>
    <row r="733" spans="23:23">
      <c r="W733" s="13"/>
    </row>
    <row r="734" spans="23:23">
      <c r="W734" s="13"/>
    </row>
    <row r="735" spans="23:23">
      <c r="W735" s="13"/>
    </row>
    <row r="736" spans="23:23">
      <c r="W736" s="13"/>
    </row>
    <row r="737" spans="23:23">
      <c r="W737" s="13"/>
    </row>
    <row r="738" spans="23:23">
      <c r="W738" s="13"/>
    </row>
    <row r="739" spans="23:23">
      <c r="W739" s="13"/>
    </row>
    <row r="740" spans="23:23">
      <c r="W740" s="13"/>
    </row>
    <row r="741" spans="23:23">
      <c r="W741" s="13"/>
    </row>
    <row r="742" spans="23:23">
      <c r="W742" s="13"/>
    </row>
    <row r="743" spans="23:23">
      <c r="W743" s="13"/>
    </row>
    <row r="744" spans="23:23">
      <c r="W744" s="13"/>
    </row>
    <row r="745" spans="23:23">
      <c r="W745" s="13"/>
    </row>
    <row r="746" spans="23:23">
      <c r="W746" s="13"/>
    </row>
    <row r="747" spans="23:23">
      <c r="W747" s="13"/>
    </row>
    <row r="748" spans="23:23">
      <c r="W748" s="13"/>
    </row>
    <row r="749" spans="23:23">
      <c r="W749" s="13"/>
    </row>
    <row r="750" spans="23:23">
      <c r="W750" s="13"/>
    </row>
    <row r="751" spans="23:23">
      <c r="W751" s="13"/>
    </row>
    <row r="752" spans="23:23">
      <c r="W752" s="13"/>
    </row>
    <row r="753" spans="23:23">
      <c r="W753" s="13"/>
    </row>
    <row r="754" spans="23:23">
      <c r="W754" s="13"/>
    </row>
    <row r="755" spans="23:23">
      <c r="W755" s="13"/>
    </row>
    <row r="756" spans="23:23">
      <c r="W756" s="13"/>
    </row>
    <row r="757" spans="23:23">
      <c r="W757" s="13"/>
    </row>
    <row r="758" spans="23:23">
      <c r="W758" s="13"/>
    </row>
    <row r="759" spans="23:23">
      <c r="W759" s="13"/>
    </row>
    <row r="760" spans="23:23">
      <c r="W760" s="13"/>
    </row>
    <row r="761" spans="23:23">
      <c r="W761" s="13"/>
    </row>
    <row r="762" spans="23:23">
      <c r="W762" s="13"/>
    </row>
    <row r="763" spans="23:23">
      <c r="W763" s="13"/>
    </row>
    <row r="764" spans="23:23">
      <c r="W764" s="13"/>
    </row>
    <row r="765" spans="23:23">
      <c r="W765" s="13"/>
    </row>
    <row r="766" spans="23:23">
      <c r="W766" s="13"/>
    </row>
    <row r="767" spans="23:23">
      <c r="W767" s="13"/>
    </row>
    <row r="768" spans="23:23">
      <c r="W768" s="13"/>
    </row>
    <row r="769" spans="23:23">
      <c r="W769" s="13"/>
    </row>
    <row r="770" spans="23:23">
      <c r="W770" s="13"/>
    </row>
    <row r="771" spans="23:23">
      <c r="W771" s="13"/>
    </row>
    <row r="772" spans="23:23">
      <c r="W772" s="13"/>
    </row>
    <row r="773" spans="23:23">
      <c r="W773" s="13"/>
    </row>
    <row r="774" spans="23:23">
      <c r="W774" s="13"/>
    </row>
    <row r="775" spans="23:23">
      <c r="W775" s="13"/>
    </row>
    <row r="776" spans="23:23">
      <c r="W776" s="13"/>
    </row>
    <row r="777" spans="23:23">
      <c r="W777" s="13"/>
    </row>
    <row r="778" spans="23:23">
      <c r="W778" s="13"/>
    </row>
    <row r="779" spans="23:23">
      <c r="W779" s="13"/>
    </row>
    <row r="780" spans="23:23">
      <c r="W780" s="13"/>
    </row>
    <row r="781" spans="23:23">
      <c r="W781" s="13"/>
    </row>
    <row r="782" spans="23:23">
      <c r="W782" s="13"/>
    </row>
    <row r="783" spans="23:23">
      <c r="W783" s="13"/>
    </row>
    <row r="784" spans="23:23">
      <c r="W784" s="13"/>
    </row>
    <row r="785" spans="23:23">
      <c r="W785" s="13"/>
    </row>
    <row r="786" spans="23:23">
      <c r="W786" s="13"/>
    </row>
    <row r="787" spans="23:23">
      <c r="W787" s="13"/>
    </row>
    <row r="788" spans="23:23">
      <c r="W788" s="13"/>
    </row>
    <row r="789" spans="23:23">
      <c r="W789" s="13"/>
    </row>
    <row r="790" spans="23:23">
      <c r="W790" s="13"/>
    </row>
    <row r="791" spans="23:23">
      <c r="W791" s="13"/>
    </row>
    <row r="792" spans="23:23">
      <c r="W792" s="13"/>
    </row>
    <row r="793" spans="23:23">
      <c r="W793" s="13"/>
    </row>
    <row r="794" spans="23:23">
      <c r="W794" s="13"/>
    </row>
    <row r="795" spans="23:23">
      <c r="W795" s="13"/>
    </row>
    <row r="796" spans="23:23">
      <c r="W796" s="13"/>
    </row>
    <row r="797" spans="23:23">
      <c r="W797" s="13"/>
    </row>
    <row r="798" spans="23:23">
      <c r="W798" s="13"/>
    </row>
    <row r="799" spans="23:23">
      <c r="W799" s="13"/>
    </row>
    <row r="800" spans="23:23">
      <c r="W800" s="13"/>
    </row>
    <row r="801" spans="23:23">
      <c r="W801" s="13"/>
    </row>
    <row r="802" spans="23:23">
      <c r="W802" s="13"/>
    </row>
    <row r="803" spans="23:23">
      <c r="W803" s="13"/>
    </row>
    <row r="804" spans="23:23">
      <c r="W804" s="13"/>
    </row>
    <row r="805" spans="23:23">
      <c r="W805" s="13"/>
    </row>
    <row r="806" spans="23:23">
      <c r="W806" s="13"/>
    </row>
    <row r="807" spans="23:23">
      <c r="W807" s="13"/>
    </row>
    <row r="808" spans="23:23">
      <c r="W808" s="13"/>
    </row>
    <row r="809" spans="23:23">
      <c r="W809" s="13"/>
    </row>
    <row r="810" spans="23:23">
      <c r="W810" s="13"/>
    </row>
    <row r="811" spans="23:23">
      <c r="W811" s="13"/>
    </row>
    <row r="812" spans="23:23">
      <c r="W812" s="13"/>
    </row>
    <row r="813" spans="23:23">
      <c r="W813" s="13"/>
    </row>
    <row r="814" spans="23:23">
      <c r="W814" s="13"/>
    </row>
    <row r="815" spans="23:23">
      <c r="W815" s="13"/>
    </row>
    <row r="816" spans="23:23">
      <c r="W816" s="13"/>
    </row>
    <row r="817" spans="23:23">
      <c r="W817" s="13"/>
    </row>
    <row r="818" spans="23:23">
      <c r="W818" s="13"/>
    </row>
    <row r="819" spans="23:23">
      <c r="W819" s="13"/>
    </row>
    <row r="820" spans="23:23">
      <c r="W820" s="13"/>
    </row>
    <row r="821" spans="23:23">
      <c r="W821" s="13"/>
    </row>
    <row r="822" spans="23:23">
      <c r="W822" s="13"/>
    </row>
    <row r="823" spans="23:23">
      <c r="W823" s="13"/>
    </row>
    <row r="824" spans="23:23">
      <c r="W824" s="13"/>
    </row>
    <row r="825" spans="23:23">
      <c r="W825" s="13"/>
    </row>
    <row r="826" spans="23:23">
      <c r="W826" s="13"/>
    </row>
    <row r="827" spans="23:23">
      <c r="W827" s="13"/>
    </row>
    <row r="828" spans="23:23">
      <c r="W828" s="13"/>
    </row>
    <row r="829" spans="23:23">
      <c r="W829" s="13"/>
    </row>
    <row r="830" spans="23:23">
      <c r="W830" s="13"/>
    </row>
    <row r="831" spans="23:23">
      <c r="W831" s="13"/>
    </row>
    <row r="832" spans="23:23">
      <c r="W832" s="13"/>
    </row>
    <row r="833" spans="23:23">
      <c r="W833" s="13"/>
    </row>
    <row r="834" spans="23:23">
      <c r="W834" s="13"/>
    </row>
    <row r="835" spans="23:23">
      <c r="W835" s="13"/>
    </row>
    <row r="836" spans="23:23">
      <c r="W836" s="13"/>
    </row>
    <row r="837" spans="23:23">
      <c r="W837" s="13"/>
    </row>
    <row r="838" spans="23:23">
      <c r="W838" s="13"/>
    </row>
    <row r="839" spans="23:23">
      <c r="W839" s="13"/>
    </row>
    <row r="840" spans="23:23">
      <c r="W840" s="13"/>
    </row>
    <row r="841" spans="23:23">
      <c r="W841" s="13"/>
    </row>
    <row r="842" spans="23:23">
      <c r="W842" s="13"/>
    </row>
    <row r="843" spans="23:23">
      <c r="W843" s="13"/>
    </row>
    <row r="844" spans="23:23">
      <c r="W844" s="13"/>
    </row>
    <row r="845" spans="23:23">
      <c r="W845" s="13"/>
    </row>
    <row r="846" spans="23:23">
      <c r="W846" s="13"/>
    </row>
    <row r="847" spans="23:23">
      <c r="W847" s="13"/>
    </row>
    <row r="848" spans="23:23">
      <c r="W848" s="13"/>
    </row>
    <row r="849" spans="23:23">
      <c r="W849" s="13"/>
    </row>
    <row r="850" spans="23:23">
      <c r="W850" s="13"/>
    </row>
    <row r="851" spans="23:23">
      <c r="W851" s="13"/>
    </row>
    <row r="852" spans="23:23">
      <c r="W852" s="13"/>
    </row>
    <row r="853" spans="23:23">
      <c r="W853" s="13"/>
    </row>
    <row r="854" spans="23:23">
      <c r="W854" s="13"/>
    </row>
    <row r="855" spans="23:23">
      <c r="W855" s="13"/>
    </row>
    <row r="856" spans="23:23">
      <c r="W856" s="13"/>
    </row>
    <row r="857" spans="23:23">
      <c r="W857" s="13"/>
    </row>
    <row r="858" spans="23:23">
      <c r="W858" s="13"/>
    </row>
    <row r="859" spans="23:23">
      <c r="W859" s="13"/>
    </row>
    <row r="860" spans="23:23">
      <c r="W860" s="13"/>
    </row>
    <row r="861" spans="23:23">
      <c r="W861" s="13"/>
    </row>
    <row r="862" spans="23:23">
      <c r="W862" s="13"/>
    </row>
    <row r="863" spans="23:23">
      <c r="W863" s="13"/>
    </row>
    <row r="864" spans="23:23">
      <c r="W864" s="13"/>
    </row>
    <row r="865" spans="23:23">
      <c r="W865" s="13"/>
    </row>
    <row r="866" spans="23:23">
      <c r="W866" s="13"/>
    </row>
    <row r="867" spans="23:23">
      <c r="W867" s="13"/>
    </row>
    <row r="868" spans="23:23">
      <c r="W868" s="13"/>
    </row>
    <row r="869" spans="23:23">
      <c r="W869" s="13"/>
    </row>
    <row r="870" spans="23:23">
      <c r="W870" s="13"/>
    </row>
    <row r="871" spans="23:23">
      <c r="W871" s="13"/>
    </row>
    <row r="872" spans="23:23">
      <c r="W872" s="13"/>
    </row>
    <row r="873" spans="23:23">
      <c r="W873" s="13"/>
    </row>
    <row r="874" spans="23:23">
      <c r="W874" s="13"/>
    </row>
    <row r="875" spans="23:23">
      <c r="W875" s="13"/>
    </row>
    <row r="876" spans="23:23">
      <c r="W876" s="13"/>
    </row>
    <row r="877" spans="23:23">
      <c r="W877" s="13"/>
    </row>
    <row r="878" spans="23:23">
      <c r="W878" s="13"/>
    </row>
    <row r="879" spans="23:23">
      <c r="W879" s="13"/>
    </row>
    <row r="880" spans="23:23">
      <c r="W880" s="13"/>
    </row>
    <row r="881" spans="23:23">
      <c r="W881" s="13"/>
    </row>
    <row r="882" spans="23:23">
      <c r="W882" s="13"/>
    </row>
    <row r="883" spans="23:23">
      <c r="W883" s="13"/>
    </row>
    <row r="884" spans="23:23">
      <c r="W884" s="13"/>
    </row>
    <row r="885" spans="23:23">
      <c r="W885" s="13"/>
    </row>
    <row r="886" spans="23:23">
      <c r="W886" s="13"/>
    </row>
    <row r="887" spans="23:23">
      <c r="W887" s="13"/>
    </row>
    <row r="888" spans="23:23">
      <c r="W888" s="13"/>
    </row>
    <row r="889" spans="23:23">
      <c r="W889" s="13"/>
    </row>
    <row r="890" spans="23:23">
      <c r="W890" s="13"/>
    </row>
    <row r="891" spans="23:23">
      <c r="W891" s="13"/>
    </row>
    <row r="892" spans="23:23">
      <c r="W892" s="13"/>
    </row>
    <row r="893" spans="23:23">
      <c r="W893" s="13"/>
    </row>
    <row r="894" spans="23:23">
      <c r="W894" s="13"/>
    </row>
    <row r="895" spans="23:23">
      <c r="W895" s="13"/>
    </row>
    <row r="896" spans="23:23">
      <c r="W896" s="13"/>
    </row>
    <row r="897" spans="23:23">
      <c r="W897" s="13"/>
    </row>
    <row r="898" spans="23:23">
      <c r="W898" s="13"/>
    </row>
    <row r="899" spans="23:23">
      <c r="W899" s="13"/>
    </row>
    <row r="900" spans="23:23">
      <c r="W900" s="13"/>
    </row>
    <row r="901" spans="23:23">
      <c r="W901" s="13"/>
    </row>
    <row r="902" spans="23:23">
      <c r="W902" s="13"/>
    </row>
    <row r="903" spans="23:23">
      <c r="W903" s="13"/>
    </row>
    <row r="904" spans="23:23">
      <c r="W904" s="13"/>
    </row>
    <row r="905" spans="23:23">
      <c r="W905" s="13"/>
    </row>
    <row r="906" spans="23:23">
      <c r="W906" s="13"/>
    </row>
    <row r="907" spans="23:23">
      <c r="W907" s="13"/>
    </row>
    <row r="908" spans="23:23">
      <c r="W908" s="13"/>
    </row>
    <row r="909" spans="23:23">
      <c r="W909" s="13"/>
    </row>
    <row r="910" spans="23:23">
      <c r="W910" s="13"/>
    </row>
    <row r="911" spans="23:23">
      <c r="W911" s="13"/>
    </row>
    <row r="912" spans="23:23">
      <c r="W912" s="13"/>
    </row>
    <row r="913" spans="23:23">
      <c r="W913" s="13"/>
    </row>
    <row r="914" spans="23:23">
      <c r="W914" s="13"/>
    </row>
    <row r="915" spans="23:23">
      <c r="W915" s="13"/>
    </row>
    <row r="916" spans="23:23">
      <c r="W916" s="13"/>
    </row>
    <row r="917" spans="23:23">
      <c r="W917" s="13"/>
    </row>
    <row r="918" spans="23:23">
      <c r="W918" s="13"/>
    </row>
    <row r="919" spans="23:23">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68" priority="1" stopIfTrue="1" operator="containsText" text="Cerrada">
      <formula>NOT(ISERROR(SEARCH("Cerrada",W31)))</formula>
    </cfRule>
    <cfRule type="containsText" dxfId="67" priority="2" stopIfTrue="1" operator="containsText" text="En ejecución">
      <formula>NOT(ISERROR(SEARCH("En ejecución",W31)))</formula>
    </cfRule>
    <cfRule type="containsText" dxfId="66" priority="3" stopIfTrue="1" operator="containsText" text="Vencida">
      <formula>NOT(ISERROR(SEARCH("Vencida",W31)))</formula>
    </cfRule>
  </conditionalFormatting>
  <dataValidations count="7">
    <dataValidation type="list" allowBlank="1" showInputMessage="1" showErrorMessage="1" sqref="W31:W33" xr:uid="{00000000-0002-0000-0900-000000000000}">
      <formula1>$I$2:$I$4</formula1>
    </dataValidation>
    <dataValidation type="list" allowBlank="1" showInputMessage="1" showErrorMessage="1" sqref="V31:V33" xr:uid="{00000000-0002-0000-0900-000001000000}">
      <formula1>$J$2:$J$4</formula1>
    </dataValidation>
    <dataValidation type="list" allowBlank="1" showInputMessage="1" showErrorMessage="1" sqref="I33" xr:uid="{00000000-0002-0000-0900-000002000000}">
      <formula1>$H$2:$H$3</formula1>
    </dataValidation>
    <dataValidation type="list" allowBlank="1" showInputMessage="1" showErrorMessage="1" sqref="F33" xr:uid="{00000000-0002-0000-0900-000003000000}">
      <formula1>$G$2:$G$5</formula1>
    </dataValidation>
    <dataValidation type="list" allowBlank="1" showInputMessage="1" showErrorMessage="1" sqref="C33" xr:uid="{00000000-0002-0000-0900-000004000000}">
      <formula1>$D$2:$D$13</formula1>
    </dataValidation>
    <dataValidation type="list" allowBlank="1" showInputMessage="1" showErrorMessage="1" sqref="B33" xr:uid="{00000000-0002-0000-0900-000005000000}">
      <formula1>$F$2:$F$6</formula1>
    </dataValidation>
    <dataValidation type="list" allowBlank="1" showErrorMessage="1" sqref="A23" xr:uid="{00000000-0002-0000-0900-000006000000}">
      <formula1>PROCESOS</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AA919"/>
  <sheetViews>
    <sheetView showGridLines="0" topLeftCell="A27" zoomScale="80" zoomScaleNormal="80" workbookViewId="0">
      <selection activeCell="F39" sqref="F39"/>
    </sheetView>
  </sheetViews>
  <sheetFormatPr baseColWidth="10" defaultColWidth="14.5" defaultRowHeight="15" customHeight="1"/>
  <cols>
    <col min="1" max="1" width="6.5" style="138" customWidth="1"/>
    <col min="2" max="2" width="10.6640625" style="138" customWidth="1"/>
    <col min="3" max="3" width="17.5" style="138" customWidth="1"/>
    <col min="4" max="4" width="21.5" style="138" customWidth="1"/>
    <col min="5" max="5" width="52.33203125" style="138" customWidth="1"/>
    <col min="6" max="6" width="24.1640625" style="138" customWidth="1"/>
    <col min="7" max="7" width="26.5" style="138" customWidth="1"/>
    <col min="8" max="8" width="25.83203125" style="138" customWidth="1"/>
    <col min="9" max="9" width="14" style="138" customWidth="1"/>
    <col min="10" max="10" width="18" style="138" customWidth="1"/>
    <col min="11" max="11" width="18.5" style="138" customWidth="1"/>
    <col min="12" max="12" width="20" style="138" customWidth="1"/>
    <col min="13" max="13" width="18.33203125" style="138" customWidth="1"/>
    <col min="14" max="15" width="18" style="138" customWidth="1"/>
    <col min="16" max="16" width="26.33203125" style="138" customWidth="1"/>
    <col min="17" max="17" width="24.83203125" style="138" customWidth="1"/>
    <col min="18" max="18" width="19.5" style="138" customWidth="1"/>
    <col min="19" max="19" width="28.1640625" style="138" customWidth="1"/>
    <col min="20" max="20" width="57.33203125" style="138" customWidth="1"/>
    <col min="21" max="21" width="40.1640625" style="138" customWidth="1"/>
    <col min="22" max="22" width="18.5" style="138" customWidth="1"/>
    <col min="23" max="23" width="19.5" style="138" customWidth="1"/>
    <col min="24" max="24" width="80.33203125" style="138" customWidth="1"/>
    <col min="25" max="25" width="31.1640625" style="138" customWidth="1"/>
    <col min="26" max="26" width="14.5" style="138" customWidth="1"/>
    <col min="27" max="28" width="11" style="138" customWidth="1"/>
    <col min="29" max="16384" width="14.5" style="138"/>
  </cols>
  <sheetData>
    <row r="1" spans="1:26" ht="44.25" hidden="1" customHeight="1">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9" hidden="1" thickBot="1">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9" hidden="1" thickBot="1">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9" hidden="1" thickBot="1">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43" hidden="1" thickBot="1">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9" hidden="1" thickBot="1">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9" hidden="1" thickBot="1">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idden="1" thickBot="1">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7" hidden="1" thickBot="1">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9" hidden="1" thickBot="1">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29" hidden="1" thickBot="1">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9" hidden="1" thickBot="1">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29" hidden="1" thickBot="1">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9" hidden="1" thickBot="1">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43" hidden="1" thickBot="1">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5" hidden="1" thickBot="1">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c r="A17" s="884"/>
      <c r="B17" s="885"/>
      <c r="C17" s="886"/>
      <c r="D17" s="893" t="s">
        <v>56</v>
      </c>
      <c r="E17" s="894"/>
      <c r="F17" s="894"/>
      <c r="G17" s="894"/>
      <c r="H17" s="894"/>
      <c r="I17" s="894"/>
      <c r="J17" s="894"/>
      <c r="K17" s="894"/>
      <c r="L17" s="894"/>
      <c r="M17" s="894"/>
      <c r="N17" s="894"/>
      <c r="O17" s="894"/>
      <c r="P17" s="894"/>
      <c r="Q17" s="894"/>
      <c r="R17" s="894"/>
      <c r="S17" s="894"/>
      <c r="T17" s="894"/>
      <c r="U17" s="894"/>
      <c r="V17" s="894"/>
      <c r="W17" s="895"/>
      <c r="X17" s="583" t="s">
        <v>57</v>
      </c>
      <c r="Z17" s="1"/>
    </row>
    <row r="18" spans="1:27" ht="27.75" customHeight="1">
      <c r="A18" s="887"/>
      <c r="B18" s="888"/>
      <c r="C18" s="889"/>
      <c r="D18" s="896"/>
      <c r="E18" s="897"/>
      <c r="F18" s="897"/>
      <c r="G18" s="897"/>
      <c r="H18" s="897"/>
      <c r="I18" s="897"/>
      <c r="J18" s="897"/>
      <c r="K18" s="897"/>
      <c r="L18" s="897"/>
      <c r="M18" s="897"/>
      <c r="N18" s="897"/>
      <c r="O18" s="897"/>
      <c r="P18" s="897"/>
      <c r="Q18" s="897"/>
      <c r="R18" s="897"/>
      <c r="S18" s="897"/>
      <c r="T18" s="897"/>
      <c r="U18" s="897"/>
      <c r="V18" s="897"/>
      <c r="W18" s="898"/>
      <c r="X18" s="584" t="s">
        <v>1001</v>
      </c>
      <c r="Z18" s="1"/>
    </row>
    <row r="19" spans="1:27" ht="27.75" customHeight="1">
      <c r="A19" s="887"/>
      <c r="B19" s="888"/>
      <c r="C19" s="889"/>
      <c r="D19" s="896"/>
      <c r="E19" s="897"/>
      <c r="F19" s="897"/>
      <c r="G19" s="897"/>
      <c r="H19" s="897"/>
      <c r="I19" s="897"/>
      <c r="J19" s="897"/>
      <c r="K19" s="897"/>
      <c r="L19" s="897"/>
      <c r="M19" s="897"/>
      <c r="N19" s="897"/>
      <c r="O19" s="897"/>
      <c r="P19" s="897"/>
      <c r="Q19" s="897"/>
      <c r="R19" s="897"/>
      <c r="S19" s="897"/>
      <c r="T19" s="897"/>
      <c r="U19" s="897"/>
      <c r="V19" s="897"/>
      <c r="W19" s="898"/>
      <c r="X19" s="590" t="s">
        <v>1002</v>
      </c>
      <c r="Z19" s="1"/>
    </row>
    <row r="20" spans="1:27" ht="27.75" customHeight="1" thickBot="1">
      <c r="A20" s="890"/>
      <c r="B20" s="891"/>
      <c r="C20" s="892"/>
      <c r="D20" s="899"/>
      <c r="E20" s="900"/>
      <c r="F20" s="900"/>
      <c r="G20" s="900"/>
      <c r="H20" s="900"/>
      <c r="I20" s="900"/>
      <c r="J20" s="900"/>
      <c r="K20" s="900"/>
      <c r="L20" s="900"/>
      <c r="M20" s="900"/>
      <c r="N20" s="900"/>
      <c r="O20" s="900"/>
      <c r="P20" s="900"/>
      <c r="Q20" s="900"/>
      <c r="R20" s="900"/>
      <c r="S20" s="900"/>
      <c r="T20" s="900"/>
      <c r="U20" s="900"/>
      <c r="V20" s="900"/>
      <c r="W20" s="901"/>
      <c r="X20" s="585" t="s">
        <v>58</v>
      </c>
      <c r="Z20" s="1"/>
    </row>
    <row r="21" spans="1:27" ht="36.75" customHeight="1" thickBot="1">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c r="A22" s="1068" t="s">
        <v>59</v>
      </c>
      <c r="B22" s="1069"/>
      <c r="C22" s="1070"/>
      <c r="D22" s="23"/>
      <c r="E22" s="1082" t="str">
        <f>CONCATENATE("INFORME DE SEGUIMIENTO DEL PROCESO ",A23)</f>
        <v>INFORME DE SEGUIMIENTO DEL PROCESO GESTIÓN JURÍDICA</v>
      </c>
      <c r="F22" s="1083"/>
      <c r="G22" s="21"/>
      <c r="H22" s="1074" t="s">
        <v>60</v>
      </c>
      <c r="I22" s="1075"/>
      <c r="J22" s="1076"/>
      <c r="K22" s="89"/>
      <c r="L22" s="89"/>
      <c r="M22" s="89"/>
      <c r="N22" s="89"/>
      <c r="O22" s="89"/>
      <c r="P22" s="89"/>
      <c r="Q22" s="87"/>
      <c r="R22" s="87"/>
      <c r="S22" s="87"/>
      <c r="T22" s="87"/>
      <c r="U22" s="87"/>
      <c r="V22" s="87"/>
      <c r="W22" s="87"/>
      <c r="X22" s="86"/>
    </row>
    <row r="23" spans="1:27" ht="53.25" customHeight="1" thickBot="1">
      <c r="A23" s="1093" t="s">
        <v>45</v>
      </c>
      <c r="B23" s="1094"/>
      <c r="C23" s="1095"/>
      <c r="D23" s="23"/>
      <c r="E23" s="93" t="s">
        <v>144</v>
      </c>
      <c r="F23" s="94">
        <f>COUNTA(E31:E40)</f>
        <v>0</v>
      </c>
      <c r="G23" s="21"/>
      <c r="H23" s="1077" t="s">
        <v>66</v>
      </c>
      <c r="I23" s="1078"/>
      <c r="J23" s="94">
        <f>COUNTIF(I31:I40,"Acción correctiva")</f>
        <v>0</v>
      </c>
      <c r="K23" s="89"/>
      <c r="L23" s="89"/>
      <c r="M23" s="89"/>
      <c r="N23" s="89"/>
      <c r="O23" s="89"/>
      <c r="P23" s="89"/>
      <c r="Q23" s="87"/>
      <c r="R23" s="87"/>
      <c r="S23" s="87"/>
      <c r="T23" s="87"/>
      <c r="U23" s="86"/>
      <c r="V23" s="86"/>
      <c r="W23" s="23"/>
      <c r="X23" s="86"/>
    </row>
    <row r="24" spans="1:27" ht="48.75" customHeight="1" thickBot="1">
      <c r="A24" s="27"/>
      <c r="B24" s="23"/>
      <c r="C24" s="23"/>
      <c r="D24" s="28"/>
      <c r="E24" s="95" t="s">
        <v>61</v>
      </c>
      <c r="F24" s="96">
        <f>COUNTA(H31:H40)</f>
        <v>0</v>
      </c>
      <c r="G24" s="24"/>
      <c r="H24" s="1079" t="s">
        <v>149</v>
      </c>
      <c r="I24" s="1080"/>
      <c r="J24" s="99">
        <f>COUNTIF(I31:I40,"Acción Preventiva y/o de mejora")</f>
        <v>0</v>
      </c>
      <c r="K24" s="89"/>
      <c r="L24" s="89"/>
      <c r="M24" s="89"/>
      <c r="N24" s="89"/>
      <c r="O24" s="89"/>
      <c r="P24" s="89"/>
      <c r="Q24" s="87"/>
      <c r="R24" s="88"/>
      <c r="S24" s="88"/>
      <c r="T24" s="88"/>
      <c r="U24" s="86"/>
      <c r="V24" s="86"/>
      <c r="W24" s="23"/>
      <c r="X24" s="86"/>
    </row>
    <row r="25" spans="1:27" ht="53.25" customHeight="1">
      <c r="A25" s="27"/>
      <c r="B25" s="23"/>
      <c r="C25" s="23"/>
      <c r="D25" s="33"/>
      <c r="E25" s="97" t="s">
        <v>145</v>
      </c>
      <c r="F25" s="96">
        <f>COUNTIF(W31:W35, "Vencida")</f>
        <v>0</v>
      </c>
      <c r="G25" s="24"/>
      <c r="H25" s="1081"/>
      <c r="I25" s="1081"/>
      <c r="J25" s="89"/>
      <c r="K25" s="89"/>
      <c r="L25" s="89"/>
      <c r="M25" s="89"/>
      <c r="N25" s="89"/>
      <c r="O25" s="89"/>
      <c r="P25" s="89"/>
      <c r="Q25" s="87"/>
      <c r="R25" s="88"/>
      <c r="S25" s="88"/>
      <c r="T25" s="88"/>
      <c r="U25" s="86"/>
      <c r="V25" s="86"/>
      <c r="W25" s="23"/>
      <c r="X25" s="47"/>
    </row>
    <row r="26" spans="1:27" ht="48.75" customHeight="1">
      <c r="A26" s="27"/>
      <c r="B26" s="23"/>
      <c r="C26" s="23"/>
      <c r="D26" s="28"/>
      <c r="E26" s="97" t="s">
        <v>146</v>
      </c>
      <c r="F26" s="269">
        <f>COUNTIF(W31:W40, "En ejecución")</f>
        <v>0</v>
      </c>
      <c r="G26" s="24"/>
      <c r="H26" s="1081"/>
      <c r="I26" s="1081"/>
      <c r="J26" s="139"/>
      <c r="K26" s="89"/>
      <c r="L26" s="89"/>
      <c r="M26" s="89"/>
      <c r="N26" s="89"/>
      <c r="O26" s="89"/>
      <c r="P26" s="89"/>
      <c r="Q26" s="87"/>
      <c r="R26" s="88"/>
      <c r="S26" s="88"/>
      <c r="T26" s="88"/>
      <c r="U26" s="86"/>
      <c r="V26" s="86"/>
      <c r="W26" s="23"/>
      <c r="X26" s="47"/>
    </row>
    <row r="27" spans="1:27" ht="51" customHeight="1" thickBot="1">
      <c r="A27" s="27"/>
      <c r="B27" s="23"/>
      <c r="C27" s="23"/>
      <c r="D27" s="33"/>
      <c r="E27" s="98" t="s">
        <v>148</v>
      </c>
      <c r="F27" s="99">
        <f>COUNTIF(W31:W40,"Cerrada")</f>
        <v>0</v>
      </c>
      <c r="G27" s="24"/>
      <c r="H27" s="25"/>
      <c r="I27" s="85"/>
      <c r="J27" s="84"/>
      <c r="K27" s="89"/>
      <c r="L27" s="89"/>
      <c r="M27" s="89"/>
      <c r="N27" s="89"/>
      <c r="O27" s="89"/>
      <c r="P27" s="89"/>
      <c r="Q27" s="87"/>
      <c r="R27" s="88"/>
      <c r="S27" s="88"/>
      <c r="T27" s="88"/>
      <c r="U27" s="86"/>
      <c r="V27" s="86"/>
      <c r="W27" s="23"/>
      <c r="X27" s="47"/>
    </row>
    <row r="28" spans="1:27" ht="41.25" customHeight="1" thickBot="1">
      <c r="A28" s="27"/>
      <c r="B28" s="23"/>
      <c r="C28" s="23"/>
      <c r="D28" s="23"/>
      <c r="E28" s="79"/>
      <c r="F28" s="80"/>
      <c r="G28" s="24"/>
      <c r="H28" s="25"/>
      <c r="I28" s="81"/>
      <c r="J28" s="82"/>
      <c r="K28" s="89"/>
      <c r="L28" s="89"/>
      <c r="M28" s="89"/>
      <c r="N28" s="89"/>
      <c r="O28" s="89"/>
      <c r="P28" s="89"/>
      <c r="Q28" s="26"/>
      <c r="R28" s="20"/>
      <c r="S28" s="20"/>
      <c r="T28" s="20"/>
      <c r="U28" s="20"/>
      <c r="V28" s="20"/>
      <c r="W28" s="20"/>
      <c r="X28" s="20"/>
    </row>
    <row r="29" spans="1:27" s="73" customFormat="1" ht="45" customHeight="1" thickBot="1">
      <c r="A29" s="911" t="s">
        <v>73</v>
      </c>
      <c r="B29" s="912"/>
      <c r="C29" s="912"/>
      <c r="D29" s="912"/>
      <c r="E29" s="912"/>
      <c r="F29" s="912"/>
      <c r="G29" s="913"/>
      <c r="H29" s="881" t="s">
        <v>74</v>
      </c>
      <c r="I29" s="882"/>
      <c r="J29" s="882"/>
      <c r="K29" s="882"/>
      <c r="L29" s="882"/>
      <c r="M29" s="882"/>
      <c r="N29" s="883"/>
      <c r="O29" s="902" t="s">
        <v>75</v>
      </c>
      <c r="P29" s="1084"/>
      <c r="Q29" s="1084"/>
      <c r="R29" s="1084"/>
      <c r="S29" s="903"/>
      <c r="T29" s="904" t="s">
        <v>141</v>
      </c>
      <c r="U29" s="905"/>
      <c r="V29" s="905"/>
      <c r="W29" s="905"/>
      <c r="X29" s="906"/>
      <c r="Y29" s="75"/>
      <c r="Z29" s="76"/>
      <c r="AA29" s="77"/>
    </row>
    <row r="30" spans="1:27" ht="63" customHeight="1" thickBot="1">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63" t="s">
        <v>84</v>
      </c>
      <c r="P30" s="964"/>
      <c r="Q30" s="964"/>
      <c r="R30" s="965"/>
      <c r="S30" s="158" t="s">
        <v>85</v>
      </c>
      <c r="T30" s="159" t="s">
        <v>84</v>
      </c>
      <c r="U30" s="157" t="s">
        <v>85</v>
      </c>
      <c r="V30" s="157" t="s">
        <v>158</v>
      </c>
      <c r="W30" s="157" t="s">
        <v>86</v>
      </c>
      <c r="X30" s="158" t="s">
        <v>155</v>
      </c>
      <c r="Y30" s="74"/>
      <c r="Z30" s="78"/>
      <c r="AA30" s="78"/>
    </row>
    <row r="31" spans="1:27" ht="37.5" customHeight="1">
      <c r="A31" s="144"/>
      <c r="B31" s="144"/>
      <c r="C31" s="144"/>
      <c r="D31" s="144"/>
      <c r="E31" s="145"/>
      <c r="F31" s="144"/>
      <c r="G31" s="160"/>
      <c r="H31" s="160"/>
      <c r="I31" s="145"/>
      <c r="J31" s="145"/>
      <c r="K31" s="145"/>
      <c r="L31" s="145"/>
      <c r="M31" s="149"/>
      <c r="N31" s="145"/>
      <c r="O31" s="1104"/>
      <c r="P31" s="1105"/>
      <c r="Q31" s="1105"/>
      <c r="R31" s="1106"/>
      <c r="S31" s="145"/>
      <c r="T31" s="147"/>
      <c r="U31" s="147"/>
      <c r="V31" s="147"/>
      <c r="W31" s="143"/>
      <c r="X31" s="161"/>
      <c r="Y31" s="53"/>
      <c r="Z31" s="1"/>
    </row>
    <row r="32" spans="1:27" ht="37.5" customHeight="1">
      <c r="A32" s="131"/>
      <c r="B32" s="128"/>
      <c r="C32" s="128"/>
      <c r="D32" s="131"/>
      <c r="E32" s="132"/>
      <c r="F32" s="128"/>
      <c r="G32" s="133"/>
      <c r="H32" s="133"/>
      <c r="I32" s="129"/>
      <c r="J32" s="132"/>
      <c r="K32" s="132"/>
      <c r="L32" s="132"/>
      <c r="M32" s="134"/>
      <c r="N32" s="132"/>
      <c r="O32" s="1107"/>
      <c r="P32" s="1108"/>
      <c r="Q32" s="1108"/>
      <c r="R32" s="1109"/>
      <c r="S32" s="132"/>
      <c r="T32" s="135"/>
      <c r="U32" s="135"/>
      <c r="V32" s="130"/>
      <c r="W32" s="137"/>
      <c r="X32" s="136"/>
      <c r="Y32" s="16"/>
      <c r="Z32" s="1"/>
    </row>
    <row r="33" spans="1:26" ht="37.5" customHeight="1">
      <c r="A33" s="131"/>
      <c r="B33" s="128"/>
      <c r="C33" s="128"/>
      <c r="D33" s="131"/>
      <c r="E33" s="132"/>
      <c r="F33" s="128"/>
      <c r="G33" s="133"/>
      <c r="H33" s="133"/>
      <c r="I33" s="129"/>
      <c r="J33" s="131"/>
      <c r="K33" s="131"/>
      <c r="L33" s="132"/>
      <c r="M33" s="131"/>
      <c r="N33" s="131"/>
      <c r="O33" s="1110"/>
      <c r="P33" s="1111"/>
      <c r="Q33" s="1111"/>
      <c r="R33" s="1112"/>
      <c r="S33" s="131"/>
      <c r="T33" s="135"/>
      <c r="U33" s="135"/>
      <c r="V33" s="130"/>
      <c r="W33" s="137"/>
      <c r="X33" s="136"/>
      <c r="Y33" s="16"/>
      <c r="Z33" s="1"/>
    </row>
    <row r="34" spans="1:26">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c r="W94" s="13"/>
    </row>
    <row r="95" spans="1:26">
      <c r="W95" s="13"/>
    </row>
    <row r="96" spans="1:26">
      <c r="W96" s="13"/>
    </row>
    <row r="97" spans="23:23">
      <c r="W97" s="13"/>
    </row>
    <row r="98" spans="23:23">
      <c r="W98" s="13"/>
    </row>
    <row r="99" spans="23:23">
      <c r="W99" s="13"/>
    </row>
    <row r="100" spans="23:23">
      <c r="W100" s="13"/>
    </row>
    <row r="101" spans="23:23">
      <c r="W101" s="13"/>
    </row>
    <row r="102" spans="23:23">
      <c r="W102" s="13"/>
    </row>
    <row r="103" spans="23:23">
      <c r="W103" s="13"/>
    </row>
    <row r="104" spans="23:23">
      <c r="W104" s="13"/>
    </row>
    <row r="105" spans="23:23">
      <c r="W105" s="13"/>
    </row>
    <row r="106" spans="23:23">
      <c r="W106" s="13"/>
    </row>
    <row r="107" spans="23:23">
      <c r="W107" s="13"/>
    </row>
    <row r="108" spans="23:23">
      <c r="W108" s="13"/>
    </row>
    <row r="109" spans="23:23">
      <c r="W109" s="13"/>
    </row>
    <row r="110" spans="23:23">
      <c r="W110" s="13"/>
    </row>
    <row r="111" spans="23:23">
      <c r="W111" s="13"/>
    </row>
    <row r="112" spans="23:23">
      <c r="W112" s="13"/>
    </row>
    <row r="113" spans="23:23">
      <c r="W113" s="13"/>
    </row>
    <row r="114" spans="23:23">
      <c r="W114" s="13"/>
    </row>
    <row r="115" spans="23:23">
      <c r="W115" s="13"/>
    </row>
    <row r="116" spans="23:23">
      <c r="W116" s="13"/>
    </row>
    <row r="117" spans="23:23">
      <c r="W117" s="13"/>
    </row>
    <row r="118" spans="23:23">
      <c r="W118" s="13"/>
    </row>
    <row r="119" spans="23:23">
      <c r="W119" s="13"/>
    </row>
    <row r="120" spans="23:23">
      <c r="W120" s="13"/>
    </row>
    <row r="121" spans="23:23">
      <c r="W121" s="13"/>
    </row>
    <row r="122" spans="23:23">
      <c r="W122" s="13"/>
    </row>
    <row r="123" spans="23:23">
      <c r="W123" s="13"/>
    </row>
    <row r="124" spans="23:23">
      <c r="W124" s="13"/>
    </row>
    <row r="125" spans="23:23">
      <c r="W125" s="13"/>
    </row>
    <row r="126" spans="23:23">
      <c r="W126" s="13"/>
    </row>
    <row r="127" spans="23:23">
      <c r="W127" s="13"/>
    </row>
    <row r="128" spans="23:23">
      <c r="W128" s="13"/>
    </row>
    <row r="129" spans="23:23">
      <c r="W129" s="13"/>
    </row>
    <row r="130" spans="23:23">
      <c r="W130" s="13"/>
    </row>
    <row r="131" spans="23:23">
      <c r="W131" s="13"/>
    </row>
    <row r="132" spans="23:23">
      <c r="W132" s="13"/>
    </row>
    <row r="133" spans="23:23">
      <c r="W133" s="13"/>
    </row>
    <row r="134" spans="23:23">
      <c r="W134" s="13"/>
    </row>
    <row r="135" spans="23:23">
      <c r="W135" s="13"/>
    </row>
    <row r="136" spans="23:23">
      <c r="W136" s="13"/>
    </row>
    <row r="137" spans="23:23">
      <c r="W137" s="13"/>
    </row>
    <row r="138" spans="23:23">
      <c r="W138" s="13"/>
    </row>
    <row r="139" spans="23:23">
      <c r="W139" s="13"/>
    </row>
    <row r="140" spans="23:23">
      <c r="W140" s="13"/>
    </row>
    <row r="141" spans="23:23">
      <c r="W141" s="13"/>
    </row>
    <row r="142" spans="23:23">
      <c r="W142" s="13"/>
    </row>
    <row r="143" spans="23:23">
      <c r="W143" s="13"/>
    </row>
    <row r="144" spans="23:23">
      <c r="W144" s="13"/>
    </row>
    <row r="145" spans="23:23">
      <c r="W145" s="13"/>
    </row>
    <row r="146" spans="23:23">
      <c r="W146" s="13"/>
    </row>
    <row r="147" spans="23:23">
      <c r="W147" s="13"/>
    </row>
    <row r="148" spans="23:23">
      <c r="W148" s="13"/>
    </row>
    <row r="149" spans="23:23">
      <c r="W149" s="13"/>
    </row>
    <row r="150" spans="23:23">
      <c r="W150" s="13"/>
    </row>
    <row r="151" spans="23:23">
      <c r="W151" s="13"/>
    </row>
    <row r="152" spans="23:23">
      <c r="W152" s="13"/>
    </row>
    <row r="153" spans="23:23">
      <c r="W153" s="13"/>
    </row>
    <row r="154" spans="23:23">
      <c r="W154" s="13"/>
    </row>
    <row r="155" spans="23:23">
      <c r="W155" s="13"/>
    </row>
    <row r="156" spans="23:23">
      <c r="W156" s="13"/>
    </row>
    <row r="157" spans="23:23">
      <c r="W157" s="13"/>
    </row>
    <row r="158" spans="23:23">
      <c r="W158" s="13"/>
    </row>
    <row r="159" spans="23:23">
      <c r="W159" s="13"/>
    </row>
    <row r="160" spans="23:23">
      <c r="W160" s="13"/>
    </row>
    <row r="161" spans="23:23">
      <c r="W161" s="13"/>
    </row>
    <row r="162" spans="23:23">
      <c r="W162" s="13"/>
    </row>
    <row r="163" spans="23:23">
      <c r="W163" s="13"/>
    </row>
    <row r="164" spans="23:23">
      <c r="W164" s="13"/>
    </row>
    <row r="165" spans="23:23">
      <c r="W165" s="13"/>
    </row>
    <row r="166" spans="23:23">
      <c r="W166" s="13"/>
    </row>
    <row r="167" spans="23:23">
      <c r="W167" s="13"/>
    </row>
    <row r="168" spans="23:23">
      <c r="W168" s="13"/>
    </row>
    <row r="169" spans="23:23">
      <c r="W169" s="13"/>
    </row>
    <row r="170" spans="23:23">
      <c r="W170" s="13"/>
    </row>
    <row r="171" spans="23:23">
      <c r="W171" s="13"/>
    </row>
    <row r="172" spans="23:23">
      <c r="W172" s="13"/>
    </row>
    <row r="173" spans="23:23">
      <c r="W173" s="13"/>
    </row>
    <row r="174" spans="23:23">
      <c r="W174" s="13"/>
    </row>
    <row r="175" spans="23:23">
      <c r="W175" s="13"/>
    </row>
    <row r="176" spans="23:23">
      <c r="W176" s="13"/>
    </row>
    <row r="177" spans="23:23">
      <c r="W177" s="13"/>
    </row>
    <row r="178" spans="23:23">
      <c r="W178" s="13"/>
    </row>
    <row r="179" spans="23:23">
      <c r="W179" s="13"/>
    </row>
    <row r="180" spans="23:23">
      <c r="W180" s="13"/>
    </row>
    <row r="181" spans="23:23">
      <c r="W181" s="13"/>
    </row>
    <row r="182" spans="23:23">
      <c r="W182" s="13"/>
    </row>
    <row r="183" spans="23:23">
      <c r="W183" s="13"/>
    </row>
    <row r="184" spans="23:23">
      <c r="W184" s="13"/>
    </row>
    <row r="185" spans="23:23">
      <c r="W185" s="13"/>
    </row>
    <row r="186" spans="23:23">
      <c r="W186" s="13"/>
    </row>
    <row r="187" spans="23:23">
      <c r="W187" s="13"/>
    </row>
    <row r="188" spans="23:23">
      <c r="W188" s="13"/>
    </row>
    <row r="189" spans="23:23">
      <c r="W189" s="13"/>
    </row>
    <row r="190" spans="23:23">
      <c r="W190" s="13"/>
    </row>
    <row r="191" spans="23:23">
      <c r="W191" s="13"/>
    </row>
    <row r="192" spans="23:23">
      <c r="W192" s="13"/>
    </row>
    <row r="193" spans="23:23">
      <c r="W193" s="13"/>
    </row>
    <row r="194" spans="23:23">
      <c r="W194" s="13"/>
    </row>
    <row r="195" spans="23:23">
      <c r="W195" s="13"/>
    </row>
    <row r="196" spans="23:23">
      <c r="W196" s="13"/>
    </row>
    <row r="197" spans="23:23">
      <c r="W197" s="13"/>
    </row>
    <row r="198" spans="23:23">
      <c r="W198" s="13"/>
    </row>
    <row r="199" spans="23:23">
      <c r="W199" s="13"/>
    </row>
    <row r="200" spans="23:23">
      <c r="W200" s="13"/>
    </row>
    <row r="201" spans="23:23">
      <c r="W201" s="13"/>
    </row>
    <row r="202" spans="23:23">
      <c r="W202" s="13"/>
    </row>
    <row r="203" spans="23:23">
      <c r="W203" s="13"/>
    </row>
    <row r="204" spans="23:23">
      <c r="W204" s="13"/>
    </row>
    <row r="205" spans="23:23">
      <c r="W205" s="13"/>
    </row>
    <row r="206" spans="23:23">
      <c r="W206" s="13"/>
    </row>
    <row r="207" spans="23:23">
      <c r="W207" s="13"/>
    </row>
    <row r="208" spans="23:23">
      <c r="W208" s="13"/>
    </row>
    <row r="209" spans="23:23">
      <c r="W209" s="13"/>
    </row>
    <row r="210" spans="23:23">
      <c r="W210" s="13"/>
    </row>
    <row r="211" spans="23:23">
      <c r="W211" s="13"/>
    </row>
    <row r="212" spans="23:23">
      <c r="W212" s="13"/>
    </row>
    <row r="213" spans="23:23">
      <c r="W213" s="13"/>
    </row>
    <row r="214" spans="23:23">
      <c r="W214" s="13"/>
    </row>
    <row r="215" spans="23:23">
      <c r="W215" s="13"/>
    </row>
    <row r="216" spans="23:23">
      <c r="W216" s="13"/>
    </row>
    <row r="217" spans="23:23">
      <c r="W217" s="13"/>
    </row>
    <row r="218" spans="23:23">
      <c r="W218" s="13"/>
    </row>
    <row r="219" spans="23:23">
      <c r="W219" s="13"/>
    </row>
    <row r="220" spans="23:23">
      <c r="W220" s="13"/>
    </row>
    <row r="221" spans="23:23">
      <c r="W221" s="13"/>
    </row>
    <row r="222" spans="23:23">
      <c r="W222" s="13"/>
    </row>
    <row r="223" spans="23:23">
      <c r="W223" s="13"/>
    </row>
    <row r="224" spans="23:23">
      <c r="W224" s="13"/>
    </row>
    <row r="225" spans="23:23">
      <c r="W225" s="13"/>
    </row>
    <row r="226" spans="23:23">
      <c r="W226" s="13"/>
    </row>
    <row r="227" spans="23:23">
      <c r="W227" s="13"/>
    </row>
    <row r="228" spans="23:23">
      <c r="W228" s="13"/>
    </row>
    <row r="229" spans="23:23">
      <c r="W229" s="13"/>
    </row>
    <row r="230" spans="23:23">
      <c r="W230" s="13"/>
    </row>
    <row r="231" spans="23:23">
      <c r="W231" s="13"/>
    </row>
    <row r="232" spans="23:23">
      <c r="W232" s="13"/>
    </row>
    <row r="233" spans="23:23">
      <c r="W233" s="13"/>
    </row>
    <row r="234" spans="23:23">
      <c r="W234" s="13"/>
    </row>
    <row r="235" spans="23:23">
      <c r="W235" s="13"/>
    </row>
    <row r="236" spans="23:23">
      <c r="W236" s="13"/>
    </row>
    <row r="237" spans="23:23">
      <c r="W237" s="13"/>
    </row>
    <row r="238" spans="23:23">
      <c r="W238" s="13"/>
    </row>
    <row r="239" spans="23:23">
      <c r="W239" s="13"/>
    </row>
    <row r="240" spans="23:23">
      <c r="W240" s="13"/>
    </row>
    <row r="241" spans="23:23">
      <c r="W241" s="13"/>
    </row>
    <row r="242" spans="23:23">
      <c r="W242" s="13"/>
    </row>
    <row r="243" spans="23:23">
      <c r="W243" s="13"/>
    </row>
    <row r="244" spans="23:23">
      <c r="W244" s="13"/>
    </row>
    <row r="245" spans="23:23">
      <c r="W245" s="13"/>
    </row>
    <row r="246" spans="23:23">
      <c r="W246" s="13"/>
    </row>
    <row r="247" spans="23:23">
      <c r="W247" s="13"/>
    </row>
    <row r="248" spans="23:23">
      <c r="W248" s="13"/>
    </row>
    <row r="249" spans="23:23">
      <c r="W249" s="13"/>
    </row>
    <row r="250" spans="23:23">
      <c r="W250" s="13"/>
    </row>
    <row r="251" spans="23:23">
      <c r="W251" s="13"/>
    </row>
    <row r="252" spans="23:23">
      <c r="W252" s="13"/>
    </row>
    <row r="253" spans="23:23">
      <c r="W253" s="13"/>
    </row>
    <row r="254" spans="23:23">
      <c r="W254" s="13"/>
    </row>
    <row r="255" spans="23:23">
      <c r="W255" s="13"/>
    </row>
    <row r="256" spans="23:23">
      <c r="W256" s="13"/>
    </row>
    <row r="257" spans="23:23">
      <c r="W257" s="13"/>
    </row>
    <row r="258" spans="23:23">
      <c r="W258" s="13"/>
    </row>
    <row r="259" spans="23:23">
      <c r="W259" s="13"/>
    </row>
    <row r="260" spans="23:23">
      <c r="W260" s="13"/>
    </row>
    <row r="261" spans="23:23">
      <c r="W261" s="13"/>
    </row>
    <row r="262" spans="23:23">
      <c r="W262" s="13"/>
    </row>
    <row r="263" spans="23:23">
      <c r="W263" s="13"/>
    </row>
    <row r="264" spans="23:23">
      <c r="W264" s="13"/>
    </row>
    <row r="265" spans="23:23">
      <c r="W265" s="13"/>
    </row>
    <row r="266" spans="23:23">
      <c r="W266" s="13"/>
    </row>
    <row r="267" spans="23:23">
      <c r="W267" s="13"/>
    </row>
    <row r="268" spans="23:23">
      <c r="W268" s="13"/>
    </row>
    <row r="269" spans="23:23">
      <c r="W269" s="13"/>
    </row>
    <row r="270" spans="23:23">
      <c r="W270" s="13"/>
    </row>
    <row r="271" spans="23:23">
      <c r="W271" s="13"/>
    </row>
    <row r="272" spans="23:23">
      <c r="W272" s="13"/>
    </row>
    <row r="273" spans="23:23">
      <c r="W273" s="13"/>
    </row>
    <row r="274" spans="23:23">
      <c r="W274" s="13"/>
    </row>
    <row r="275" spans="23:23">
      <c r="W275" s="13"/>
    </row>
    <row r="276" spans="23:23">
      <c r="W276" s="13"/>
    </row>
    <row r="277" spans="23:23">
      <c r="W277" s="13"/>
    </row>
    <row r="278" spans="23:23">
      <c r="W278" s="13"/>
    </row>
    <row r="279" spans="23:23">
      <c r="W279" s="13"/>
    </row>
    <row r="280" spans="23:23">
      <c r="W280" s="13"/>
    </row>
    <row r="281" spans="23:23">
      <c r="W281" s="13"/>
    </row>
    <row r="282" spans="23:23">
      <c r="W282" s="13"/>
    </row>
    <row r="283" spans="23:23">
      <c r="W283" s="13"/>
    </row>
    <row r="284" spans="23:23">
      <c r="W284" s="13"/>
    </row>
    <row r="285" spans="23:23">
      <c r="W285" s="13"/>
    </row>
    <row r="286" spans="23:23">
      <c r="W286" s="13"/>
    </row>
    <row r="287" spans="23:23">
      <c r="W287" s="13"/>
    </row>
    <row r="288" spans="23:23">
      <c r="W288" s="13"/>
    </row>
    <row r="289" spans="23:23">
      <c r="W289" s="13"/>
    </row>
    <row r="290" spans="23:23">
      <c r="W290" s="13"/>
    </row>
    <row r="291" spans="23:23">
      <c r="W291" s="13"/>
    </row>
    <row r="292" spans="23:23">
      <c r="W292" s="13"/>
    </row>
    <row r="293" spans="23:23">
      <c r="W293" s="13"/>
    </row>
    <row r="294" spans="23:23">
      <c r="W294" s="13"/>
    </row>
    <row r="295" spans="23:23">
      <c r="W295" s="13"/>
    </row>
    <row r="296" spans="23:23">
      <c r="W296" s="13"/>
    </row>
    <row r="297" spans="23:23">
      <c r="W297" s="13"/>
    </row>
    <row r="298" spans="23:23">
      <c r="W298" s="13"/>
    </row>
    <row r="299" spans="23:23">
      <c r="W299" s="13"/>
    </row>
    <row r="300" spans="23:23">
      <c r="W300" s="13"/>
    </row>
    <row r="301" spans="23:23">
      <c r="W301" s="13"/>
    </row>
    <row r="302" spans="23:23">
      <c r="W302" s="13"/>
    </row>
    <row r="303" spans="23:23">
      <c r="W303" s="13"/>
    </row>
    <row r="304" spans="23:23">
      <c r="W304" s="13"/>
    </row>
    <row r="305" spans="23:23">
      <c r="W305" s="13"/>
    </row>
    <row r="306" spans="23:23">
      <c r="W306" s="13"/>
    </row>
    <row r="307" spans="23:23">
      <c r="W307" s="13"/>
    </row>
    <row r="308" spans="23:23">
      <c r="W308" s="13"/>
    </row>
    <row r="309" spans="23:23">
      <c r="W309" s="13"/>
    </row>
    <row r="310" spans="23:23">
      <c r="W310" s="13"/>
    </row>
    <row r="311" spans="23:23">
      <c r="W311" s="13"/>
    </row>
    <row r="312" spans="23:23">
      <c r="W312" s="13"/>
    </row>
    <row r="313" spans="23:23">
      <c r="W313" s="13"/>
    </row>
    <row r="314" spans="23:23">
      <c r="W314" s="13"/>
    </row>
    <row r="315" spans="23:23">
      <c r="W315" s="13"/>
    </row>
    <row r="316" spans="23:23">
      <c r="W316" s="13"/>
    </row>
    <row r="317" spans="23:23">
      <c r="W317" s="13"/>
    </row>
    <row r="318" spans="23:23">
      <c r="W318" s="13"/>
    </row>
    <row r="319" spans="23:23">
      <c r="W319" s="13"/>
    </row>
    <row r="320" spans="23:23">
      <c r="W320" s="13"/>
    </row>
    <row r="321" spans="23:23">
      <c r="W321" s="13"/>
    </row>
    <row r="322" spans="23:23">
      <c r="W322" s="13"/>
    </row>
    <row r="323" spans="23:23">
      <c r="W323" s="13"/>
    </row>
    <row r="324" spans="23:23">
      <c r="W324" s="13"/>
    </row>
    <row r="325" spans="23:23">
      <c r="W325" s="13"/>
    </row>
    <row r="326" spans="23:23">
      <c r="W326" s="13"/>
    </row>
    <row r="327" spans="23:23">
      <c r="W327" s="13"/>
    </row>
    <row r="328" spans="23:23">
      <c r="W328" s="13"/>
    </row>
    <row r="329" spans="23:23">
      <c r="W329" s="13"/>
    </row>
    <row r="330" spans="23:23">
      <c r="W330" s="13"/>
    </row>
    <row r="331" spans="23:23">
      <c r="W331" s="13"/>
    </row>
    <row r="332" spans="23:23">
      <c r="W332" s="13"/>
    </row>
    <row r="333" spans="23:23">
      <c r="W333" s="13"/>
    </row>
    <row r="334" spans="23:23">
      <c r="W334" s="13"/>
    </row>
    <row r="335" spans="23:23">
      <c r="W335" s="13"/>
    </row>
    <row r="336" spans="23:23">
      <c r="W336" s="13"/>
    </row>
    <row r="337" spans="23:23">
      <c r="W337" s="13"/>
    </row>
    <row r="338" spans="23:23">
      <c r="W338" s="13"/>
    </row>
    <row r="339" spans="23:23">
      <c r="W339" s="13"/>
    </row>
    <row r="340" spans="23:23">
      <c r="W340" s="13"/>
    </row>
    <row r="341" spans="23:23">
      <c r="W341" s="13"/>
    </row>
    <row r="342" spans="23:23">
      <c r="W342" s="13"/>
    </row>
    <row r="343" spans="23:23">
      <c r="W343" s="13"/>
    </row>
    <row r="344" spans="23:23">
      <c r="W344" s="13"/>
    </row>
    <row r="345" spans="23:23">
      <c r="W345" s="13"/>
    </row>
    <row r="346" spans="23:23">
      <c r="W346" s="13"/>
    </row>
    <row r="347" spans="23:23">
      <c r="W347" s="13"/>
    </row>
    <row r="348" spans="23:23">
      <c r="W348" s="13"/>
    </row>
    <row r="349" spans="23:23">
      <c r="W349" s="13"/>
    </row>
    <row r="350" spans="23:23">
      <c r="W350" s="13"/>
    </row>
    <row r="351" spans="23:23">
      <c r="W351" s="13"/>
    </row>
    <row r="352" spans="23:23">
      <c r="W352" s="13"/>
    </row>
    <row r="353" spans="23:23">
      <c r="W353" s="13"/>
    </row>
    <row r="354" spans="23:23">
      <c r="W354" s="13"/>
    </row>
    <row r="355" spans="23:23">
      <c r="W355" s="13"/>
    </row>
    <row r="356" spans="23:23">
      <c r="W356" s="13"/>
    </row>
    <row r="357" spans="23:23">
      <c r="W357" s="13"/>
    </row>
    <row r="358" spans="23:23">
      <c r="W358" s="13"/>
    </row>
    <row r="359" spans="23:23">
      <c r="W359" s="13"/>
    </row>
    <row r="360" spans="23:23">
      <c r="W360" s="13"/>
    </row>
    <row r="361" spans="23:23">
      <c r="W361" s="13"/>
    </row>
    <row r="362" spans="23:23">
      <c r="W362" s="13"/>
    </row>
    <row r="363" spans="23:23">
      <c r="W363" s="13"/>
    </row>
    <row r="364" spans="23:23">
      <c r="W364" s="13"/>
    </row>
    <row r="365" spans="23:23">
      <c r="W365" s="13"/>
    </row>
    <row r="366" spans="23:23">
      <c r="W366" s="13"/>
    </row>
    <row r="367" spans="23:23">
      <c r="W367" s="13"/>
    </row>
    <row r="368" spans="23:23">
      <c r="W368" s="13"/>
    </row>
    <row r="369" spans="23:23">
      <c r="W369" s="13"/>
    </row>
    <row r="370" spans="23:23">
      <c r="W370" s="13"/>
    </row>
    <row r="371" spans="23:23">
      <c r="W371" s="13"/>
    </row>
    <row r="372" spans="23:23">
      <c r="W372" s="13"/>
    </row>
    <row r="373" spans="23:23">
      <c r="W373" s="13"/>
    </row>
    <row r="374" spans="23:23">
      <c r="W374" s="13"/>
    </row>
    <row r="375" spans="23:23">
      <c r="W375" s="13"/>
    </row>
    <row r="376" spans="23:23">
      <c r="W376" s="13"/>
    </row>
    <row r="377" spans="23:23">
      <c r="W377" s="13"/>
    </row>
    <row r="378" spans="23:23">
      <c r="W378" s="13"/>
    </row>
    <row r="379" spans="23:23">
      <c r="W379" s="13"/>
    </row>
    <row r="380" spans="23:23">
      <c r="W380" s="13"/>
    </row>
    <row r="381" spans="23:23">
      <c r="W381" s="13"/>
    </row>
    <row r="382" spans="23:23">
      <c r="W382" s="13"/>
    </row>
    <row r="383" spans="23:23">
      <c r="W383" s="13"/>
    </row>
    <row r="384" spans="23:23">
      <c r="W384" s="13"/>
    </row>
    <row r="385" spans="23:23">
      <c r="W385" s="13"/>
    </row>
    <row r="386" spans="23:23">
      <c r="W386" s="13"/>
    </row>
    <row r="387" spans="23:23">
      <c r="W387" s="13"/>
    </row>
    <row r="388" spans="23:23">
      <c r="W388" s="13"/>
    </row>
    <row r="389" spans="23:23">
      <c r="W389" s="13"/>
    </row>
    <row r="390" spans="23:23">
      <c r="W390" s="13"/>
    </row>
    <row r="391" spans="23:23">
      <c r="W391" s="13"/>
    </row>
    <row r="392" spans="23:23">
      <c r="W392" s="13"/>
    </row>
    <row r="393" spans="23:23">
      <c r="W393" s="13"/>
    </row>
    <row r="394" spans="23:23">
      <c r="W394" s="13"/>
    </row>
    <row r="395" spans="23:23">
      <c r="W395" s="13"/>
    </row>
    <row r="396" spans="23:23">
      <c r="W396" s="13"/>
    </row>
    <row r="397" spans="23:23">
      <c r="W397" s="13"/>
    </row>
    <row r="398" spans="23:23">
      <c r="W398" s="13"/>
    </row>
    <row r="399" spans="23:23">
      <c r="W399" s="13"/>
    </row>
    <row r="400" spans="23:23">
      <c r="W400" s="13"/>
    </row>
    <row r="401" spans="23:23">
      <c r="W401" s="13"/>
    </row>
    <row r="402" spans="23:23">
      <c r="W402" s="13"/>
    </row>
    <row r="403" spans="23:23">
      <c r="W403" s="13"/>
    </row>
    <row r="404" spans="23:23">
      <c r="W404" s="13"/>
    </row>
    <row r="405" spans="23:23">
      <c r="W405" s="13"/>
    </row>
    <row r="406" spans="23:23">
      <c r="W406" s="13"/>
    </row>
    <row r="407" spans="23:23">
      <c r="W407" s="13"/>
    </row>
    <row r="408" spans="23:23">
      <c r="W408" s="13"/>
    </row>
    <row r="409" spans="23:23">
      <c r="W409" s="13"/>
    </row>
    <row r="410" spans="23:23">
      <c r="W410" s="13"/>
    </row>
    <row r="411" spans="23:23">
      <c r="W411" s="13"/>
    </row>
    <row r="412" spans="23:23">
      <c r="W412" s="13"/>
    </row>
    <row r="413" spans="23:23">
      <c r="W413" s="13"/>
    </row>
    <row r="414" spans="23:23">
      <c r="W414" s="13"/>
    </row>
    <row r="415" spans="23:23">
      <c r="W415" s="13"/>
    </row>
    <row r="416" spans="23:23">
      <c r="W416" s="13"/>
    </row>
    <row r="417" spans="23:23">
      <c r="W417" s="13"/>
    </row>
    <row r="418" spans="23:23">
      <c r="W418" s="13"/>
    </row>
    <row r="419" spans="23:23">
      <c r="W419" s="13"/>
    </row>
    <row r="420" spans="23:23">
      <c r="W420" s="13"/>
    </row>
    <row r="421" spans="23:23">
      <c r="W421" s="13"/>
    </row>
    <row r="422" spans="23:23">
      <c r="W422" s="13"/>
    </row>
    <row r="423" spans="23:23">
      <c r="W423" s="13"/>
    </row>
    <row r="424" spans="23:23">
      <c r="W424" s="13"/>
    </row>
    <row r="425" spans="23:23">
      <c r="W425" s="13"/>
    </row>
    <row r="426" spans="23:23">
      <c r="W426" s="13"/>
    </row>
    <row r="427" spans="23:23">
      <c r="W427" s="13"/>
    </row>
    <row r="428" spans="23:23">
      <c r="W428" s="13"/>
    </row>
    <row r="429" spans="23:23">
      <c r="W429" s="13"/>
    </row>
    <row r="430" spans="23:23">
      <c r="W430" s="13"/>
    </row>
    <row r="431" spans="23:23">
      <c r="W431" s="13"/>
    </row>
    <row r="432" spans="23:23">
      <c r="W432" s="13"/>
    </row>
    <row r="433" spans="23:23">
      <c r="W433" s="13"/>
    </row>
    <row r="434" spans="23:23">
      <c r="W434" s="13"/>
    </row>
    <row r="435" spans="23:23">
      <c r="W435" s="13"/>
    </row>
    <row r="436" spans="23:23">
      <c r="W436" s="13"/>
    </row>
    <row r="437" spans="23:23">
      <c r="W437" s="13"/>
    </row>
    <row r="438" spans="23:23">
      <c r="W438" s="13"/>
    </row>
    <row r="439" spans="23:23">
      <c r="W439" s="13"/>
    </row>
    <row r="440" spans="23:23">
      <c r="W440" s="13"/>
    </row>
    <row r="441" spans="23:23">
      <c r="W441" s="13"/>
    </row>
    <row r="442" spans="23:23">
      <c r="W442" s="13"/>
    </row>
    <row r="443" spans="23:23">
      <c r="W443" s="13"/>
    </row>
    <row r="444" spans="23:23">
      <c r="W444" s="13"/>
    </row>
    <row r="445" spans="23:23">
      <c r="W445" s="13"/>
    </row>
    <row r="446" spans="23:23">
      <c r="W446" s="13"/>
    </row>
    <row r="447" spans="23:23">
      <c r="W447" s="13"/>
    </row>
    <row r="448" spans="23:23">
      <c r="W448" s="13"/>
    </row>
    <row r="449" spans="23:23">
      <c r="W449" s="13"/>
    </row>
    <row r="450" spans="23:23">
      <c r="W450" s="13"/>
    </row>
    <row r="451" spans="23:23">
      <c r="W451" s="13"/>
    </row>
    <row r="452" spans="23:23">
      <c r="W452" s="13"/>
    </row>
    <row r="453" spans="23:23">
      <c r="W453" s="13"/>
    </row>
    <row r="454" spans="23:23">
      <c r="W454" s="13"/>
    </row>
    <row r="455" spans="23:23">
      <c r="W455" s="13"/>
    </row>
    <row r="456" spans="23:23">
      <c r="W456" s="13"/>
    </row>
    <row r="457" spans="23:23">
      <c r="W457" s="13"/>
    </row>
    <row r="458" spans="23:23">
      <c r="W458" s="13"/>
    </row>
    <row r="459" spans="23:23">
      <c r="W459" s="13"/>
    </row>
    <row r="460" spans="23:23">
      <c r="W460" s="13"/>
    </row>
    <row r="461" spans="23:23">
      <c r="W461" s="13"/>
    </row>
    <row r="462" spans="23:23">
      <c r="W462" s="13"/>
    </row>
    <row r="463" spans="23:23">
      <c r="W463" s="13"/>
    </row>
    <row r="464" spans="23:23">
      <c r="W464" s="13"/>
    </row>
    <row r="465" spans="23:23">
      <c r="W465" s="13"/>
    </row>
    <row r="466" spans="23:23">
      <c r="W466" s="13"/>
    </row>
    <row r="467" spans="23:23">
      <c r="W467" s="13"/>
    </row>
    <row r="468" spans="23:23">
      <c r="W468" s="13"/>
    </row>
    <row r="469" spans="23:23">
      <c r="W469" s="13"/>
    </row>
    <row r="470" spans="23:23">
      <c r="W470" s="13"/>
    </row>
    <row r="471" spans="23:23">
      <c r="W471" s="13"/>
    </row>
    <row r="472" spans="23:23">
      <c r="W472" s="13"/>
    </row>
    <row r="473" spans="23:23">
      <c r="W473" s="13"/>
    </row>
    <row r="474" spans="23:23">
      <c r="W474" s="13"/>
    </row>
    <row r="475" spans="23:23">
      <c r="W475" s="13"/>
    </row>
    <row r="476" spans="23:23">
      <c r="W476" s="13"/>
    </row>
    <row r="477" spans="23:23">
      <c r="W477" s="13"/>
    </row>
    <row r="478" spans="23:23">
      <c r="W478" s="13"/>
    </row>
    <row r="479" spans="23:23">
      <c r="W479" s="13"/>
    </row>
    <row r="480" spans="23:23">
      <c r="W480" s="13"/>
    </row>
    <row r="481" spans="23:23">
      <c r="W481" s="13"/>
    </row>
    <row r="482" spans="23:23">
      <c r="W482" s="13"/>
    </row>
    <row r="483" spans="23:23">
      <c r="W483" s="13"/>
    </row>
    <row r="484" spans="23:23">
      <c r="W484" s="13"/>
    </row>
    <row r="485" spans="23:23">
      <c r="W485" s="13"/>
    </row>
    <row r="486" spans="23:23">
      <c r="W486" s="13"/>
    </row>
    <row r="487" spans="23:23">
      <c r="W487" s="13"/>
    </row>
    <row r="488" spans="23:23">
      <c r="W488" s="13"/>
    </row>
    <row r="489" spans="23:23">
      <c r="W489" s="13"/>
    </row>
    <row r="490" spans="23:23">
      <c r="W490" s="13"/>
    </row>
    <row r="491" spans="23:23">
      <c r="W491" s="13"/>
    </row>
    <row r="492" spans="23:23">
      <c r="W492" s="13"/>
    </row>
    <row r="493" spans="23:23">
      <c r="W493" s="13"/>
    </row>
    <row r="494" spans="23:23">
      <c r="W494" s="13"/>
    </row>
    <row r="495" spans="23:23">
      <c r="W495" s="13"/>
    </row>
    <row r="496" spans="23:23">
      <c r="W496" s="13"/>
    </row>
    <row r="497" spans="23:23">
      <c r="W497" s="13"/>
    </row>
    <row r="498" spans="23:23">
      <c r="W498" s="13"/>
    </row>
    <row r="499" spans="23:23">
      <c r="W499" s="13"/>
    </row>
    <row r="500" spans="23:23">
      <c r="W500" s="13"/>
    </row>
    <row r="501" spans="23:23">
      <c r="W501" s="13"/>
    </row>
    <row r="502" spans="23:23">
      <c r="W502" s="13"/>
    </row>
    <row r="503" spans="23:23">
      <c r="W503" s="13"/>
    </row>
    <row r="504" spans="23:23">
      <c r="W504" s="13"/>
    </row>
    <row r="505" spans="23:23">
      <c r="W505" s="13"/>
    </row>
    <row r="506" spans="23:23">
      <c r="W506" s="13"/>
    </row>
    <row r="507" spans="23:23">
      <c r="W507" s="13"/>
    </row>
    <row r="508" spans="23:23">
      <c r="W508" s="13"/>
    </row>
    <row r="509" spans="23:23">
      <c r="W509" s="13"/>
    </row>
    <row r="510" spans="23:23">
      <c r="W510" s="13"/>
    </row>
    <row r="511" spans="23:23">
      <c r="W511" s="13"/>
    </row>
    <row r="512" spans="23:23">
      <c r="W512" s="13"/>
    </row>
    <row r="513" spans="23:23">
      <c r="W513" s="13"/>
    </row>
    <row r="514" spans="23:23">
      <c r="W514" s="13"/>
    </row>
    <row r="515" spans="23:23">
      <c r="W515" s="13"/>
    </row>
    <row r="516" spans="23:23">
      <c r="W516" s="13"/>
    </row>
    <row r="517" spans="23:23">
      <c r="W517" s="13"/>
    </row>
    <row r="518" spans="23:23">
      <c r="W518" s="13"/>
    </row>
    <row r="519" spans="23:23">
      <c r="W519" s="13"/>
    </row>
    <row r="520" spans="23:23">
      <c r="W520" s="13"/>
    </row>
    <row r="521" spans="23:23">
      <c r="W521" s="13"/>
    </row>
    <row r="522" spans="23:23">
      <c r="W522" s="13"/>
    </row>
    <row r="523" spans="23:23">
      <c r="W523" s="13"/>
    </row>
    <row r="524" spans="23:23">
      <c r="W524" s="13"/>
    </row>
    <row r="525" spans="23:23">
      <c r="W525" s="13"/>
    </row>
    <row r="526" spans="23:23">
      <c r="W526" s="13"/>
    </row>
    <row r="527" spans="23:23">
      <c r="W527" s="13"/>
    </row>
    <row r="528" spans="23:23">
      <c r="W528" s="13"/>
    </row>
    <row r="529" spans="23:23">
      <c r="W529" s="13"/>
    </row>
    <row r="530" spans="23:23">
      <c r="W530" s="13"/>
    </row>
    <row r="531" spans="23:23">
      <c r="W531" s="13"/>
    </row>
    <row r="532" spans="23:23">
      <c r="W532" s="13"/>
    </row>
    <row r="533" spans="23:23">
      <c r="W533" s="13"/>
    </row>
    <row r="534" spans="23:23">
      <c r="W534" s="13"/>
    </row>
    <row r="535" spans="23:23">
      <c r="W535" s="13"/>
    </row>
    <row r="536" spans="23:23">
      <c r="W536" s="13"/>
    </row>
    <row r="537" spans="23:23">
      <c r="W537" s="13"/>
    </row>
    <row r="538" spans="23:23">
      <c r="W538" s="13"/>
    </row>
    <row r="539" spans="23:23">
      <c r="W539" s="13"/>
    </row>
    <row r="540" spans="23:23">
      <c r="W540" s="13"/>
    </row>
    <row r="541" spans="23:23">
      <c r="W541" s="13"/>
    </row>
    <row r="542" spans="23:23">
      <c r="W542" s="13"/>
    </row>
    <row r="543" spans="23:23">
      <c r="W543" s="13"/>
    </row>
    <row r="544" spans="23:23">
      <c r="W544" s="13"/>
    </row>
    <row r="545" spans="23:23">
      <c r="W545" s="13"/>
    </row>
    <row r="546" spans="23:23">
      <c r="W546" s="13"/>
    </row>
    <row r="547" spans="23:23">
      <c r="W547" s="13"/>
    </row>
    <row r="548" spans="23:23">
      <c r="W548" s="13"/>
    </row>
    <row r="549" spans="23:23">
      <c r="W549" s="13"/>
    </row>
    <row r="550" spans="23:23">
      <c r="W550" s="13"/>
    </row>
    <row r="551" spans="23:23">
      <c r="W551" s="13"/>
    </row>
    <row r="552" spans="23:23">
      <c r="W552" s="13"/>
    </row>
    <row r="553" spans="23:23">
      <c r="W553" s="13"/>
    </row>
    <row r="554" spans="23:23">
      <c r="W554" s="13"/>
    </row>
    <row r="555" spans="23:23">
      <c r="W555" s="13"/>
    </row>
    <row r="556" spans="23:23">
      <c r="W556" s="13"/>
    </row>
    <row r="557" spans="23:23">
      <c r="W557" s="13"/>
    </row>
    <row r="558" spans="23:23">
      <c r="W558" s="13"/>
    </row>
    <row r="559" spans="23:23">
      <c r="W559" s="13"/>
    </row>
    <row r="560" spans="23:23">
      <c r="W560" s="13"/>
    </row>
    <row r="561" spans="23:23">
      <c r="W561" s="13"/>
    </row>
    <row r="562" spans="23:23">
      <c r="W562" s="13"/>
    </row>
    <row r="563" spans="23:23">
      <c r="W563" s="13"/>
    </row>
    <row r="564" spans="23:23">
      <c r="W564" s="13"/>
    </row>
    <row r="565" spans="23:23">
      <c r="W565" s="13"/>
    </row>
    <row r="566" spans="23:23">
      <c r="W566" s="13"/>
    </row>
    <row r="567" spans="23:23">
      <c r="W567" s="13"/>
    </row>
    <row r="568" spans="23:23">
      <c r="W568" s="13"/>
    </row>
    <row r="569" spans="23:23">
      <c r="W569" s="13"/>
    </row>
    <row r="570" spans="23:23">
      <c r="W570" s="13"/>
    </row>
    <row r="571" spans="23:23">
      <c r="W571" s="13"/>
    </row>
    <row r="572" spans="23:23">
      <c r="W572" s="13"/>
    </row>
    <row r="573" spans="23:23">
      <c r="W573" s="13"/>
    </row>
    <row r="574" spans="23:23">
      <c r="W574" s="13"/>
    </row>
    <row r="575" spans="23:23">
      <c r="W575" s="13"/>
    </row>
    <row r="576" spans="23:23">
      <c r="W576" s="13"/>
    </row>
    <row r="577" spans="23:23">
      <c r="W577" s="13"/>
    </row>
    <row r="578" spans="23:23">
      <c r="W578" s="13"/>
    </row>
    <row r="579" spans="23:23">
      <c r="W579" s="13"/>
    </row>
    <row r="580" spans="23:23">
      <c r="W580" s="13"/>
    </row>
    <row r="581" spans="23:23">
      <c r="W581" s="13"/>
    </row>
    <row r="582" spans="23:23">
      <c r="W582" s="13"/>
    </row>
    <row r="583" spans="23:23">
      <c r="W583" s="13"/>
    </row>
    <row r="584" spans="23:23">
      <c r="W584" s="13"/>
    </row>
    <row r="585" spans="23:23">
      <c r="W585" s="13"/>
    </row>
    <row r="586" spans="23:23">
      <c r="W586" s="13"/>
    </row>
    <row r="587" spans="23:23">
      <c r="W587" s="13"/>
    </row>
    <row r="588" spans="23:23">
      <c r="W588" s="13"/>
    </row>
    <row r="589" spans="23:23">
      <c r="W589" s="13"/>
    </row>
    <row r="590" spans="23:23">
      <c r="W590" s="13"/>
    </row>
    <row r="591" spans="23:23">
      <c r="W591" s="13"/>
    </row>
    <row r="592" spans="23:23">
      <c r="W592" s="13"/>
    </row>
    <row r="593" spans="23:23">
      <c r="W593" s="13"/>
    </row>
    <row r="594" spans="23:23">
      <c r="W594" s="13"/>
    </row>
    <row r="595" spans="23:23">
      <c r="W595" s="13"/>
    </row>
    <row r="596" spans="23:23">
      <c r="W596" s="13"/>
    </row>
    <row r="597" spans="23:23">
      <c r="W597" s="13"/>
    </row>
    <row r="598" spans="23:23">
      <c r="W598" s="13"/>
    </row>
    <row r="599" spans="23:23">
      <c r="W599" s="13"/>
    </row>
    <row r="600" spans="23:23">
      <c r="W600" s="13"/>
    </row>
    <row r="601" spans="23:23">
      <c r="W601" s="13"/>
    </row>
    <row r="602" spans="23:23">
      <c r="W602" s="13"/>
    </row>
    <row r="603" spans="23:23">
      <c r="W603" s="13"/>
    </row>
    <row r="604" spans="23:23">
      <c r="W604" s="13"/>
    </row>
    <row r="605" spans="23:23">
      <c r="W605" s="13"/>
    </row>
    <row r="606" spans="23:23">
      <c r="W606" s="13"/>
    </row>
    <row r="607" spans="23:23">
      <c r="W607" s="13"/>
    </row>
    <row r="608" spans="23:23">
      <c r="W608" s="13"/>
    </row>
    <row r="609" spans="23:23">
      <c r="W609" s="13"/>
    </row>
    <row r="610" spans="23:23">
      <c r="W610" s="13"/>
    </row>
    <row r="611" spans="23:23">
      <c r="W611" s="13"/>
    </row>
    <row r="612" spans="23:23">
      <c r="W612" s="13"/>
    </row>
    <row r="613" spans="23:23">
      <c r="W613" s="13"/>
    </row>
    <row r="614" spans="23:23">
      <c r="W614" s="13"/>
    </row>
    <row r="615" spans="23:23">
      <c r="W615" s="13"/>
    </row>
    <row r="616" spans="23:23">
      <c r="W616" s="13"/>
    </row>
    <row r="617" spans="23:23">
      <c r="W617" s="13"/>
    </row>
    <row r="618" spans="23:23">
      <c r="W618" s="13"/>
    </row>
    <row r="619" spans="23:23">
      <c r="W619" s="13"/>
    </row>
    <row r="620" spans="23:23">
      <c r="W620" s="13"/>
    </row>
    <row r="621" spans="23:23">
      <c r="W621" s="13"/>
    </row>
    <row r="622" spans="23:23">
      <c r="W622" s="13"/>
    </row>
    <row r="623" spans="23:23">
      <c r="W623" s="13"/>
    </row>
    <row r="624" spans="23:23">
      <c r="W624" s="13"/>
    </row>
    <row r="625" spans="23:23">
      <c r="W625" s="13"/>
    </row>
    <row r="626" spans="23:23">
      <c r="W626" s="13"/>
    </row>
    <row r="627" spans="23:23">
      <c r="W627" s="13"/>
    </row>
    <row r="628" spans="23:23">
      <c r="W628" s="13"/>
    </row>
    <row r="629" spans="23:23">
      <c r="W629" s="13"/>
    </row>
    <row r="630" spans="23:23">
      <c r="W630" s="13"/>
    </row>
    <row r="631" spans="23:23">
      <c r="W631" s="13"/>
    </row>
    <row r="632" spans="23:23">
      <c r="W632" s="13"/>
    </row>
    <row r="633" spans="23:23">
      <c r="W633" s="13"/>
    </row>
    <row r="634" spans="23:23">
      <c r="W634" s="13"/>
    </row>
    <row r="635" spans="23:23">
      <c r="W635" s="13"/>
    </row>
    <row r="636" spans="23:23">
      <c r="W636" s="13"/>
    </row>
    <row r="637" spans="23:23">
      <c r="W637" s="13"/>
    </row>
    <row r="638" spans="23:23">
      <c r="W638" s="13"/>
    </row>
    <row r="639" spans="23:23">
      <c r="W639" s="13"/>
    </row>
    <row r="640" spans="23:23">
      <c r="W640" s="13"/>
    </row>
    <row r="641" spans="23:23">
      <c r="W641" s="13"/>
    </row>
    <row r="642" spans="23:23">
      <c r="W642" s="13"/>
    </row>
    <row r="643" spans="23:23">
      <c r="W643" s="13"/>
    </row>
    <row r="644" spans="23:23">
      <c r="W644" s="13"/>
    </row>
    <row r="645" spans="23:23">
      <c r="W645" s="13"/>
    </row>
    <row r="646" spans="23:23">
      <c r="W646" s="13"/>
    </row>
    <row r="647" spans="23:23">
      <c r="W647" s="13"/>
    </row>
    <row r="648" spans="23:23">
      <c r="W648" s="13"/>
    </row>
    <row r="649" spans="23:23">
      <c r="W649" s="13"/>
    </row>
    <row r="650" spans="23:23">
      <c r="W650" s="13"/>
    </row>
    <row r="651" spans="23:23">
      <c r="W651" s="13"/>
    </row>
    <row r="652" spans="23:23">
      <c r="W652" s="13"/>
    </row>
    <row r="653" spans="23:23">
      <c r="W653" s="13"/>
    </row>
    <row r="654" spans="23:23">
      <c r="W654" s="13"/>
    </row>
    <row r="655" spans="23:23">
      <c r="W655" s="13"/>
    </row>
    <row r="656" spans="23:23">
      <c r="W656" s="13"/>
    </row>
    <row r="657" spans="23:23">
      <c r="W657" s="13"/>
    </row>
    <row r="658" spans="23:23">
      <c r="W658" s="13"/>
    </row>
    <row r="659" spans="23:23">
      <c r="W659" s="13"/>
    </row>
    <row r="660" spans="23:23">
      <c r="W660" s="13"/>
    </row>
    <row r="661" spans="23:23">
      <c r="W661" s="13"/>
    </row>
    <row r="662" spans="23:23">
      <c r="W662" s="13"/>
    </row>
    <row r="663" spans="23:23">
      <c r="W663" s="13"/>
    </row>
    <row r="664" spans="23:23">
      <c r="W664" s="13"/>
    </row>
    <row r="665" spans="23:23">
      <c r="W665" s="13"/>
    </row>
    <row r="666" spans="23:23">
      <c r="W666" s="13"/>
    </row>
    <row r="667" spans="23:23">
      <c r="W667" s="13"/>
    </row>
    <row r="668" spans="23:23">
      <c r="W668" s="13"/>
    </row>
    <row r="669" spans="23:23">
      <c r="W669" s="13"/>
    </row>
    <row r="670" spans="23:23">
      <c r="W670" s="13"/>
    </row>
    <row r="671" spans="23:23">
      <c r="W671" s="13"/>
    </row>
    <row r="672" spans="23:23">
      <c r="W672" s="13"/>
    </row>
    <row r="673" spans="23:23">
      <c r="W673" s="13"/>
    </row>
    <row r="674" spans="23:23">
      <c r="W674" s="13"/>
    </row>
    <row r="675" spans="23:23">
      <c r="W675" s="13"/>
    </row>
    <row r="676" spans="23:23">
      <c r="W676" s="13"/>
    </row>
    <row r="677" spans="23:23">
      <c r="W677" s="13"/>
    </row>
    <row r="678" spans="23:23">
      <c r="W678" s="13"/>
    </row>
    <row r="679" spans="23:23">
      <c r="W679" s="13"/>
    </row>
    <row r="680" spans="23:23">
      <c r="W680" s="13"/>
    </row>
    <row r="681" spans="23:23">
      <c r="W681" s="13"/>
    </row>
    <row r="682" spans="23:23">
      <c r="W682" s="13"/>
    </row>
    <row r="683" spans="23:23">
      <c r="W683" s="13"/>
    </row>
    <row r="684" spans="23:23">
      <c r="W684" s="13"/>
    </row>
    <row r="685" spans="23:23">
      <c r="W685" s="13"/>
    </row>
    <row r="686" spans="23:23">
      <c r="W686" s="13"/>
    </row>
    <row r="687" spans="23:23">
      <c r="W687" s="13"/>
    </row>
    <row r="688" spans="23:23">
      <c r="W688" s="13"/>
    </row>
    <row r="689" spans="23:23">
      <c r="W689" s="13"/>
    </row>
    <row r="690" spans="23:23">
      <c r="W690" s="13"/>
    </row>
    <row r="691" spans="23:23">
      <c r="W691" s="13"/>
    </row>
    <row r="692" spans="23:23">
      <c r="W692" s="13"/>
    </row>
    <row r="693" spans="23:23">
      <c r="W693" s="13"/>
    </row>
    <row r="694" spans="23:23">
      <c r="W694" s="13"/>
    </row>
    <row r="695" spans="23:23">
      <c r="W695" s="13"/>
    </row>
    <row r="696" spans="23:23">
      <c r="W696" s="13"/>
    </row>
    <row r="697" spans="23:23">
      <c r="W697" s="13"/>
    </row>
    <row r="698" spans="23:23">
      <c r="W698" s="13"/>
    </row>
    <row r="699" spans="23:23">
      <c r="W699" s="13"/>
    </row>
    <row r="700" spans="23:23">
      <c r="W700" s="13"/>
    </row>
    <row r="701" spans="23:23">
      <c r="W701" s="13"/>
    </row>
    <row r="702" spans="23:23">
      <c r="W702" s="13"/>
    </row>
    <row r="703" spans="23:23">
      <c r="W703" s="13"/>
    </row>
    <row r="704" spans="23:23">
      <c r="W704" s="13"/>
    </row>
    <row r="705" spans="23:23">
      <c r="W705" s="13"/>
    </row>
    <row r="706" spans="23:23">
      <c r="W706" s="13"/>
    </row>
    <row r="707" spans="23:23">
      <c r="W707" s="13"/>
    </row>
    <row r="708" spans="23:23">
      <c r="W708" s="13"/>
    </row>
    <row r="709" spans="23:23">
      <c r="W709" s="13"/>
    </row>
    <row r="710" spans="23:23">
      <c r="W710" s="13"/>
    </row>
    <row r="711" spans="23:23">
      <c r="W711" s="13"/>
    </row>
    <row r="712" spans="23:23">
      <c r="W712" s="13"/>
    </row>
    <row r="713" spans="23:23">
      <c r="W713" s="13"/>
    </row>
    <row r="714" spans="23:23">
      <c r="W714" s="13"/>
    </row>
    <row r="715" spans="23:23">
      <c r="W715" s="13"/>
    </row>
    <row r="716" spans="23:23">
      <c r="W716" s="13"/>
    </row>
    <row r="717" spans="23:23">
      <c r="W717" s="13"/>
    </row>
    <row r="718" spans="23:23">
      <c r="W718" s="13"/>
    </row>
    <row r="719" spans="23:23">
      <c r="W719" s="13"/>
    </row>
    <row r="720" spans="23:23">
      <c r="W720" s="13"/>
    </row>
    <row r="721" spans="23:23">
      <c r="W721" s="13"/>
    </row>
    <row r="722" spans="23:23">
      <c r="W722" s="13"/>
    </row>
    <row r="723" spans="23:23">
      <c r="W723" s="13"/>
    </row>
    <row r="724" spans="23:23">
      <c r="W724" s="13"/>
    </row>
    <row r="725" spans="23:23">
      <c r="W725" s="13"/>
    </row>
    <row r="726" spans="23:23">
      <c r="W726" s="13"/>
    </row>
    <row r="727" spans="23:23">
      <c r="W727" s="13"/>
    </row>
    <row r="728" spans="23:23">
      <c r="W728" s="13"/>
    </row>
    <row r="729" spans="23:23">
      <c r="W729" s="13"/>
    </row>
    <row r="730" spans="23:23">
      <c r="W730" s="13"/>
    </row>
    <row r="731" spans="23:23">
      <c r="W731" s="13"/>
    </row>
    <row r="732" spans="23:23">
      <c r="W732" s="13"/>
    </row>
    <row r="733" spans="23:23">
      <c r="W733" s="13"/>
    </row>
    <row r="734" spans="23:23">
      <c r="W734" s="13"/>
    </row>
    <row r="735" spans="23:23">
      <c r="W735" s="13"/>
    </row>
    <row r="736" spans="23:23">
      <c r="W736" s="13"/>
    </row>
    <row r="737" spans="23:23">
      <c r="W737" s="13"/>
    </row>
    <row r="738" spans="23:23">
      <c r="W738" s="13"/>
    </row>
    <row r="739" spans="23:23">
      <c r="W739" s="13"/>
    </row>
    <row r="740" spans="23:23">
      <c r="W740" s="13"/>
    </row>
    <row r="741" spans="23:23">
      <c r="W741" s="13"/>
    </row>
    <row r="742" spans="23:23">
      <c r="W742" s="13"/>
    </row>
    <row r="743" spans="23:23">
      <c r="W743" s="13"/>
    </row>
    <row r="744" spans="23:23">
      <c r="W744" s="13"/>
    </row>
    <row r="745" spans="23:23">
      <c r="W745" s="13"/>
    </row>
    <row r="746" spans="23:23">
      <c r="W746" s="13"/>
    </row>
    <row r="747" spans="23:23">
      <c r="W747" s="13"/>
    </row>
    <row r="748" spans="23:23">
      <c r="W748" s="13"/>
    </row>
    <row r="749" spans="23:23">
      <c r="W749" s="13"/>
    </row>
    <row r="750" spans="23:23">
      <c r="W750" s="13"/>
    </row>
    <row r="751" spans="23:23">
      <c r="W751" s="13"/>
    </row>
    <row r="752" spans="23:23">
      <c r="W752" s="13"/>
    </row>
    <row r="753" spans="23:23">
      <c r="W753" s="13"/>
    </row>
    <row r="754" spans="23:23">
      <c r="W754" s="13"/>
    </row>
    <row r="755" spans="23:23">
      <c r="W755" s="13"/>
    </row>
    <row r="756" spans="23:23">
      <c r="W756" s="13"/>
    </row>
    <row r="757" spans="23:23">
      <c r="W757" s="13"/>
    </row>
    <row r="758" spans="23:23">
      <c r="W758" s="13"/>
    </row>
    <row r="759" spans="23:23">
      <c r="W759" s="13"/>
    </row>
    <row r="760" spans="23:23">
      <c r="W760" s="13"/>
    </row>
    <row r="761" spans="23:23">
      <c r="W761" s="13"/>
    </row>
    <row r="762" spans="23:23">
      <c r="W762" s="13"/>
    </row>
    <row r="763" spans="23:23">
      <c r="W763" s="13"/>
    </row>
    <row r="764" spans="23:23">
      <c r="W764" s="13"/>
    </row>
    <row r="765" spans="23:23">
      <c r="W765" s="13"/>
    </row>
    <row r="766" spans="23:23">
      <c r="W766" s="13"/>
    </row>
    <row r="767" spans="23:23">
      <c r="W767" s="13"/>
    </row>
    <row r="768" spans="23:23">
      <c r="W768" s="13"/>
    </row>
    <row r="769" spans="23:23">
      <c r="W769" s="13"/>
    </row>
    <row r="770" spans="23:23">
      <c r="W770" s="13"/>
    </row>
    <row r="771" spans="23:23">
      <c r="W771" s="13"/>
    </row>
    <row r="772" spans="23:23">
      <c r="W772" s="13"/>
    </row>
    <row r="773" spans="23:23">
      <c r="W773" s="13"/>
    </row>
    <row r="774" spans="23:23">
      <c r="W774" s="13"/>
    </row>
    <row r="775" spans="23:23">
      <c r="W775" s="13"/>
    </row>
    <row r="776" spans="23:23">
      <c r="W776" s="13"/>
    </row>
    <row r="777" spans="23:23">
      <c r="W777" s="13"/>
    </row>
    <row r="778" spans="23:23">
      <c r="W778" s="13"/>
    </row>
    <row r="779" spans="23:23">
      <c r="W779" s="13"/>
    </row>
    <row r="780" spans="23:23">
      <c r="W780" s="13"/>
    </row>
    <row r="781" spans="23:23">
      <c r="W781" s="13"/>
    </row>
    <row r="782" spans="23:23">
      <c r="W782" s="13"/>
    </row>
    <row r="783" spans="23:23">
      <c r="W783" s="13"/>
    </row>
    <row r="784" spans="23:23">
      <c r="W784" s="13"/>
    </row>
    <row r="785" spans="23:23">
      <c r="W785" s="13"/>
    </row>
    <row r="786" spans="23:23">
      <c r="W786" s="13"/>
    </row>
    <row r="787" spans="23:23">
      <c r="W787" s="13"/>
    </row>
    <row r="788" spans="23:23">
      <c r="W788" s="13"/>
    </row>
    <row r="789" spans="23:23">
      <c r="W789" s="13"/>
    </row>
    <row r="790" spans="23:23">
      <c r="W790" s="13"/>
    </row>
    <row r="791" spans="23:23">
      <c r="W791" s="13"/>
    </row>
    <row r="792" spans="23:23">
      <c r="W792" s="13"/>
    </row>
    <row r="793" spans="23:23">
      <c r="W793" s="13"/>
    </row>
    <row r="794" spans="23:23">
      <c r="W794" s="13"/>
    </row>
    <row r="795" spans="23:23">
      <c r="W795" s="13"/>
    </row>
    <row r="796" spans="23:23">
      <c r="W796" s="13"/>
    </row>
    <row r="797" spans="23:23">
      <c r="W797" s="13"/>
    </row>
    <row r="798" spans="23:23">
      <c r="W798" s="13"/>
    </row>
    <row r="799" spans="23:23">
      <c r="W799" s="13"/>
    </row>
    <row r="800" spans="23:23">
      <c r="W800" s="13"/>
    </row>
    <row r="801" spans="23:23">
      <c r="W801" s="13"/>
    </row>
    <row r="802" spans="23:23">
      <c r="W802" s="13"/>
    </row>
    <row r="803" spans="23:23">
      <c r="W803" s="13"/>
    </row>
    <row r="804" spans="23:23">
      <c r="W804" s="13"/>
    </row>
    <row r="805" spans="23:23">
      <c r="W805" s="13"/>
    </row>
    <row r="806" spans="23:23">
      <c r="W806" s="13"/>
    </row>
    <row r="807" spans="23:23">
      <c r="W807" s="13"/>
    </row>
    <row r="808" spans="23:23">
      <c r="W808" s="13"/>
    </row>
    <row r="809" spans="23:23">
      <c r="W809" s="13"/>
    </row>
    <row r="810" spans="23:23">
      <c r="W810" s="13"/>
    </row>
    <row r="811" spans="23:23">
      <c r="W811" s="13"/>
    </row>
    <row r="812" spans="23:23">
      <c r="W812" s="13"/>
    </row>
    <row r="813" spans="23:23">
      <c r="W813" s="13"/>
    </row>
    <row r="814" spans="23:23">
      <c r="W814" s="13"/>
    </row>
    <row r="815" spans="23:23">
      <c r="W815" s="13"/>
    </row>
    <row r="816" spans="23:23">
      <c r="W816" s="13"/>
    </row>
    <row r="817" spans="23:23">
      <c r="W817" s="13"/>
    </row>
    <row r="818" spans="23:23">
      <c r="W818" s="13"/>
    </row>
    <row r="819" spans="23:23">
      <c r="W819" s="13"/>
    </row>
    <row r="820" spans="23:23">
      <c r="W820" s="13"/>
    </row>
    <row r="821" spans="23:23">
      <c r="W821" s="13"/>
    </row>
    <row r="822" spans="23:23">
      <c r="W822" s="13"/>
    </row>
    <row r="823" spans="23:23">
      <c r="W823" s="13"/>
    </row>
    <row r="824" spans="23:23">
      <c r="W824" s="13"/>
    </row>
    <row r="825" spans="23:23">
      <c r="W825" s="13"/>
    </row>
    <row r="826" spans="23:23">
      <c r="W826" s="13"/>
    </row>
    <row r="827" spans="23:23">
      <c r="W827" s="13"/>
    </row>
    <row r="828" spans="23:23">
      <c r="W828" s="13"/>
    </row>
    <row r="829" spans="23:23">
      <c r="W829" s="13"/>
    </row>
    <row r="830" spans="23:23">
      <c r="W830" s="13"/>
    </row>
    <row r="831" spans="23:23">
      <c r="W831" s="13"/>
    </row>
    <row r="832" spans="23:23">
      <c r="W832" s="13"/>
    </row>
    <row r="833" spans="23:23">
      <c r="W833" s="13"/>
    </row>
    <row r="834" spans="23:23">
      <c r="W834" s="13"/>
    </row>
    <row r="835" spans="23:23">
      <c r="W835" s="13"/>
    </row>
    <row r="836" spans="23:23">
      <c r="W836" s="13"/>
    </row>
    <row r="837" spans="23:23">
      <c r="W837" s="13"/>
    </row>
    <row r="838" spans="23:23">
      <c r="W838" s="13"/>
    </row>
    <row r="839" spans="23:23">
      <c r="W839" s="13"/>
    </row>
    <row r="840" spans="23:23">
      <c r="W840" s="13"/>
    </row>
    <row r="841" spans="23:23">
      <c r="W841" s="13"/>
    </row>
    <row r="842" spans="23:23">
      <c r="W842" s="13"/>
    </row>
    <row r="843" spans="23:23">
      <c r="W843" s="13"/>
    </row>
    <row r="844" spans="23:23">
      <c r="W844" s="13"/>
    </row>
    <row r="845" spans="23:23">
      <c r="W845" s="13"/>
    </row>
    <row r="846" spans="23:23">
      <c r="W846" s="13"/>
    </row>
    <row r="847" spans="23:23">
      <c r="W847" s="13"/>
    </row>
    <row r="848" spans="23:23">
      <c r="W848" s="13"/>
    </row>
    <row r="849" spans="23:23">
      <c r="W849" s="13"/>
    </row>
    <row r="850" spans="23:23">
      <c r="W850" s="13"/>
    </row>
    <row r="851" spans="23:23">
      <c r="W851" s="13"/>
    </row>
    <row r="852" spans="23:23">
      <c r="W852" s="13"/>
    </row>
    <row r="853" spans="23:23">
      <c r="W853" s="13"/>
    </row>
    <row r="854" spans="23:23">
      <c r="W854" s="13"/>
    </row>
    <row r="855" spans="23:23">
      <c r="W855" s="13"/>
    </row>
    <row r="856" spans="23:23">
      <c r="W856" s="13"/>
    </row>
    <row r="857" spans="23:23">
      <c r="W857" s="13"/>
    </row>
    <row r="858" spans="23:23">
      <c r="W858" s="13"/>
    </row>
    <row r="859" spans="23:23">
      <c r="W859" s="13"/>
    </row>
    <row r="860" spans="23:23">
      <c r="W860" s="13"/>
    </row>
    <row r="861" spans="23:23">
      <c r="W861" s="13"/>
    </row>
    <row r="862" spans="23:23">
      <c r="W862" s="13"/>
    </row>
    <row r="863" spans="23:23">
      <c r="W863" s="13"/>
    </row>
    <row r="864" spans="23:23">
      <c r="W864" s="13"/>
    </row>
    <row r="865" spans="23:23">
      <c r="W865" s="13"/>
    </row>
    <row r="866" spans="23:23">
      <c r="W866" s="13"/>
    </row>
    <row r="867" spans="23:23">
      <c r="W867" s="13"/>
    </row>
    <row r="868" spans="23:23">
      <c r="W868" s="13"/>
    </row>
    <row r="869" spans="23:23">
      <c r="W869" s="13"/>
    </row>
    <row r="870" spans="23:23">
      <c r="W870" s="13"/>
    </row>
    <row r="871" spans="23:23">
      <c r="W871" s="13"/>
    </row>
    <row r="872" spans="23:23">
      <c r="W872" s="13"/>
    </row>
    <row r="873" spans="23:23">
      <c r="W873" s="13"/>
    </row>
    <row r="874" spans="23:23">
      <c r="W874" s="13"/>
    </row>
    <row r="875" spans="23:23">
      <c r="W875" s="13"/>
    </row>
    <row r="876" spans="23:23">
      <c r="W876" s="13"/>
    </row>
    <row r="877" spans="23:23">
      <c r="W877" s="13"/>
    </row>
    <row r="878" spans="23:23">
      <c r="W878" s="13"/>
    </row>
    <row r="879" spans="23:23">
      <c r="W879" s="13"/>
    </row>
    <row r="880" spans="23:23">
      <c r="W880" s="13"/>
    </row>
    <row r="881" spans="23:23">
      <c r="W881" s="13"/>
    </row>
    <row r="882" spans="23:23">
      <c r="W882" s="13"/>
    </row>
    <row r="883" spans="23:23">
      <c r="W883" s="13"/>
    </row>
    <row r="884" spans="23:23">
      <c r="W884" s="13"/>
    </row>
    <row r="885" spans="23:23">
      <c r="W885" s="13"/>
    </row>
    <row r="886" spans="23:23">
      <c r="W886" s="13"/>
    </row>
    <row r="887" spans="23:23">
      <c r="W887" s="13"/>
    </row>
    <row r="888" spans="23:23">
      <c r="W888" s="13"/>
    </row>
    <row r="889" spans="23:23">
      <c r="W889" s="13"/>
    </row>
    <row r="890" spans="23:23">
      <c r="W890" s="13"/>
    </row>
    <row r="891" spans="23:23">
      <c r="W891" s="13"/>
    </row>
    <row r="892" spans="23:23">
      <c r="W892" s="13"/>
    </row>
    <row r="893" spans="23:23">
      <c r="W893" s="13"/>
    </row>
    <row r="894" spans="23:23">
      <c r="W894" s="13"/>
    </row>
    <row r="895" spans="23:23">
      <c r="W895" s="13"/>
    </row>
    <row r="896" spans="23:23">
      <c r="W896" s="13"/>
    </row>
    <row r="897" spans="23:23">
      <c r="W897" s="13"/>
    </row>
    <row r="898" spans="23:23">
      <c r="W898" s="13"/>
    </row>
    <row r="899" spans="23:23">
      <c r="W899" s="13"/>
    </row>
    <row r="900" spans="23:23">
      <c r="W900" s="13"/>
    </row>
    <row r="901" spans="23:23">
      <c r="W901" s="13"/>
    </row>
    <row r="902" spans="23:23">
      <c r="W902" s="13"/>
    </row>
    <row r="903" spans="23:23">
      <c r="W903" s="13"/>
    </row>
    <row r="904" spans="23:23">
      <c r="W904" s="13"/>
    </row>
    <row r="905" spans="23:23">
      <c r="W905" s="13"/>
    </row>
    <row r="906" spans="23:23">
      <c r="W906" s="13"/>
    </row>
    <row r="907" spans="23:23">
      <c r="W907" s="13"/>
    </row>
    <row r="908" spans="23:23">
      <c r="W908" s="13"/>
    </row>
    <row r="909" spans="23:23">
      <c r="W909" s="13"/>
    </row>
    <row r="910" spans="23:23">
      <c r="W910" s="13"/>
    </row>
    <row r="911" spans="23:23">
      <c r="W911" s="13"/>
    </row>
    <row r="912" spans="23:23">
      <c r="W912" s="13"/>
    </row>
    <row r="913" spans="23:23">
      <c r="W913" s="13"/>
    </row>
    <row r="914" spans="23:23">
      <c r="W914" s="13"/>
    </row>
    <row r="915" spans="23:23">
      <c r="W915" s="13"/>
    </row>
    <row r="916" spans="23:23">
      <c r="W916" s="13"/>
    </row>
    <row r="917" spans="23:23">
      <c r="W917" s="13"/>
    </row>
    <row r="918" spans="23:23">
      <c r="W918" s="13"/>
    </row>
    <row r="919" spans="23:23">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65" priority="1" stopIfTrue="1" operator="containsText" text="Cerrada">
      <formula>NOT(ISERROR(SEARCH("Cerrada",W31)))</formula>
    </cfRule>
    <cfRule type="containsText" dxfId="64" priority="2" stopIfTrue="1" operator="containsText" text="En ejecución">
      <formula>NOT(ISERROR(SEARCH("En ejecución",W31)))</formula>
    </cfRule>
    <cfRule type="containsText" dxfId="63" priority="3" stopIfTrue="1" operator="containsText" text="Vencida">
      <formula>NOT(ISERROR(SEARCH("Vencida",W31)))</formula>
    </cfRule>
  </conditionalFormatting>
  <dataValidations count="7">
    <dataValidation type="list" allowBlank="1" showErrorMessage="1" sqref="A23" xr:uid="{00000000-0002-0000-0A00-000000000000}">
      <formula1>PROCESOS</formula1>
    </dataValidation>
    <dataValidation type="list" allowBlank="1" showInputMessage="1" showErrorMessage="1" sqref="B31:B33" xr:uid="{00000000-0002-0000-0A00-000001000000}">
      <formula1>$F$2:$F$6</formula1>
    </dataValidation>
    <dataValidation type="list" allowBlank="1" showInputMessage="1" showErrorMessage="1" sqref="C31:C33" xr:uid="{00000000-0002-0000-0A00-000002000000}">
      <formula1>$D$2:$D$13</formula1>
    </dataValidation>
    <dataValidation type="list" allowBlank="1" showInputMessage="1" showErrorMessage="1" sqref="F31:F33" xr:uid="{00000000-0002-0000-0A00-000003000000}">
      <formula1>$G$2:$G$5</formula1>
    </dataValidation>
    <dataValidation type="list" allowBlank="1" showInputMessage="1" showErrorMessage="1" sqref="I31:I33" xr:uid="{00000000-0002-0000-0A00-000004000000}">
      <formula1>$H$2:$H$3</formula1>
    </dataValidation>
    <dataValidation type="list" allowBlank="1" showInputMessage="1" showErrorMessage="1" sqref="V31:V33" xr:uid="{00000000-0002-0000-0A00-000005000000}">
      <formula1>$J$2:$J$4</formula1>
    </dataValidation>
    <dataValidation type="list" allowBlank="1" showInputMessage="1" showErrorMessage="1" sqref="W31:W33" xr:uid="{00000000-0002-0000-0A00-000006000000}">
      <formula1>$I$2:$I$4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AA907"/>
  <sheetViews>
    <sheetView showGridLines="0" topLeftCell="I21" zoomScale="80" zoomScaleNormal="98" workbookViewId="0">
      <selection activeCell="Q21" sqref="Q21"/>
    </sheetView>
  </sheetViews>
  <sheetFormatPr baseColWidth="10" defaultColWidth="14.5" defaultRowHeight="15" customHeight="1"/>
  <cols>
    <col min="1" max="1" width="7.5" style="199" customWidth="1"/>
    <col min="2" max="2" width="10.6640625" style="199" customWidth="1"/>
    <col min="3" max="3" width="17.5" style="199" customWidth="1"/>
    <col min="4" max="4" width="21.5" style="199" customWidth="1"/>
    <col min="5" max="5" width="60.5" style="199" customWidth="1"/>
    <col min="6" max="6" width="24.1640625" style="199" customWidth="1"/>
    <col min="7" max="7" width="47.83203125" style="199" customWidth="1"/>
    <col min="8" max="8" width="84.83203125" style="199" customWidth="1"/>
    <col min="9" max="9" width="14" style="199" customWidth="1"/>
    <col min="10" max="10" width="18" style="199" customWidth="1"/>
    <col min="11" max="11" width="18.5" style="199" customWidth="1"/>
    <col min="12" max="12" width="20" style="199" customWidth="1"/>
    <col min="13" max="13" width="18.33203125" style="199" customWidth="1"/>
    <col min="14" max="15" width="18" style="199" customWidth="1"/>
    <col min="16" max="16" width="26.33203125" style="199" customWidth="1"/>
    <col min="17" max="17" width="24.83203125" style="199" customWidth="1"/>
    <col min="18" max="18" width="19.5" style="199" customWidth="1"/>
    <col min="19" max="19" width="28.1640625" style="199" customWidth="1"/>
    <col min="20" max="20" width="89" style="199" customWidth="1"/>
    <col min="21" max="21" width="40.1640625" style="199" customWidth="1"/>
    <col min="22" max="22" width="18.5" style="172" customWidth="1"/>
    <col min="23" max="23" width="19.5" style="199" customWidth="1"/>
    <col min="24" max="24" width="80.33203125" style="199" customWidth="1"/>
    <col min="25" max="25" width="31.1640625" style="199" customWidth="1"/>
    <col min="26" max="26" width="14.5" style="199" customWidth="1"/>
    <col min="27" max="28" width="11" style="199" customWidth="1"/>
    <col min="29" max="256" width="14.5" style="199"/>
    <col min="257" max="257" width="6.5" style="199" customWidth="1"/>
    <col min="258" max="258" width="10.6640625" style="199" customWidth="1"/>
    <col min="259" max="259" width="17.5" style="199" customWidth="1"/>
    <col min="260" max="260" width="21.5" style="199" customWidth="1"/>
    <col min="261" max="261" width="52.33203125" style="199" customWidth="1"/>
    <col min="262" max="262" width="24.1640625" style="199" customWidth="1"/>
    <col min="263" max="263" width="26.5" style="199" customWidth="1"/>
    <col min="264" max="264" width="25.83203125" style="199" customWidth="1"/>
    <col min="265" max="265" width="14" style="199" customWidth="1"/>
    <col min="266" max="266" width="18" style="199" customWidth="1"/>
    <col min="267" max="267" width="18.5" style="199" customWidth="1"/>
    <col min="268" max="268" width="20" style="199" customWidth="1"/>
    <col min="269" max="269" width="18.33203125" style="199" customWidth="1"/>
    <col min="270" max="271" width="18" style="199" customWidth="1"/>
    <col min="272" max="272" width="26.33203125" style="199" customWidth="1"/>
    <col min="273" max="273" width="24.83203125" style="199" customWidth="1"/>
    <col min="274" max="274" width="19.5" style="199" customWidth="1"/>
    <col min="275" max="275" width="28.1640625" style="199" customWidth="1"/>
    <col min="276" max="276" width="89.1640625" style="199" customWidth="1"/>
    <col min="277" max="277" width="40.1640625" style="199" customWidth="1"/>
    <col min="278" max="278" width="18.5" style="199" customWidth="1"/>
    <col min="279" max="279" width="19.5" style="199" customWidth="1"/>
    <col min="280" max="280" width="80.33203125" style="199" customWidth="1"/>
    <col min="281" max="281" width="31.1640625" style="199" customWidth="1"/>
    <col min="282" max="282" width="14.5" style="199" customWidth="1"/>
    <col min="283" max="284" width="11" style="199" customWidth="1"/>
    <col min="285" max="512" width="14.5" style="199"/>
    <col min="513" max="513" width="6.5" style="199" customWidth="1"/>
    <col min="514" max="514" width="10.6640625" style="199" customWidth="1"/>
    <col min="515" max="515" width="17.5" style="199" customWidth="1"/>
    <col min="516" max="516" width="21.5" style="199" customWidth="1"/>
    <col min="517" max="517" width="52.33203125" style="199" customWidth="1"/>
    <col min="518" max="518" width="24.1640625" style="199" customWidth="1"/>
    <col min="519" max="519" width="26.5" style="199" customWidth="1"/>
    <col min="520" max="520" width="25.83203125" style="199" customWidth="1"/>
    <col min="521" max="521" width="14" style="199" customWidth="1"/>
    <col min="522" max="522" width="18" style="199" customWidth="1"/>
    <col min="523" max="523" width="18.5" style="199" customWidth="1"/>
    <col min="524" max="524" width="20" style="199" customWidth="1"/>
    <col min="525" max="525" width="18.33203125" style="199" customWidth="1"/>
    <col min="526" max="527" width="18" style="199" customWidth="1"/>
    <col min="528" max="528" width="26.33203125" style="199" customWidth="1"/>
    <col min="529" max="529" width="24.83203125" style="199" customWidth="1"/>
    <col min="530" max="530" width="19.5" style="199" customWidth="1"/>
    <col min="531" max="531" width="28.1640625" style="199" customWidth="1"/>
    <col min="532" max="532" width="89.1640625" style="199" customWidth="1"/>
    <col min="533" max="533" width="40.1640625" style="199" customWidth="1"/>
    <col min="534" max="534" width="18.5" style="199" customWidth="1"/>
    <col min="535" max="535" width="19.5" style="199" customWidth="1"/>
    <col min="536" max="536" width="80.33203125" style="199" customWidth="1"/>
    <col min="537" max="537" width="31.1640625" style="199" customWidth="1"/>
    <col min="538" max="538" width="14.5" style="199" customWidth="1"/>
    <col min="539" max="540" width="11" style="199" customWidth="1"/>
    <col min="541" max="768" width="14.5" style="199"/>
    <col min="769" max="769" width="6.5" style="199" customWidth="1"/>
    <col min="770" max="770" width="10.6640625" style="199" customWidth="1"/>
    <col min="771" max="771" width="17.5" style="199" customWidth="1"/>
    <col min="772" max="772" width="21.5" style="199" customWidth="1"/>
    <col min="773" max="773" width="52.33203125" style="199" customWidth="1"/>
    <col min="774" max="774" width="24.1640625" style="199" customWidth="1"/>
    <col min="775" max="775" width="26.5" style="199" customWidth="1"/>
    <col min="776" max="776" width="25.83203125" style="199" customWidth="1"/>
    <col min="777" max="777" width="14" style="199" customWidth="1"/>
    <col min="778" max="778" width="18" style="199" customWidth="1"/>
    <col min="779" max="779" width="18.5" style="199" customWidth="1"/>
    <col min="780" max="780" width="20" style="199" customWidth="1"/>
    <col min="781" max="781" width="18.33203125" style="199" customWidth="1"/>
    <col min="782" max="783" width="18" style="199" customWidth="1"/>
    <col min="784" max="784" width="26.33203125" style="199" customWidth="1"/>
    <col min="785" max="785" width="24.83203125" style="199" customWidth="1"/>
    <col min="786" max="786" width="19.5" style="199" customWidth="1"/>
    <col min="787" max="787" width="28.1640625" style="199" customWidth="1"/>
    <col min="788" max="788" width="89.1640625" style="199" customWidth="1"/>
    <col min="789" max="789" width="40.1640625" style="199" customWidth="1"/>
    <col min="790" max="790" width="18.5" style="199" customWidth="1"/>
    <col min="791" max="791" width="19.5" style="199" customWidth="1"/>
    <col min="792" max="792" width="80.33203125" style="199" customWidth="1"/>
    <col min="793" max="793" width="31.1640625" style="199" customWidth="1"/>
    <col min="794" max="794" width="14.5" style="199" customWidth="1"/>
    <col min="795" max="796" width="11" style="199" customWidth="1"/>
    <col min="797" max="1024" width="14.5" style="199"/>
    <col min="1025" max="1025" width="6.5" style="199" customWidth="1"/>
    <col min="1026" max="1026" width="10.6640625" style="199" customWidth="1"/>
    <col min="1027" max="1027" width="17.5" style="199" customWidth="1"/>
    <col min="1028" max="1028" width="21.5" style="199" customWidth="1"/>
    <col min="1029" max="1029" width="52.33203125" style="199" customWidth="1"/>
    <col min="1030" max="1030" width="24.1640625" style="199" customWidth="1"/>
    <col min="1031" max="1031" width="26.5" style="199" customWidth="1"/>
    <col min="1032" max="1032" width="25.83203125" style="199" customWidth="1"/>
    <col min="1033" max="1033" width="14" style="199" customWidth="1"/>
    <col min="1034" max="1034" width="18" style="199" customWidth="1"/>
    <col min="1035" max="1035" width="18.5" style="199" customWidth="1"/>
    <col min="1036" max="1036" width="20" style="199" customWidth="1"/>
    <col min="1037" max="1037" width="18.33203125" style="199" customWidth="1"/>
    <col min="1038" max="1039" width="18" style="199" customWidth="1"/>
    <col min="1040" max="1040" width="26.33203125" style="199" customWidth="1"/>
    <col min="1041" max="1041" width="24.83203125" style="199" customWidth="1"/>
    <col min="1042" max="1042" width="19.5" style="199" customWidth="1"/>
    <col min="1043" max="1043" width="28.1640625" style="199" customWidth="1"/>
    <col min="1044" max="1044" width="89.1640625" style="199" customWidth="1"/>
    <col min="1045" max="1045" width="40.1640625" style="199" customWidth="1"/>
    <col min="1046" max="1046" width="18.5" style="199" customWidth="1"/>
    <col min="1047" max="1047" width="19.5" style="199" customWidth="1"/>
    <col min="1048" max="1048" width="80.33203125" style="199" customWidth="1"/>
    <col min="1049" max="1049" width="31.1640625" style="199" customWidth="1"/>
    <col min="1050" max="1050" width="14.5" style="199" customWidth="1"/>
    <col min="1051" max="1052" width="11" style="199" customWidth="1"/>
    <col min="1053" max="1280" width="14.5" style="199"/>
    <col min="1281" max="1281" width="6.5" style="199" customWidth="1"/>
    <col min="1282" max="1282" width="10.6640625" style="199" customWidth="1"/>
    <col min="1283" max="1283" width="17.5" style="199" customWidth="1"/>
    <col min="1284" max="1284" width="21.5" style="199" customWidth="1"/>
    <col min="1285" max="1285" width="52.33203125" style="199" customWidth="1"/>
    <col min="1286" max="1286" width="24.1640625" style="199" customWidth="1"/>
    <col min="1287" max="1287" width="26.5" style="199" customWidth="1"/>
    <col min="1288" max="1288" width="25.83203125" style="199" customWidth="1"/>
    <col min="1289" max="1289" width="14" style="199" customWidth="1"/>
    <col min="1290" max="1290" width="18" style="199" customWidth="1"/>
    <col min="1291" max="1291" width="18.5" style="199" customWidth="1"/>
    <col min="1292" max="1292" width="20" style="199" customWidth="1"/>
    <col min="1293" max="1293" width="18.33203125" style="199" customWidth="1"/>
    <col min="1294" max="1295" width="18" style="199" customWidth="1"/>
    <col min="1296" max="1296" width="26.33203125" style="199" customWidth="1"/>
    <col min="1297" max="1297" width="24.83203125" style="199" customWidth="1"/>
    <col min="1298" max="1298" width="19.5" style="199" customWidth="1"/>
    <col min="1299" max="1299" width="28.1640625" style="199" customWidth="1"/>
    <col min="1300" max="1300" width="89.1640625" style="199" customWidth="1"/>
    <col min="1301" max="1301" width="40.1640625" style="199" customWidth="1"/>
    <col min="1302" max="1302" width="18.5" style="199" customWidth="1"/>
    <col min="1303" max="1303" width="19.5" style="199" customWidth="1"/>
    <col min="1304" max="1304" width="80.33203125" style="199" customWidth="1"/>
    <col min="1305" max="1305" width="31.1640625" style="199" customWidth="1"/>
    <col min="1306" max="1306" width="14.5" style="199" customWidth="1"/>
    <col min="1307" max="1308" width="11" style="199" customWidth="1"/>
    <col min="1309" max="1536" width="14.5" style="199"/>
    <col min="1537" max="1537" width="6.5" style="199" customWidth="1"/>
    <col min="1538" max="1538" width="10.6640625" style="199" customWidth="1"/>
    <col min="1539" max="1539" width="17.5" style="199" customWidth="1"/>
    <col min="1540" max="1540" width="21.5" style="199" customWidth="1"/>
    <col min="1541" max="1541" width="52.33203125" style="199" customWidth="1"/>
    <col min="1542" max="1542" width="24.1640625" style="199" customWidth="1"/>
    <col min="1543" max="1543" width="26.5" style="199" customWidth="1"/>
    <col min="1544" max="1544" width="25.83203125" style="199" customWidth="1"/>
    <col min="1545" max="1545" width="14" style="199" customWidth="1"/>
    <col min="1546" max="1546" width="18" style="199" customWidth="1"/>
    <col min="1547" max="1547" width="18.5" style="199" customWidth="1"/>
    <col min="1548" max="1548" width="20" style="199" customWidth="1"/>
    <col min="1549" max="1549" width="18.33203125" style="199" customWidth="1"/>
    <col min="1550" max="1551" width="18" style="199" customWidth="1"/>
    <col min="1552" max="1552" width="26.33203125" style="199" customWidth="1"/>
    <col min="1553" max="1553" width="24.83203125" style="199" customWidth="1"/>
    <col min="1554" max="1554" width="19.5" style="199" customWidth="1"/>
    <col min="1555" max="1555" width="28.1640625" style="199" customWidth="1"/>
    <col min="1556" max="1556" width="89.1640625" style="199" customWidth="1"/>
    <col min="1557" max="1557" width="40.1640625" style="199" customWidth="1"/>
    <col min="1558" max="1558" width="18.5" style="199" customWidth="1"/>
    <col min="1559" max="1559" width="19.5" style="199" customWidth="1"/>
    <col min="1560" max="1560" width="80.33203125" style="199" customWidth="1"/>
    <col min="1561" max="1561" width="31.1640625" style="199" customWidth="1"/>
    <col min="1562" max="1562" width="14.5" style="199" customWidth="1"/>
    <col min="1563" max="1564" width="11" style="199" customWidth="1"/>
    <col min="1565" max="1792" width="14.5" style="199"/>
    <col min="1793" max="1793" width="6.5" style="199" customWidth="1"/>
    <col min="1794" max="1794" width="10.6640625" style="199" customWidth="1"/>
    <col min="1795" max="1795" width="17.5" style="199" customWidth="1"/>
    <col min="1796" max="1796" width="21.5" style="199" customWidth="1"/>
    <col min="1797" max="1797" width="52.33203125" style="199" customWidth="1"/>
    <col min="1798" max="1798" width="24.1640625" style="199" customWidth="1"/>
    <col min="1799" max="1799" width="26.5" style="199" customWidth="1"/>
    <col min="1800" max="1800" width="25.83203125" style="199" customWidth="1"/>
    <col min="1801" max="1801" width="14" style="199" customWidth="1"/>
    <col min="1802" max="1802" width="18" style="199" customWidth="1"/>
    <col min="1803" max="1803" width="18.5" style="199" customWidth="1"/>
    <col min="1804" max="1804" width="20" style="199" customWidth="1"/>
    <col min="1805" max="1805" width="18.33203125" style="199" customWidth="1"/>
    <col min="1806" max="1807" width="18" style="199" customWidth="1"/>
    <col min="1808" max="1808" width="26.33203125" style="199" customWidth="1"/>
    <col min="1809" max="1809" width="24.83203125" style="199" customWidth="1"/>
    <col min="1810" max="1810" width="19.5" style="199" customWidth="1"/>
    <col min="1811" max="1811" width="28.1640625" style="199" customWidth="1"/>
    <col min="1812" max="1812" width="89.1640625" style="199" customWidth="1"/>
    <col min="1813" max="1813" width="40.1640625" style="199" customWidth="1"/>
    <col min="1814" max="1814" width="18.5" style="199" customWidth="1"/>
    <col min="1815" max="1815" width="19.5" style="199" customWidth="1"/>
    <col min="1816" max="1816" width="80.33203125" style="199" customWidth="1"/>
    <col min="1817" max="1817" width="31.1640625" style="199" customWidth="1"/>
    <col min="1818" max="1818" width="14.5" style="199" customWidth="1"/>
    <col min="1819" max="1820" width="11" style="199" customWidth="1"/>
    <col min="1821" max="2048" width="14.5" style="199"/>
    <col min="2049" max="2049" width="6.5" style="199" customWidth="1"/>
    <col min="2050" max="2050" width="10.6640625" style="199" customWidth="1"/>
    <col min="2051" max="2051" width="17.5" style="199" customWidth="1"/>
    <col min="2052" max="2052" width="21.5" style="199" customWidth="1"/>
    <col min="2053" max="2053" width="52.33203125" style="199" customWidth="1"/>
    <col min="2054" max="2054" width="24.1640625" style="199" customWidth="1"/>
    <col min="2055" max="2055" width="26.5" style="199" customWidth="1"/>
    <col min="2056" max="2056" width="25.83203125" style="199" customWidth="1"/>
    <col min="2057" max="2057" width="14" style="199" customWidth="1"/>
    <col min="2058" max="2058" width="18" style="199" customWidth="1"/>
    <col min="2059" max="2059" width="18.5" style="199" customWidth="1"/>
    <col min="2060" max="2060" width="20" style="199" customWidth="1"/>
    <col min="2061" max="2061" width="18.33203125" style="199" customWidth="1"/>
    <col min="2062" max="2063" width="18" style="199" customWidth="1"/>
    <col min="2064" max="2064" width="26.33203125" style="199" customWidth="1"/>
    <col min="2065" max="2065" width="24.83203125" style="199" customWidth="1"/>
    <col min="2066" max="2066" width="19.5" style="199" customWidth="1"/>
    <col min="2067" max="2067" width="28.1640625" style="199" customWidth="1"/>
    <col min="2068" max="2068" width="89.1640625" style="199" customWidth="1"/>
    <col min="2069" max="2069" width="40.1640625" style="199" customWidth="1"/>
    <col min="2070" max="2070" width="18.5" style="199" customWidth="1"/>
    <col min="2071" max="2071" width="19.5" style="199" customWidth="1"/>
    <col min="2072" max="2072" width="80.33203125" style="199" customWidth="1"/>
    <col min="2073" max="2073" width="31.1640625" style="199" customWidth="1"/>
    <col min="2074" max="2074" width="14.5" style="199" customWidth="1"/>
    <col min="2075" max="2076" width="11" style="199" customWidth="1"/>
    <col min="2077" max="2304" width="14.5" style="199"/>
    <col min="2305" max="2305" width="6.5" style="199" customWidth="1"/>
    <col min="2306" max="2306" width="10.6640625" style="199" customWidth="1"/>
    <col min="2307" max="2307" width="17.5" style="199" customWidth="1"/>
    <col min="2308" max="2308" width="21.5" style="199" customWidth="1"/>
    <col min="2309" max="2309" width="52.33203125" style="199" customWidth="1"/>
    <col min="2310" max="2310" width="24.1640625" style="199" customWidth="1"/>
    <col min="2311" max="2311" width="26.5" style="199" customWidth="1"/>
    <col min="2312" max="2312" width="25.83203125" style="199" customWidth="1"/>
    <col min="2313" max="2313" width="14" style="199" customWidth="1"/>
    <col min="2314" max="2314" width="18" style="199" customWidth="1"/>
    <col min="2315" max="2315" width="18.5" style="199" customWidth="1"/>
    <col min="2316" max="2316" width="20" style="199" customWidth="1"/>
    <col min="2317" max="2317" width="18.33203125" style="199" customWidth="1"/>
    <col min="2318" max="2319" width="18" style="199" customWidth="1"/>
    <col min="2320" max="2320" width="26.33203125" style="199" customWidth="1"/>
    <col min="2321" max="2321" width="24.83203125" style="199" customWidth="1"/>
    <col min="2322" max="2322" width="19.5" style="199" customWidth="1"/>
    <col min="2323" max="2323" width="28.1640625" style="199" customWidth="1"/>
    <col min="2324" max="2324" width="89.1640625" style="199" customWidth="1"/>
    <col min="2325" max="2325" width="40.1640625" style="199" customWidth="1"/>
    <col min="2326" max="2326" width="18.5" style="199" customWidth="1"/>
    <col min="2327" max="2327" width="19.5" style="199" customWidth="1"/>
    <col min="2328" max="2328" width="80.33203125" style="199" customWidth="1"/>
    <col min="2329" max="2329" width="31.1640625" style="199" customWidth="1"/>
    <col min="2330" max="2330" width="14.5" style="199" customWidth="1"/>
    <col min="2331" max="2332" width="11" style="199" customWidth="1"/>
    <col min="2333" max="2560" width="14.5" style="199"/>
    <col min="2561" max="2561" width="6.5" style="199" customWidth="1"/>
    <col min="2562" max="2562" width="10.6640625" style="199" customWidth="1"/>
    <col min="2563" max="2563" width="17.5" style="199" customWidth="1"/>
    <col min="2564" max="2564" width="21.5" style="199" customWidth="1"/>
    <col min="2565" max="2565" width="52.33203125" style="199" customWidth="1"/>
    <col min="2566" max="2566" width="24.1640625" style="199" customWidth="1"/>
    <col min="2567" max="2567" width="26.5" style="199" customWidth="1"/>
    <col min="2568" max="2568" width="25.83203125" style="199" customWidth="1"/>
    <col min="2569" max="2569" width="14" style="199" customWidth="1"/>
    <col min="2570" max="2570" width="18" style="199" customWidth="1"/>
    <col min="2571" max="2571" width="18.5" style="199" customWidth="1"/>
    <col min="2572" max="2572" width="20" style="199" customWidth="1"/>
    <col min="2573" max="2573" width="18.33203125" style="199" customWidth="1"/>
    <col min="2574" max="2575" width="18" style="199" customWidth="1"/>
    <col min="2576" max="2576" width="26.33203125" style="199" customWidth="1"/>
    <col min="2577" max="2577" width="24.83203125" style="199" customWidth="1"/>
    <col min="2578" max="2578" width="19.5" style="199" customWidth="1"/>
    <col min="2579" max="2579" width="28.1640625" style="199" customWidth="1"/>
    <col min="2580" max="2580" width="89.1640625" style="199" customWidth="1"/>
    <col min="2581" max="2581" width="40.1640625" style="199" customWidth="1"/>
    <col min="2582" max="2582" width="18.5" style="199" customWidth="1"/>
    <col min="2583" max="2583" width="19.5" style="199" customWidth="1"/>
    <col min="2584" max="2584" width="80.33203125" style="199" customWidth="1"/>
    <col min="2585" max="2585" width="31.1640625" style="199" customWidth="1"/>
    <col min="2586" max="2586" width="14.5" style="199" customWidth="1"/>
    <col min="2587" max="2588" width="11" style="199" customWidth="1"/>
    <col min="2589" max="2816" width="14.5" style="199"/>
    <col min="2817" max="2817" width="6.5" style="199" customWidth="1"/>
    <col min="2818" max="2818" width="10.6640625" style="199" customWidth="1"/>
    <col min="2819" max="2819" width="17.5" style="199" customWidth="1"/>
    <col min="2820" max="2820" width="21.5" style="199" customWidth="1"/>
    <col min="2821" max="2821" width="52.33203125" style="199" customWidth="1"/>
    <col min="2822" max="2822" width="24.1640625" style="199" customWidth="1"/>
    <col min="2823" max="2823" width="26.5" style="199" customWidth="1"/>
    <col min="2824" max="2824" width="25.83203125" style="199" customWidth="1"/>
    <col min="2825" max="2825" width="14" style="199" customWidth="1"/>
    <col min="2826" max="2826" width="18" style="199" customWidth="1"/>
    <col min="2827" max="2827" width="18.5" style="199" customWidth="1"/>
    <col min="2828" max="2828" width="20" style="199" customWidth="1"/>
    <col min="2829" max="2829" width="18.33203125" style="199" customWidth="1"/>
    <col min="2830" max="2831" width="18" style="199" customWidth="1"/>
    <col min="2832" max="2832" width="26.33203125" style="199" customWidth="1"/>
    <col min="2833" max="2833" width="24.83203125" style="199" customWidth="1"/>
    <col min="2834" max="2834" width="19.5" style="199" customWidth="1"/>
    <col min="2835" max="2835" width="28.1640625" style="199" customWidth="1"/>
    <col min="2836" max="2836" width="89.1640625" style="199" customWidth="1"/>
    <col min="2837" max="2837" width="40.1640625" style="199" customWidth="1"/>
    <col min="2838" max="2838" width="18.5" style="199" customWidth="1"/>
    <col min="2839" max="2839" width="19.5" style="199" customWidth="1"/>
    <col min="2840" max="2840" width="80.33203125" style="199" customWidth="1"/>
    <col min="2841" max="2841" width="31.1640625" style="199" customWidth="1"/>
    <col min="2842" max="2842" width="14.5" style="199" customWidth="1"/>
    <col min="2843" max="2844" width="11" style="199" customWidth="1"/>
    <col min="2845" max="3072" width="14.5" style="199"/>
    <col min="3073" max="3073" width="6.5" style="199" customWidth="1"/>
    <col min="3074" max="3074" width="10.6640625" style="199" customWidth="1"/>
    <col min="3075" max="3075" width="17.5" style="199" customWidth="1"/>
    <col min="3076" max="3076" width="21.5" style="199" customWidth="1"/>
    <col min="3077" max="3077" width="52.33203125" style="199" customWidth="1"/>
    <col min="3078" max="3078" width="24.1640625" style="199" customWidth="1"/>
    <col min="3079" max="3079" width="26.5" style="199" customWidth="1"/>
    <col min="3080" max="3080" width="25.83203125" style="199" customWidth="1"/>
    <col min="3081" max="3081" width="14" style="199" customWidth="1"/>
    <col min="3082" max="3082" width="18" style="199" customWidth="1"/>
    <col min="3083" max="3083" width="18.5" style="199" customWidth="1"/>
    <col min="3084" max="3084" width="20" style="199" customWidth="1"/>
    <col min="3085" max="3085" width="18.33203125" style="199" customWidth="1"/>
    <col min="3086" max="3087" width="18" style="199" customWidth="1"/>
    <col min="3088" max="3088" width="26.33203125" style="199" customWidth="1"/>
    <col min="3089" max="3089" width="24.83203125" style="199" customWidth="1"/>
    <col min="3090" max="3090" width="19.5" style="199" customWidth="1"/>
    <col min="3091" max="3091" width="28.1640625" style="199" customWidth="1"/>
    <col min="3092" max="3092" width="89.1640625" style="199" customWidth="1"/>
    <col min="3093" max="3093" width="40.1640625" style="199" customWidth="1"/>
    <col min="3094" max="3094" width="18.5" style="199" customWidth="1"/>
    <col min="3095" max="3095" width="19.5" style="199" customWidth="1"/>
    <col min="3096" max="3096" width="80.33203125" style="199" customWidth="1"/>
    <col min="3097" max="3097" width="31.1640625" style="199" customWidth="1"/>
    <col min="3098" max="3098" width="14.5" style="199" customWidth="1"/>
    <col min="3099" max="3100" width="11" style="199" customWidth="1"/>
    <col min="3101" max="3328" width="14.5" style="199"/>
    <col min="3329" max="3329" width="6.5" style="199" customWidth="1"/>
    <col min="3330" max="3330" width="10.6640625" style="199" customWidth="1"/>
    <col min="3331" max="3331" width="17.5" style="199" customWidth="1"/>
    <col min="3332" max="3332" width="21.5" style="199" customWidth="1"/>
    <col min="3333" max="3333" width="52.33203125" style="199" customWidth="1"/>
    <col min="3334" max="3334" width="24.1640625" style="199" customWidth="1"/>
    <col min="3335" max="3335" width="26.5" style="199" customWidth="1"/>
    <col min="3336" max="3336" width="25.83203125" style="199" customWidth="1"/>
    <col min="3337" max="3337" width="14" style="199" customWidth="1"/>
    <col min="3338" max="3338" width="18" style="199" customWidth="1"/>
    <col min="3339" max="3339" width="18.5" style="199" customWidth="1"/>
    <col min="3340" max="3340" width="20" style="199" customWidth="1"/>
    <col min="3341" max="3341" width="18.33203125" style="199" customWidth="1"/>
    <col min="3342" max="3343" width="18" style="199" customWidth="1"/>
    <col min="3344" max="3344" width="26.33203125" style="199" customWidth="1"/>
    <col min="3345" max="3345" width="24.83203125" style="199" customWidth="1"/>
    <col min="3346" max="3346" width="19.5" style="199" customWidth="1"/>
    <col min="3347" max="3347" width="28.1640625" style="199" customWidth="1"/>
    <col min="3348" max="3348" width="89.1640625" style="199" customWidth="1"/>
    <col min="3349" max="3349" width="40.1640625" style="199" customWidth="1"/>
    <col min="3350" max="3350" width="18.5" style="199" customWidth="1"/>
    <col min="3351" max="3351" width="19.5" style="199" customWidth="1"/>
    <col min="3352" max="3352" width="80.33203125" style="199" customWidth="1"/>
    <col min="3353" max="3353" width="31.1640625" style="199" customWidth="1"/>
    <col min="3354" max="3354" width="14.5" style="199" customWidth="1"/>
    <col min="3355" max="3356" width="11" style="199" customWidth="1"/>
    <col min="3357" max="3584" width="14.5" style="199"/>
    <col min="3585" max="3585" width="6.5" style="199" customWidth="1"/>
    <col min="3586" max="3586" width="10.6640625" style="199" customWidth="1"/>
    <col min="3587" max="3587" width="17.5" style="199" customWidth="1"/>
    <col min="3588" max="3588" width="21.5" style="199" customWidth="1"/>
    <col min="3589" max="3589" width="52.33203125" style="199" customWidth="1"/>
    <col min="3590" max="3590" width="24.1640625" style="199" customWidth="1"/>
    <col min="3591" max="3591" width="26.5" style="199" customWidth="1"/>
    <col min="3592" max="3592" width="25.83203125" style="199" customWidth="1"/>
    <col min="3593" max="3593" width="14" style="199" customWidth="1"/>
    <col min="3594" max="3594" width="18" style="199" customWidth="1"/>
    <col min="3595" max="3595" width="18.5" style="199" customWidth="1"/>
    <col min="3596" max="3596" width="20" style="199" customWidth="1"/>
    <col min="3597" max="3597" width="18.33203125" style="199" customWidth="1"/>
    <col min="3598" max="3599" width="18" style="199" customWidth="1"/>
    <col min="3600" max="3600" width="26.33203125" style="199" customWidth="1"/>
    <col min="3601" max="3601" width="24.83203125" style="199" customWidth="1"/>
    <col min="3602" max="3602" width="19.5" style="199" customWidth="1"/>
    <col min="3603" max="3603" width="28.1640625" style="199" customWidth="1"/>
    <col min="3604" max="3604" width="89.1640625" style="199" customWidth="1"/>
    <col min="3605" max="3605" width="40.1640625" style="199" customWidth="1"/>
    <col min="3606" max="3606" width="18.5" style="199" customWidth="1"/>
    <col min="3607" max="3607" width="19.5" style="199" customWidth="1"/>
    <col min="3608" max="3608" width="80.33203125" style="199" customWidth="1"/>
    <col min="3609" max="3609" width="31.1640625" style="199" customWidth="1"/>
    <col min="3610" max="3610" width="14.5" style="199" customWidth="1"/>
    <col min="3611" max="3612" width="11" style="199" customWidth="1"/>
    <col min="3613" max="3840" width="14.5" style="199"/>
    <col min="3841" max="3841" width="6.5" style="199" customWidth="1"/>
    <col min="3842" max="3842" width="10.6640625" style="199" customWidth="1"/>
    <col min="3843" max="3843" width="17.5" style="199" customWidth="1"/>
    <col min="3844" max="3844" width="21.5" style="199" customWidth="1"/>
    <col min="3845" max="3845" width="52.33203125" style="199" customWidth="1"/>
    <col min="3846" max="3846" width="24.1640625" style="199" customWidth="1"/>
    <col min="3847" max="3847" width="26.5" style="199" customWidth="1"/>
    <col min="3848" max="3848" width="25.83203125" style="199" customWidth="1"/>
    <col min="3849" max="3849" width="14" style="199" customWidth="1"/>
    <col min="3850" max="3850" width="18" style="199" customWidth="1"/>
    <col min="3851" max="3851" width="18.5" style="199" customWidth="1"/>
    <col min="3852" max="3852" width="20" style="199" customWidth="1"/>
    <col min="3853" max="3853" width="18.33203125" style="199" customWidth="1"/>
    <col min="3854" max="3855" width="18" style="199" customWidth="1"/>
    <col min="3856" max="3856" width="26.33203125" style="199" customWidth="1"/>
    <col min="3857" max="3857" width="24.83203125" style="199" customWidth="1"/>
    <col min="3858" max="3858" width="19.5" style="199" customWidth="1"/>
    <col min="3859" max="3859" width="28.1640625" style="199" customWidth="1"/>
    <col min="3860" max="3860" width="89.1640625" style="199" customWidth="1"/>
    <col min="3861" max="3861" width="40.1640625" style="199" customWidth="1"/>
    <col min="3862" max="3862" width="18.5" style="199" customWidth="1"/>
    <col min="3863" max="3863" width="19.5" style="199" customWidth="1"/>
    <col min="3864" max="3864" width="80.33203125" style="199" customWidth="1"/>
    <col min="3865" max="3865" width="31.1640625" style="199" customWidth="1"/>
    <col min="3866" max="3866" width="14.5" style="199" customWidth="1"/>
    <col min="3867" max="3868" width="11" style="199" customWidth="1"/>
    <col min="3869" max="4096" width="14.5" style="199"/>
    <col min="4097" max="4097" width="6.5" style="199" customWidth="1"/>
    <col min="4098" max="4098" width="10.6640625" style="199" customWidth="1"/>
    <col min="4099" max="4099" width="17.5" style="199" customWidth="1"/>
    <col min="4100" max="4100" width="21.5" style="199" customWidth="1"/>
    <col min="4101" max="4101" width="52.33203125" style="199" customWidth="1"/>
    <col min="4102" max="4102" width="24.1640625" style="199" customWidth="1"/>
    <col min="4103" max="4103" width="26.5" style="199" customWidth="1"/>
    <col min="4104" max="4104" width="25.83203125" style="199" customWidth="1"/>
    <col min="4105" max="4105" width="14" style="199" customWidth="1"/>
    <col min="4106" max="4106" width="18" style="199" customWidth="1"/>
    <col min="4107" max="4107" width="18.5" style="199" customWidth="1"/>
    <col min="4108" max="4108" width="20" style="199" customWidth="1"/>
    <col min="4109" max="4109" width="18.33203125" style="199" customWidth="1"/>
    <col min="4110" max="4111" width="18" style="199" customWidth="1"/>
    <col min="4112" max="4112" width="26.33203125" style="199" customWidth="1"/>
    <col min="4113" max="4113" width="24.83203125" style="199" customWidth="1"/>
    <col min="4114" max="4114" width="19.5" style="199" customWidth="1"/>
    <col min="4115" max="4115" width="28.1640625" style="199" customWidth="1"/>
    <col min="4116" max="4116" width="89.1640625" style="199" customWidth="1"/>
    <col min="4117" max="4117" width="40.1640625" style="199" customWidth="1"/>
    <col min="4118" max="4118" width="18.5" style="199" customWidth="1"/>
    <col min="4119" max="4119" width="19.5" style="199" customWidth="1"/>
    <col min="4120" max="4120" width="80.33203125" style="199" customWidth="1"/>
    <col min="4121" max="4121" width="31.1640625" style="199" customWidth="1"/>
    <col min="4122" max="4122" width="14.5" style="199" customWidth="1"/>
    <col min="4123" max="4124" width="11" style="199" customWidth="1"/>
    <col min="4125" max="4352" width="14.5" style="199"/>
    <col min="4353" max="4353" width="6.5" style="199" customWidth="1"/>
    <col min="4354" max="4354" width="10.6640625" style="199" customWidth="1"/>
    <col min="4355" max="4355" width="17.5" style="199" customWidth="1"/>
    <col min="4356" max="4356" width="21.5" style="199" customWidth="1"/>
    <col min="4357" max="4357" width="52.33203125" style="199" customWidth="1"/>
    <col min="4358" max="4358" width="24.1640625" style="199" customWidth="1"/>
    <col min="4359" max="4359" width="26.5" style="199" customWidth="1"/>
    <col min="4360" max="4360" width="25.83203125" style="199" customWidth="1"/>
    <col min="4361" max="4361" width="14" style="199" customWidth="1"/>
    <col min="4362" max="4362" width="18" style="199" customWidth="1"/>
    <col min="4363" max="4363" width="18.5" style="199" customWidth="1"/>
    <col min="4364" max="4364" width="20" style="199" customWidth="1"/>
    <col min="4365" max="4365" width="18.33203125" style="199" customWidth="1"/>
    <col min="4366" max="4367" width="18" style="199" customWidth="1"/>
    <col min="4368" max="4368" width="26.33203125" style="199" customWidth="1"/>
    <col min="4369" max="4369" width="24.83203125" style="199" customWidth="1"/>
    <col min="4370" max="4370" width="19.5" style="199" customWidth="1"/>
    <col min="4371" max="4371" width="28.1640625" style="199" customWidth="1"/>
    <col min="4372" max="4372" width="89.1640625" style="199" customWidth="1"/>
    <col min="4373" max="4373" width="40.1640625" style="199" customWidth="1"/>
    <col min="4374" max="4374" width="18.5" style="199" customWidth="1"/>
    <col min="4375" max="4375" width="19.5" style="199" customWidth="1"/>
    <col min="4376" max="4376" width="80.33203125" style="199" customWidth="1"/>
    <col min="4377" max="4377" width="31.1640625" style="199" customWidth="1"/>
    <col min="4378" max="4378" width="14.5" style="199" customWidth="1"/>
    <col min="4379" max="4380" width="11" style="199" customWidth="1"/>
    <col min="4381" max="4608" width="14.5" style="199"/>
    <col min="4609" max="4609" width="6.5" style="199" customWidth="1"/>
    <col min="4610" max="4610" width="10.6640625" style="199" customWidth="1"/>
    <col min="4611" max="4611" width="17.5" style="199" customWidth="1"/>
    <col min="4612" max="4612" width="21.5" style="199" customWidth="1"/>
    <col min="4613" max="4613" width="52.33203125" style="199" customWidth="1"/>
    <col min="4614" max="4614" width="24.1640625" style="199" customWidth="1"/>
    <col min="4615" max="4615" width="26.5" style="199" customWidth="1"/>
    <col min="4616" max="4616" width="25.83203125" style="199" customWidth="1"/>
    <col min="4617" max="4617" width="14" style="199" customWidth="1"/>
    <col min="4618" max="4618" width="18" style="199" customWidth="1"/>
    <col min="4619" max="4619" width="18.5" style="199" customWidth="1"/>
    <col min="4620" max="4620" width="20" style="199" customWidth="1"/>
    <col min="4621" max="4621" width="18.33203125" style="199" customWidth="1"/>
    <col min="4622" max="4623" width="18" style="199" customWidth="1"/>
    <col min="4624" max="4624" width="26.33203125" style="199" customWidth="1"/>
    <col min="4625" max="4625" width="24.83203125" style="199" customWidth="1"/>
    <col min="4626" max="4626" width="19.5" style="199" customWidth="1"/>
    <col min="4627" max="4627" width="28.1640625" style="199" customWidth="1"/>
    <col min="4628" max="4628" width="89.1640625" style="199" customWidth="1"/>
    <col min="4629" max="4629" width="40.1640625" style="199" customWidth="1"/>
    <col min="4630" max="4630" width="18.5" style="199" customWidth="1"/>
    <col min="4631" max="4631" width="19.5" style="199" customWidth="1"/>
    <col min="4632" max="4632" width="80.33203125" style="199" customWidth="1"/>
    <col min="4633" max="4633" width="31.1640625" style="199" customWidth="1"/>
    <col min="4634" max="4634" width="14.5" style="199" customWidth="1"/>
    <col min="4635" max="4636" width="11" style="199" customWidth="1"/>
    <col min="4637" max="4864" width="14.5" style="199"/>
    <col min="4865" max="4865" width="6.5" style="199" customWidth="1"/>
    <col min="4866" max="4866" width="10.6640625" style="199" customWidth="1"/>
    <col min="4867" max="4867" width="17.5" style="199" customWidth="1"/>
    <col min="4868" max="4868" width="21.5" style="199" customWidth="1"/>
    <col min="4869" max="4869" width="52.33203125" style="199" customWidth="1"/>
    <col min="4870" max="4870" width="24.1640625" style="199" customWidth="1"/>
    <col min="4871" max="4871" width="26.5" style="199" customWidth="1"/>
    <col min="4872" max="4872" width="25.83203125" style="199" customWidth="1"/>
    <col min="4873" max="4873" width="14" style="199" customWidth="1"/>
    <col min="4874" max="4874" width="18" style="199" customWidth="1"/>
    <col min="4875" max="4875" width="18.5" style="199" customWidth="1"/>
    <col min="4876" max="4876" width="20" style="199" customWidth="1"/>
    <col min="4877" max="4877" width="18.33203125" style="199" customWidth="1"/>
    <col min="4878" max="4879" width="18" style="199" customWidth="1"/>
    <col min="4880" max="4880" width="26.33203125" style="199" customWidth="1"/>
    <col min="4881" max="4881" width="24.83203125" style="199" customWidth="1"/>
    <col min="4882" max="4882" width="19.5" style="199" customWidth="1"/>
    <col min="4883" max="4883" width="28.1640625" style="199" customWidth="1"/>
    <col min="4884" max="4884" width="89.1640625" style="199" customWidth="1"/>
    <col min="4885" max="4885" width="40.1640625" style="199" customWidth="1"/>
    <col min="4886" max="4886" width="18.5" style="199" customWidth="1"/>
    <col min="4887" max="4887" width="19.5" style="199" customWidth="1"/>
    <col min="4888" max="4888" width="80.33203125" style="199" customWidth="1"/>
    <col min="4889" max="4889" width="31.1640625" style="199" customWidth="1"/>
    <col min="4890" max="4890" width="14.5" style="199" customWidth="1"/>
    <col min="4891" max="4892" width="11" style="199" customWidth="1"/>
    <col min="4893" max="5120" width="14.5" style="199"/>
    <col min="5121" max="5121" width="6.5" style="199" customWidth="1"/>
    <col min="5122" max="5122" width="10.6640625" style="199" customWidth="1"/>
    <col min="5123" max="5123" width="17.5" style="199" customWidth="1"/>
    <col min="5124" max="5124" width="21.5" style="199" customWidth="1"/>
    <col min="5125" max="5125" width="52.33203125" style="199" customWidth="1"/>
    <col min="5126" max="5126" width="24.1640625" style="199" customWidth="1"/>
    <col min="5127" max="5127" width="26.5" style="199" customWidth="1"/>
    <col min="5128" max="5128" width="25.83203125" style="199" customWidth="1"/>
    <col min="5129" max="5129" width="14" style="199" customWidth="1"/>
    <col min="5130" max="5130" width="18" style="199" customWidth="1"/>
    <col min="5131" max="5131" width="18.5" style="199" customWidth="1"/>
    <col min="5132" max="5132" width="20" style="199" customWidth="1"/>
    <col min="5133" max="5133" width="18.33203125" style="199" customWidth="1"/>
    <col min="5134" max="5135" width="18" style="199" customWidth="1"/>
    <col min="5136" max="5136" width="26.33203125" style="199" customWidth="1"/>
    <col min="5137" max="5137" width="24.83203125" style="199" customWidth="1"/>
    <col min="5138" max="5138" width="19.5" style="199" customWidth="1"/>
    <col min="5139" max="5139" width="28.1640625" style="199" customWidth="1"/>
    <col min="5140" max="5140" width="89.1640625" style="199" customWidth="1"/>
    <col min="5141" max="5141" width="40.1640625" style="199" customWidth="1"/>
    <col min="5142" max="5142" width="18.5" style="199" customWidth="1"/>
    <col min="5143" max="5143" width="19.5" style="199" customWidth="1"/>
    <col min="5144" max="5144" width="80.33203125" style="199" customWidth="1"/>
    <col min="5145" max="5145" width="31.1640625" style="199" customWidth="1"/>
    <col min="5146" max="5146" width="14.5" style="199" customWidth="1"/>
    <col min="5147" max="5148" width="11" style="199" customWidth="1"/>
    <col min="5149" max="5376" width="14.5" style="199"/>
    <col min="5377" max="5377" width="6.5" style="199" customWidth="1"/>
    <col min="5378" max="5378" width="10.6640625" style="199" customWidth="1"/>
    <col min="5379" max="5379" width="17.5" style="199" customWidth="1"/>
    <col min="5380" max="5380" width="21.5" style="199" customWidth="1"/>
    <col min="5381" max="5381" width="52.33203125" style="199" customWidth="1"/>
    <col min="5382" max="5382" width="24.1640625" style="199" customWidth="1"/>
    <col min="5383" max="5383" width="26.5" style="199" customWidth="1"/>
    <col min="5384" max="5384" width="25.83203125" style="199" customWidth="1"/>
    <col min="5385" max="5385" width="14" style="199" customWidth="1"/>
    <col min="5386" max="5386" width="18" style="199" customWidth="1"/>
    <col min="5387" max="5387" width="18.5" style="199" customWidth="1"/>
    <col min="5388" max="5388" width="20" style="199" customWidth="1"/>
    <col min="5389" max="5389" width="18.33203125" style="199" customWidth="1"/>
    <col min="5390" max="5391" width="18" style="199" customWidth="1"/>
    <col min="5392" max="5392" width="26.33203125" style="199" customWidth="1"/>
    <col min="5393" max="5393" width="24.83203125" style="199" customWidth="1"/>
    <col min="5394" max="5394" width="19.5" style="199" customWidth="1"/>
    <col min="5395" max="5395" width="28.1640625" style="199" customWidth="1"/>
    <col min="5396" max="5396" width="89.1640625" style="199" customWidth="1"/>
    <col min="5397" max="5397" width="40.1640625" style="199" customWidth="1"/>
    <col min="5398" max="5398" width="18.5" style="199" customWidth="1"/>
    <col min="5399" max="5399" width="19.5" style="199" customWidth="1"/>
    <col min="5400" max="5400" width="80.33203125" style="199" customWidth="1"/>
    <col min="5401" max="5401" width="31.1640625" style="199" customWidth="1"/>
    <col min="5402" max="5402" width="14.5" style="199" customWidth="1"/>
    <col min="5403" max="5404" width="11" style="199" customWidth="1"/>
    <col min="5405" max="5632" width="14.5" style="199"/>
    <col min="5633" max="5633" width="6.5" style="199" customWidth="1"/>
    <col min="5634" max="5634" width="10.6640625" style="199" customWidth="1"/>
    <col min="5635" max="5635" width="17.5" style="199" customWidth="1"/>
    <col min="5636" max="5636" width="21.5" style="199" customWidth="1"/>
    <col min="5637" max="5637" width="52.33203125" style="199" customWidth="1"/>
    <col min="5638" max="5638" width="24.1640625" style="199" customWidth="1"/>
    <col min="5639" max="5639" width="26.5" style="199" customWidth="1"/>
    <col min="5640" max="5640" width="25.83203125" style="199" customWidth="1"/>
    <col min="5641" max="5641" width="14" style="199" customWidth="1"/>
    <col min="5642" max="5642" width="18" style="199" customWidth="1"/>
    <col min="5643" max="5643" width="18.5" style="199" customWidth="1"/>
    <col min="5644" max="5644" width="20" style="199" customWidth="1"/>
    <col min="5645" max="5645" width="18.33203125" style="199" customWidth="1"/>
    <col min="5646" max="5647" width="18" style="199" customWidth="1"/>
    <col min="5648" max="5648" width="26.33203125" style="199" customWidth="1"/>
    <col min="5649" max="5649" width="24.83203125" style="199" customWidth="1"/>
    <col min="5650" max="5650" width="19.5" style="199" customWidth="1"/>
    <col min="5651" max="5651" width="28.1640625" style="199" customWidth="1"/>
    <col min="5652" max="5652" width="89.1640625" style="199" customWidth="1"/>
    <col min="5653" max="5653" width="40.1640625" style="199" customWidth="1"/>
    <col min="5654" max="5654" width="18.5" style="199" customWidth="1"/>
    <col min="5655" max="5655" width="19.5" style="199" customWidth="1"/>
    <col min="5656" max="5656" width="80.33203125" style="199" customWidth="1"/>
    <col min="5657" max="5657" width="31.1640625" style="199" customWidth="1"/>
    <col min="5658" max="5658" width="14.5" style="199" customWidth="1"/>
    <col min="5659" max="5660" width="11" style="199" customWidth="1"/>
    <col min="5661" max="5888" width="14.5" style="199"/>
    <col min="5889" max="5889" width="6.5" style="199" customWidth="1"/>
    <col min="5890" max="5890" width="10.6640625" style="199" customWidth="1"/>
    <col min="5891" max="5891" width="17.5" style="199" customWidth="1"/>
    <col min="5892" max="5892" width="21.5" style="199" customWidth="1"/>
    <col min="5893" max="5893" width="52.33203125" style="199" customWidth="1"/>
    <col min="5894" max="5894" width="24.1640625" style="199" customWidth="1"/>
    <col min="5895" max="5895" width="26.5" style="199" customWidth="1"/>
    <col min="5896" max="5896" width="25.83203125" style="199" customWidth="1"/>
    <col min="5897" max="5897" width="14" style="199" customWidth="1"/>
    <col min="5898" max="5898" width="18" style="199" customWidth="1"/>
    <col min="5899" max="5899" width="18.5" style="199" customWidth="1"/>
    <col min="5900" max="5900" width="20" style="199" customWidth="1"/>
    <col min="5901" max="5901" width="18.33203125" style="199" customWidth="1"/>
    <col min="5902" max="5903" width="18" style="199" customWidth="1"/>
    <col min="5904" max="5904" width="26.33203125" style="199" customWidth="1"/>
    <col min="5905" max="5905" width="24.83203125" style="199" customWidth="1"/>
    <col min="5906" max="5906" width="19.5" style="199" customWidth="1"/>
    <col min="5907" max="5907" width="28.1640625" style="199" customWidth="1"/>
    <col min="5908" max="5908" width="89.1640625" style="199" customWidth="1"/>
    <col min="5909" max="5909" width="40.1640625" style="199" customWidth="1"/>
    <col min="5910" max="5910" width="18.5" style="199" customWidth="1"/>
    <col min="5911" max="5911" width="19.5" style="199" customWidth="1"/>
    <col min="5912" max="5912" width="80.33203125" style="199" customWidth="1"/>
    <col min="5913" max="5913" width="31.1640625" style="199" customWidth="1"/>
    <col min="5914" max="5914" width="14.5" style="199" customWidth="1"/>
    <col min="5915" max="5916" width="11" style="199" customWidth="1"/>
    <col min="5917" max="6144" width="14.5" style="199"/>
    <col min="6145" max="6145" width="6.5" style="199" customWidth="1"/>
    <col min="6146" max="6146" width="10.6640625" style="199" customWidth="1"/>
    <col min="6147" max="6147" width="17.5" style="199" customWidth="1"/>
    <col min="6148" max="6148" width="21.5" style="199" customWidth="1"/>
    <col min="6149" max="6149" width="52.33203125" style="199" customWidth="1"/>
    <col min="6150" max="6150" width="24.1640625" style="199" customWidth="1"/>
    <col min="6151" max="6151" width="26.5" style="199" customWidth="1"/>
    <col min="6152" max="6152" width="25.83203125" style="199" customWidth="1"/>
    <col min="6153" max="6153" width="14" style="199" customWidth="1"/>
    <col min="6154" max="6154" width="18" style="199" customWidth="1"/>
    <col min="6155" max="6155" width="18.5" style="199" customWidth="1"/>
    <col min="6156" max="6156" width="20" style="199" customWidth="1"/>
    <col min="6157" max="6157" width="18.33203125" style="199" customWidth="1"/>
    <col min="6158" max="6159" width="18" style="199" customWidth="1"/>
    <col min="6160" max="6160" width="26.33203125" style="199" customWidth="1"/>
    <col min="6161" max="6161" width="24.83203125" style="199" customWidth="1"/>
    <col min="6162" max="6162" width="19.5" style="199" customWidth="1"/>
    <col min="6163" max="6163" width="28.1640625" style="199" customWidth="1"/>
    <col min="6164" max="6164" width="89.1640625" style="199" customWidth="1"/>
    <col min="6165" max="6165" width="40.1640625" style="199" customWidth="1"/>
    <col min="6166" max="6166" width="18.5" style="199" customWidth="1"/>
    <col min="6167" max="6167" width="19.5" style="199" customWidth="1"/>
    <col min="6168" max="6168" width="80.33203125" style="199" customWidth="1"/>
    <col min="6169" max="6169" width="31.1640625" style="199" customWidth="1"/>
    <col min="6170" max="6170" width="14.5" style="199" customWidth="1"/>
    <col min="6171" max="6172" width="11" style="199" customWidth="1"/>
    <col min="6173" max="6400" width="14.5" style="199"/>
    <col min="6401" max="6401" width="6.5" style="199" customWidth="1"/>
    <col min="6402" max="6402" width="10.6640625" style="199" customWidth="1"/>
    <col min="6403" max="6403" width="17.5" style="199" customWidth="1"/>
    <col min="6404" max="6404" width="21.5" style="199" customWidth="1"/>
    <col min="6405" max="6405" width="52.33203125" style="199" customWidth="1"/>
    <col min="6406" max="6406" width="24.1640625" style="199" customWidth="1"/>
    <col min="6407" max="6407" width="26.5" style="199" customWidth="1"/>
    <col min="6408" max="6408" width="25.83203125" style="199" customWidth="1"/>
    <col min="6409" max="6409" width="14" style="199" customWidth="1"/>
    <col min="6410" max="6410" width="18" style="199" customWidth="1"/>
    <col min="6411" max="6411" width="18.5" style="199" customWidth="1"/>
    <col min="6412" max="6412" width="20" style="199" customWidth="1"/>
    <col min="6413" max="6413" width="18.33203125" style="199" customWidth="1"/>
    <col min="6414" max="6415" width="18" style="199" customWidth="1"/>
    <col min="6416" max="6416" width="26.33203125" style="199" customWidth="1"/>
    <col min="6417" max="6417" width="24.83203125" style="199" customWidth="1"/>
    <col min="6418" max="6418" width="19.5" style="199" customWidth="1"/>
    <col min="6419" max="6419" width="28.1640625" style="199" customWidth="1"/>
    <col min="6420" max="6420" width="89.1640625" style="199" customWidth="1"/>
    <col min="6421" max="6421" width="40.1640625" style="199" customWidth="1"/>
    <col min="6422" max="6422" width="18.5" style="199" customWidth="1"/>
    <col min="6423" max="6423" width="19.5" style="199" customWidth="1"/>
    <col min="6424" max="6424" width="80.33203125" style="199" customWidth="1"/>
    <col min="6425" max="6425" width="31.1640625" style="199" customWidth="1"/>
    <col min="6426" max="6426" width="14.5" style="199" customWidth="1"/>
    <col min="6427" max="6428" width="11" style="199" customWidth="1"/>
    <col min="6429" max="6656" width="14.5" style="199"/>
    <col min="6657" max="6657" width="6.5" style="199" customWidth="1"/>
    <col min="6658" max="6658" width="10.6640625" style="199" customWidth="1"/>
    <col min="6659" max="6659" width="17.5" style="199" customWidth="1"/>
    <col min="6660" max="6660" width="21.5" style="199" customWidth="1"/>
    <col min="6661" max="6661" width="52.33203125" style="199" customWidth="1"/>
    <col min="6662" max="6662" width="24.1640625" style="199" customWidth="1"/>
    <col min="6663" max="6663" width="26.5" style="199" customWidth="1"/>
    <col min="6664" max="6664" width="25.83203125" style="199" customWidth="1"/>
    <col min="6665" max="6665" width="14" style="199" customWidth="1"/>
    <col min="6666" max="6666" width="18" style="199" customWidth="1"/>
    <col min="6667" max="6667" width="18.5" style="199" customWidth="1"/>
    <col min="6668" max="6668" width="20" style="199" customWidth="1"/>
    <col min="6669" max="6669" width="18.33203125" style="199" customWidth="1"/>
    <col min="6670" max="6671" width="18" style="199" customWidth="1"/>
    <col min="6672" max="6672" width="26.33203125" style="199" customWidth="1"/>
    <col min="6673" max="6673" width="24.83203125" style="199" customWidth="1"/>
    <col min="6674" max="6674" width="19.5" style="199" customWidth="1"/>
    <col min="6675" max="6675" width="28.1640625" style="199" customWidth="1"/>
    <col min="6676" max="6676" width="89.1640625" style="199" customWidth="1"/>
    <col min="6677" max="6677" width="40.1640625" style="199" customWidth="1"/>
    <col min="6678" max="6678" width="18.5" style="199" customWidth="1"/>
    <col min="6679" max="6679" width="19.5" style="199" customWidth="1"/>
    <col min="6680" max="6680" width="80.33203125" style="199" customWidth="1"/>
    <col min="6681" max="6681" width="31.1640625" style="199" customWidth="1"/>
    <col min="6682" max="6682" width="14.5" style="199" customWidth="1"/>
    <col min="6683" max="6684" width="11" style="199" customWidth="1"/>
    <col min="6685" max="6912" width="14.5" style="199"/>
    <col min="6913" max="6913" width="6.5" style="199" customWidth="1"/>
    <col min="6914" max="6914" width="10.6640625" style="199" customWidth="1"/>
    <col min="6915" max="6915" width="17.5" style="199" customWidth="1"/>
    <col min="6916" max="6916" width="21.5" style="199" customWidth="1"/>
    <col min="6917" max="6917" width="52.33203125" style="199" customWidth="1"/>
    <col min="6918" max="6918" width="24.1640625" style="199" customWidth="1"/>
    <col min="6919" max="6919" width="26.5" style="199" customWidth="1"/>
    <col min="6920" max="6920" width="25.83203125" style="199" customWidth="1"/>
    <col min="6921" max="6921" width="14" style="199" customWidth="1"/>
    <col min="6922" max="6922" width="18" style="199" customWidth="1"/>
    <col min="6923" max="6923" width="18.5" style="199" customWidth="1"/>
    <col min="6924" max="6924" width="20" style="199" customWidth="1"/>
    <col min="6925" max="6925" width="18.33203125" style="199" customWidth="1"/>
    <col min="6926" max="6927" width="18" style="199" customWidth="1"/>
    <col min="6928" max="6928" width="26.33203125" style="199" customWidth="1"/>
    <col min="6929" max="6929" width="24.83203125" style="199" customWidth="1"/>
    <col min="6930" max="6930" width="19.5" style="199" customWidth="1"/>
    <col min="6931" max="6931" width="28.1640625" style="199" customWidth="1"/>
    <col min="6932" max="6932" width="89.1640625" style="199" customWidth="1"/>
    <col min="6933" max="6933" width="40.1640625" style="199" customWidth="1"/>
    <col min="6934" max="6934" width="18.5" style="199" customWidth="1"/>
    <col min="6935" max="6935" width="19.5" style="199" customWidth="1"/>
    <col min="6936" max="6936" width="80.33203125" style="199" customWidth="1"/>
    <col min="6937" max="6937" width="31.1640625" style="199" customWidth="1"/>
    <col min="6938" max="6938" width="14.5" style="199" customWidth="1"/>
    <col min="6939" max="6940" width="11" style="199" customWidth="1"/>
    <col min="6941" max="7168" width="14.5" style="199"/>
    <col min="7169" max="7169" width="6.5" style="199" customWidth="1"/>
    <col min="7170" max="7170" width="10.6640625" style="199" customWidth="1"/>
    <col min="7171" max="7171" width="17.5" style="199" customWidth="1"/>
    <col min="7172" max="7172" width="21.5" style="199" customWidth="1"/>
    <col min="7173" max="7173" width="52.33203125" style="199" customWidth="1"/>
    <col min="7174" max="7174" width="24.1640625" style="199" customWidth="1"/>
    <col min="7175" max="7175" width="26.5" style="199" customWidth="1"/>
    <col min="7176" max="7176" width="25.83203125" style="199" customWidth="1"/>
    <col min="7177" max="7177" width="14" style="199" customWidth="1"/>
    <col min="7178" max="7178" width="18" style="199" customWidth="1"/>
    <col min="7179" max="7179" width="18.5" style="199" customWidth="1"/>
    <col min="7180" max="7180" width="20" style="199" customWidth="1"/>
    <col min="7181" max="7181" width="18.33203125" style="199" customWidth="1"/>
    <col min="7182" max="7183" width="18" style="199" customWidth="1"/>
    <col min="7184" max="7184" width="26.33203125" style="199" customWidth="1"/>
    <col min="7185" max="7185" width="24.83203125" style="199" customWidth="1"/>
    <col min="7186" max="7186" width="19.5" style="199" customWidth="1"/>
    <col min="7187" max="7187" width="28.1640625" style="199" customWidth="1"/>
    <col min="7188" max="7188" width="89.1640625" style="199" customWidth="1"/>
    <col min="7189" max="7189" width="40.1640625" style="199" customWidth="1"/>
    <col min="7190" max="7190" width="18.5" style="199" customWidth="1"/>
    <col min="7191" max="7191" width="19.5" style="199" customWidth="1"/>
    <col min="7192" max="7192" width="80.33203125" style="199" customWidth="1"/>
    <col min="7193" max="7193" width="31.1640625" style="199" customWidth="1"/>
    <col min="7194" max="7194" width="14.5" style="199" customWidth="1"/>
    <col min="7195" max="7196" width="11" style="199" customWidth="1"/>
    <col min="7197" max="7424" width="14.5" style="199"/>
    <col min="7425" max="7425" width="6.5" style="199" customWidth="1"/>
    <col min="7426" max="7426" width="10.6640625" style="199" customWidth="1"/>
    <col min="7427" max="7427" width="17.5" style="199" customWidth="1"/>
    <col min="7428" max="7428" width="21.5" style="199" customWidth="1"/>
    <col min="7429" max="7429" width="52.33203125" style="199" customWidth="1"/>
    <col min="7430" max="7430" width="24.1640625" style="199" customWidth="1"/>
    <col min="7431" max="7431" width="26.5" style="199" customWidth="1"/>
    <col min="7432" max="7432" width="25.83203125" style="199" customWidth="1"/>
    <col min="7433" max="7433" width="14" style="199" customWidth="1"/>
    <col min="7434" max="7434" width="18" style="199" customWidth="1"/>
    <col min="7435" max="7435" width="18.5" style="199" customWidth="1"/>
    <col min="7436" max="7436" width="20" style="199" customWidth="1"/>
    <col min="7437" max="7437" width="18.33203125" style="199" customWidth="1"/>
    <col min="7438" max="7439" width="18" style="199" customWidth="1"/>
    <col min="7440" max="7440" width="26.33203125" style="199" customWidth="1"/>
    <col min="7441" max="7441" width="24.83203125" style="199" customWidth="1"/>
    <col min="7442" max="7442" width="19.5" style="199" customWidth="1"/>
    <col min="7443" max="7443" width="28.1640625" style="199" customWidth="1"/>
    <col min="7444" max="7444" width="89.1640625" style="199" customWidth="1"/>
    <col min="7445" max="7445" width="40.1640625" style="199" customWidth="1"/>
    <col min="7446" max="7446" width="18.5" style="199" customWidth="1"/>
    <col min="7447" max="7447" width="19.5" style="199" customWidth="1"/>
    <col min="7448" max="7448" width="80.33203125" style="199" customWidth="1"/>
    <col min="7449" max="7449" width="31.1640625" style="199" customWidth="1"/>
    <col min="7450" max="7450" width="14.5" style="199" customWidth="1"/>
    <col min="7451" max="7452" width="11" style="199" customWidth="1"/>
    <col min="7453" max="7680" width="14.5" style="199"/>
    <col min="7681" max="7681" width="6.5" style="199" customWidth="1"/>
    <col min="7682" max="7682" width="10.6640625" style="199" customWidth="1"/>
    <col min="7683" max="7683" width="17.5" style="199" customWidth="1"/>
    <col min="7684" max="7684" width="21.5" style="199" customWidth="1"/>
    <col min="7685" max="7685" width="52.33203125" style="199" customWidth="1"/>
    <col min="7686" max="7686" width="24.1640625" style="199" customWidth="1"/>
    <col min="7687" max="7687" width="26.5" style="199" customWidth="1"/>
    <col min="7688" max="7688" width="25.83203125" style="199" customWidth="1"/>
    <col min="7689" max="7689" width="14" style="199" customWidth="1"/>
    <col min="7690" max="7690" width="18" style="199" customWidth="1"/>
    <col min="7691" max="7691" width="18.5" style="199" customWidth="1"/>
    <col min="7692" max="7692" width="20" style="199" customWidth="1"/>
    <col min="7693" max="7693" width="18.33203125" style="199" customWidth="1"/>
    <col min="7694" max="7695" width="18" style="199" customWidth="1"/>
    <col min="7696" max="7696" width="26.33203125" style="199" customWidth="1"/>
    <col min="7697" max="7697" width="24.83203125" style="199" customWidth="1"/>
    <col min="7698" max="7698" width="19.5" style="199" customWidth="1"/>
    <col min="7699" max="7699" width="28.1640625" style="199" customWidth="1"/>
    <col min="7700" max="7700" width="89.1640625" style="199" customWidth="1"/>
    <col min="7701" max="7701" width="40.1640625" style="199" customWidth="1"/>
    <col min="7702" max="7702" width="18.5" style="199" customWidth="1"/>
    <col min="7703" max="7703" width="19.5" style="199" customWidth="1"/>
    <col min="7704" max="7704" width="80.33203125" style="199" customWidth="1"/>
    <col min="7705" max="7705" width="31.1640625" style="199" customWidth="1"/>
    <col min="7706" max="7706" width="14.5" style="199" customWidth="1"/>
    <col min="7707" max="7708" width="11" style="199" customWidth="1"/>
    <col min="7709" max="7936" width="14.5" style="199"/>
    <col min="7937" max="7937" width="6.5" style="199" customWidth="1"/>
    <col min="7938" max="7938" width="10.6640625" style="199" customWidth="1"/>
    <col min="7939" max="7939" width="17.5" style="199" customWidth="1"/>
    <col min="7940" max="7940" width="21.5" style="199" customWidth="1"/>
    <col min="7941" max="7941" width="52.33203125" style="199" customWidth="1"/>
    <col min="7942" max="7942" width="24.1640625" style="199" customWidth="1"/>
    <col min="7943" max="7943" width="26.5" style="199" customWidth="1"/>
    <col min="7944" max="7944" width="25.83203125" style="199" customWidth="1"/>
    <col min="7945" max="7945" width="14" style="199" customWidth="1"/>
    <col min="7946" max="7946" width="18" style="199" customWidth="1"/>
    <col min="7947" max="7947" width="18.5" style="199" customWidth="1"/>
    <col min="7948" max="7948" width="20" style="199" customWidth="1"/>
    <col min="7949" max="7949" width="18.33203125" style="199" customWidth="1"/>
    <col min="7950" max="7951" width="18" style="199" customWidth="1"/>
    <col min="7952" max="7952" width="26.33203125" style="199" customWidth="1"/>
    <col min="7953" max="7953" width="24.83203125" style="199" customWidth="1"/>
    <col min="7954" max="7954" width="19.5" style="199" customWidth="1"/>
    <col min="7955" max="7955" width="28.1640625" style="199" customWidth="1"/>
    <col min="7956" max="7956" width="89.1640625" style="199" customWidth="1"/>
    <col min="7957" max="7957" width="40.1640625" style="199" customWidth="1"/>
    <col min="7958" max="7958" width="18.5" style="199" customWidth="1"/>
    <col min="7959" max="7959" width="19.5" style="199" customWidth="1"/>
    <col min="7960" max="7960" width="80.33203125" style="199" customWidth="1"/>
    <col min="7961" max="7961" width="31.1640625" style="199" customWidth="1"/>
    <col min="7962" max="7962" width="14.5" style="199" customWidth="1"/>
    <col min="7963" max="7964" width="11" style="199" customWidth="1"/>
    <col min="7965" max="8192" width="14.5" style="199"/>
    <col min="8193" max="8193" width="6.5" style="199" customWidth="1"/>
    <col min="8194" max="8194" width="10.6640625" style="199" customWidth="1"/>
    <col min="8195" max="8195" width="17.5" style="199" customWidth="1"/>
    <col min="8196" max="8196" width="21.5" style="199" customWidth="1"/>
    <col min="8197" max="8197" width="52.33203125" style="199" customWidth="1"/>
    <col min="8198" max="8198" width="24.1640625" style="199" customWidth="1"/>
    <col min="8199" max="8199" width="26.5" style="199" customWidth="1"/>
    <col min="8200" max="8200" width="25.83203125" style="199" customWidth="1"/>
    <col min="8201" max="8201" width="14" style="199" customWidth="1"/>
    <col min="8202" max="8202" width="18" style="199" customWidth="1"/>
    <col min="8203" max="8203" width="18.5" style="199" customWidth="1"/>
    <col min="8204" max="8204" width="20" style="199" customWidth="1"/>
    <col min="8205" max="8205" width="18.33203125" style="199" customWidth="1"/>
    <col min="8206" max="8207" width="18" style="199" customWidth="1"/>
    <col min="8208" max="8208" width="26.33203125" style="199" customWidth="1"/>
    <col min="8209" max="8209" width="24.83203125" style="199" customWidth="1"/>
    <col min="8210" max="8210" width="19.5" style="199" customWidth="1"/>
    <col min="8211" max="8211" width="28.1640625" style="199" customWidth="1"/>
    <col min="8212" max="8212" width="89.1640625" style="199" customWidth="1"/>
    <col min="8213" max="8213" width="40.1640625" style="199" customWidth="1"/>
    <col min="8214" max="8214" width="18.5" style="199" customWidth="1"/>
    <col min="8215" max="8215" width="19.5" style="199" customWidth="1"/>
    <col min="8216" max="8216" width="80.33203125" style="199" customWidth="1"/>
    <col min="8217" max="8217" width="31.1640625" style="199" customWidth="1"/>
    <col min="8218" max="8218" width="14.5" style="199" customWidth="1"/>
    <col min="8219" max="8220" width="11" style="199" customWidth="1"/>
    <col min="8221" max="8448" width="14.5" style="199"/>
    <col min="8449" max="8449" width="6.5" style="199" customWidth="1"/>
    <col min="8450" max="8450" width="10.6640625" style="199" customWidth="1"/>
    <col min="8451" max="8451" width="17.5" style="199" customWidth="1"/>
    <col min="8452" max="8452" width="21.5" style="199" customWidth="1"/>
    <col min="8453" max="8453" width="52.33203125" style="199" customWidth="1"/>
    <col min="8454" max="8454" width="24.1640625" style="199" customWidth="1"/>
    <col min="8455" max="8455" width="26.5" style="199" customWidth="1"/>
    <col min="8456" max="8456" width="25.83203125" style="199" customWidth="1"/>
    <col min="8457" max="8457" width="14" style="199" customWidth="1"/>
    <col min="8458" max="8458" width="18" style="199" customWidth="1"/>
    <col min="8459" max="8459" width="18.5" style="199" customWidth="1"/>
    <col min="8460" max="8460" width="20" style="199" customWidth="1"/>
    <col min="8461" max="8461" width="18.33203125" style="199" customWidth="1"/>
    <col min="8462" max="8463" width="18" style="199" customWidth="1"/>
    <col min="8464" max="8464" width="26.33203125" style="199" customWidth="1"/>
    <col min="8465" max="8465" width="24.83203125" style="199" customWidth="1"/>
    <col min="8466" max="8466" width="19.5" style="199" customWidth="1"/>
    <col min="8467" max="8467" width="28.1640625" style="199" customWidth="1"/>
    <col min="8468" max="8468" width="89.1640625" style="199" customWidth="1"/>
    <col min="8469" max="8469" width="40.1640625" style="199" customWidth="1"/>
    <col min="8470" max="8470" width="18.5" style="199" customWidth="1"/>
    <col min="8471" max="8471" width="19.5" style="199" customWidth="1"/>
    <col min="8472" max="8472" width="80.33203125" style="199" customWidth="1"/>
    <col min="8473" max="8473" width="31.1640625" style="199" customWidth="1"/>
    <col min="8474" max="8474" width="14.5" style="199" customWidth="1"/>
    <col min="8475" max="8476" width="11" style="199" customWidth="1"/>
    <col min="8477" max="8704" width="14.5" style="199"/>
    <col min="8705" max="8705" width="6.5" style="199" customWidth="1"/>
    <col min="8706" max="8706" width="10.6640625" style="199" customWidth="1"/>
    <col min="8707" max="8707" width="17.5" style="199" customWidth="1"/>
    <col min="8708" max="8708" width="21.5" style="199" customWidth="1"/>
    <col min="8709" max="8709" width="52.33203125" style="199" customWidth="1"/>
    <col min="8710" max="8710" width="24.1640625" style="199" customWidth="1"/>
    <col min="8711" max="8711" width="26.5" style="199" customWidth="1"/>
    <col min="8712" max="8712" width="25.83203125" style="199" customWidth="1"/>
    <col min="8713" max="8713" width="14" style="199" customWidth="1"/>
    <col min="8714" max="8714" width="18" style="199" customWidth="1"/>
    <col min="8715" max="8715" width="18.5" style="199" customWidth="1"/>
    <col min="8716" max="8716" width="20" style="199" customWidth="1"/>
    <col min="8717" max="8717" width="18.33203125" style="199" customWidth="1"/>
    <col min="8718" max="8719" width="18" style="199" customWidth="1"/>
    <col min="8720" max="8720" width="26.33203125" style="199" customWidth="1"/>
    <col min="8721" max="8721" width="24.83203125" style="199" customWidth="1"/>
    <col min="8722" max="8722" width="19.5" style="199" customWidth="1"/>
    <col min="8723" max="8723" width="28.1640625" style="199" customWidth="1"/>
    <col min="8724" max="8724" width="89.1640625" style="199" customWidth="1"/>
    <col min="8725" max="8725" width="40.1640625" style="199" customWidth="1"/>
    <col min="8726" max="8726" width="18.5" style="199" customWidth="1"/>
    <col min="8727" max="8727" width="19.5" style="199" customWidth="1"/>
    <col min="8728" max="8728" width="80.33203125" style="199" customWidth="1"/>
    <col min="8729" max="8729" width="31.1640625" style="199" customWidth="1"/>
    <col min="8730" max="8730" width="14.5" style="199" customWidth="1"/>
    <col min="8731" max="8732" width="11" style="199" customWidth="1"/>
    <col min="8733" max="8960" width="14.5" style="199"/>
    <col min="8961" max="8961" width="6.5" style="199" customWidth="1"/>
    <col min="8962" max="8962" width="10.6640625" style="199" customWidth="1"/>
    <col min="8963" max="8963" width="17.5" style="199" customWidth="1"/>
    <col min="8964" max="8964" width="21.5" style="199" customWidth="1"/>
    <col min="8965" max="8965" width="52.33203125" style="199" customWidth="1"/>
    <col min="8966" max="8966" width="24.1640625" style="199" customWidth="1"/>
    <col min="8967" max="8967" width="26.5" style="199" customWidth="1"/>
    <col min="8968" max="8968" width="25.83203125" style="199" customWidth="1"/>
    <col min="8969" max="8969" width="14" style="199" customWidth="1"/>
    <col min="8970" max="8970" width="18" style="199" customWidth="1"/>
    <col min="8971" max="8971" width="18.5" style="199" customWidth="1"/>
    <col min="8972" max="8972" width="20" style="199" customWidth="1"/>
    <col min="8973" max="8973" width="18.33203125" style="199" customWidth="1"/>
    <col min="8974" max="8975" width="18" style="199" customWidth="1"/>
    <col min="8976" max="8976" width="26.33203125" style="199" customWidth="1"/>
    <col min="8977" max="8977" width="24.83203125" style="199" customWidth="1"/>
    <col min="8978" max="8978" width="19.5" style="199" customWidth="1"/>
    <col min="8979" max="8979" width="28.1640625" style="199" customWidth="1"/>
    <col min="8980" max="8980" width="89.1640625" style="199" customWidth="1"/>
    <col min="8981" max="8981" width="40.1640625" style="199" customWidth="1"/>
    <col min="8982" max="8982" width="18.5" style="199" customWidth="1"/>
    <col min="8983" max="8983" width="19.5" style="199" customWidth="1"/>
    <col min="8984" max="8984" width="80.33203125" style="199" customWidth="1"/>
    <col min="8985" max="8985" width="31.1640625" style="199" customWidth="1"/>
    <col min="8986" max="8986" width="14.5" style="199" customWidth="1"/>
    <col min="8987" max="8988" width="11" style="199" customWidth="1"/>
    <col min="8989" max="9216" width="14.5" style="199"/>
    <col min="9217" max="9217" width="6.5" style="199" customWidth="1"/>
    <col min="9218" max="9218" width="10.6640625" style="199" customWidth="1"/>
    <col min="9219" max="9219" width="17.5" style="199" customWidth="1"/>
    <col min="9220" max="9220" width="21.5" style="199" customWidth="1"/>
    <col min="9221" max="9221" width="52.33203125" style="199" customWidth="1"/>
    <col min="9222" max="9222" width="24.1640625" style="199" customWidth="1"/>
    <col min="9223" max="9223" width="26.5" style="199" customWidth="1"/>
    <col min="9224" max="9224" width="25.83203125" style="199" customWidth="1"/>
    <col min="9225" max="9225" width="14" style="199" customWidth="1"/>
    <col min="9226" max="9226" width="18" style="199" customWidth="1"/>
    <col min="9227" max="9227" width="18.5" style="199" customWidth="1"/>
    <col min="9228" max="9228" width="20" style="199" customWidth="1"/>
    <col min="9229" max="9229" width="18.33203125" style="199" customWidth="1"/>
    <col min="9230" max="9231" width="18" style="199" customWidth="1"/>
    <col min="9232" max="9232" width="26.33203125" style="199" customWidth="1"/>
    <col min="9233" max="9233" width="24.83203125" style="199" customWidth="1"/>
    <col min="9234" max="9234" width="19.5" style="199" customWidth="1"/>
    <col min="9235" max="9235" width="28.1640625" style="199" customWidth="1"/>
    <col min="9236" max="9236" width="89.1640625" style="199" customWidth="1"/>
    <col min="9237" max="9237" width="40.1640625" style="199" customWidth="1"/>
    <col min="9238" max="9238" width="18.5" style="199" customWidth="1"/>
    <col min="9239" max="9239" width="19.5" style="199" customWidth="1"/>
    <col min="9240" max="9240" width="80.33203125" style="199" customWidth="1"/>
    <col min="9241" max="9241" width="31.1640625" style="199" customWidth="1"/>
    <col min="9242" max="9242" width="14.5" style="199" customWidth="1"/>
    <col min="9243" max="9244" width="11" style="199" customWidth="1"/>
    <col min="9245" max="9472" width="14.5" style="199"/>
    <col min="9473" max="9473" width="6.5" style="199" customWidth="1"/>
    <col min="9474" max="9474" width="10.6640625" style="199" customWidth="1"/>
    <col min="9475" max="9475" width="17.5" style="199" customWidth="1"/>
    <col min="9476" max="9476" width="21.5" style="199" customWidth="1"/>
    <col min="9477" max="9477" width="52.33203125" style="199" customWidth="1"/>
    <col min="9478" max="9478" width="24.1640625" style="199" customWidth="1"/>
    <col min="9479" max="9479" width="26.5" style="199" customWidth="1"/>
    <col min="9480" max="9480" width="25.83203125" style="199" customWidth="1"/>
    <col min="9481" max="9481" width="14" style="199" customWidth="1"/>
    <col min="9482" max="9482" width="18" style="199" customWidth="1"/>
    <col min="9483" max="9483" width="18.5" style="199" customWidth="1"/>
    <col min="9484" max="9484" width="20" style="199" customWidth="1"/>
    <col min="9485" max="9485" width="18.33203125" style="199" customWidth="1"/>
    <col min="9486" max="9487" width="18" style="199" customWidth="1"/>
    <col min="9488" max="9488" width="26.33203125" style="199" customWidth="1"/>
    <col min="9489" max="9489" width="24.83203125" style="199" customWidth="1"/>
    <col min="9490" max="9490" width="19.5" style="199" customWidth="1"/>
    <col min="9491" max="9491" width="28.1640625" style="199" customWidth="1"/>
    <col min="9492" max="9492" width="89.1640625" style="199" customWidth="1"/>
    <col min="9493" max="9493" width="40.1640625" style="199" customWidth="1"/>
    <col min="9494" max="9494" width="18.5" style="199" customWidth="1"/>
    <col min="9495" max="9495" width="19.5" style="199" customWidth="1"/>
    <col min="9496" max="9496" width="80.33203125" style="199" customWidth="1"/>
    <col min="9497" max="9497" width="31.1640625" style="199" customWidth="1"/>
    <col min="9498" max="9498" width="14.5" style="199" customWidth="1"/>
    <col min="9499" max="9500" width="11" style="199" customWidth="1"/>
    <col min="9501" max="9728" width="14.5" style="199"/>
    <col min="9729" max="9729" width="6.5" style="199" customWidth="1"/>
    <col min="9730" max="9730" width="10.6640625" style="199" customWidth="1"/>
    <col min="9731" max="9731" width="17.5" style="199" customWidth="1"/>
    <col min="9732" max="9732" width="21.5" style="199" customWidth="1"/>
    <col min="9733" max="9733" width="52.33203125" style="199" customWidth="1"/>
    <col min="9734" max="9734" width="24.1640625" style="199" customWidth="1"/>
    <col min="9735" max="9735" width="26.5" style="199" customWidth="1"/>
    <col min="9736" max="9736" width="25.83203125" style="199" customWidth="1"/>
    <col min="9737" max="9737" width="14" style="199" customWidth="1"/>
    <col min="9738" max="9738" width="18" style="199" customWidth="1"/>
    <col min="9739" max="9739" width="18.5" style="199" customWidth="1"/>
    <col min="9740" max="9740" width="20" style="199" customWidth="1"/>
    <col min="9741" max="9741" width="18.33203125" style="199" customWidth="1"/>
    <col min="9742" max="9743" width="18" style="199" customWidth="1"/>
    <col min="9744" max="9744" width="26.33203125" style="199" customWidth="1"/>
    <col min="9745" max="9745" width="24.83203125" style="199" customWidth="1"/>
    <col min="9746" max="9746" width="19.5" style="199" customWidth="1"/>
    <col min="9747" max="9747" width="28.1640625" style="199" customWidth="1"/>
    <col min="9748" max="9748" width="89.1640625" style="199" customWidth="1"/>
    <col min="9749" max="9749" width="40.1640625" style="199" customWidth="1"/>
    <col min="9750" max="9750" width="18.5" style="199" customWidth="1"/>
    <col min="9751" max="9751" width="19.5" style="199" customWidth="1"/>
    <col min="9752" max="9752" width="80.33203125" style="199" customWidth="1"/>
    <col min="9753" max="9753" width="31.1640625" style="199" customWidth="1"/>
    <col min="9754" max="9754" width="14.5" style="199" customWidth="1"/>
    <col min="9755" max="9756" width="11" style="199" customWidth="1"/>
    <col min="9757" max="9984" width="14.5" style="199"/>
    <col min="9985" max="9985" width="6.5" style="199" customWidth="1"/>
    <col min="9986" max="9986" width="10.6640625" style="199" customWidth="1"/>
    <col min="9987" max="9987" width="17.5" style="199" customWidth="1"/>
    <col min="9988" max="9988" width="21.5" style="199" customWidth="1"/>
    <col min="9989" max="9989" width="52.33203125" style="199" customWidth="1"/>
    <col min="9990" max="9990" width="24.1640625" style="199" customWidth="1"/>
    <col min="9991" max="9991" width="26.5" style="199" customWidth="1"/>
    <col min="9992" max="9992" width="25.83203125" style="199" customWidth="1"/>
    <col min="9993" max="9993" width="14" style="199" customWidth="1"/>
    <col min="9994" max="9994" width="18" style="199" customWidth="1"/>
    <col min="9995" max="9995" width="18.5" style="199" customWidth="1"/>
    <col min="9996" max="9996" width="20" style="199" customWidth="1"/>
    <col min="9997" max="9997" width="18.33203125" style="199" customWidth="1"/>
    <col min="9998" max="9999" width="18" style="199" customWidth="1"/>
    <col min="10000" max="10000" width="26.33203125" style="199" customWidth="1"/>
    <col min="10001" max="10001" width="24.83203125" style="199" customWidth="1"/>
    <col min="10002" max="10002" width="19.5" style="199" customWidth="1"/>
    <col min="10003" max="10003" width="28.1640625" style="199" customWidth="1"/>
    <col min="10004" max="10004" width="89.1640625" style="199" customWidth="1"/>
    <col min="10005" max="10005" width="40.1640625" style="199" customWidth="1"/>
    <col min="10006" max="10006" width="18.5" style="199" customWidth="1"/>
    <col min="10007" max="10007" width="19.5" style="199" customWidth="1"/>
    <col min="10008" max="10008" width="80.33203125" style="199" customWidth="1"/>
    <col min="10009" max="10009" width="31.1640625" style="199" customWidth="1"/>
    <col min="10010" max="10010" width="14.5" style="199" customWidth="1"/>
    <col min="10011" max="10012" width="11" style="199" customWidth="1"/>
    <col min="10013" max="10240" width="14.5" style="199"/>
    <col min="10241" max="10241" width="6.5" style="199" customWidth="1"/>
    <col min="10242" max="10242" width="10.6640625" style="199" customWidth="1"/>
    <col min="10243" max="10243" width="17.5" style="199" customWidth="1"/>
    <col min="10244" max="10244" width="21.5" style="199" customWidth="1"/>
    <col min="10245" max="10245" width="52.33203125" style="199" customWidth="1"/>
    <col min="10246" max="10246" width="24.1640625" style="199" customWidth="1"/>
    <col min="10247" max="10247" width="26.5" style="199" customWidth="1"/>
    <col min="10248" max="10248" width="25.83203125" style="199" customWidth="1"/>
    <col min="10249" max="10249" width="14" style="199" customWidth="1"/>
    <col min="10250" max="10250" width="18" style="199" customWidth="1"/>
    <col min="10251" max="10251" width="18.5" style="199" customWidth="1"/>
    <col min="10252" max="10252" width="20" style="199" customWidth="1"/>
    <col min="10253" max="10253" width="18.33203125" style="199" customWidth="1"/>
    <col min="10254" max="10255" width="18" style="199" customWidth="1"/>
    <col min="10256" max="10256" width="26.33203125" style="199" customWidth="1"/>
    <col min="10257" max="10257" width="24.83203125" style="199" customWidth="1"/>
    <col min="10258" max="10258" width="19.5" style="199" customWidth="1"/>
    <col min="10259" max="10259" width="28.1640625" style="199" customWidth="1"/>
    <col min="10260" max="10260" width="89.1640625" style="199" customWidth="1"/>
    <col min="10261" max="10261" width="40.1640625" style="199" customWidth="1"/>
    <col min="10262" max="10262" width="18.5" style="199" customWidth="1"/>
    <col min="10263" max="10263" width="19.5" style="199" customWidth="1"/>
    <col min="10264" max="10264" width="80.33203125" style="199" customWidth="1"/>
    <col min="10265" max="10265" width="31.1640625" style="199" customWidth="1"/>
    <col min="10266" max="10266" width="14.5" style="199" customWidth="1"/>
    <col min="10267" max="10268" width="11" style="199" customWidth="1"/>
    <col min="10269" max="10496" width="14.5" style="199"/>
    <col min="10497" max="10497" width="6.5" style="199" customWidth="1"/>
    <col min="10498" max="10498" width="10.6640625" style="199" customWidth="1"/>
    <col min="10499" max="10499" width="17.5" style="199" customWidth="1"/>
    <col min="10500" max="10500" width="21.5" style="199" customWidth="1"/>
    <col min="10501" max="10501" width="52.33203125" style="199" customWidth="1"/>
    <col min="10502" max="10502" width="24.1640625" style="199" customWidth="1"/>
    <col min="10503" max="10503" width="26.5" style="199" customWidth="1"/>
    <col min="10504" max="10504" width="25.83203125" style="199" customWidth="1"/>
    <col min="10505" max="10505" width="14" style="199" customWidth="1"/>
    <col min="10506" max="10506" width="18" style="199" customWidth="1"/>
    <col min="10507" max="10507" width="18.5" style="199" customWidth="1"/>
    <col min="10508" max="10508" width="20" style="199" customWidth="1"/>
    <col min="10509" max="10509" width="18.33203125" style="199" customWidth="1"/>
    <col min="10510" max="10511" width="18" style="199" customWidth="1"/>
    <col min="10512" max="10512" width="26.33203125" style="199" customWidth="1"/>
    <col min="10513" max="10513" width="24.83203125" style="199" customWidth="1"/>
    <col min="10514" max="10514" width="19.5" style="199" customWidth="1"/>
    <col min="10515" max="10515" width="28.1640625" style="199" customWidth="1"/>
    <col min="10516" max="10516" width="89.1640625" style="199" customWidth="1"/>
    <col min="10517" max="10517" width="40.1640625" style="199" customWidth="1"/>
    <col min="10518" max="10518" width="18.5" style="199" customWidth="1"/>
    <col min="10519" max="10519" width="19.5" style="199" customWidth="1"/>
    <col min="10520" max="10520" width="80.33203125" style="199" customWidth="1"/>
    <col min="10521" max="10521" width="31.1640625" style="199" customWidth="1"/>
    <col min="10522" max="10522" width="14.5" style="199" customWidth="1"/>
    <col min="10523" max="10524" width="11" style="199" customWidth="1"/>
    <col min="10525" max="10752" width="14.5" style="199"/>
    <col min="10753" max="10753" width="6.5" style="199" customWidth="1"/>
    <col min="10754" max="10754" width="10.6640625" style="199" customWidth="1"/>
    <col min="10755" max="10755" width="17.5" style="199" customWidth="1"/>
    <col min="10756" max="10756" width="21.5" style="199" customWidth="1"/>
    <col min="10757" max="10757" width="52.33203125" style="199" customWidth="1"/>
    <col min="10758" max="10758" width="24.1640625" style="199" customWidth="1"/>
    <col min="10759" max="10759" width="26.5" style="199" customWidth="1"/>
    <col min="10760" max="10760" width="25.83203125" style="199" customWidth="1"/>
    <col min="10761" max="10761" width="14" style="199" customWidth="1"/>
    <col min="10762" max="10762" width="18" style="199" customWidth="1"/>
    <col min="10763" max="10763" width="18.5" style="199" customWidth="1"/>
    <col min="10764" max="10764" width="20" style="199" customWidth="1"/>
    <col min="10765" max="10765" width="18.33203125" style="199" customWidth="1"/>
    <col min="10766" max="10767" width="18" style="199" customWidth="1"/>
    <col min="10768" max="10768" width="26.33203125" style="199" customWidth="1"/>
    <col min="10769" max="10769" width="24.83203125" style="199" customWidth="1"/>
    <col min="10770" max="10770" width="19.5" style="199" customWidth="1"/>
    <col min="10771" max="10771" width="28.1640625" style="199" customWidth="1"/>
    <col min="10772" max="10772" width="89.1640625" style="199" customWidth="1"/>
    <col min="10773" max="10773" width="40.1640625" style="199" customWidth="1"/>
    <col min="10774" max="10774" width="18.5" style="199" customWidth="1"/>
    <col min="10775" max="10775" width="19.5" style="199" customWidth="1"/>
    <col min="10776" max="10776" width="80.33203125" style="199" customWidth="1"/>
    <col min="10777" max="10777" width="31.1640625" style="199" customWidth="1"/>
    <col min="10778" max="10778" width="14.5" style="199" customWidth="1"/>
    <col min="10779" max="10780" width="11" style="199" customWidth="1"/>
    <col min="10781" max="11008" width="14.5" style="199"/>
    <col min="11009" max="11009" width="6.5" style="199" customWidth="1"/>
    <col min="11010" max="11010" width="10.6640625" style="199" customWidth="1"/>
    <col min="11011" max="11011" width="17.5" style="199" customWidth="1"/>
    <col min="11012" max="11012" width="21.5" style="199" customWidth="1"/>
    <col min="11013" max="11013" width="52.33203125" style="199" customWidth="1"/>
    <col min="11014" max="11014" width="24.1640625" style="199" customWidth="1"/>
    <col min="11015" max="11015" width="26.5" style="199" customWidth="1"/>
    <col min="11016" max="11016" width="25.83203125" style="199" customWidth="1"/>
    <col min="11017" max="11017" width="14" style="199" customWidth="1"/>
    <col min="11018" max="11018" width="18" style="199" customWidth="1"/>
    <col min="11019" max="11019" width="18.5" style="199" customWidth="1"/>
    <col min="11020" max="11020" width="20" style="199" customWidth="1"/>
    <col min="11021" max="11021" width="18.33203125" style="199" customWidth="1"/>
    <col min="11022" max="11023" width="18" style="199" customWidth="1"/>
    <col min="11024" max="11024" width="26.33203125" style="199" customWidth="1"/>
    <col min="11025" max="11025" width="24.83203125" style="199" customWidth="1"/>
    <col min="11026" max="11026" width="19.5" style="199" customWidth="1"/>
    <col min="11027" max="11027" width="28.1640625" style="199" customWidth="1"/>
    <col min="11028" max="11028" width="89.1640625" style="199" customWidth="1"/>
    <col min="11029" max="11029" width="40.1640625" style="199" customWidth="1"/>
    <col min="11030" max="11030" width="18.5" style="199" customWidth="1"/>
    <col min="11031" max="11031" width="19.5" style="199" customWidth="1"/>
    <col min="11032" max="11032" width="80.33203125" style="199" customWidth="1"/>
    <col min="11033" max="11033" width="31.1640625" style="199" customWidth="1"/>
    <col min="11034" max="11034" width="14.5" style="199" customWidth="1"/>
    <col min="11035" max="11036" width="11" style="199" customWidth="1"/>
    <col min="11037" max="11264" width="14.5" style="199"/>
    <col min="11265" max="11265" width="6.5" style="199" customWidth="1"/>
    <col min="11266" max="11266" width="10.6640625" style="199" customWidth="1"/>
    <col min="11267" max="11267" width="17.5" style="199" customWidth="1"/>
    <col min="11268" max="11268" width="21.5" style="199" customWidth="1"/>
    <col min="11269" max="11269" width="52.33203125" style="199" customWidth="1"/>
    <col min="11270" max="11270" width="24.1640625" style="199" customWidth="1"/>
    <col min="11271" max="11271" width="26.5" style="199" customWidth="1"/>
    <col min="11272" max="11272" width="25.83203125" style="199" customWidth="1"/>
    <col min="11273" max="11273" width="14" style="199" customWidth="1"/>
    <col min="11274" max="11274" width="18" style="199" customWidth="1"/>
    <col min="11275" max="11275" width="18.5" style="199" customWidth="1"/>
    <col min="11276" max="11276" width="20" style="199" customWidth="1"/>
    <col min="11277" max="11277" width="18.33203125" style="199" customWidth="1"/>
    <col min="11278" max="11279" width="18" style="199" customWidth="1"/>
    <col min="11280" max="11280" width="26.33203125" style="199" customWidth="1"/>
    <col min="11281" max="11281" width="24.83203125" style="199" customWidth="1"/>
    <col min="11282" max="11282" width="19.5" style="199" customWidth="1"/>
    <col min="11283" max="11283" width="28.1640625" style="199" customWidth="1"/>
    <col min="11284" max="11284" width="89.1640625" style="199" customWidth="1"/>
    <col min="11285" max="11285" width="40.1640625" style="199" customWidth="1"/>
    <col min="11286" max="11286" width="18.5" style="199" customWidth="1"/>
    <col min="11287" max="11287" width="19.5" style="199" customWidth="1"/>
    <col min="11288" max="11288" width="80.33203125" style="199" customWidth="1"/>
    <col min="11289" max="11289" width="31.1640625" style="199" customWidth="1"/>
    <col min="11290" max="11290" width="14.5" style="199" customWidth="1"/>
    <col min="11291" max="11292" width="11" style="199" customWidth="1"/>
    <col min="11293" max="11520" width="14.5" style="199"/>
    <col min="11521" max="11521" width="6.5" style="199" customWidth="1"/>
    <col min="11522" max="11522" width="10.6640625" style="199" customWidth="1"/>
    <col min="11523" max="11523" width="17.5" style="199" customWidth="1"/>
    <col min="11524" max="11524" width="21.5" style="199" customWidth="1"/>
    <col min="11525" max="11525" width="52.33203125" style="199" customWidth="1"/>
    <col min="11526" max="11526" width="24.1640625" style="199" customWidth="1"/>
    <col min="11527" max="11527" width="26.5" style="199" customWidth="1"/>
    <col min="11528" max="11528" width="25.83203125" style="199" customWidth="1"/>
    <col min="11529" max="11529" width="14" style="199" customWidth="1"/>
    <col min="11530" max="11530" width="18" style="199" customWidth="1"/>
    <col min="11531" max="11531" width="18.5" style="199" customWidth="1"/>
    <col min="11532" max="11532" width="20" style="199" customWidth="1"/>
    <col min="11533" max="11533" width="18.33203125" style="199" customWidth="1"/>
    <col min="11534" max="11535" width="18" style="199" customWidth="1"/>
    <col min="11536" max="11536" width="26.33203125" style="199" customWidth="1"/>
    <col min="11537" max="11537" width="24.83203125" style="199" customWidth="1"/>
    <col min="11538" max="11538" width="19.5" style="199" customWidth="1"/>
    <col min="11539" max="11539" width="28.1640625" style="199" customWidth="1"/>
    <col min="11540" max="11540" width="89.1640625" style="199" customWidth="1"/>
    <col min="11541" max="11541" width="40.1640625" style="199" customWidth="1"/>
    <col min="11542" max="11542" width="18.5" style="199" customWidth="1"/>
    <col min="11543" max="11543" width="19.5" style="199" customWidth="1"/>
    <col min="11544" max="11544" width="80.33203125" style="199" customWidth="1"/>
    <col min="11545" max="11545" width="31.1640625" style="199" customWidth="1"/>
    <col min="11546" max="11546" width="14.5" style="199" customWidth="1"/>
    <col min="11547" max="11548" width="11" style="199" customWidth="1"/>
    <col min="11549" max="11776" width="14.5" style="199"/>
    <col min="11777" max="11777" width="6.5" style="199" customWidth="1"/>
    <col min="11778" max="11778" width="10.6640625" style="199" customWidth="1"/>
    <col min="11779" max="11779" width="17.5" style="199" customWidth="1"/>
    <col min="11780" max="11780" width="21.5" style="199" customWidth="1"/>
    <col min="11781" max="11781" width="52.33203125" style="199" customWidth="1"/>
    <col min="11782" max="11782" width="24.1640625" style="199" customWidth="1"/>
    <col min="11783" max="11783" width="26.5" style="199" customWidth="1"/>
    <col min="11784" max="11784" width="25.83203125" style="199" customWidth="1"/>
    <col min="11785" max="11785" width="14" style="199" customWidth="1"/>
    <col min="11786" max="11786" width="18" style="199" customWidth="1"/>
    <col min="11787" max="11787" width="18.5" style="199" customWidth="1"/>
    <col min="11788" max="11788" width="20" style="199" customWidth="1"/>
    <col min="11789" max="11789" width="18.33203125" style="199" customWidth="1"/>
    <col min="11790" max="11791" width="18" style="199" customWidth="1"/>
    <col min="11792" max="11792" width="26.33203125" style="199" customWidth="1"/>
    <col min="11793" max="11793" width="24.83203125" style="199" customWidth="1"/>
    <col min="11794" max="11794" width="19.5" style="199" customWidth="1"/>
    <col min="11795" max="11795" width="28.1640625" style="199" customWidth="1"/>
    <col min="11796" max="11796" width="89.1640625" style="199" customWidth="1"/>
    <col min="11797" max="11797" width="40.1640625" style="199" customWidth="1"/>
    <col min="11798" max="11798" width="18.5" style="199" customWidth="1"/>
    <col min="11799" max="11799" width="19.5" style="199" customWidth="1"/>
    <col min="11800" max="11800" width="80.33203125" style="199" customWidth="1"/>
    <col min="11801" max="11801" width="31.1640625" style="199" customWidth="1"/>
    <col min="11802" max="11802" width="14.5" style="199" customWidth="1"/>
    <col min="11803" max="11804" width="11" style="199" customWidth="1"/>
    <col min="11805" max="12032" width="14.5" style="199"/>
    <col min="12033" max="12033" width="6.5" style="199" customWidth="1"/>
    <col min="12034" max="12034" width="10.6640625" style="199" customWidth="1"/>
    <col min="12035" max="12035" width="17.5" style="199" customWidth="1"/>
    <col min="12036" max="12036" width="21.5" style="199" customWidth="1"/>
    <col min="12037" max="12037" width="52.33203125" style="199" customWidth="1"/>
    <col min="12038" max="12038" width="24.1640625" style="199" customWidth="1"/>
    <col min="12039" max="12039" width="26.5" style="199" customWidth="1"/>
    <col min="12040" max="12040" width="25.83203125" style="199" customWidth="1"/>
    <col min="12041" max="12041" width="14" style="199" customWidth="1"/>
    <col min="12042" max="12042" width="18" style="199" customWidth="1"/>
    <col min="12043" max="12043" width="18.5" style="199" customWidth="1"/>
    <col min="12044" max="12044" width="20" style="199" customWidth="1"/>
    <col min="12045" max="12045" width="18.33203125" style="199" customWidth="1"/>
    <col min="12046" max="12047" width="18" style="199" customWidth="1"/>
    <col min="12048" max="12048" width="26.33203125" style="199" customWidth="1"/>
    <col min="12049" max="12049" width="24.83203125" style="199" customWidth="1"/>
    <col min="12050" max="12050" width="19.5" style="199" customWidth="1"/>
    <col min="12051" max="12051" width="28.1640625" style="199" customWidth="1"/>
    <col min="12052" max="12052" width="89.1640625" style="199" customWidth="1"/>
    <col min="12053" max="12053" width="40.1640625" style="199" customWidth="1"/>
    <col min="12054" max="12054" width="18.5" style="199" customWidth="1"/>
    <col min="12055" max="12055" width="19.5" style="199" customWidth="1"/>
    <col min="12056" max="12056" width="80.33203125" style="199" customWidth="1"/>
    <col min="12057" max="12057" width="31.1640625" style="199" customWidth="1"/>
    <col min="12058" max="12058" width="14.5" style="199" customWidth="1"/>
    <col min="12059" max="12060" width="11" style="199" customWidth="1"/>
    <col min="12061" max="12288" width="14.5" style="199"/>
    <col min="12289" max="12289" width="6.5" style="199" customWidth="1"/>
    <col min="12290" max="12290" width="10.6640625" style="199" customWidth="1"/>
    <col min="12291" max="12291" width="17.5" style="199" customWidth="1"/>
    <col min="12292" max="12292" width="21.5" style="199" customWidth="1"/>
    <col min="12293" max="12293" width="52.33203125" style="199" customWidth="1"/>
    <col min="12294" max="12294" width="24.1640625" style="199" customWidth="1"/>
    <col min="12295" max="12295" width="26.5" style="199" customWidth="1"/>
    <col min="12296" max="12296" width="25.83203125" style="199" customWidth="1"/>
    <col min="12297" max="12297" width="14" style="199" customWidth="1"/>
    <col min="12298" max="12298" width="18" style="199" customWidth="1"/>
    <col min="12299" max="12299" width="18.5" style="199" customWidth="1"/>
    <col min="12300" max="12300" width="20" style="199" customWidth="1"/>
    <col min="12301" max="12301" width="18.33203125" style="199" customWidth="1"/>
    <col min="12302" max="12303" width="18" style="199" customWidth="1"/>
    <col min="12304" max="12304" width="26.33203125" style="199" customWidth="1"/>
    <col min="12305" max="12305" width="24.83203125" style="199" customWidth="1"/>
    <col min="12306" max="12306" width="19.5" style="199" customWidth="1"/>
    <col min="12307" max="12307" width="28.1640625" style="199" customWidth="1"/>
    <col min="12308" max="12308" width="89.1640625" style="199" customWidth="1"/>
    <col min="12309" max="12309" width="40.1640625" style="199" customWidth="1"/>
    <col min="12310" max="12310" width="18.5" style="199" customWidth="1"/>
    <col min="12311" max="12311" width="19.5" style="199" customWidth="1"/>
    <col min="12312" max="12312" width="80.33203125" style="199" customWidth="1"/>
    <col min="12313" max="12313" width="31.1640625" style="199" customWidth="1"/>
    <col min="12314" max="12314" width="14.5" style="199" customWidth="1"/>
    <col min="12315" max="12316" width="11" style="199" customWidth="1"/>
    <col min="12317" max="12544" width="14.5" style="199"/>
    <col min="12545" max="12545" width="6.5" style="199" customWidth="1"/>
    <col min="12546" max="12546" width="10.6640625" style="199" customWidth="1"/>
    <col min="12547" max="12547" width="17.5" style="199" customWidth="1"/>
    <col min="12548" max="12548" width="21.5" style="199" customWidth="1"/>
    <col min="12549" max="12549" width="52.33203125" style="199" customWidth="1"/>
    <col min="12550" max="12550" width="24.1640625" style="199" customWidth="1"/>
    <col min="12551" max="12551" width="26.5" style="199" customWidth="1"/>
    <col min="12552" max="12552" width="25.83203125" style="199" customWidth="1"/>
    <col min="12553" max="12553" width="14" style="199" customWidth="1"/>
    <col min="12554" max="12554" width="18" style="199" customWidth="1"/>
    <col min="12555" max="12555" width="18.5" style="199" customWidth="1"/>
    <col min="12556" max="12556" width="20" style="199" customWidth="1"/>
    <col min="12557" max="12557" width="18.33203125" style="199" customWidth="1"/>
    <col min="12558" max="12559" width="18" style="199" customWidth="1"/>
    <col min="12560" max="12560" width="26.33203125" style="199" customWidth="1"/>
    <col min="12561" max="12561" width="24.83203125" style="199" customWidth="1"/>
    <col min="12562" max="12562" width="19.5" style="199" customWidth="1"/>
    <col min="12563" max="12563" width="28.1640625" style="199" customWidth="1"/>
    <col min="12564" max="12564" width="89.1640625" style="199" customWidth="1"/>
    <col min="12565" max="12565" width="40.1640625" style="199" customWidth="1"/>
    <col min="12566" max="12566" width="18.5" style="199" customWidth="1"/>
    <col min="12567" max="12567" width="19.5" style="199" customWidth="1"/>
    <col min="12568" max="12568" width="80.33203125" style="199" customWidth="1"/>
    <col min="12569" max="12569" width="31.1640625" style="199" customWidth="1"/>
    <col min="12570" max="12570" width="14.5" style="199" customWidth="1"/>
    <col min="12571" max="12572" width="11" style="199" customWidth="1"/>
    <col min="12573" max="12800" width="14.5" style="199"/>
    <col min="12801" max="12801" width="6.5" style="199" customWidth="1"/>
    <col min="12802" max="12802" width="10.6640625" style="199" customWidth="1"/>
    <col min="12803" max="12803" width="17.5" style="199" customWidth="1"/>
    <col min="12804" max="12804" width="21.5" style="199" customWidth="1"/>
    <col min="12805" max="12805" width="52.33203125" style="199" customWidth="1"/>
    <col min="12806" max="12806" width="24.1640625" style="199" customWidth="1"/>
    <col min="12807" max="12807" width="26.5" style="199" customWidth="1"/>
    <col min="12808" max="12808" width="25.83203125" style="199" customWidth="1"/>
    <col min="12809" max="12809" width="14" style="199" customWidth="1"/>
    <col min="12810" max="12810" width="18" style="199" customWidth="1"/>
    <col min="12811" max="12811" width="18.5" style="199" customWidth="1"/>
    <col min="12812" max="12812" width="20" style="199" customWidth="1"/>
    <col min="12813" max="12813" width="18.33203125" style="199" customWidth="1"/>
    <col min="12814" max="12815" width="18" style="199" customWidth="1"/>
    <col min="12816" max="12816" width="26.33203125" style="199" customWidth="1"/>
    <col min="12817" max="12817" width="24.83203125" style="199" customWidth="1"/>
    <col min="12818" max="12818" width="19.5" style="199" customWidth="1"/>
    <col min="12819" max="12819" width="28.1640625" style="199" customWidth="1"/>
    <col min="12820" max="12820" width="89.1640625" style="199" customWidth="1"/>
    <col min="12821" max="12821" width="40.1640625" style="199" customWidth="1"/>
    <col min="12822" max="12822" width="18.5" style="199" customWidth="1"/>
    <col min="12823" max="12823" width="19.5" style="199" customWidth="1"/>
    <col min="12824" max="12824" width="80.33203125" style="199" customWidth="1"/>
    <col min="12825" max="12825" width="31.1640625" style="199" customWidth="1"/>
    <col min="12826" max="12826" width="14.5" style="199" customWidth="1"/>
    <col min="12827" max="12828" width="11" style="199" customWidth="1"/>
    <col min="12829" max="13056" width="14.5" style="199"/>
    <col min="13057" max="13057" width="6.5" style="199" customWidth="1"/>
    <col min="13058" max="13058" width="10.6640625" style="199" customWidth="1"/>
    <col min="13059" max="13059" width="17.5" style="199" customWidth="1"/>
    <col min="13060" max="13060" width="21.5" style="199" customWidth="1"/>
    <col min="13061" max="13061" width="52.33203125" style="199" customWidth="1"/>
    <col min="13062" max="13062" width="24.1640625" style="199" customWidth="1"/>
    <col min="13063" max="13063" width="26.5" style="199" customWidth="1"/>
    <col min="13064" max="13064" width="25.83203125" style="199" customWidth="1"/>
    <col min="13065" max="13065" width="14" style="199" customWidth="1"/>
    <col min="13066" max="13066" width="18" style="199" customWidth="1"/>
    <col min="13067" max="13067" width="18.5" style="199" customWidth="1"/>
    <col min="13068" max="13068" width="20" style="199" customWidth="1"/>
    <col min="13069" max="13069" width="18.33203125" style="199" customWidth="1"/>
    <col min="13070" max="13071" width="18" style="199" customWidth="1"/>
    <col min="13072" max="13072" width="26.33203125" style="199" customWidth="1"/>
    <col min="13073" max="13073" width="24.83203125" style="199" customWidth="1"/>
    <col min="13074" max="13074" width="19.5" style="199" customWidth="1"/>
    <col min="13075" max="13075" width="28.1640625" style="199" customWidth="1"/>
    <col min="13076" max="13076" width="89.1640625" style="199" customWidth="1"/>
    <col min="13077" max="13077" width="40.1640625" style="199" customWidth="1"/>
    <col min="13078" max="13078" width="18.5" style="199" customWidth="1"/>
    <col min="13079" max="13079" width="19.5" style="199" customWidth="1"/>
    <col min="13080" max="13080" width="80.33203125" style="199" customWidth="1"/>
    <col min="13081" max="13081" width="31.1640625" style="199" customWidth="1"/>
    <col min="13082" max="13082" width="14.5" style="199" customWidth="1"/>
    <col min="13083" max="13084" width="11" style="199" customWidth="1"/>
    <col min="13085" max="13312" width="14.5" style="199"/>
    <col min="13313" max="13313" width="6.5" style="199" customWidth="1"/>
    <col min="13314" max="13314" width="10.6640625" style="199" customWidth="1"/>
    <col min="13315" max="13315" width="17.5" style="199" customWidth="1"/>
    <col min="13316" max="13316" width="21.5" style="199" customWidth="1"/>
    <col min="13317" max="13317" width="52.33203125" style="199" customWidth="1"/>
    <col min="13318" max="13318" width="24.1640625" style="199" customWidth="1"/>
    <col min="13319" max="13319" width="26.5" style="199" customWidth="1"/>
    <col min="13320" max="13320" width="25.83203125" style="199" customWidth="1"/>
    <col min="13321" max="13321" width="14" style="199" customWidth="1"/>
    <col min="13322" max="13322" width="18" style="199" customWidth="1"/>
    <col min="13323" max="13323" width="18.5" style="199" customWidth="1"/>
    <col min="13324" max="13324" width="20" style="199" customWidth="1"/>
    <col min="13325" max="13325" width="18.33203125" style="199" customWidth="1"/>
    <col min="13326" max="13327" width="18" style="199" customWidth="1"/>
    <col min="13328" max="13328" width="26.33203125" style="199" customWidth="1"/>
    <col min="13329" max="13329" width="24.83203125" style="199" customWidth="1"/>
    <col min="13330" max="13330" width="19.5" style="199" customWidth="1"/>
    <col min="13331" max="13331" width="28.1640625" style="199" customWidth="1"/>
    <col min="13332" max="13332" width="89.1640625" style="199" customWidth="1"/>
    <col min="13333" max="13333" width="40.1640625" style="199" customWidth="1"/>
    <col min="13334" max="13334" width="18.5" style="199" customWidth="1"/>
    <col min="13335" max="13335" width="19.5" style="199" customWidth="1"/>
    <col min="13336" max="13336" width="80.33203125" style="199" customWidth="1"/>
    <col min="13337" max="13337" width="31.1640625" style="199" customWidth="1"/>
    <col min="13338" max="13338" width="14.5" style="199" customWidth="1"/>
    <col min="13339" max="13340" width="11" style="199" customWidth="1"/>
    <col min="13341" max="13568" width="14.5" style="199"/>
    <col min="13569" max="13569" width="6.5" style="199" customWidth="1"/>
    <col min="13570" max="13570" width="10.6640625" style="199" customWidth="1"/>
    <col min="13571" max="13571" width="17.5" style="199" customWidth="1"/>
    <col min="13572" max="13572" width="21.5" style="199" customWidth="1"/>
    <col min="13573" max="13573" width="52.33203125" style="199" customWidth="1"/>
    <col min="13574" max="13574" width="24.1640625" style="199" customWidth="1"/>
    <col min="13575" max="13575" width="26.5" style="199" customWidth="1"/>
    <col min="13576" max="13576" width="25.83203125" style="199" customWidth="1"/>
    <col min="13577" max="13577" width="14" style="199" customWidth="1"/>
    <col min="13578" max="13578" width="18" style="199" customWidth="1"/>
    <col min="13579" max="13579" width="18.5" style="199" customWidth="1"/>
    <col min="13580" max="13580" width="20" style="199" customWidth="1"/>
    <col min="13581" max="13581" width="18.33203125" style="199" customWidth="1"/>
    <col min="13582" max="13583" width="18" style="199" customWidth="1"/>
    <col min="13584" max="13584" width="26.33203125" style="199" customWidth="1"/>
    <col min="13585" max="13585" width="24.83203125" style="199" customWidth="1"/>
    <col min="13586" max="13586" width="19.5" style="199" customWidth="1"/>
    <col min="13587" max="13587" width="28.1640625" style="199" customWidth="1"/>
    <col min="13588" max="13588" width="89.1640625" style="199" customWidth="1"/>
    <col min="13589" max="13589" width="40.1640625" style="199" customWidth="1"/>
    <col min="13590" max="13590" width="18.5" style="199" customWidth="1"/>
    <col min="13591" max="13591" width="19.5" style="199" customWidth="1"/>
    <col min="13592" max="13592" width="80.33203125" style="199" customWidth="1"/>
    <col min="13593" max="13593" width="31.1640625" style="199" customWidth="1"/>
    <col min="13594" max="13594" width="14.5" style="199" customWidth="1"/>
    <col min="13595" max="13596" width="11" style="199" customWidth="1"/>
    <col min="13597" max="13824" width="14.5" style="199"/>
    <col min="13825" max="13825" width="6.5" style="199" customWidth="1"/>
    <col min="13826" max="13826" width="10.6640625" style="199" customWidth="1"/>
    <col min="13827" max="13827" width="17.5" style="199" customWidth="1"/>
    <col min="13828" max="13828" width="21.5" style="199" customWidth="1"/>
    <col min="13829" max="13829" width="52.33203125" style="199" customWidth="1"/>
    <col min="13830" max="13830" width="24.1640625" style="199" customWidth="1"/>
    <col min="13831" max="13831" width="26.5" style="199" customWidth="1"/>
    <col min="13832" max="13832" width="25.83203125" style="199" customWidth="1"/>
    <col min="13833" max="13833" width="14" style="199" customWidth="1"/>
    <col min="13834" max="13834" width="18" style="199" customWidth="1"/>
    <col min="13835" max="13835" width="18.5" style="199" customWidth="1"/>
    <col min="13836" max="13836" width="20" style="199" customWidth="1"/>
    <col min="13837" max="13837" width="18.33203125" style="199" customWidth="1"/>
    <col min="13838" max="13839" width="18" style="199" customWidth="1"/>
    <col min="13840" max="13840" width="26.33203125" style="199" customWidth="1"/>
    <col min="13841" max="13841" width="24.83203125" style="199" customWidth="1"/>
    <col min="13842" max="13842" width="19.5" style="199" customWidth="1"/>
    <col min="13843" max="13843" width="28.1640625" style="199" customWidth="1"/>
    <col min="13844" max="13844" width="89.1640625" style="199" customWidth="1"/>
    <col min="13845" max="13845" width="40.1640625" style="199" customWidth="1"/>
    <col min="13846" max="13846" width="18.5" style="199" customWidth="1"/>
    <col min="13847" max="13847" width="19.5" style="199" customWidth="1"/>
    <col min="13848" max="13848" width="80.33203125" style="199" customWidth="1"/>
    <col min="13849" max="13849" width="31.1640625" style="199" customWidth="1"/>
    <col min="13850" max="13850" width="14.5" style="199" customWidth="1"/>
    <col min="13851" max="13852" width="11" style="199" customWidth="1"/>
    <col min="13853" max="14080" width="14.5" style="199"/>
    <col min="14081" max="14081" width="6.5" style="199" customWidth="1"/>
    <col min="14082" max="14082" width="10.6640625" style="199" customWidth="1"/>
    <col min="14083" max="14083" width="17.5" style="199" customWidth="1"/>
    <col min="14084" max="14084" width="21.5" style="199" customWidth="1"/>
    <col min="14085" max="14085" width="52.33203125" style="199" customWidth="1"/>
    <col min="14086" max="14086" width="24.1640625" style="199" customWidth="1"/>
    <col min="14087" max="14087" width="26.5" style="199" customWidth="1"/>
    <col min="14088" max="14088" width="25.83203125" style="199" customWidth="1"/>
    <col min="14089" max="14089" width="14" style="199" customWidth="1"/>
    <col min="14090" max="14090" width="18" style="199" customWidth="1"/>
    <col min="14091" max="14091" width="18.5" style="199" customWidth="1"/>
    <col min="14092" max="14092" width="20" style="199" customWidth="1"/>
    <col min="14093" max="14093" width="18.33203125" style="199" customWidth="1"/>
    <col min="14094" max="14095" width="18" style="199" customWidth="1"/>
    <col min="14096" max="14096" width="26.33203125" style="199" customWidth="1"/>
    <col min="14097" max="14097" width="24.83203125" style="199" customWidth="1"/>
    <col min="14098" max="14098" width="19.5" style="199" customWidth="1"/>
    <col min="14099" max="14099" width="28.1640625" style="199" customWidth="1"/>
    <col min="14100" max="14100" width="89.1640625" style="199" customWidth="1"/>
    <col min="14101" max="14101" width="40.1640625" style="199" customWidth="1"/>
    <col min="14102" max="14102" width="18.5" style="199" customWidth="1"/>
    <col min="14103" max="14103" width="19.5" style="199" customWidth="1"/>
    <col min="14104" max="14104" width="80.33203125" style="199" customWidth="1"/>
    <col min="14105" max="14105" width="31.1640625" style="199" customWidth="1"/>
    <col min="14106" max="14106" width="14.5" style="199" customWidth="1"/>
    <col min="14107" max="14108" width="11" style="199" customWidth="1"/>
    <col min="14109" max="14336" width="14.5" style="199"/>
    <col min="14337" max="14337" width="6.5" style="199" customWidth="1"/>
    <col min="14338" max="14338" width="10.6640625" style="199" customWidth="1"/>
    <col min="14339" max="14339" width="17.5" style="199" customWidth="1"/>
    <col min="14340" max="14340" width="21.5" style="199" customWidth="1"/>
    <col min="14341" max="14341" width="52.33203125" style="199" customWidth="1"/>
    <col min="14342" max="14342" width="24.1640625" style="199" customWidth="1"/>
    <col min="14343" max="14343" width="26.5" style="199" customWidth="1"/>
    <col min="14344" max="14344" width="25.83203125" style="199" customWidth="1"/>
    <col min="14345" max="14345" width="14" style="199" customWidth="1"/>
    <col min="14346" max="14346" width="18" style="199" customWidth="1"/>
    <col min="14347" max="14347" width="18.5" style="199" customWidth="1"/>
    <col min="14348" max="14348" width="20" style="199" customWidth="1"/>
    <col min="14349" max="14349" width="18.33203125" style="199" customWidth="1"/>
    <col min="14350" max="14351" width="18" style="199" customWidth="1"/>
    <col min="14352" max="14352" width="26.33203125" style="199" customWidth="1"/>
    <col min="14353" max="14353" width="24.83203125" style="199" customWidth="1"/>
    <col min="14354" max="14354" width="19.5" style="199" customWidth="1"/>
    <col min="14355" max="14355" width="28.1640625" style="199" customWidth="1"/>
    <col min="14356" max="14356" width="89.1640625" style="199" customWidth="1"/>
    <col min="14357" max="14357" width="40.1640625" style="199" customWidth="1"/>
    <col min="14358" max="14358" width="18.5" style="199" customWidth="1"/>
    <col min="14359" max="14359" width="19.5" style="199" customWidth="1"/>
    <col min="14360" max="14360" width="80.33203125" style="199" customWidth="1"/>
    <col min="14361" max="14361" width="31.1640625" style="199" customWidth="1"/>
    <col min="14362" max="14362" width="14.5" style="199" customWidth="1"/>
    <col min="14363" max="14364" width="11" style="199" customWidth="1"/>
    <col min="14365" max="14592" width="14.5" style="199"/>
    <col min="14593" max="14593" width="6.5" style="199" customWidth="1"/>
    <col min="14594" max="14594" width="10.6640625" style="199" customWidth="1"/>
    <col min="14595" max="14595" width="17.5" style="199" customWidth="1"/>
    <col min="14596" max="14596" width="21.5" style="199" customWidth="1"/>
    <col min="14597" max="14597" width="52.33203125" style="199" customWidth="1"/>
    <col min="14598" max="14598" width="24.1640625" style="199" customWidth="1"/>
    <col min="14599" max="14599" width="26.5" style="199" customWidth="1"/>
    <col min="14600" max="14600" width="25.83203125" style="199" customWidth="1"/>
    <col min="14601" max="14601" width="14" style="199" customWidth="1"/>
    <col min="14602" max="14602" width="18" style="199" customWidth="1"/>
    <col min="14603" max="14603" width="18.5" style="199" customWidth="1"/>
    <col min="14604" max="14604" width="20" style="199" customWidth="1"/>
    <col min="14605" max="14605" width="18.33203125" style="199" customWidth="1"/>
    <col min="14606" max="14607" width="18" style="199" customWidth="1"/>
    <col min="14608" max="14608" width="26.33203125" style="199" customWidth="1"/>
    <col min="14609" max="14609" width="24.83203125" style="199" customWidth="1"/>
    <col min="14610" max="14610" width="19.5" style="199" customWidth="1"/>
    <col min="14611" max="14611" width="28.1640625" style="199" customWidth="1"/>
    <col min="14612" max="14612" width="89.1640625" style="199" customWidth="1"/>
    <col min="14613" max="14613" width="40.1640625" style="199" customWidth="1"/>
    <col min="14614" max="14614" width="18.5" style="199" customWidth="1"/>
    <col min="14615" max="14615" width="19.5" style="199" customWidth="1"/>
    <col min="14616" max="14616" width="80.33203125" style="199" customWidth="1"/>
    <col min="14617" max="14617" width="31.1640625" style="199" customWidth="1"/>
    <col min="14618" max="14618" width="14.5" style="199" customWidth="1"/>
    <col min="14619" max="14620" width="11" style="199" customWidth="1"/>
    <col min="14621" max="14848" width="14.5" style="199"/>
    <col min="14849" max="14849" width="6.5" style="199" customWidth="1"/>
    <col min="14850" max="14850" width="10.6640625" style="199" customWidth="1"/>
    <col min="14851" max="14851" width="17.5" style="199" customWidth="1"/>
    <col min="14852" max="14852" width="21.5" style="199" customWidth="1"/>
    <col min="14853" max="14853" width="52.33203125" style="199" customWidth="1"/>
    <col min="14854" max="14854" width="24.1640625" style="199" customWidth="1"/>
    <col min="14855" max="14855" width="26.5" style="199" customWidth="1"/>
    <col min="14856" max="14856" width="25.83203125" style="199" customWidth="1"/>
    <col min="14857" max="14857" width="14" style="199" customWidth="1"/>
    <col min="14858" max="14858" width="18" style="199" customWidth="1"/>
    <col min="14859" max="14859" width="18.5" style="199" customWidth="1"/>
    <col min="14860" max="14860" width="20" style="199" customWidth="1"/>
    <col min="14861" max="14861" width="18.33203125" style="199" customWidth="1"/>
    <col min="14862" max="14863" width="18" style="199" customWidth="1"/>
    <col min="14864" max="14864" width="26.33203125" style="199" customWidth="1"/>
    <col min="14865" max="14865" width="24.83203125" style="199" customWidth="1"/>
    <col min="14866" max="14866" width="19.5" style="199" customWidth="1"/>
    <col min="14867" max="14867" width="28.1640625" style="199" customWidth="1"/>
    <col min="14868" max="14868" width="89.1640625" style="199" customWidth="1"/>
    <col min="14869" max="14869" width="40.1640625" style="199" customWidth="1"/>
    <col min="14870" max="14870" width="18.5" style="199" customWidth="1"/>
    <col min="14871" max="14871" width="19.5" style="199" customWidth="1"/>
    <col min="14872" max="14872" width="80.33203125" style="199" customWidth="1"/>
    <col min="14873" max="14873" width="31.1640625" style="199" customWidth="1"/>
    <col min="14874" max="14874" width="14.5" style="199" customWidth="1"/>
    <col min="14875" max="14876" width="11" style="199" customWidth="1"/>
    <col min="14877" max="15104" width="14.5" style="199"/>
    <col min="15105" max="15105" width="6.5" style="199" customWidth="1"/>
    <col min="15106" max="15106" width="10.6640625" style="199" customWidth="1"/>
    <col min="15107" max="15107" width="17.5" style="199" customWidth="1"/>
    <col min="15108" max="15108" width="21.5" style="199" customWidth="1"/>
    <col min="15109" max="15109" width="52.33203125" style="199" customWidth="1"/>
    <col min="15110" max="15110" width="24.1640625" style="199" customWidth="1"/>
    <col min="15111" max="15111" width="26.5" style="199" customWidth="1"/>
    <col min="15112" max="15112" width="25.83203125" style="199" customWidth="1"/>
    <col min="15113" max="15113" width="14" style="199" customWidth="1"/>
    <col min="15114" max="15114" width="18" style="199" customWidth="1"/>
    <col min="15115" max="15115" width="18.5" style="199" customWidth="1"/>
    <col min="15116" max="15116" width="20" style="199" customWidth="1"/>
    <col min="15117" max="15117" width="18.33203125" style="199" customWidth="1"/>
    <col min="15118" max="15119" width="18" style="199" customWidth="1"/>
    <col min="15120" max="15120" width="26.33203125" style="199" customWidth="1"/>
    <col min="15121" max="15121" width="24.83203125" style="199" customWidth="1"/>
    <col min="15122" max="15122" width="19.5" style="199" customWidth="1"/>
    <col min="15123" max="15123" width="28.1640625" style="199" customWidth="1"/>
    <col min="15124" max="15124" width="89.1640625" style="199" customWidth="1"/>
    <col min="15125" max="15125" width="40.1640625" style="199" customWidth="1"/>
    <col min="15126" max="15126" width="18.5" style="199" customWidth="1"/>
    <col min="15127" max="15127" width="19.5" style="199" customWidth="1"/>
    <col min="15128" max="15128" width="80.33203125" style="199" customWidth="1"/>
    <col min="15129" max="15129" width="31.1640625" style="199" customWidth="1"/>
    <col min="15130" max="15130" width="14.5" style="199" customWidth="1"/>
    <col min="15131" max="15132" width="11" style="199" customWidth="1"/>
    <col min="15133" max="15360" width="14.5" style="199"/>
    <col min="15361" max="15361" width="6.5" style="199" customWidth="1"/>
    <col min="15362" max="15362" width="10.6640625" style="199" customWidth="1"/>
    <col min="15363" max="15363" width="17.5" style="199" customWidth="1"/>
    <col min="15364" max="15364" width="21.5" style="199" customWidth="1"/>
    <col min="15365" max="15365" width="52.33203125" style="199" customWidth="1"/>
    <col min="15366" max="15366" width="24.1640625" style="199" customWidth="1"/>
    <col min="15367" max="15367" width="26.5" style="199" customWidth="1"/>
    <col min="15368" max="15368" width="25.83203125" style="199" customWidth="1"/>
    <col min="15369" max="15369" width="14" style="199" customWidth="1"/>
    <col min="15370" max="15370" width="18" style="199" customWidth="1"/>
    <col min="15371" max="15371" width="18.5" style="199" customWidth="1"/>
    <col min="15372" max="15372" width="20" style="199" customWidth="1"/>
    <col min="15373" max="15373" width="18.33203125" style="199" customWidth="1"/>
    <col min="15374" max="15375" width="18" style="199" customWidth="1"/>
    <col min="15376" max="15376" width="26.33203125" style="199" customWidth="1"/>
    <col min="15377" max="15377" width="24.83203125" style="199" customWidth="1"/>
    <col min="15378" max="15378" width="19.5" style="199" customWidth="1"/>
    <col min="15379" max="15379" width="28.1640625" style="199" customWidth="1"/>
    <col min="15380" max="15380" width="89.1640625" style="199" customWidth="1"/>
    <col min="15381" max="15381" width="40.1640625" style="199" customWidth="1"/>
    <col min="15382" max="15382" width="18.5" style="199" customWidth="1"/>
    <col min="15383" max="15383" width="19.5" style="199" customWidth="1"/>
    <col min="15384" max="15384" width="80.33203125" style="199" customWidth="1"/>
    <col min="15385" max="15385" width="31.1640625" style="199" customWidth="1"/>
    <col min="15386" max="15386" width="14.5" style="199" customWidth="1"/>
    <col min="15387" max="15388" width="11" style="199" customWidth="1"/>
    <col min="15389" max="15616" width="14.5" style="199"/>
    <col min="15617" max="15617" width="6.5" style="199" customWidth="1"/>
    <col min="15618" max="15618" width="10.6640625" style="199" customWidth="1"/>
    <col min="15619" max="15619" width="17.5" style="199" customWidth="1"/>
    <col min="15620" max="15620" width="21.5" style="199" customWidth="1"/>
    <col min="15621" max="15621" width="52.33203125" style="199" customWidth="1"/>
    <col min="15622" max="15622" width="24.1640625" style="199" customWidth="1"/>
    <col min="15623" max="15623" width="26.5" style="199" customWidth="1"/>
    <col min="15624" max="15624" width="25.83203125" style="199" customWidth="1"/>
    <col min="15625" max="15625" width="14" style="199" customWidth="1"/>
    <col min="15626" max="15626" width="18" style="199" customWidth="1"/>
    <col min="15627" max="15627" width="18.5" style="199" customWidth="1"/>
    <col min="15628" max="15628" width="20" style="199" customWidth="1"/>
    <col min="15629" max="15629" width="18.33203125" style="199" customWidth="1"/>
    <col min="15630" max="15631" width="18" style="199" customWidth="1"/>
    <col min="15632" max="15632" width="26.33203125" style="199" customWidth="1"/>
    <col min="15633" max="15633" width="24.83203125" style="199" customWidth="1"/>
    <col min="15634" max="15634" width="19.5" style="199" customWidth="1"/>
    <col min="15635" max="15635" width="28.1640625" style="199" customWidth="1"/>
    <col min="15636" max="15636" width="89.1640625" style="199" customWidth="1"/>
    <col min="15637" max="15637" width="40.1640625" style="199" customWidth="1"/>
    <col min="15638" max="15638" width="18.5" style="199" customWidth="1"/>
    <col min="15639" max="15639" width="19.5" style="199" customWidth="1"/>
    <col min="15640" max="15640" width="80.33203125" style="199" customWidth="1"/>
    <col min="15641" max="15641" width="31.1640625" style="199" customWidth="1"/>
    <col min="15642" max="15642" width="14.5" style="199" customWidth="1"/>
    <col min="15643" max="15644" width="11" style="199" customWidth="1"/>
    <col min="15645" max="15872" width="14.5" style="199"/>
    <col min="15873" max="15873" width="6.5" style="199" customWidth="1"/>
    <col min="15874" max="15874" width="10.6640625" style="199" customWidth="1"/>
    <col min="15875" max="15875" width="17.5" style="199" customWidth="1"/>
    <col min="15876" max="15876" width="21.5" style="199" customWidth="1"/>
    <col min="15877" max="15877" width="52.33203125" style="199" customWidth="1"/>
    <col min="15878" max="15878" width="24.1640625" style="199" customWidth="1"/>
    <col min="15879" max="15879" width="26.5" style="199" customWidth="1"/>
    <col min="15880" max="15880" width="25.83203125" style="199" customWidth="1"/>
    <col min="15881" max="15881" width="14" style="199" customWidth="1"/>
    <col min="15882" max="15882" width="18" style="199" customWidth="1"/>
    <col min="15883" max="15883" width="18.5" style="199" customWidth="1"/>
    <col min="15884" max="15884" width="20" style="199" customWidth="1"/>
    <col min="15885" max="15885" width="18.33203125" style="199" customWidth="1"/>
    <col min="15886" max="15887" width="18" style="199" customWidth="1"/>
    <col min="15888" max="15888" width="26.33203125" style="199" customWidth="1"/>
    <col min="15889" max="15889" width="24.83203125" style="199" customWidth="1"/>
    <col min="15890" max="15890" width="19.5" style="199" customWidth="1"/>
    <col min="15891" max="15891" width="28.1640625" style="199" customWidth="1"/>
    <col min="15892" max="15892" width="89.1640625" style="199" customWidth="1"/>
    <col min="15893" max="15893" width="40.1640625" style="199" customWidth="1"/>
    <col min="15894" max="15894" width="18.5" style="199" customWidth="1"/>
    <col min="15895" max="15895" width="19.5" style="199" customWidth="1"/>
    <col min="15896" max="15896" width="80.33203125" style="199" customWidth="1"/>
    <col min="15897" max="15897" width="31.1640625" style="199" customWidth="1"/>
    <col min="15898" max="15898" width="14.5" style="199" customWidth="1"/>
    <col min="15899" max="15900" width="11" style="199" customWidth="1"/>
    <col min="15901" max="16128" width="14.5" style="199"/>
    <col min="16129" max="16129" width="6.5" style="199" customWidth="1"/>
    <col min="16130" max="16130" width="10.6640625" style="199" customWidth="1"/>
    <col min="16131" max="16131" width="17.5" style="199" customWidth="1"/>
    <col min="16132" max="16132" width="21.5" style="199" customWidth="1"/>
    <col min="16133" max="16133" width="52.33203125" style="199" customWidth="1"/>
    <col min="16134" max="16134" width="24.1640625" style="199" customWidth="1"/>
    <col min="16135" max="16135" width="26.5" style="199" customWidth="1"/>
    <col min="16136" max="16136" width="25.83203125" style="199" customWidth="1"/>
    <col min="16137" max="16137" width="14" style="199" customWidth="1"/>
    <col min="16138" max="16138" width="18" style="199" customWidth="1"/>
    <col min="16139" max="16139" width="18.5" style="199" customWidth="1"/>
    <col min="16140" max="16140" width="20" style="199" customWidth="1"/>
    <col min="16141" max="16141" width="18.33203125" style="199" customWidth="1"/>
    <col min="16142" max="16143" width="18" style="199" customWidth="1"/>
    <col min="16144" max="16144" width="26.33203125" style="199" customWidth="1"/>
    <col min="16145" max="16145" width="24.83203125" style="199" customWidth="1"/>
    <col min="16146" max="16146" width="19.5" style="199" customWidth="1"/>
    <col min="16147" max="16147" width="28.1640625" style="199" customWidth="1"/>
    <col min="16148" max="16148" width="89.1640625" style="199" customWidth="1"/>
    <col min="16149" max="16149" width="40.1640625" style="199" customWidth="1"/>
    <col min="16150" max="16150" width="18.5" style="199" customWidth="1"/>
    <col min="16151" max="16151" width="19.5" style="199" customWidth="1"/>
    <col min="16152" max="16152" width="80.33203125" style="199" customWidth="1"/>
    <col min="16153" max="16153" width="31.1640625" style="199" customWidth="1"/>
    <col min="16154" max="16154" width="14.5" style="199" customWidth="1"/>
    <col min="16155" max="16156" width="11" style="199" customWidth="1"/>
    <col min="16157" max="16384" width="14.5" style="199"/>
  </cols>
  <sheetData>
    <row r="1" spans="1:26" ht="44.25" hidden="1" customHeight="1">
      <c r="A1" s="2"/>
      <c r="B1" s="64"/>
      <c r="C1" s="65" t="s">
        <v>1</v>
      </c>
      <c r="D1" s="65" t="s">
        <v>2</v>
      </c>
      <c r="E1" s="5"/>
      <c r="F1" s="6" t="s">
        <v>3</v>
      </c>
      <c r="G1" s="6" t="s">
        <v>137</v>
      </c>
      <c r="H1" s="6" t="s">
        <v>5</v>
      </c>
      <c r="I1" s="6" t="s">
        <v>7</v>
      </c>
      <c r="J1" s="6" t="s">
        <v>158</v>
      </c>
      <c r="K1" s="1"/>
      <c r="L1" s="8"/>
      <c r="M1" s="7"/>
      <c r="N1" s="7"/>
      <c r="O1" s="7"/>
      <c r="P1" s="7"/>
      <c r="Q1" s="7"/>
      <c r="R1" s="7"/>
      <c r="S1" s="1"/>
      <c r="T1" s="1"/>
      <c r="U1" s="1"/>
      <c r="W1" s="1"/>
      <c r="X1" s="1"/>
      <c r="Y1" s="1"/>
    </row>
    <row r="2" spans="1:26" s="55" customFormat="1" ht="28" hidden="1">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173"/>
      <c r="W2" s="51"/>
      <c r="X2" s="51"/>
      <c r="Y2" s="51"/>
    </row>
    <row r="3" spans="1:26" s="55" customFormat="1" ht="28" hidden="1">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173"/>
      <c r="W3" s="51"/>
      <c r="X3" s="51"/>
      <c r="Y3" s="51"/>
    </row>
    <row r="4" spans="1:26" s="55" customFormat="1" ht="28" hidden="1">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173"/>
      <c r="W4" s="51"/>
      <c r="X4" s="51"/>
      <c r="Y4" s="51"/>
    </row>
    <row r="5" spans="1:26" s="55" customFormat="1" ht="42" hidden="1">
      <c r="A5" s="51"/>
      <c r="B5" s="63"/>
      <c r="C5" s="67" t="s">
        <v>117</v>
      </c>
      <c r="D5" s="67" t="s">
        <v>125</v>
      </c>
      <c r="E5" s="58"/>
      <c r="F5" s="71" t="s">
        <v>130</v>
      </c>
      <c r="G5" s="71" t="s">
        <v>17</v>
      </c>
      <c r="H5" s="57"/>
      <c r="I5" s="56"/>
      <c r="J5" s="56"/>
      <c r="K5" s="51"/>
      <c r="L5" s="52"/>
      <c r="M5" s="54"/>
      <c r="N5" s="54"/>
      <c r="O5" s="54"/>
      <c r="P5" s="54"/>
      <c r="Q5" s="54"/>
      <c r="R5" s="54"/>
      <c r="S5" s="51"/>
      <c r="T5" s="51"/>
      <c r="U5" s="51"/>
      <c r="V5" s="173"/>
      <c r="W5" s="51"/>
      <c r="X5" s="51"/>
      <c r="Y5" s="51"/>
    </row>
    <row r="6" spans="1:26" s="55" customFormat="1" ht="28" hidden="1">
      <c r="A6" s="51"/>
      <c r="B6" s="63"/>
      <c r="C6" s="66" t="s">
        <v>38</v>
      </c>
      <c r="D6" s="67" t="s">
        <v>124</v>
      </c>
      <c r="F6" s="71" t="s">
        <v>131</v>
      </c>
      <c r="G6" s="57"/>
      <c r="H6" s="57"/>
      <c r="I6" s="56"/>
      <c r="J6" s="56"/>
      <c r="K6" s="51"/>
      <c r="L6" s="52"/>
      <c r="M6" s="54"/>
      <c r="N6" s="54"/>
      <c r="O6" s="54"/>
      <c r="P6" s="54"/>
      <c r="Q6" s="54"/>
      <c r="R6" s="54"/>
      <c r="S6" s="51"/>
      <c r="T6" s="51"/>
      <c r="U6" s="51"/>
      <c r="V6" s="173"/>
      <c r="W6" s="51"/>
      <c r="X6" s="51"/>
      <c r="Y6" s="51"/>
    </row>
    <row r="7" spans="1:26" s="55" customFormat="1" ht="28" hidden="1">
      <c r="A7" s="51"/>
      <c r="B7" s="63"/>
      <c r="C7" s="66" t="s">
        <v>42</v>
      </c>
      <c r="D7" s="67" t="s">
        <v>126</v>
      </c>
      <c r="E7" s="58"/>
      <c r="F7" s="59"/>
      <c r="G7" s="57"/>
      <c r="H7" s="57"/>
      <c r="I7" s="60"/>
      <c r="J7" s="60"/>
      <c r="K7" s="51"/>
      <c r="L7" s="52"/>
      <c r="M7" s="54"/>
      <c r="N7" s="54"/>
      <c r="O7" s="54"/>
      <c r="P7" s="54"/>
      <c r="Q7" s="54"/>
      <c r="R7" s="54"/>
      <c r="S7" s="51"/>
      <c r="T7" s="51"/>
      <c r="U7" s="51"/>
      <c r="V7" s="173"/>
      <c r="W7" s="51"/>
      <c r="X7" s="51"/>
      <c r="Y7" s="51"/>
    </row>
    <row r="8" spans="1:26" s="55" customFormat="1" ht="14" hidden="1">
      <c r="A8" s="51"/>
      <c r="B8" s="63"/>
      <c r="C8" s="66" t="s">
        <v>45</v>
      </c>
      <c r="D8" s="67" t="s">
        <v>35</v>
      </c>
      <c r="E8" s="58"/>
      <c r="F8" s="59"/>
      <c r="G8" s="57"/>
      <c r="H8" s="57"/>
      <c r="I8" s="56"/>
      <c r="J8" s="56"/>
      <c r="K8" s="51"/>
      <c r="L8" s="52"/>
      <c r="M8" s="54"/>
      <c r="N8" s="54"/>
      <c r="O8" s="54"/>
      <c r="P8" s="54"/>
      <c r="Q8" s="54"/>
      <c r="R8" s="54"/>
      <c r="S8" s="51"/>
      <c r="T8" s="51"/>
      <c r="U8" s="51"/>
      <c r="V8" s="173"/>
      <c r="W8" s="51"/>
      <c r="X8" s="51"/>
      <c r="Y8" s="51"/>
    </row>
    <row r="9" spans="1:26" s="55" customFormat="1" ht="56" hidden="1">
      <c r="A9" s="51"/>
      <c r="B9" s="63"/>
      <c r="C9" s="66" t="s">
        <v>120</v>
      </c>
      <c r="D9" s="67" t="s">
        <v>39</v>
      </c>
      <c r="E9" s="58"/>
      <c r="F9" s="57"/>
      <c r="G9" s="57"/>
      <c r="H9" s="57"/>
      <c r="I9" s="56"/>
      <c r="J9" s="56"/>
      <c r="K9" s="51"/>
      <c r="L9" s="52"/>
      <c r="M9" s="54"/>
      <c r="N9" s="54"/>
      <c r="O9" s="54"/>
      <c r="P9" s="54"/>
      <c r="Q9" s="54"/>
      <c r="R9" s="54"/>
      <c r="S9" s="51"/>
      <c r="T9" s="51"/>
      <c r="U9" s="51"/>
      <c r="V9" s="173"/>
      <c r="W9" s="51"/>
      <c r="X9" s="51"/>
      <c r="Y9" s="51"/>
    </row>
    <row r="10" spans="1:26" s="55" customFormat="1" ht="28" hidden="1">
      <c r="A10" s="51"/>
      <c r="B10" s="63"/>
      <c r="C10" s="66" t="s">
        <v>50</v>
      </c>
      <c r="D10" s="67" t="s">
        <v>43</v>
      </c>
      <c r="E10" s="58"/>
      <c r="F10" s="57"/>
      <c r="G10" s="57"/>
      <c r="H10" s="57"/>
      <c r="I10" s="56"/>
      <c r="J10" s="56"/>
      <c r="K10" s="51"/>
      <c r="L10" s="52"/>
      <c r="M10" s="54"/>
      <c r="N10" s="54"/>
      <c r="O10" s="54"/>
      <c r="P10" s="54"/>
      <c r="Q10" s="54"/>
      <c r="R10" s="54"/>
      <c r="S10" s="51"/>
      <c r="T10" s="51"/>
      <c r="U10" s="51"/>
      <c r="V10" s="173"/>
      <c r="W10" s="51"/>
      <c r="X10" s="51"/>
      <c r="Y10" s="51"/>
    </row>
    <row r="11" spans="1:26" s="55" customFormat="1" ht="28" hidden="1">
      <c r="A11" s="51"/>
      <c r="B11" s="63"/>
      <c r="C11" s="66" t="s">
        <v>52</v>
      </c>
      <c r="D11" s="67" t="s">
        <v>132</v>
      </c>
      <c r="E11" s="58"/>
      <c r="F11" s="57"/>
      <c r="G11" s="57"/>
      <c r="H11" s="57"/>
      <c r="I11" s="56"/>
      <c r="J11" s="56"/>
      <c r="K11" s="51"/>
      <c r="L11" s="52"/>
      <c r="M11" s="54"/>
      <c r="N11" s="54"/>
      <c r="O11" s="54"/>
      <c r="P11" s="54"/>
      <c r="Q11" s="54"/>
      <c r="R11" s="54"/>
      <c r="S11" s="51"/>
      <c r="T11" s="51"/>
      <c r="U11" s="51"/>
      <c r="V11" s="173"/>
      <c r="W11" s="51"/>
      <c r="X11" s="51"/>
      <c r="Y11" s="51"/>
    </row>
    <row r="12" spans="1:26" s="55" customFormat="1" ht="28" hidden="1">
      <c r="A12" s="51"/>
      <c r="B12" s="63"/>
      <c r="C12" s="66" t="s">
        <v>54</v>
      </c>
      <c r="D12" s="67" t="s">
        <v>127</v>
      </c>
      <c r="E12" s="58"/>
      <c r="F12" s="61"/>
      <c r="G12" s="61"/>
      <c r="H12" s="61"/>
      <c r="I12" s="62"/>
      <c r="J12" s="54"/>
      <c r="K12" s="54"/>
      <c r="L12" s="51"/>
      <c r="M12" s="52"/>
      <c r="N12" s="54"/>
      <c r="O12" s="54"/>
      <c r="P12" s="54"/>
      <c r="Q12" s="54"/>
      <c r="R12" s="54"/>
      <c r="S12" s="54"/>
      <c r="T12" s="51"/>
      <c r="U12" s="51"/>
      <c r="V12" s="173"/>
      <c r="W12" s="51"/>
      <c r="X12" s="51"/>
      <c r="Y12" s="51"/>
      <c r="Z12" s="51"/>
    </row>
    <row r="13" spans="1:26" s="55" customFormat="1" ht="28" hidden="1">
      <c r="A13" s="51"/>
      <c r="B13" s="63"/>
      <c r="C13" s="66" t="s">
        <v>55</v>
      </c>
      <c r="D13" s="67" t="s">
        <v>53</v>
      </c>
      <c r="E13" s="58"/>
      <c r="F13" s="61"/>
      <c r="G13" s="61"/>
      <c r="H13" s="61"/>
      <c r="I13" s="62"/>
      <c r="J13" s="54"/>
      <c r="K13" s="54"/>
      <c r="L13" s="51"/>
      <c r="M13" s="52"/>
      <c r="N13" s="54"/>
      <c r="O13" s="54"/>
      <c r="P13" s="54"/>
      <c r="Q13" s="54"/>
      <c r="R13" s="54"/>
      <c r="S13" s="54"/>
      <c r="T13" s="51"/>
      <c r="U13" s="51"/>
      <c r="V13" s="173"/>
      <c r="W13" s="51"/>
      <c r="X13" s="51"/>
      <c r="Y13" s="51"/>
      <c r="Z13" s="51"/>
    </row>
    <row r="14" spans="1:26" s="55" customFormat="1" ht="28" hidden="1">
      <c r="A14" s="51"/>
      <c r="B14" s="63"/>
      <c r="C14" s="67" t="s">
        <v>121</v>
      </c>
      <c r="D14" s="68"/>
      <c r="E14" s="58"/>
      <c r="F14" s="61"/>
      <c r="G14" s="61"/>
      <c r="H14" s="61"/>
      <c r="I14" s="62"/>
      <c r="J14" s="54"/>
      <c r="K14" s="54"/>
      <c r="L14" s="51"/>
      <c r="M14" s="52"/>
      <c r="N14" s="54"/>
      <c r="O14" s="54"/>
      <c r="P14" s="54"/>
      <c r="Q14" s="54"/>
      <c r="R14" s="54"/>
      <c r="S14" s="54"/>
      <c r="T14" s="51"/>
      <c r="U14" s="51"/>
      <c r="V14" s="173"/>
      <c r="W14" s="51"/>
      <c r="X14" s="51"/>
      <c r="Y14" s="51"/>
      <c r="Z14" s="51"/>
    </row>
    <row r="15" spans="1:26" s="55" customFormat="1" ht="42" hidden="1">
      <c r="A15" s="51"/>
      <c r="B15" s="63"/>
      <c r="C15" s="69" t="s">
        <v>21</v>
      </c>
      <c r="D15" s="67"/>
      <c r="E15" s="58"/>
      <c r="F15" s="61"/>
      <c r="G15" s="61"/>
      <c r="H15" s="61"/>
      <c r="I15" s="62"/>
      <c r="J15" s="54"/>
      <c r="K15" s="54"/>
      <c r="L15" s="51"/>
      <c r="M15" s="52"/>
      <c r="N15" s="54"/>
      <c r="O15" s="54"/>
      <c r="P15" s="54"/>
      <c r="Q15" s="54"/>
      <c r="R15" s="54"/>
      <c r="S15" s="54"/>
      <c r="T15" s="51"/>
      <c r="U15" s="51"/>
      <c r="V15" s="173"/>
      <c r="W15" s="51"/>
      <c r="X15" s="51"/>
      <c r="Y15" s="51"/>
      <c r="Z15" s="51"/>
    </row>
    <row r="16" spans="1:26" ht="25" hidden="1" thickBot="1">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c r="A17" s="884"/>
      <c r="B17" s="885"/>
      <c r="C17" s="886"/>
      <c r="D17" s="893" t="s">
        <v>56</v>
      </c>
      <c r="E17" s="894"/>
      <c r="F17" s="894"/>
      <c r="G17" s="894"/>
      <c r="H17" s="894"/>
      <c r="I17" s="894"/>
      <c r="J17" s="894"/>
      <c r="K17" s="894"/>
      <c r="L17" s="894"/>
      <c r="M17" s="894"/>
      <c r="N17" s="894"/>
      <c r="O17" s="894"/>
      <c r="P17" s="894"/>
      <c r="Q17" s="894"/>
      <c r="R17" s="894"/>
      <c r="S17" s="894"/>
      <c r="T17" s="894"/>
      <c r="U17" s="894"/>
      <c r="V17" s="894"/>
      <c r="W17" s="895"/>
      <c r="X17" s="90" t="s">
        <v>57</v>
      </c>
      <c r="Z17" s="1"/>
    </row>
    <row r="18" spans="1:27" ht="27.75" customHeight="1">
      <c r="A18" s="887"/>
      <c r="B18" s="888"/>
      <c r="C18" s="889"/>
      <c r="D18" s="896"/>
      <c r="E18" s="897"/>
      <c r="F18" s="897"/>
      <c r="G18" s="897"/>
      <c r="H18" s="897"/>
      <c r="I18" s="897"/>
      <c r="J18" s="897"/>
      <c r="K18" s="897"/>
      <c r="L18" s="897"/>
      <c r="M18" s="897"/>
      <c r="N18" s="897"/>
      <c r="O18" s="897"/>
      <c r="P18" s="897"/>
      <c r="Q18" s="897"/>
      <c r="R18" s="897"/>
      <c r="S18" s="897"/>
      <c r="T18" s="897"/>
      <c r="U18" s="897"/>
      <c r="V18" s="897"/>
      <c r="W18" s="898"/>
      <c r="X18" s="589" t="s">
        <v>1001</v>
      </c>
      <c r="Z18" s="1"/>
    </row>
    <row r="19" spans="1:27" ht="27.75" customHeight="1">
      <c r="A19" s="887"/>
      <c r="B19" s="888"/>
      <c r="C19" s="889"/>
      <c r="D19" s="896"/>
      <c r="E19" s="897"/>
      <c r="F19" s="897"/>
      <c r="G19" s="897"/>
      <c r="H19" s="897"/>
      <c r="I19" s="897"/>
      <c r="J19" s="897"/>
      <c r="K19" s="897"/>
      <c r="L19" s="897"/>
      <c r="M19" s="897"/>
      <c r="N19" s="897"/>
      <c r="O19" s="897"/>
      <c r="P19" s="897"/>
      <c r="Q19" s="897"/>
      <c r="R19" s="897"/>
      <c r="S19" s="897"/>
      <c r="T19" s="897"/>
      <c r="U19" s="897"/>
      <c r="V19" s="897"/>
      <c r="W19" s="898"/>
      <c r="X19" s="591" t="s">
        <v>1002</v>
      </c>
      <c r="Z19" s="1"/>
    </row>
    <row r="20" spans="1:27" ht="27.75" customHeight="1" thickBot="1">
      <c r="A20" s="890"/>
      <c r="B20" s="891"/>
      <c r="C20" s="892"/>
      <c r="D20" s="899"/>
      <c r="E20" s="900"/>
      <c r="F20" s="900"/>
      <c r="G20" s="900"/>
      <c r="H20" s="900"/>
      <c r="I20" s="900"/>
      <c r="J20" s="900"/>
      <c r="K20" s="900"/>
      <c r="L20" s="900"/>
      <c r="M20" s="900"/>
      <c r="N20" s="900"/>
      <c r="O20" s="900"/>
      <c r="P20" s="900"/>
      <c r="Q20" s="900"/>
      <c r="R20" s="900"/>
      <c r="S20" s="900"/>
      <c r="T20" s="900"/>
      <c r="U20" s="900"/>
      <c r="V20" s="900"/>
      <c r="W20" s="901"/>
      <c r="X20" s="586" t="s">
        <v>58</v>
      </c>
      <c r="Z20" s="1"/>
    </row>
    <row r="21" spans="1:27" ht="36.75" customHeight="1" thickBot="1">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c r="A22" s="1068" t="s">
        <v>59</v>
      </c>
      <c r="B22" s="1069"/>
      <c r="C22" s="1070"/>
      <c r="D22" s="23"/>
      <c r="E22" s="1082" t="str">
        <f>CONCATENATE("INFORME DE SEGUIMIENTO DEL PROCESO ",A23)</f>
        <v>INFORME DE SEGUIMIENTO DEL PROCESO GESTIÓN DE RECURSOS FÍSICOS Y AMBIENTAL</v>
      </c>
      <c r="F22" s="1083"/>
      <c r="G22" s="21"/>
      <c r="H22" s="1074" t="s">
        <v>60</v>
      </c>
      <c r="I22" s="1075"/>
      <c r="J22" s="1076"/>
      <c r="K22" s="83"/>
      <c r="L22" s="87"/>
      <c r="M22" s="87"/>
      <c r="N22" s="87"/>
      <c r="O22" s="87"/>
      <c r="P22" s="87"/>
      <c r="Q22" s="87"/>
      <c r="R22" s="87"/>
      <c r="S22" s="87"/>
      <c r="T22" s="87"/>
      <c r="U22" s="87"/>
      <c r="V22" s="174"/>
      <c r="W22" s="87"/>
      <c r="X22" s="86"/>
    </row>
    <row r="23" spans="1:27" ht="53.25" customHeight="1" thickBot="1">
      <c r="A23" s="1093" t="s">
        <v>120</v>
      </c>
      <c r="B23" s="1094"/>
      <c r="C23" s="1095"/>
      <c r="D23" s="23"/>
      <c r="E23" s="93" t="s">
        <v>144</v>
      </c>
      <c r="F23" s="94">
        <f>COUNTA(E31:E40)</f>
        <v>4</v>
      </c>
      <c r="G23" s="21"/>
      <c r="H23" s="1077" t="s">
        <v>66</v>
      </c>
      <c r="I23" s="1078"/>
      <c r="J23" s="94">
        <f>COUNTIF(I31:I40, "Acción correctiva")</f>
        <v>4</v>
      </c>
      <c r="K23" s="88"/>
      <c r="L23" s="87"/>
      <c r="M23" s="87"/>
      <c r="N23" s="87"/>
      <c r="O23" s="87"/>
      <c r="P23" s="87"/>
      <c r="Q23" s="87"/>
      <c r="R23" s="87"/>
      <c r="S23" s="87"/>
      <c r="T23" s="87"/>
      <c r="U23" s="86"/>
      <c r="V23" s="175"/>
      <c r="W23" s="23"/>
      <c r="X23" s="86"/>
    </row>
    <row r="24" spans="1:27" ht="48.75" customHeight="1" thickBot="1">
      <c r="A24" s="27"/>
      <c r="B24" s="23"/>
      <c r="C24" s="23"/>
      <c r="D24" s="28"/>
      <c r="E24" s="95" t="s">
        <v>61</v>
      </c>
      <c r="F24" s="96">
        <f>COUNTA(H31:H40)</f>
        <v>4</v>
      </c>
      <c r="G24" s="24"/>
      <c r="H24" s="1079" t="s">
        <v>149</v>
      </c>
      <c r="I24" s="1080"/>
      <c r="J24" s="99">
        <f>COUNTIF(I32:I41, "Acción preventiva")</f>
        <v>0</v>
      </c>
      <c r="K24" s="88"/>
      <c r="L24" s="87"/>
      <c r="M24" s="87"/>
      <c r="N24" s="87"/>
      <c r="O24" s="87"/>
      <c r="P24" s="87"/>
      <c r="Q24" s="87"/>
      <c r="R24" s="88"/>
      <c r="S24" s="88"/>
      <c r="T24" s="88"/>
      <c r="U24" s="86"/>
      <c r="V24" s="175"/>
      <c r="W24" s="23"/>
      <c r="X24" s="86"/>
    </row>
    <row r="25" spans="1:27" ht="53.25" customHeight="1">
      <c r="A25" s="27"/>
      <c r="B25" s="23"/>
      <c r="C25" s="23"/>
      <c r="D25" s="33"/>
      <c r="E25" s="97" t="s">
        <v>145</v>
      </c>
      <c r="F25" s="96">
        <f>COUNTIF(W31:W40, "Vencida")</f>
        <v>0</v>
      </c>
      <c r="G25" s="24"/>
      <c r="H25" s="1081"/>
      <c r="I25" s="1081"/>
      <c r="J25" s="89"/>
      <c r="K25" s="88"/>
      <c r="L25" s="87"/>
      <c r="M25" s="87"/>
      <c r="N25" s="87"/>
      <c r="O25" s="87"/>
      <c r="P25" s="87"/>
      <c r="Q25" s="87"/>
      <c r="R25" s="88"/>
      <c r="S25" s="88"/>
      <c r="T25" s="88"/>
      <c r="U25" s="86"/>
      <c r="V25" s="175"/>
      <c r="W25" s="23"/>
      <c r="X25" s="47"/>
    </row>
    <row r="26" spans="1:27" ht="48.75" customHeight="1">
      <c r="A26" s="27"/>
      <c r="B26" s="23"/>
      <c r="C26" s="23"/>
      <c r="D26" s="28"/>
      <c r="E26" s="97" t="s">
        <v>146</v>
      </c>
      <c r="F26" s="269">
        <f>COUNTIF(W31:W40, "En ejecución")</f>
        <v>4</v>
      </c>
      <c r="G26" s="24"/>
      <c r="H26" s="1081"/>
      <c r="I26" s="1081"/>
      <c r="J26" s="198"/>
      <c r="K26" s="89"/>
      <c r="L26" s="87"/>
      <c r="M26" s="87"/>
      <c r="N26" s="87"/>
      <c r="O26" s="87"/>
      <c r="P26" s="87"/>
      <c r="Q26" s="87"/>
      <c r="R26" s="88"/>
      <c r="S26" s="88"/>
      <c r="T26" s="88"/>
      <c r="U26" s="86"/>
      <c r="V26" s="175"/>
      <c r="W26" s="23"/>
      <c r="X26" s="47"/>
    </row>
    <row r="27" spans="1:27" ht="51" customHeight="1" thickBot="1">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175"/>
      <c r="W27" s="23"/>
      <c r="X27" s="47"/>
    </row>
    <row r="28" spans="1:27" ht="41.25" customHeight="1" thickBot="1">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c r="A29" s="911" t="s">
        <v>73</v>
      </c>
      <c r="B29" s="912"/>
      <c r="C29" s="912"/>
      <c r="D29" s="912"/>
      <c r="E29" s="912"/>
      <c r="F29" s="912"/>
      <c r="G29" s="913"/>
      <c r="H29" s="881" t="s">
        <v>74</v>
      </c>
      <c r="I29" s="882"/>
      <c r="J29" s="882"/>
      <c r="K29" s="882"/>
      <c r="L29" s="882"/>
      <c r="M29" s="882"/>
      <c r="N29" s="883"/>
      <c r="O29" s="902" t="s">
        <v>75</v>
      </c>
      <c r="P29" s="1084"/>
      <c r="Q29" s="1084"/>
      <c r="R29" s="1084"/>
      <c r="S29" s="903"/>
      <c r="T29" s="904" t="s">
        <v>141</v>
      </c>
      <c r="U29" s="905"/>
      <c r="V29" s="905"/>
      <c r="W29" s="905"/>
      <c r="X29" s="906"/>
      <c r="Y29" s="75"/>
      <c r="Z29" s="76"/>
      <c r="AA29" s="77"/>
    </row>
    <row r="30" spans="1:27" ht="63" customHeight="1" thickBot="1">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1090" t="s">
        <v>84</v>
      </c>
      <c r="P30" s="1091"/>
      <c r="Q30" s="1091"/>
      <c r="R30" s="1092"/>
      <c r="S30" s="539" t="s">
        <v>85</v>
      </c>
      <c r="T30" s="159" t="s">
        <v>84</v>
      </c>
      <c r="U30" s="157" t="s">
        <v>85</v>
      </c>
      <c r="V30" s="157" t="s">
        <v>158</v>
      </c>
      <c r="W30" s="157" t="s">
        <v>86</v>
      </c>
      <c r="X30" s="158" t="s">
        <v>155</v>
      </c>
      <c r="Y30" s="74"/>
      <c r="Z30" s="78"/>
      <c r="AA30" s="78"/>
    </row>
    <row r="31" spans="1:27" s="55" customFormat="1" ht="280.5" customHeight="1">
      <c r="A31" s="550">
        <v>1</v>
      </c>
      <c r="B31" s="227" t="s">
        <v>10</v>
      </c>
      <c r="C31" s="227" t="s">
        <v>127</v>
      </c>
      <c r="D31" s="555">
        <v>43679</v>
      </c>
      <c r="E31" s="69" t="s">
        <v>935</v>
      </c>
      <c r="F31" s="129" t="s">
        <v>154</v>
      </c>
      <c r="G31" s="69" t="s">
        <v>978</v>
      </c>
      <c r="H31" s="227" t="s">
        <v>979</v>
      </c>
      <c r="I31" s="227" t="s">
        <v>24</v>
      </c>
      <c r="J31" s="227" t="s">
        <v>936</v>
      </c>
      <c r="K31" s="227" t="s">
        <v>937</v>
      </c>
      <c r="L31" s="555">
        <v>43692</v>
      </c>
      <c r="M31" s="555">
        <v>43692</v>
      </c>
      <c r="N31" s="762">
        <v>43769</v>
      </c>
      <c r="O31" s="1113" t="s">
        <v>1571</v>
      </c>
      <c r="P31" s="1113"/>
      <c r="Q31" s="1113"/>
      <c r="R31" s="1113"/>
      <c r="S31" s="779" t="s">
        <v>967</v>
      </c>
      <c r="T31" s="69" t="s">
        <v>1129</v>
      </c>
      <c r="U31" s="556" t="s">
        <v>967</v>
      </c>
      <c r="V31" s="268" t="s">
        <v>156</v>
      </c>
      <c r="W31" s="541" t="s">
        <v>143</v>
      </c>
      <c r="X31" s="305" t="s">
        <v>1087</v>
      </c>
    </row>
    <row r="32" spans="1:27" s="55" customFormat="1" ht="267.75" customHeight="1">
      <c r="A32" s="550">
        <v>2</v>
      </c>
      <c r="B32" s="227" t="s">
        <v>10</v>
      </c>
      <c r="C32" s="227" t="s">
        <v>127</v>
      </c>
      <c r="D32" s="555">
        <v>43679</v>
      </c>
      <c r="E32" s="69" t="s">
        <v>938</v>
      </c>
      <c r="F32" s="129" t="s">
        <v>154</v>
      </c>
      <c r="G32" s="69" t="s">
        <v>939</v>
      </c>
      <c r="H32" s="227" t="s">
        <v>980</v>
      </c>
      <c r="I32" s="227" t="s">
        <v>24</v>
      </c>
      <c r="J32" s="227" t="s">
        <v>940</v>
      </c>
      <c r="K32" s="227" t="s">
        <v>937</v>
      </c>
      <c r="L32" s="555">
        <v>43692</v>
      </c>
      <c r="M32" s="555">
        <v>43692</v>
      </c>
      <c r="N32" s="762">
        <v>43769</v>
      </c>
      <c r="O32" s="1113" t="s">
        <v>1572</v>
      </c>
      <c r="P32" s="1113"/>
      <c r="Q32" s="1113"/>
      <c r="R32" s="1113"/>
      <c r="S32" s="706" t="s">
        <v>967</v>
      </c>
      <c r="T32" s="69" t="s">
        <v>1130</v>
      </c>
      <c r="U32" s="556" t="s">
        <v>967</v>
      </c>
      <c r="V32" s="268" t="s">
        <v>156</v>
      </c>
      <c r="W32" s="541" t="s">
        <v>143</v>
      </c>
      <c r="X32" s="305" t="s">
        <v>1087</v>
      </c>
    </row>
    <row r="33" spans="1:26" s="55" customFormat="1" ht="229.5" customHeight="1">
      <c r="A33" s="676">
        <v>3</v>
      </c>
      <c r="B33" s="679" t="s">
        <v>10</v>
      </c>
      <c r="C33" s="679" t="s">
        <v>127</v>
      </c>
      <c r="D33" s="681">
        <v>43679</v>
      </c>
      <c r="E33" s="699" t="s">
        <v>941</v>
      </c>
      <c r="F33" s="680" t="s">
        <v>154</v>
      </c>
      <c r="G33" s="679" t="s">
        <v>981</v>
      </c>
      <c r="H33" s="679" t="s">
        <v>982</v>
      </c>
      <c r="I33" s="679" t="s">
        <v>24</v>
      </c>
      <c r="J33" s="679" t="s">
        <v>942</v>
      </c>
      <c r="K33" s="679" t="s">
        <v>937</v>
      </c>
      <c r="L33" s="681">
        <v>43692</v>
      </c>
      <c r="M33" s="681">
        <v>43692</v>
      </c>
      <c r="N33" s="777">
        <v>43830</v>
      </c>
      <c r="O33" s="1113" t="s">
        <v>1573</v>
      </c>
      <c r="P33" s="1113"/>
      <c r="Q33" s="1113"/>
      <c r="R33" s="1113"/>
      <c r="S33" s="706" t="s">
        <v>968</v>
      </c>
      <c r="T33" s="700" t="s">
        <v>1104</v>
      </c>
      <c r="U33" s="701" t="s">
        <v>972</v>
      </c>
      <c r="V33" s="702" t="s">
        <v>156</v>
      </c>
      <c r="W33" s="703" t="s">
        <v>143</v>
      </c>
      <c r="X33" s="704" t="s">
        <v>1087</v>
      </c>
    </row>
    <row r="34" spans="1:26" s="55" customFormat="1" ht="229.5" customHeight="1">
      <c r="A34" s="675">
        <v>4</v>
      </c>
      <c r="B34" s="238" t="s">
        <v>10</v>
      </c>
      <c r="C34" s="238" t="s">
        <v>127</v>
      </c>
      <c r="D34" s="705">
        <v>43679</v>
      </c>
      <c r="E34" s="238" t="s">
        <v>943</v>
      </c>
      <c r="F34" s="630" t="s">
        <v>154</v>
      </c>
      <c r="G34" s="238" t="s">
        <v>944</v>
      </c>
      <c r="H34" s="678" t="s">
        <v>945</v>
      </c>
      <c r="I34" s="678" t="s">
        <v>24</v>
      </c>
      <c r="J34" s="678" t="s">
        <v>942</v>
      </c>
      <c r="K34" s="678" t="s">
        <v>937</v>
      </c>
      <c r="L34" s="682">
        <v>43692</v>
      </c>
      <c r="M34" s="682">
        <v>43692</v>
      </c>
      <c r="N34" s="762">
        <v>43830</v>
      </c>
      <c r="O34" s="1113" t="s">
        <v>1573</v>
      </c>
      <c r="P34" s="1113"/>
      <c r="Q34" s="1113"/>
      <c r="R34" s="1113"/>
      <c r="S34" s="706" t="s">
        <v>968</v>
      </c>
      <c r="T34" s="674" t="s">
        <v>1088</v>
      </c>
      <c r="U34" s="557" t="s">
        <v>972</v>
      </c>
      <c r="V34" s="268" t="s">
        <v>156</v>
      </c>
      <c r="W34" s="251" t="s">
        <v>143</v>
      </c>
      <c r="X34" s="305" t="s">
        <v>1087</v>
      </c>
    </row>
    <row r="35" spans="1:26" s="55" customFormat="1" ht="157.5" customHeight="1"/>
    <row r="36" spans="1:26" s="55" customFormat="1" ht="78.75" customHeight="1"/>
    <row r="37" spans="1:26" s="55" customFormat="1" ht="97.5" customHeight="1"/>
    <row r="38" spans="1:26" s="55" customFormat="1" ht="13">
      <c r="Y38" s="51"/>
      <c r="Z38" s="51"/>
    </row>
    <row r="39" spans="1:26" s="55" customFormat="1" ht="13">
      <c r="A39" s="51"/>
      <c r="B39" s="51"/>
      <c r="C39" s="51"/>
      <c r="D39" s="51"/>
      <c r="E39" s="53"/>
      <c r="F39" s="51"/>
      <c r="G39" s="53"/>
      <c r="H39" s="53"/>
      <c r="I39" s="51"/>
      <c r="J39" s="51"/>
      <c r="K39" s="51"/>
      <c r="L39" s="51"/>
      <c r="M39" s="51"/>
      <c r="N39" s="51"/>
      <c r="O39" s="51"/>
      <c r="P39" s="51"/>
      <c r="Q39" s="51"/>
      <c r="R39" s="51"/>
      <c r="S39" s="51"/>
      <c r="T39" s="274"/>
      <c r="U39" s="274"/>
      <c r="V39" s="173"/>
      <c r="W39" s="559"/>
      <c r="X39" s="53"/>
      <c r="Y39" s="51"/>
      <c r="Z39" s="51"/>
    </row>
    <row r="40" spans="1:26" s="55" customFormat="1" ht="13">
      <c r="A40" s="51"/>
      <c r="B40" s="51"/>
      <c r="C40" s="51"/>
      <c r="D40" s="51"/>
      <c r="E40" s="53"/>
      <c r="F40" s="51"/>
      <c r="G40" s="53"/>
      <c r="H40" s="53"/>
      <c r="I40" s="51"/>
      <c r="J40" s="51"/>
      <c r="K40" s="51"/>
      <c r="L40" s="51"/>
      <c r="M40" s="51"/>
      <c r="N40" s="51"/>
      <c r="O40" s="51"/>
      <c r="P40" s="51"/>
      <c r="Q40" s="51"/>
      <c r="R40" s="51"/>
      <c r="S40" s="51"/>
      <c r="T40" s="274"/>
      <c r="U40" s="274"/>
      <c r="V40" s="173"/>
      <c r="W40" s="559"/>
      <c r="X40" s="53"/>
      <c r="Y40" s="51"/>
      <c r="Z40" s="51"/>
    </row>
    <row r="41" spans="1:26" s="55" customFormat="1" ht="13">
      <c r="A41" s="51"/>
      <c r="B41" s="51"/>
      <c r="C41" s="51"/>
      <c r="D41" s="51"/>
      <c r="E41" s="53"/>
      <c r="F41" s="51"/>
      <c r="G41" s="53"/>
      <c r="H41" s="53"/>
      <c r="I41" s="51"/>
      <c r="J41" s="51"/>
      <c r="K41" s="51"/>
      <c r="L41" s="51"/>
      <c r="M41" s="51"/>
      <c r="N41" s="51"/>
      <c r="O41" s="51"/>
      <c r="P41" s="51"/>
      <c r="Q41" s="51"/>
      <c r="R41" s="51"/>
      <c r="S41" s="51"/>
      <c r="T41" s="274"/>
      <c r="U41" s="274"/>
      <c r="V41" s="173"/>
      <c r="W41" s="559"/>
      <c r="X41" s="53"/>
      <c r="Y41" s="51"/>
      <c r="Z41" s="51"/>
    </row>
    <row r="42" spans="1:26" s="55" customFormat="1" ht="13">
      <c r="A42" s="51"/>
      <c r="B42" s="51"/>
      <c r="C42" s="51"/>
      <c r="D42" s="51"/>
      <c r="E42" s="53"/>
      <c r="F42" s="51"/>
      <c r="G42" s="53"/>
      <c r="H42" s="53"/>
      <c r="I42" s="51"/>
      <c r="J42" s="51"/>
      <c r="K42" s="51"/>
      <c r="L42" s="51"/>
      <c r="M42" s="51"/>
      <c r="N42" s="51"/>
      <c r="O42" s="51"/>
      <c r="P42" s="51"/>
      <c r="Q42" s="51"/>
      <c r="R42" s="51"/>
      <c r="S42" s="51"/>
      <c r="T42" s="274"/>
      <c r="U42" s="274"/>
      <c r="V42" s="173"/>
      <c r="W42" s="559"/>
      <c r="X42" s="53"/>
      <c r="Y42" s="51"/>
      <c r="Z42" s="51"/>
    </row>
    <row r="43" spans="1:26" s="55" customFormat="1" ht="13">
      <c r="A43" s="51"/>
      <c r="B43" s="51"/>
      <c r="C43" s="51"/>
      <c r="D43" s="51"/>
      <c r="E43" s="53"/>
      <c r="F43" s="51"/>
      <c r="G43" s="53"/>
      <c r="H43" s="53"/>
      <c r="I43" s="51"/>
      <c r="J43" s="51"/>
      <c r="K43" s="51"/>
      <c r="L43" s="51"/>
      <c r="M43" s="51"/>
      <c r="N43" s="51"/>
      <c r="O43" s="51"/>
      <c r="P43" s="51"/>
      <c r="Q43" s="51"/>
      <c r="R43" s="51"/>
      <c r="S43" s="51"/>
      <c r="T43" s="274"/>
      <c r="U43" s="274"/>
      <c r="V43" s="173"/>
      <c r="W43" s="559"/>
      <c r="X43" s="53"/>
      <c r="Y43" s="51"/>
      <c r="Z43" s="51"/>
    </row>
    <row r="44" spans="1:26" s="55" customFormat="1" ht="13">
      <c r="A44" s="51"/>
      <c r="B44" s="51"/>
      <c r="C44" s="51"/>
      <c r="D44" s="51"/>
      <c r="E44" s="53"/>
      <c r="F44" s="51"/>
      <c r="G44" s="53"/>
      <c r="H44" s="53"/>
      <c r="I44" s="51"/>
      <c r="J44" s="51"/>
      <c r="K44" s="51"/>
      <c r="L44" s="51"/>
      <c r="M44" s="51"/>
      <c r="N44" s="51"/>
      <c r="O44" s="51"/>
      <c r="P44" s="51"/>
      <c r="Q44" s="51"/>
      <c r="R44" s="51"/>
      <c r="S44" s="51"/>
      <c r="T44" s="274"/>
      <c r="U44" s="274"/>
      <c r="V44" s="173"/>
      <c r="W44" s="559"/>
      <c r="X44" s="53"/>
      <c r="Y44" s="51"/>
      <c r="Z44" s="51"/>
    </row>
    <row r="45" spans="1:26" s="55" customFormat="1" ht="13">
      <c r="A45" s="51"/>
      <c r="B45" s="51"/>
      <c r="C45" s="51"/>
      <c r="D45" s="51"/>
      <c r="E45" s="53"/>
      <c r="F45" s="51"/>
      <c r="G45" s="53"/>
      <c r="H45" s="53"/>
      <c r="I45" s="51"/>
      <c r="J45" s="51"/>
      <c r="K45" s="51"/>
      <c r="L45" s="51"/>
      <c r="M45" s="51"/>
      <c r="N45" s="51"/>
      <c r="O45" s="51"/>
      <c r="P45" s="51"/>
      <c r="Q45" s="51"/>
      <c r="R45" s="51"/>
      <c r="S45" s="51"/>
      <c r="T45" s="274"/>
      <c r="U45" s="274"/>
      <c r="V45" s="173"/>
      <c r="W45" s="559"/>
      <c r="X45" s="53"/>
      <c r="Y45" s="51"/>
      <c r="Z45" s="51"/>
    </row>
    <row r="46" spans="1:26" s="55" customFormat="1" ht="13">
      <c r="A46" s="51"/>
      <c r="B46" s="51"/>
      <c r="C46" s="51"/>
      <c r="D46" s="51"/>
      <c r="E46" s="53"/>
      <c r="F46" s="51"/>
      <c r="G46" s="53"/>
      <c r="H46" s="53"/>
      <c r="I46" s="51"/>
      <c r="J46" s="51"/>
      <c r="K46" s="51"/>
      <c r="L46" s="51"/>
      <c r="M46" s="51"/>
      <c r="N46" s="51"/>
      <c r="O46" s="51"/>
      <c r="P46" s="51"/>
      <c r="Q46" s="51"/>
      <c r="R46" s="51"/>
      <c r="S46" s="51"/>
      <c r="T46" s="274"/>
      <c r="U46" s="274"/>
      <c r="V46" s="173"/>
      <c r="W46" s="559"/>
      <c r="X46" s="53"/>
      <c r="Y46" s="51"/>
      <c r="Z46" s="51"/>
    </row>
    <row r="47" spans="1:26" s="55" customFormat="1" ht="13">
      <c r="A47" s="51"/>
      <c r="B47" s="51"/>
      <c r="C47" s="51"/>
      <c r="D47" s="51"/>
      <c r="E47" s="53"/>
      <c r="F47" s="51"/>
      <c r="G47" s="53"/>
      <c r="H47" s="53"/>
      <c r="I47" s="51"/>
      <c r="J47" s="51"/>
      <c r="K47" s="51"/>
      <c r="L47" s="51"/>
      <c r="M47" s="51"/>
      <c r="N47" s="51"/>
      <c r="O47" s="51"/>
      <c r="P47" s="51"/>
      <c r="Q47" s="51"/>
      <c r="R47" s="51"/>
      <c r="S47" s="51"/>
      <c r="T47" s="274"/>
      <c r="U47" s="274"/>
      <c r="V47" s="173"/>
      <c r="W47" s="559"/>
      <c r="X47" s="53"/>
      <c r="Y47" s="51"/>
      <c r="Z47" s="51"/>
    </row>
    <row r="48" spans="1:26" s="55" customFormat="1" ht="13">
      <c r="A48" s="51"/>
      <c r="B48" s="51"/>
      <c r="C48" s="51"/>
      <c r="D48" s="51"/>
      <c r="E48" s="53"/>
      <c r="F48" s="51"/>
      <c r="G48" s="53"/>
      <c r="H48" s="53"/>
      <c r="I48" s="51"/>
      <c r="J48" s="51"/>
      <c r="K48" s="51"/>
      <c r="L48" s="51"/>
      <c r="M48" s="51"/>
      <c r="N48" s="51"/>
      <c r="O48" s="51"/>
      <c r="P48" s="51"/>
      <c r="Q48" s="51"/>
      <c r="R48" s="51"/>
      <c r="S48" s="51"/>
      <c r="T48" s="274"/>
      <c r="U48" s="274"/>
      <c r="V48" s="173"/>
      <c r="W48" s="559"/>
      <c r="X48" s="53"/>
      <c r="Y48" s="51"/>
      <c r="Z48" s="51"/>
    </row>
    <row r="49" spans="1:26" s="55" customFormat="1" ht="13">
      <c r="A49" s="51"/>
      <c r="B49" s="51"/>
      <c r="C49" s="51"/>
      <c r="D49" s="51"/>
      <c r="E49" s="53"/>
      <c r="F49" s="51"/>
      <c r="G49" s="53"/>
      <c r="H49" s="53"/>
      <c r="I49" s="51"/>
      <c r="J49" s="51"/>
      <c r="K49" s="51"/>
      <c r="L49" s="51"/>
      <c r="M49" s="51"/>
      <c r="N49" s="51"/>
      <c r="O49" s="51"/>
      <c r="P49" s="51"/>
      <c r="Q49" s="51"/>
      <c r="R49" s="51"/>
      <c r="S49" s="51"/>
      <c r="T49" s="274"/>
      <c r="U49" s="274"/>
      <c r="V49" s="173"/>
      <c r="W49" s="559"/>
      <c r="X49" s="53"/>
      <c r="Y49" s="51"/>
      <c r="Z49" s="51"/>
    </row>
    <row r="50" spans="1:26" s="55" customFormat="1" ht="13">
      <c r="A50" s="51"/>
      <c r="B50" s="51"/>
      <c r="C50" s="51"/>
      <c r="D50" s="51"/>
      <c r="E50" s="53"/>
      <c r="F50" s="51"/>
      <c r="G50" s="53"/>
      <c r="H50" s="53"/>
      <c r="I50" s="51"/>
      <c r="J50" s="51"/>
      <c r="K50" s="51"/>
      <c r="L50" s="51"/>
      <c r="M50" s="51"/>
      <c r="N50" s="51"/>
      <c r="O50" s="51"/>
      <c r="P50" s="51"/>
      <c r="Q50" s="51"/>
      <c r="R50" s="51"/>
      <c r="S50" s="51"/>
      <c r="T50" s="274"/>
      <c r="U50" s="274"/>
      <c r="V50" s="173"/>
      <c r="W50" s="559"/>
      <c r="X50" s="53"/>
      <c r="Y50" s="51"/>
      <c r="Z50" s="51"/>
    </row>
    <row r="51" spans="1:26" s="55" customFormat="1" ht="13">
      <c r="A51" s="51"/>
      <c r="B51" s="51"/>
      <c r="C51" s="51"/>
      <c r="D51" s="51"/>
      <c r="E51" s="53"/>
      <c r="F51" s="51"/>
      <c r="G51" s="53"/>
      <c r="H51" s="53"/>
      <c r="I51" s="51"/>
      <c r="J51" s="51"/>
      <c r="K51" s="51"/>
      <c r="L51" s="51"/>
      <c r="M51" s="51"/>
      <c r="N51" s="51"/>
      <c r="O51" s="51"/>
      <c r="P51" s="51"/>
      <c r="Q51" s="51"/>
      <c r="R51" s="51"/>
      <c r="S51" s="51"/>
      <c r="T51" s="274"/>
      <c r="U51" s="274"/>
      <c r="V51" s="173"/>
      <c r="W51" s="559"/>
      <c r="X51" s="53"/>
      <c r="Y51" s="51"/>
      <c r="Z51" s="51"/>
    </row>
    <row r="52" spans="1:26" s="55" customFormat="1" ht="13">
      <c r="A52" s="51"/>
      <c r="B52" s="51"/>
      <c r="C52" s="51"/>
      <c r="D52" s="51"/>
      <c r="E52" s="53"/>
      <c r="F52" s="51"/>
      <c r="G52" s="53"/>
      <c r="H52" s="53"/>
      <c r="I52" s="51"/>
      <c r="J52" s="51"/>
      <c r="K52" s="51"/>
      <c r="L52" s="51"/>
      <c r="M52" s="51"/>
      <c r="N52" s="51"/>
      <c r="O52" s="51"/>
      <c r="P52" s="51"/>
      <c r="Q52" s="51"/>
      <c r="R52" s="51"/>
      <c r="S52" s="51"/>
      <c r="T52" s="274"/>
      <c r="U52" s="274"/>
      <c r="V52" s="173"/>
      <c r="W52" s="559"/>
      <c r="X52" s="53"/>
      <c r="Y52" s="51"/>
      <c r="Z52" s="51"/>
    </row>
    <row r="53" spans="1:26" s="55" customFormat="1" ht="13">
      <c r="A53" s="51"/>
      <c r="B53" s="51"/>
      <c r="C53" s="51"/>
      <c r="D53" s="51"/>
      <c r="E53" s="53"/>
      <c r="F53" s="51"/>
      <c r="G53" s="53"/>
      <c r="H53" s="53"/>
      <c r="I53" s="51"/>
      <c r="J53" s="51"/>
      <c r="K53" s="51"/>
      <c r="L53" s="51"/>
      <c r="M53" s="51"/>
      <c r="N53" s="51"/>
      <c r="O53" s="51"/>
      <c r="P53" s="51"/>
      <c r="Q53" s="51"/>
      <c r="R53" s="51"/>
      <c r="S53" s="51"/>
      <c r="T53" s="274"/>
      <c r="U53" s="274"/>
      <c r="V53" s="173"/>
      <c r="W53" s="559"/>
      <c r="X53" s="53"/>
      <c r="Y53" s="51"/>
      <c r="Z53" s="51"/>
    </row>
    <row r="54" spans="1:26" s="55" customFormat="1" ht="13">
      <c r="A54" s="51"/>
      <c r="B54" s="51"/>
      <c r="C54" s="51"/>
      <c r="D54" s="51"/>
      <c r="E54" s="53"/>
      <c r="F54" s="51"/>
      <c r="G54" s="53"/>
      <c r="H54" s="53"/>
      <c r="I54" s="51"/>
      <c r="J54" s="51"/>
      <c r="K54" s="51"/>
      <c r="L54" s="51"/>
      <c r="M54" s="51"/>
      <c r="N54" s="51"/>
      <c r="O54" s="51"/>
      <c r="P54" s="51"/>
      <c r="Q54" s="51"/>
      <c r="R54" s="51"/>
      <c r="S54" s="51"/>
      <c r="T54" s="274"/>
      <c r="U54" s="274"/>
      <c r="V54" s="173"/>
      <c r="W54" s="559"/>
      <c r="X54" s="53"/>
      <c r="Y54" s="51"/>
      <c r="Z54" s="51"/>
    </row>
    <row r="55" spans="1:26" s="55" customFormat="1" ht="13">
      <c r="A55" s="51"/>
      <c r="B55" s="51"/>
      <c r="C55" s="51"/>
      <c r="D55" s="51"/>
      <c r="E55" s="53"/>
      <c r="F55" s="51"/>
      <c r="G55" s="53"/>
      <c r="H55" s="53"/>
      <c r="I55" s="51"/>
      <c r="J55" s="51"/>
      <c r="K55" s="51"/>
      <c r="L55" s="51"/>
      <c r="M55" s="51"/>
      <c r="N55" s="51"/>
      <c r="O55" s="51"/>
      <c r="P55" s="51"/>
      <c r="Q55" s="51"/>
      <c r="R55" s="51"/>
      <c r="S55" s="51"/>
      <c r="T55" s="274"/>
      <c r="U55" s="274"/>
      <c r="V55" s="173"/>
      <c r="W55" s="559"/>
      <c r="X55" s="53"/>
      <c r="Y55" s="51"/>
      <c r="Z55" s="51"/>
    </row>
    <row r="56" spans="1:26" s="55" customFormat="1" ht="13">
      <c r="A56" s="51"/>
      <c r="B56" s="51"/>
      <c r="C56" s="51"/>
      <c r="D56" s="51"/>
      <c r="E56" s="53"/>
      <c r="F56" s="51"/>
      <c r="G56" s="53"/>
      <c r="H56" s="53"/>
      <c r="I56" s="51"/>
      <c r="J56" s="51"/>
      <c r="K56" s="51"/>
      <c r="L56" s="51"/>
      <c r="M56" s="51"/>
      <c r="N56" s="51"/>
      <c r="O56" s="51"/>
      <c r="P56" s="51"/>
      <c r="Q56" s="51"/>
      <c r="R56" s="51"/>
      <c r="S56" s="51"/>
      <c r="T56" s="274"/>
      <c r="U56" s="274"/>
      <c r="V56" s="173"/>
      <c r="W56" s="559"/>
      <c r="X56" s="53"/>
      <c r="Y56" s="51"/>
      <c r="Z56" s="51"/>
    </row>
    <row r="57" spans="1:26" s="55" customFormat="1" ht="13">
      <c r="A57" s="51"/>
      <c r="B57" s="51"/>
      <c r="C57" s="51"/>
      <c r="D57" s="51"/>
      <c r="E57" s="53"/>
      <c r="F57" s="51"/>
      <c r="G57" s="53"/>
      <c r="H57" s="53"/>
      <c r="I57" s="51"/>
      <c r="J57" s="51"/>
      <c r="K57" s="51"/>
      <c r="L57" s="51"/>
      <c r="M57" s="51"/>
      <c r="N57" s="51"/>
      <c r="O57" s="51"/>
      <c r="P57" s="51"/>
      <c r="Q57" s="51"/>
      <c r="R57" s="51"/>
      <c r="S57" s="51"/>
      <c r="T57" s="274"/>
      <c r="U57" s="274"/>
      <c r="V57" s="173"/>
      <c r="W57" s="559"/>
      <c r="X57" s="53"/>
      <c r="Y57" s="51"/>
      <c r="Z57" s="51"/>
    </row>
    <row r="58" spans="1:26" s="55" customFormat="1" ht="13">
      <c r="A58" s="51"/>
      <c r="B58" s="51"/>
      <c r="C58" s="51"/>
      <c r="D58" s="51"/>
      <c r="E58" s="53"/>
      <c r="F58" s="51"/>
      <c r="G58" s="53"/>
      <c r="H58" s="53"/>
      <c r="I58" s="51"/>
      <c r="J58" s="51"/>
      <c r="K58" s="51"/>
      <c r="L58" s="51"/>
      <c r="M58" s="51"/>
      <c r="N58" s="51"/>
      <c r="O58" s="51"/>
      <c r="P58" s="51"/>
      <c r="Q58" s="51"/>
      <c r="R58" s="51"/>
      <c r="S58" s="51"/>
      <c r="T58" s="274"/>
      <c r="U58" s="274"/>
      <c r="V58" s="173"/>
      <c r="W58" s="559"/>
      <c r="X58" s="53"/>
      <c r="Y58" s="51"/>
      <c r="Z58" s="51"/>
    </row>
    <row r="59" spans="1:26" s="55" customFormat="1" ht="13">
      <c r="A59" s="51"/>
      <c r="B59" s="51"/>
      <c r="C59" s="51"/>
      <c r="D59" s="51"/>
      <c r="E59" s="53"/>
      <c r="F59" s="51"/>
      <c r="G59" s="53"/>
      <c r="H59" s="53"/>
      <c r="I59" s="51"/>
      <c r="J59" s="51"/>
      <c r="K59" s="51"/>
      <c r="L59" s="51"/>
      <c r="M59" s="51"/>
      <c r="N59" s="51"/>
      <c r="O59" s="51"/>
      <c r="P59" s="51"/>
      <c r="Q59" s="51"/>
      <c r="R59" s="51"/>
      <c r="S59" s="51"/>
      <c r="T59" s="274"/>
      <c r="U59" s="274"/>
      <c r="V59" s="173"/>
      <c r="W59" s="559"/>
      <c r="X59" s="53"/>
      <c r="Y59" s="51"/>
      <c r="Z59" s="51"/>
    </row>
    <row r="60" spans="1:26" s="55" customFormat="1" ht="13">
      <c r="A60" s="51"/>
      <c r="B60" s="51"/>
      <c r="C60" s="51"/>
      <c r="D60" s="51"/>
      <c r="E60" s="53"/>
      <c r="F60" s="51"/>
      <c r="G60" s="53"/>
      <c r="H60" s="53"/>
      <c r="I60" s="51"/>
      <c r="J60" s="51"/>
      <c r="K60" s="51"/>
      <c r="L60" s="51"/>
      <c r="M60" s="51"/>
      <c r="N60" s="51"/>
      <c r="O60" s="51"/>
      <c r="P60" s="51"/>
      <c r="Q60" s="51"/>
      <c r="R60" s="51"/>
      <c r="S60" s="51"/>
      <c r="T60" s="274"/>
      <c r="U60" s="274"/>
      <c r="V60" s="173"/>
      <c r="W60" s="559"/>
      <c r="X60" s="53"/>
      <c r="Y60" s="51"/>
      <c r="Z60" s="51"/>
    </row>
    <row r="61" spans="1:26" s="55" customFormat="1" ht="13">
      <c r="A61" s="51"/>
      <c r="B61" s="51"/>
      <c r="C61" s="51"/>
      <c r="D61" s="51"/>
      <c r="E61" s="53"/>
      <c r="F61" s="51"/>
      <c r="G61" s="53"/>
      <c r="H61" s="53"/>
      <c r="I61" s="51"/>
      <c r="J61" s="51"/>
      <c r="K61" s="51"/>
      <c r="L61" s="51"/>
      <c r="M61" s="51"/>
      <c r="N61" s="51"/>
      <c r="O61" s="51"/>
      <c r="P61" s="51"/>
      <c r="Q61" s="51"/>
      <c r="R61" s="51"/>
      <c r="S61" s="51"/>
      <c r="T61" s="274"/>
      <c r="U61" s="274"/>
      <c r="V61" s="173"/>
      <c r="W61" s="559"/>
      <c r="X61" s="53"/>
      <c r="Y61" s="51"/>
      <c r="Z61" s="51"/>
    </row>
    <row r="62" spans="1:26" s="55" customFormat="1" ht="13">
      <c r="A62" s="51"/>
      <c r="B62" s="51"/>
      <c r="C62" s="51"/>
      <c r="D62" s="51"/>
      <c r="E62" s="53"/>
      <c r="F62" s="51"/>
      <c r="G62" s="53"/>
      <c r="H62" s="53"/>
      <c r="I62" s="51"/>
      <c r="J62" s="51"/>
      <c r="K62" s="51"/>
      <c r="L62" s="51"/>
      <c r="M62" s="51"/>
      <c r="N62" s="51"/>
      <c r="O62" s="51"/>
      <c r="P62" s="51"/>
      <c r="Q62" s="51"/>
      <c r="R62" s="51"/>
      <c r="S62" s="51"/>
      <c r="T62" s="274"/>
      <c r="U62" s="274"/>
      <c r="V62" s="173"/>
      <c r="W62" s="559"/>
      <c r="X62" s="53"/>
      <c r="Y62" s="51"/>
      <c r="Z62" s="51"/>
    </row>
    <row r="63" spans="1:26" s="55" customFormat="1" ht="13">
      <c r="A63" s="51"/>
      <c r="B63" s="51"/>
      <c r="C63" s="51"/>
      <c r="D63" s="51"/>
      <c r="E63" s="53"/>
      <c r="F63" s="51"/>
      <c r="G63" s="53"/>
      <c r="H63" s="53"/>
      <c r="I63" s="51"/>
      <c r="J63" s="51"/>
      <c r="K63" s="51"/>
      <c r="L63" s="51"/>
      <c r="M63" s="51"/>
      <c r="N63" s="51"/>
      <c r="O63" s="51"/>
      <c r="P63" s="51"/>
      <c r="Q63" s="51"/>
      <c r="R63" s="51"/>
      <c r="S63" s="51"/>
      <c r="T63" s="274"/>
      <c r="U63" s="274"/>
      <c r="V63" s="173"/>
      <c r="W63" s="559"/>
      <c r="X63" s="53"/>
      <c r="Y63" s="51"/>
      <c r="Z63" s="51"/>
    </row>
    <row r="64" spans="1:26" s="55" customFormat="1" ht="13">
      <c r="A64" s="51"/>
      <c r="B64" s="51"/>
      <c r="C64" s="51"/>
      <c r="D64" s="51"/>
      <c r="E64" s="53"/>
      <c r="F64" s="51"/>
      <c r="G64" s="53"/>
      <c r="H64" s="53"/>
      <c r="I64" s="51"/>
      <c r="J64" s="51"/>
      <c r="K64" s="51"/>
      <c r="L64" s="51"/>
      <c r="M64" s="51"/>
      <c r="N64" s="51"/>
      <c r="O64" s="51"/>
      <c r="P64" s="51"/>
      <c r="Q64" s="51"/>
      <c r="R64" s="51"/>
      <c r="S64" s="51"/>
      <c r="T64" s="274"/>
      <c r="U64" s="274"/>
      <c r="V64" s="173"/>
      <c r="W64" s="559"/>
      <c r="X64" s="53"/>
      <c r="Y64" s="51"/>
      <c r="Z64" s="51"/>
    </row>
    <row r="65" spans="1:26" s="55" customFormat="1" ht="13">
      <c r="A65" s="51"/>
      <c r="B65" s="51"/>
      <c r="C65" s="51"/>
      <c r="D65" s="51"/>
      <c r="E65" s="53"/>
      <c r="F65" s="51"/>
      <c r="G65" s="53"/>
      <c r="H65" s="53"/>
      <c r="I65" s="51"/>
      <c r="J65" s="51"/>
      <c r="K65" s="51"/>
      <c r="L65" s="51"/>
      <c r="M65" s="51"/>
      <c r="N65" s="51"/>
      <c r="O65" s="51"/>
      <c r="P65" s="51"/>
      <c r="Q65" s="51"/>
      <c r="R65" s="51"/>
      <c r="S65" s="51"/>
      <c r="T65" s="274"/>
      <c r="U65" s="274"/>
      <c r="V65" s="173"/>
      <c r="W65" s="559"/>
      <c r="X65" s="53"/>
      <c r="Y65" s="51"/>
      <c r="Z65" s="51"/>
    </row>
    <row r="66" spans="1:26" s="55" customFormat="1" ht="13">
      <c r="A66" s="51"/>
      <c r="B66" s="51"/>
      <c r="C66" s="51"/>
      <c r="D66" s="51"/>
      <c r="E66" s="53"/>
      <c r="F66" s="51"/>
      <c r="G66" s="53"/>
      <c r="H66" s="53"/>
      <c r="I66" s="51"/>
      <c r="J66" s="51"/>
      <c r="K66" s="51"/>
      <c r="L66" s="51"/>
      <c r="M66" s="51"/>
      <c r="N66" s="51"/>
      <c r="O66" s="51"/>
      <c r="P66" s="51"/>
      <c r="Q66" s="51"/>
      <c r="R66" s="51"/>
      <c r="S66" s="51"/>
      <c r="T66" s="274"/>
      <c r="U66" s="274"/>
      <c r="V66" s="173"/>
      <c r="W66" s="559"/>
      <c r="X66" s="53"/>
      <c r="Y66" s="51"/>
      <c r="Z66" s="51"/>
    </row>
    <row r="67" spans="1:26" s="55" customFormat="1" ht="13">
      <c r="A67" s="51"/>
      <c r="B67" s="51"/>
      <c r="C67" s="51"/>
      <c r="D67" s="51"/>
      <c r="E67" s="53"/>
      <c r="F67" s="51"/>
      <c r="G67" s="53"/>
      <c r="H67" s="53"/>
      <c r="I67" s="51"/>
      <c r="J67" s="51"/>
      <c r="K67" s="51"/>
      <c r="L67" s="51"/>
      <c r="M67" s="51"/>
      <c r="N67" s="51"/>
      <c r="O67" s="51"/>
      <c r="P67" s="51"/>
      <c r="Q67" s="51"/>
      <c r="R67" s="51"/>
      <c r="S67" s="51"/>
      <c r="T67" s="274"/>
      <c r="U67" s="274"/>
      <c r="V67" s="173"/>
      <c r="W67" s="559"/>
      <c r="X67" s="53"/>
      <c r="Y67" s="51"/>
      <c r="Z67" s="51"/>
    </row>
    <row r="68" spans="1:26" s="55" customFormat="1" ht="13">
      <c r="A68" s="51"/>
      <c r="B68" s="51"/>
      <c r="C68" s="51"/>
      <c r="D68" s="51"/>
      <c r="E68" s="53"/>
      <c r="F68" s="51"/>
      <c r="G68" s="53"/>
      <c r="H68" s="53"/>
      <c r="I68" s="51"/>
      <c r="J68" s="51"/>
      <c r="K68" s="51"/>
      <c r="L68" s="51"/>
      <c r="M68" s="51"/>
      <c r="N68" s="51"/>
      <c r="O68" s="51"/>
      <c r="P68" s="51"/>
      <c r="Q68" s="51"/>
      <c r="R68" s="51"/>
      <c r="S68" s="51"/>
      <c r="T68" s="274"/>
      <c r="U68" s="274"/>
      <c r="V68" s="173"/>
      <c r="W68" s="559"/>
      <c r="X68" s="53"/>
      <c r="Y68" s="51"/>
      <c r="Z68" s="51"/>
    </row>
    <row r="69" spans="1:26" s="55" customFormat="1" ht="13">
      <c r="A69" s="51"/>
      <c r="B69" s="51"/>
      <c r="C69" s="51"/>
      <c r="D69" s="51"/>
      <c r="E69" s="53"/>
      <c r="F69" s="51"/>
      <c r="G69" s="53"/>
      <c r="H69" s="53"/>
      <c r="I69" s="51"/>
      <c r="J69" s="51"/>
      <c r="K69" s="51"/>
      <c r="L69" s="51"/>
      <c r="M69" s="51"/>
      <c r="N69" s="51"/>
      <c r="O69" s="51"/>
      <c r="P69" s="51"/>
      <c r="Q69" s="51"/>
      <c r="R69" s="51"/>
      <c r="S69" s="51"/>
      <c r="T69" s="274"/>
      <c r="U69" s="274"/>
      <c r="V69" s="173"/>
      <c r="W69" s="559"/>
      <c r="X69" s="53"/>
      <c r="Y69" s="51"/>
      <c r="Z69" s="51"/>
    </row>
    <row r="70" spans="1:26" s="55" customFormat="1" ht="13">
      <c r="A70" s="51"/>
      <c r="B70" s="51"/>
      <c r="C70" s="51"/>
      <c r="D70" s="51"/>
      <c r="E70" s="53"/>
      <c r="F70" s="51"/>
      <c r="G70" s="53"/>
      <c r="H70" s="53"/>
      <c r="I70" s="51"/>
      <c r="J70" s="51"/>
      <c r="K70" s="51"/>
      <c r="L70" s="51"/>
      <c r="M70" s="51"/>
      <c r="N70" s="51"/>
      <c r="O70" s="51"/>
      <c r="P70" s="51"/>
      <c r="Q70" s="51"/>
      <c r="R70" s="51"/>
      <c r="S70" s="51"/>
      <c r="T70" s="274"/>
      <c r="U70" s="274"/>
      <c r="V70" s="173"/>
      <c r="W70" s="559"/>
      <c r="X70" s="53"/>
      <c r="Y70" s="51"/>
      <c r="Z70" s="51"/>
    </row>
    <row r="71" spans="1:26" s="55" customFormat="1" ht="13">
      <c r="A71" s="51"/>
      <c r="B71" s="51"/>
      <c r="C71" s="51"/>
      <c r="D71" s="51"/>
      <c r="E71" s="53"/>
      <c r="F71" s="51"/>
      <c r="G71" s="53"/>
      <c r="H71" s="53"/>
      <c r="I71" s="51"/>
      <c r="J71" s="51"/>
      <c r="K71" s="51"/>
      <c r="L71" s="51"/>
      <c r="M71" s="51"/>
      <c r="N71" s="51"/>
      <c r="O71" s="51"/>
      <c r="P71" s="51"/>
      <c r="Q71" s="51"/>
      <c r="R71" s="51"/>
      <c r="S71" s="51"/>
      <c r="T71" s="274"/>
      <c r="U71" s="274"/>
      <c r="V71" s="173"/>
      <c r="W71" s="559"/>
      <c r="X71" s="53"/>
      <c r="Y71" s="51"/>
      <c r="Z71" s="51"/>
    </row>
    <row r="72" spans="1:26" s="55" customFormat="1" ht="13">
      <c r="A72" s="51"/>
      <c r="B72" s="51"/>
      <c r="C72" s="51"/>
      <c r="D72" s="51"/>
      <c r="E72" s="53"/>
      <c r="F72" s="51"/>
      <c r="G72" s="53"/>
      <c r="H72" s="53"/>
      <c r="I72" s="51"/>
      <c r="J72" s="51"/>
      <c r="K72" s="51"/>
      <c r="L72" s="51"/>
      <c r="M72" s="51"/>
      <c r="N72" s="51"/>
      <c r="O72" s="51"/>
      <c r="P72" s="51"/>
      <c r="Q72" s="51"/>
      <c r="R72" s="51"/>
      <c r="S72" s="51"/>
      <c r="T72" s="274"/>
      <c r="U72" s="274"/>
      <c r="V72" s="173"/>
      <c r="W72" s="559"/>
      <c r="X72" s="53"/>
      <c r="Y72" s="51"/>
      <c r="Z72" s="51"/>
    </row>
    <row r="73" spans="1:26" s="55" customFormat="1" ht="13">
      <c r="A73" s="51"/>
      <c r="B73" s="51"/>
      <c r="C73" s="51"/>
      <c r="D73" s="51"/>
      <c r="E73" s="53"/>
      <c r="F73" s="51"/>
      <c r="G73" s="53"/>
      <c r="H73" s="53"/>
      <c r="I73" s="51"/>
      <c r="J73" s="51"/>
      <c r="K73" s="51"/>
      <c r="L73" s="51"/>
      <c r="M73" s="51"/>
      <c r="N73" s="51"/>
      <c r="O73" s="51"/>
      <c r="P73" s="51"/>
      <c r="Q73" s="51"/>
      <c r="R73" s="51"/>
      <c r="S73" s="51"/>
      <c r="T73" s="274"/>
      <c r="U73" s="274"/>
      <c r="V73" s="173"/>
      <c r="W73" s="559"/>
      <c r="X73" s="53"/>
      <c r="Y73" s="51"/>
      <c r="Z73" s="51"/>
    </row>
    <row r="74" spans="1:26" s="55" customFormat="1" ht="13">
      <c r="A74" s="51"/>
      <c r="B74" s="51"/>
      <c r="C74" s="51"/>
      <c r="D74" s="51"/>
      <c r="E74" s="53"/>
      <c r="F74" s="51"/>
      <c r="G74" s="53"/>
      <c r="H74" s="53"/>
      <c r="I74" s="51"/>
      <c r="J74" s="51"/>
      <c r="K74" s="51"/>
      <c r="L74" s="51"/>
      <c r="M74" s="51"/>
      <c r="N74" s="51"/>
      <c r="O74" s="51"/>
      <c r="P74" s="51"/>
      <c r="Q74" s="51"/>
      <c r="R74" s="51"/>
      <c r="S74" s="51"/>
      <c r="T74" s="274"/>
      <c r="U74" s="274"/>
      <c r="V74" s="173"/>
      <c r="W74" s="559"/>
      <c r="X74" s="53"/>
      <c r="Y74" s="51"/>
      <c r="Z74" s="51"/>
    </row>
    <row r="75" spans="1:26" s="55" customFormat="1" ht="13">
      <c r="A75" s="51"/>
      <c r="B75" s="51"/>
      <c r="C75" s="51"/>
      <c r="D75" s="51"/>
      <c r="E75" s="53"/>
      <c r="F75" s="51"/>
      <c r="G75" s="53"/>
      <c r="H75" s="53"/>
      <c r="I75" s="51"/>
      <c r="J75" s="51"/>
      <c r="K75" s="51"/>
      <c r="L75" s="51"/>
      <c r="M75" s="51"/>
      <c r="N75" s="51"/>
      <c r="O75" s="51"/>
      <c r="P75" s="51"/>
      <c r="Q75" s="51"/>
      <c r="R75" s="51"/>
      <c r="S75" s="51"/>
      <c r="T75" s="274"/>
      <c r="U75" s="274"/>
      <c r="V75" s="173"/>
      <c r="W75" s="559"/>
      <c r="X75" s="53"/>
      <c r="Y75" s="51"/>
      <c r="Z75" s="51"/>
    </row>
    <row r="76" spans="1:26" s="55" customFormat="1" ht="13">
      <c r="A76" s="51"/>
      <c r="B76" s="51"/>
      <c r="C76" s="51"/>
      <c r="D76" s="51"/>
      <c r="E76" s="53"/>
      <c r="F76" s="51"/>
      <c r="G76" s="53"/>
      <c r="H76" s="53"/>
      <c r="I76" s="51"/>
      <c r="J76" s="51"/>
      <c r="K76" s="51"/>
      <c r="L76" s="51"/>
      <c r="M76" s="51"/>
      <c r="N76" s="51"/>
      <c r="O76" s="51"/>
      <c r="P76" s="51"/>
      <c r="Q76" s="51"/>
      <c r="R76" s="51"/>
      <c r="S76" s="51"/>
      <c r="T76" s="274"/>
      <c r="U76" s="274"/>
      <c r="V76" s="173"/>
      <c r="W76" s="559"/>
      <c r="X76" s="53"/>
      <c r="Y76" s="51"/>
      <c r="Z76" s="51"/>
    </row>
    <row r="77" spans="1:26" s="55" customFormat="1" ht="13">
      <c r="A77" s="51"/>
      <c r="B77" s="51"/>
      <c r="C77" s="51"/>
      <c r="D77" s="51"/>
      <c r="E77" s="53"/>
      <c r="F77" s="51"/>
      <c r="G77" s="53"/>
      <c r="H77" s="53"/>
      <c r="I77" s="51"/>
      <c r="J77" s="51"/>
      <c r="K77" s="51"/>
      <c r="L77" s="51"/>
      <c r="M77" s="51"/>
      <c r="N77" s="51"/>
      <c r="O77" s="51"/>
      <c r="P77" s="51"/>
      <c r="Q77" s="51"/>
      <c r="R77" s="51"/>
      <c r="S77" s="51"/>
      <c r="T77" s="274"/>
      <c r="U77" s="274"/>
      <c r="V77" s="173"/>
      <c r="W77" s="559"/>
      <c r="X77" s="53"/>
      <c r="Y77" s="51"/>
      <c r="Z77" s="51"/>
    </row>
    <row r="78" spans="1:26" s="55" customFormat="1" ht="13">
      <c r="A78" s="51"/>
      <c r="B78" s="51"/>
      <c r="C78" s="51"/>
      <c r="D78" s="51"/>
      <c r="E78" s="53"/>
      <c r="F78" s="51"/>
      <c r="G78" s="53"/>
      <c r="H78" s="53"/>
      <c r="I78" s="51"/>
      <c r="J78" s="51"/>
      <c r="K78" s="51"/>
      <c r="L78" s="51"/>
      <c r="M78" s="51"/>
      <c r="N78" s="51"/>
      <c r="O78" s="51"/>
      <c r="P78" s="51"/>
      <c r="Q78" s="51"/>
      <c r="R78" s="51"/>
      <c r="S78" s="51"/>
      <c r="T78" s="274"/>
      <c r="U78" s="274"/>
      <c r="V78" s="173"/>
      <c r="W78" s="559"/>
      <c r="X78" s="53"/>
      <c r="Y78" s="51"/>
      <c r="Z78" s="51"/>
    </row>
    <row r="79" spans="1:26" s="55" customFormat="1" ht="13">
      <c r="A79" s="51"/>
      <c r="B79" s="51"/>
      <c r="C79" s="51"/>
      <c r="D79" s="51"/>
      <c r="E79" s="53"/>
      <c r="F79" s="51"/>
      <c r="G79" s="53"/>
      <c r="H79" s="53"/>
      <c r="I79" s="51"/>
      <c r="J79" s="51"/>
      <c r="K79" s="51"/>
      <c r="L79" s="51"/>
      <c r="M79" s="51"/>
      <c r="N79" s="51"/>
      <c r="O79" s="51"/>
      <c r="P79" s="51"/>
      <c r="Q79" s="51"/>
      <c r="R79" s="51"/>
      <c r="S79" s="51"/>
      <c r="T79" s="274"/>
      <c r="U79" s="274"/>
      <c r="V79" s="173"/>
      <c r="W79" s="559"/>
      <c r="X79" s="53"/>
      <c r="Y79" s="51"/>
      <c r="Z79" s="51"/>
    </row>
    <row r="80" spans="1:26" s="55" customFormat="1" ht="13">
      <c r="A80" s="51"/>
      <c r="B80" s="51"/>
      <c r="C80" s="51"/>
      <c r="D80" s="51"/>
      <c r="E80" s="53"/>
      <c r="F80" s="51"/>
      <c r="G80" s="53"/>
      <c r="H80" s="53"/>
      <c r="I80" s="51"/>
      <c r="J80" s="51"/>
      <c r="K80" s="51"/>
      <c r="L80" s="51"/>
      <c r="M80" s="51"/>
      <c r="N80" s="51"/>
      <c r="O80" s="51"/>
      <c r="P80" s="51"/>
      <c r="Q80" s="51"/>
      <c r="R80" s="51"/>
      <c r="S80" s="51"/>
      <c r="T80" s="274"/>
      <c r="U80" s="274"/>
      <c r="V80" s="173"/>
      <c r="W80" s="559"/>
      <c r="X80" s="53"/>
      <c r="Y80" s="51"/>
      <c r="Z80" s="51"/>
    </row>
    <row r="81" spans="1:26" s="55" customFormat="1" ht="13">
      <c r="A81" s="51"/>
      <c r="B81" s="51"/>
      <c r="C81" s="51"/>
      <c r="D81" s="51"/>
      <c r="E81" s="51"/>
      <c r="F81" s="51"/>
      <c r="G81" s="51"/>
      <c r="H81" s="51"/>
      <c r="I81" s="51"/>
      <c r="J81" s="51"/>
      <c r="K81" s="51"/>
      <c r="L81" s="51"/>
      <c r="M81" s="51"/>
      <c r="N81" s="51"/>
      <c r="O81" s="51"/>
      <c r="P81" s="51"/>
      <c r="Q81" s="51"/>
      <c r="R81" s="51"/>
      <c r="S81" s="51"/>
      <c r="T81" s="51"/>
      <c r="U81" s="51"/>
      <c r="V81" s="173"/>
      <c r="W81" s="559"/>
      <c r="X81" s="51"/>
      <c r="Y81" s="51"/>
      <c r="Z81" s="51"/>
    </row>
    <row r="82" spans="1:26" s="55" customFormat="1" ht="13">
      <c r="V82" s="173"/>
      <c r="W82" s="559"/>
    </row>
    <row r="83" spans="1:26" s="55" customFormat="1" ht="13">
      <c r="V83" s="173"/>
      <c r="W83" s="559"/>
    </row>
    <row r="84" spans="1:26" s="55" customFormat="1" ht="13">
      <c r="V84" s="173"/>
      <c r="W84" s="559"/>
    </row>
    <row r="85" spans="1:26" s="55" customFormat="1" ht="13">
      <c r="V85" s="173"/>
      <c r="W85" s="559"/>
    </row>
    <row r="86" spans="1:26" s="55" customFormat="1" ht="13">
      <c r="V86" s="173"/>
      <c r="W86" s="559"/>
    </row>
    <row r="87" spans="1:26" s="55" customFormat="1" ht="13">
      <c r="V87" s="173"/>
      <c r="W87" s="559"/>
    </row>
    <row r="88" spans="1:26" s="55" customFormat="1" ht="13">
      <c r="V88" s="173"/>
      <c r="W88" s="559"/>
    </row>
    <row r="89" spans="1:26" s="55" customFormat="1" ht="13">
      <c r="V89" s="173"/>
      <c r="W89" s="559"/>
    </row>
    <row r="90" spans="1:26" s="55" customFormat="1" ht="13">
      <c r="V90" s="173"/>
      <c r="W90" s="559"/>
    </row>
    <row r="91" spans="1:26" s="55" customFormat="1" ht="13">
      <c r="V91" s="173"/>
      <c r="W91" s="559"/>
    </row>
    <row r="92" spans="1:26" s="55" customFormat="1" ht="13">
      <c r="V92" s="173"/>
      <c r="W92" s="559"/>
    </row>
    <row r="93" spans="1:26" s="55" customFormat="1" ht="13">
      <c r="V93" s="173"/>
      <c r="W93" s="559"/>
    </row>
    <row r="94" spans="1:26" s="55" customFormat="1" ht="13">
      <c r="V94" s="173"/>
      <c r="W94" s="559"/>
    </row>
    <row r="95" spans="1:26" s="55" customFormat="1" ht="13">
      <c r="V95" s="173"/>
      <c r="W95" s="559"/>
    </row>
    <row r="96" spans="1:26" s="55" customFormat="1" ht="13">
      <c r="V96" s="173"/>
      <c r="W96" s="559"/>
    </row>
    <row r="97" spans="22:23" s="55" customFormat="1" ht="13">
      <c r="V97" s="173"/>
      <c r="W97" s="559"/>
    </row>
    <row r="98" spans="22:23">
      <c r="W98" s="13"/>
    </row>
    <row r="99" spans="22:23">
      <c r="W99" s="13"/>
    </row>
    <row r="100" spans="22:23">
      <c r="W100" s="13"/>
    </row>
    <row r="101" spans="22:23">
      <c r="W101" s="13"/>
    </row>
    <row r="102" spans="22:23">
      <c r="W102" s="13"/>
    </row>
    <row r="103" spans="22:23">
      <c r="W103" s="13"/>
    </row>
    <row r="104" spans="22:23">
      <c r="W104" s="13"/>
    </row>
    <row r="105" spans="22:23">
      <c r="W105" s="13"/>
    </row>
    <row r="106" spans="22:23">
      <c r="W106" s="13"/>
    </row>
    <row r="107" spans="22:23">
      <c r="W107" s="13"/>
    </row>
    <row r="108" spans="22:23">
      <c r="W108" s="13"/>
    </row>
    <row r="109" spans="22:23">
      <c r="W109" s="13"/>
    </row>
    <row r="110" spans="22:23">
      <c r="W110" s="13"/>
    </row>
    <row r="111" spans="22:23">
      <c r="W111" s="13"/>
    </row>
    <row r="112" spans="22:23">
      <c r="W112" s="13"/>
    </row>
    <row r="113" spans="23:23">
      <c r="W113" s="13"/>
    </row>
    <row r="114" spans="23:23">
      <c r="W114" s="13"/>
    </row>
    <row r="115" spans="23:23">
      <c r="W115" s="13"/>
    </row>
    <row r="116" spans="23:23">
      <c r="W116" s="13"/>
    </row>
    <row r="117" spans="23:23">
      <c r="W117" s="13"/>
    </row>
    <row r="118" spans="23:23">
      <c r="W118" s="13"/>
    </row>
    <row r="119" spans="23:23">
      <c r="W119" s="13"/>
    </row>
    <row r="120" spans="23:23">
      <c r="W120" s="13"/>
    </row>
    <row r="121" spans="23:23">
      <c r="W121" s="13"/>
    </row>
    <row r="122" spans="23:23">
      <c r="W122" s="13"/>
    </row>
    <row r="123" spans="23:23">
      <c r="W123" s="13"/>
    </row>
    <row r="124" spans="23:23">
      <c r="W124" s="13"/>
    </row>
    <row r="125" spans="23:23">
      <c r="W125" s="13"/>
    </row>
    <row r="126" spans="23:23">
      <c r="W126" s="13"/>
    </row>
    <row r="127" spans="23:23">
      <c r="W127" s="13"/>
    </row>
    <row r="128" spans="23:23">
      <c r="W128" s="13"/>
    </row>
    <row r="129" spans="23:23">
      <c r="W129" s="13"/>
    </row>
    <row r="130" spans="23:23">
      <c r="W130" s="13"/>
    </row>
    <row r="131" spans="23:23">
      <c r="W131" s="13"/>
    </row>
    <row r="132" spans="23:23">
      <c r="W132" s="13"/>
    </row>
    <row r="133" spans="23:23">
      <c r="W133" s="13"/>
    </row>
    <row r="134" spans="23:23">
      <c r="W134" s="13"/>
    </row>
    <row r="135" spans="23:23">
      <c r="W135" s="13"/>
    </row>
    <row r="136" spans="23:23">
      <c r="W136" s="13"/>
    </row>
    <row r="137" spans="23:23">
      <c r="W137" s="13"/>
    </row>
    <row r="138" spans="23:23">
      <c r="W138" s="13"/>
    </row>
    <row r="139" spans="23:23">
      <c r="W139" s="13"/>
    </row>
    <row r="140" spans="23:23">
      <c r="W140" s="13"/>
    </row>
    <row r="141" spans="23:23">
      <c r="W141" s="13"/>
    </row>
    <row r="142" spans="23:23">
      <c r="W142" s="13"/>
    </row>
    <row r="143" spans="23:23">
      <c r="W143" s="13"/>
    </row>
    <row r="144" spans="23:23">
      <c r="W144" s="13"/>
    </row>
    <row r="145" spans="23:23">
      <c r="W145" s="13"/>
    </row>
    <row r="146" spans="23:23">
      <c r="W146" s="13"/>
    </row>
    <row r="147" spans="23:23">
      <c r="W147" s="13"/>
    </row>
    <row r="148" spans="23:23">
      <c r="W148" s="13"/>
    </row>
    <row r="149" spans="23:23">
      <c r="W149" s="13"/>
    </row>
    <row r="150" spans="23:23">
      <c r="W150" s="13"/>
    </row>
    <row r="151" spans="23:23">
      <c r="W151" s="13"/>
    </row>
    <row r="152" spans="23:23">
      <c r="W152" s="13"/>
    </row>
    <row r="153" spans="23:23">
      <c r="W153" s="13"/>
    </row>
    <row r="154" spans="23:23">
      <c r="W154" s="13"/>
    </row>
    <row r="155" spans="23:23">
      <c r="W155" s="13"/>
    </row>
    <row r="156" spans="23:23">
      <c r="W156" s="13"/>
    </row>
    <row r="157" spans="23:23">
      <c r="W157" s="13"/>
    </row>
    <row r="158" spans="23:23">
      <c r="W158" s="13"/>
    </row>
    <row r="159" spans="23:23">
      <c r="W159" s="13"/>
    </row>
    <row r="160" spans="23:23">
      <c r="W160" s="13"/>
    </row>
    <row r="161" spans="23:23">
      <c r="W161" s="13"/>
    </row>
    <row r="162" spans="23:23">
      <c r="W162" s="13"/>
    </row>
    <row r="163" spans="23:23">
      <c r="W163" s="13"/>
    </row>
    <row r="164" spans="23:23">
      <c r="W164" s="13"/>
    </row>
    <row r="165" spans="23:23">
      <c r="W165" s="13"/>
    </row>
    <row r="166" spans="23:23">
      <c r="W166" s="13"/>
    </row>
    <row r="167" spans="23:23">
      <c r="W167" s="13"/>
    </row>
    <row r="168" spans="23:23">
      <c r="W168" s="13"/>
    </row>
    <row r="169" spans="23:23">
      <c r="W169" s="13"/>
    </row>
    <row r="170" spans="23:23">
      <c r="W170" s="13"/>
    </row>
    <row r="171" spans="23:23">
      <c r="W171" s="13"/>
    </row>
    <row r="172" spans="23:23">
      <c r="W172" s="13"/>
    </row>
    <row r="173" spans="23:23">
      <c r="W173" s="13"/>
    </row>
    <row r="174" spans="23:23">
      <c r="W174" s="13"/>
    </row>
    <row r="175" spans="23:23">
      <c r="W175" s="13"/>
    </row>
    <row r="176" spans="23:23">
      <c r="W176" s="13"/>
    </row>
    <row r="177" spans="23:23">
      <c r="W177" s="13"/>
    </row>
    <row r="178" spans="23:23">
      <c r="W178" s="13"/>
    </row>
    <row r="179" spans="23:23">
      <c r="W179" s="13"/>
    </row>
    <row r="180" spans="23:23">
      <c r="W180" s="13"/>
    </row>
    <row r="181" spans="23:23">
      <c r="W181" s="13"/>
    </row>
    <row r="182" spans="23:23">
      <c r="W182" s="13"/>
    </row>
    <row r="183" spans="23:23">
      <c r="W183" s="13"/>
    </row>
    <row r="184" spans="23:23">
      <c r="W184" s="13"/>
    </row>
    <row r="185" spans="23:23">
      <c r="W185" s="13"/>
    </row>
    <row r="186" spans="23:23">
      <c r="W186" s="13"/>
    </row>
    <row r="187" spans="23:23">
      <c r="W187" s="13"/>
    </row>
    <row r="188" spans="23:23">
      <c r="W188" s="13"/>
    </row>
    <row r="189" spans="23:23">
      <c r="W189" s="13"/>
    </row>
    <row r="190" spans="23:23">
      <c r="W190" s="13"/>
    </row>
    <row r="191" spans="23:23">
      <c r="W191" s="13"/>
    </row>
    <row r="192" spans="23:23">
      <c r="W192" s="13"/>
    </row>
    <row r="193" spans="23:23">
      <c r="W193" s="13"/>
    </row>
    <row r="194" spans="23:23">
      <c r="W194" s="13"/>
    </row>
    <row r="195" spans="23:23">
      <c r="W195" s="13"/>
    </row>
    <row r="196" spans="23:23">
      <c r="W196" s="13"/>
    </row>
    <row r="197" spans="23:23">
      <c r="W197" s="13"/>
    </row>
    <row r="198" spans="23:23">
      <c r="W198" s="13"/>
    </row>
    <row r="199" spans="23:23">
      <c r="W199" s="13"/>
    </row>
    <row r="200" spans="23:23">
      <c r="W200" s="13"/>
    </row>
    <row r="201" spans="23:23">
      <c r="W201" s="13"/>
    </row>
    <row r="202" spans="23:23">
      <c r="W202" s="13"/>
    </row>
    <row r="203" spans="23:23">
      <c r="W203" s="13"/>
    </row>
    <row r="204" spans="23:23">
      <c r="W204" s="13"/>
    </row>
    <row r="205" spans="23:23">
      <c r="W205" s="13"/>
    </row>
    <row r="206" spans="23:23">
      <c r="W206" s="13"/>
    </row>
    <row r="207" spans="23:23">
      <c r="W207" s="13"/>
    </row>
    <row r="208" spans="23:23">
      <c r="W208" s="13"/>
    </row>
    <row r="209" spans="23:23">
      <c r="W209" s="13"/>
    </row>
    <row r="210" spans="23:23">
      <c r="W210" s="13"/>
    </row>
    <row r="211" spans="23:23">
      <c r="W211" s="13"/>
    </row>
    <row r="212" spans="23:23">
      <c r="W212" s="13"/>
    </row>
    <row r="213" spans="23:23">
      <c r="W213" s="13"/>
    </row>
    <row r="214" spans="23:23">
      <c r="W214" s="13"/>
    </row>
    <row r="215" spans="23:23">
      <c r="W215" s="13"/>
    </row>
    <row r="216" spans="23:23">
      <c r="W216" s="13"/>
    </row>
    <row r="217" spans="23:23">
      <c r="W217" s="13"/>
    </row>
    <row r="218" spans="23:23">
      <c r="W218" s="13"/>
    </row>
    <row r="219" spans="23:23">
      <c r="W219" s="13"/>
    </row>
    <row r="220" spans="23:23">
      <c r="W220" s="13"/>
    </row>
    <row r="221" spans="23:23">
      <c r="W221" s="13"/>
    </row>
    <row r="222" spans="23:23">
      <c r="W222" s="13"/>
    </row>
    <row r="223" spans="23:23">
      <c r="W223" s="13"/>
    </row>
    <row r="224" spans="23:23">
      <c r="W224" s="13"/>
    </row>
    <row r="225" spans="23:23">
      <c r="W225" s="13"/>
    </row>
    <row r="226" spans="23:23">
      <c r="W226" s="13"/>
    </row>
    <row r="227" spans="23:23">
      <c r="W227" s="13"/>
    </row>
    <row r="228" spans="23:23">
      <c r="W228" s="13"/>
    </row>
    <row r="229" spans="23:23">
      <c r="W229" s="13"/>
    </row>
    <row r="230" spans="23:23">
      <c r="W230" s="13"/>
    </row>
    <row r="231" spans="23:23">
      <c r="W231" s="13"/>
    </row>
    <row r="232" spans="23:23">
      <c r="W232" s="13"/>
    </row>
    <row r="233" spans="23:23">
      <c r="W233" s="13"/>
    </row>
    <row r="234" spans="23:23">
      <c r="W234" s="13"/>
    </row>
    <row r="235" spans="23:23">
      <c r="W235" s="13"/>
    </row>
    <row r="236" spans="23:23">
      <c r="W236" s="13"/>
    </row>
    <row r="237" spans="23:23">
      <c r="W237" s="13"/>
    </row>
    <row r="238" spans="23:23">
      <c r="W238" s="13"/>
    </row>
    <row r="239" spans="23:23">
      <c r="W239" s="13"/>
    </row>
    <row r="240" spans="23:23">
      <c r="W240" s="13"/>
    </row>
    <row r="241" spans="23:23">
      <c r="W241" s="13"/>
    </row>
    <row r="242" spans="23:23">
      <c r="W242" s="13"/>
    </row>
    <row r="243" spans="23:23">
      <c r="W243" s="13"/>
    </row>
    <row r="244" spans="23:23">
      <c r="W244" s="13"/>
    </row>
    <row r="245" spans="23:23">
      <c r="W245" s="13"/>
    </row>
    <row r="246" spans="23:23">
      <c r="W246" s="13"/>
    </row>
    <row r="247" spans="23:23">
      <c r="W247" s="13"/>
    </row>
    <row r="248" spans="23:23">
      <c r="W248" s="13"/>
    </row>
    <row r="249" spans="23:23">
      <c r="W249" s="13"/>
    </row>
    <row r="250" spans="23:23">
      <c r="W250" s="13"/>
    </row>
    <row r="251" spans="23:23">
      <c r="W251" s="13"/>
    </row>
    <row r="252" spans="23:23">
      <c r="W252" s="13"/>
    </row>
    <row r="253" spans="23:23">
      <c r="W253" s="13"/>
    </row>
    <row r="254" spans="23:23">
      <c r="W254" s="13"/>
    </row>
    <row r="255" spans="23:23">
      <c r="W255" s="13"/>
    </row>
    <row r="256" spans="23:23">
      <c r="W256" s="13"/>
    </row>
    <row r="257" spans="23:23">
      <c r="W257" s="13"/>
    </row>
    <row r="258" spans="23:23">
      <c r="W258" s="13"/>
    </row>
    <row r="259" spans="23:23">
      <c r="W259" s="13"/>
    </row>
    <row r="260" spans="23:23">
      <c r="W260" s="13"/>
    </row>
    <row r="261" spans="23:23">
      <c r="W261" s="13"/>
    </row>
    <row r="262" spans="23:23">
      <c r="W262" s="13"/>
    </row>
    <row r="263" spans="23:23">
      <c r="W263" s="13"/>
    </row>
    <row r="264" spans="23:23">
      <c r="W264" s="13"/>
    </row>
    <row r="265" spans="23:23">
      <c r="W265" s="13"/>
    </row>
    <row r="266" spans="23:23">
      <c r="W266" s="13"/>
    </row>
    <row r="267" spans="23:23">
      <c r="W267" s="13"/>
    </row>
    <row r="268" spans="23:23">
      <c r="W268" s="13"/>
    </row>
    <row r="269" spans="23:23">
      <c r="W269" s="13"/>
    </row>
    <row r="270" spans="23:23">
      <c r="W270" s="13"/>
    </row>
    <row r="271" spans="23:23">
      <c r="W271" s="13"/>
    </row>
    <row r="272" spans="23:23">
      <c r="W272" s="13"/>
    </row>
    <row r="273" spans="23:23">
      <c r="W273" s="13"/>
    </row>
    <row r="274" spans="23:23">
      <c r="W274" s="13"/>
    </row>
    <row r="275" spans="23:23">
      <c r="W275" s="13"/>
    </row>
    <row r="276" spans="23:23">
      <c r="W276" s="13"/>
    </row>
    <row r="277" spans="23:23">
      <c r="W277" s="13"/>
    </row>
    <row r="278" spans="23:23">
      <c r="W278" s="13"/>
    </row>
    <row r="279" spans="23:23">
      <c r="W279" s="13"/>
    </row>
    <row r="280" spans="23:23">
      <c r="W280" s="13"/>
    </row>
    <row r="281" spans="23:23">
      <c r="W281" s="13"/>
    </row>
    <row r="282" spans="23:23">
      <c r="W282" s="13"/>
    </row>
    <row r="283" spans="23:23">
      <c r="W283" s="13"/>
    </row>
    <row r="284" spans="23:23">
      <c r="W284" s="13"/>
    </row>
    <row r="285" spans="23:23">
      <c r="W285" s="13"/>
    </row>
    <row r="286" spans="23:23">
      <c r="W286" s="13"/>
    </row>
    <row r="287" spans="23:23">
      <c r="W287" s="13"/>
    </row>
    <row r="288" spans="23:23">
      <c r="W288" s="13"/>
    </row>
    <row r="289" spans="23:23">
      <c r="W289" s="13"/>
    </row>
    <row r="290" spans="23:23">
      <c r="W290" s="13"/>
    </row>
    <row r="291" spans="23:23">
      <c r="W291" s="13"/>
    </row>
    <row r="292" spans="23:23">
      <c r="W292" s="13"/>
    </row>
    <row r="293" spans="23:23">
      <c r="W293" s="13"/>
    </row>
    <row r="294" spans="23:23">
      <c r="W294" s="13"/>
    </row>
    <row r="295" spans="23:23">
      <c r="W295" s="13"/>
    </row>
    <row r="296" spans="23:23">
      <c r="W296" s="13"/>
    </row>
    <row r="297" spans="23:23">
      <c r="W297" s="13"/>
    </row>
    <row r="298" spans="23:23">
      <c r="W298" s="13"/>
    </row>
    <row r="299" spans="23:23">
      <c r="W299" s="13"/>
    </row>
    <row r="300" spans="23:23">
      <c r="W300" s="13"/>
    </row>
    <row r="301" spans="23:23">
      <c r="W301" s="13"/>
    </row>
    <row r="302" spans="23:23">
      <c r="W302" s="13"/>
    </row>
    <row r="303" spans="23:23">
      <c r="W303" s="13"/>
    </row>
    <row r="304" spans="23:23">
      <c r="W304" s="13"/>
    </row>
    <row r="305" spans="23:23">
      <c r="W305" s="13"/>
    </row>
    <row r="306" spans="23:23">
      <c r="W306" s="13"/>
    </row>
    <row r="307" spans="23:23">
      <c r="W307" s="13"/>
    </row>
    <row r="308" spans="23:23">
      <c r="W308" s="13"/>
    </row>
    <row r="309" spans="23:23">
      <c r="W309" s="13"/>
    </row>
    <row r="310" spans="23:23">
      <c r="W310" s="13"/>
    </row>
    <row r="311" spans="23:23">
      <c r="W311" s="13"/>
    </row>
    <row r="312" spans="23:23">
      <c r="W312" s="13"/>
    </row>
    <row r="313" spans="23:23">
      <c r="W313" s="13"/>
    </row>
    <row r="314" spans="23:23">
      <c r="W314" s="13"/>
    </row>
    <row r="315" spans="23:23">
      <c r="W315" s="13"/>
    </row>
    <row r="316" spans="23:23">
      <c r="W316" s="13"/>
    </row>
    <row r="317" spans="23:23">
      <c r="W317" s="13"/>
    </row>
    <row r="318" spans="23:23">
      <c r="W318" s="13"/>
    </row>
    <row r="319" spans="23:23">
      <c r="W319" s="13"/>
    </row>
    <row r="320" spans="23:23">
      <c r="W320" s="13"/>
    </row>
    <row r="321" spans="23:23">
      <c r="W321" s="13"/>
    </row>
    <row r="322" spans="23:23">
      <c r="W322" s="13"/>
    </row>
    <row r="323" spans="23:23">
      <c r="W323" s="13"/>
    </row>
    <row r="324" spans="23:23">
      <c r="W324" s="13"/>
    </row>
    <row r="325" spans="23:23">
      <c r="W325" s="13"/>
    </row>
    <row r="326" spans="23:23">
      <c r="W326" s="13"/>
    </row>
    <row r="327" spans="23:23">
      <c r="W327" s="13"/>
    </row>
    <row r="328" spans="23:23">
      <c r="W328" s="13"/>
    </row>
    <row r="329" spans="23:23">
      <c r="W329" s="13"/>
    </row>
    <row r="330" spans="23:23">
      <c r="W330" s="13"/>
    </row>
    <row r="331" spans="23:23">
      <c r="W331" s="13"/>
    </row>
    <row r="332" spans="23:23">
      <c r="W332" s="13"/>
    </row>
    <row r="333" spans="23:23">
      <c r="W333" s="13"/>
    </row>
    <row r="334" spans="23:23">
      <c r="W334" s="13"/>
    </row>
    <row r="335" spans="23:23">
      <c r="W335" s="13"/>
    </row>
    <row r="336" spans="23:23">
      <c r="W336" s="13"/>
    </row>
    <row r="337" spans="23:23">
      <c r="W337" s="13"/>
    </row>
    <row r="338" spans="23:23">
      <c r="W338" s="13"/>
    </row>
    <row r="339" spans="23:23">
      <c r="W339" s="13"/>
    </row>
    <row r="340" spans="23:23">
      <c r="W340" s="13"/>
    </row>
    <row r="341" spans="23:23">
      <c r="W341" s="13"/>
    </row>
    <row r="342" spans="23:23">
      <c r="W342" s="13"/>
    </row>
    <row r="343" spans="23:23">
      <c r="W343" s="13"/>
    </row>
    <row r="344" spans="23:23">
      <c r="W344" s="13"/>
    </row>
    <row r="345" spans="23:23">
      <c r="W345" s="13"/>
    </row>
    <row r="346" spans="23:23">
      <c r="W346" s="13"/>
    </row>
    <row r="347" spans="23:23">
      <c r="W347" s="13"/>
    </row>
    <row r="348" spans="23:23">
      <c r="W348" s="13"/>
    </row>
    <row r="349" spans="23:23">
      <c r="W349" s="13"/>
    </row>
    <row r="350" spans="23:23">
      <c r="W350" s="13"/>
    </row>
    <row r="351" spans="23:23">
      <c r="W351" s="13"/>
    </row>
    <row r="352" spans="23:23">
      <c r="W352" s="13"/>
    </row>
    <row r="353" spans="23:23">
      <c r="W353" s="13"/>
    </row>
    <row r="354" spans="23:23">
      <c r="W354" s="13"/>
    </row>
    <row r="355" spans="23:23">
      <c r="W355" s="13"/>
    </row>
    <row r="356" spans="23:23">
      <c r="W356" s="13"/>
    </row>
    <row r="357" spans="23:23">
      <c r="W357" s="13"/>
    </row>
    <row r="358" spans="23:23">
      <c r="W358" s="13"/>
    </row>
    <row r="359" spans="23:23">
      <c r="W359" s="13"/>
    </row>
    <row r="360" spans="23:23">
      <c r="W360" s="13"/>
    </row>
    <row r="361" spans="23:23">
      <c r="W361" s="13"/>
    </row>
    <row r="362" spans="23:23">
      <c r="W362" s="13"/>
    </row>
    <row r="363" spans="23:23">
      <c r="W363" s="13"/>
    </row>
    <row r="364" spans="23:23">
      <c r="W364" s="13"/>
    </row>
    <row r="365" spans="23:23">
      <c r="W365" s="13"/>
    </row>
    <row r="366" spans="23:23">
      <c r="W366" s="13"/>
    </row>
    <row r="367" spans="23:23">
      <c r="W367" s="13"/>
    </row>
    <row r="368" spans="23:23">
      <c r="W368" s="13"/>
    </row>
    <row r="369" spans="23:23">
      <c r="W369" s="13"/>
    </row>
    <row r="370" spans="23:23">
      <c r="W370" s="13"/>
    </row>
    <row r="371" spans="23:23">
      <c r="W371" s="13"/>
    </row>
    <row r="372" spans="23:23">
      <c r="W372" s="13"/>
    </row>
    <row r="373" spans="23:23">
      <c r="W373" s="13"/>
    </row>
    <row r="374" spans="23:23">
      <c r="W374" s="13"/>
    </row>
    <row r="375" spans="23:23">
      <c r="W375" s="13"/>
    </row>
    <row r="376" spans="23:23">
      <c r="W376" s="13"/>
    </row>
    <row r="377" spans="23:23">
      <c r="W377" s="13"/>
    </row>
    <row r="378" spans="23:23">
      <c r="W378" s="13"/>
    </row>
    <row r="379" spans="23:23">
      <c r="W379" s="13"/>
    </row>
    <row r="380" spans="23:23">
      <c r="W380" s="13"/>
    </row>
    <row r="381" spans="23:23">
      <c r="W381" s="13"/>
    </row>
    <row r="382" spans="23:23">
      <c r="W382" s="13"/>
    </row>
    <row r="383" spans="23:23">
      <c r="W383" s="13"/>
    </row>
    <row r="384" spans="23:23">
      <c r="W384" s="13"/>
    </row>
    <row r="385" spans="23:23">
      <c r="W385" s="13"/>
    </row>
    <row r="386" spans="23:23">
      <c r="W386" s="13"/>
    </row>
    <row r="387" spans="23:23">
      <c r="W387" s="13"/>
    </row>
    <row r="388" spans="23:23">
      <c r="W388" s="13"/>
    </row>
    <row r="389" spans="23:23">
      <c r="W389" s="13"/>
    </row>
    <row r="390" spans="23:23">
      <c r="W390" s="13"/>
    </row>
    <row r="391" spans="23:23">
      <c r="W391" s="13"/>
    </row>
    <row r="392" spans="23:23">
      <c r="W392" s="13"/>
    </row>
    <row r="393" spans="23:23">
      <c r="W393" s="13"/>
    </row>
    <row r="394" spans="23:23">
      <c r="W394" s="13"/>
    </row>
    <row r="395" spans="23:23">
      <c r="W395" s="13"/>
    </row>
    <row r="396" spans="23:23">
      <c r="W396" s="13"/>
    </row>
    <row r="397" spans="23:23">
      <c r="W397" s="13"/>
    </row>
    <row r="398" spans="23:23">
      <c r="W398" s="13"/>
    </row>
    <row r="399" spans="23:23">
      <c r="W399" s="13"/>
    </row>
    <row r="400" spans="23:23">
      <c r="W400" s="13"/>
    </row>
    <row r="401" spans="23:23">
      <c r="W401" s="13"/>
    </row>
    <row r="402" spans="23:23">
      <c r="W402" s="13"/>
    </row>
    <row r="403" spans="23:23">
      <c r="W403" s="13"/>
    </row>
    <row r="404" spans="23:23">
      <c r="W404" s="13"/>
    </row>
    <row r="405" spans="23:23">
      <c r="W405" s="13"/>
    </row>
    <row r="406" spans="23:23">
      <c r="W406" s="13"/>
    </row>
    <row r="407" spans="23:23">
      <c r="W407" s="13"/>
    </row>
    <row r="408" spans="23:23">
      <c r="W408" s="13"/>
    </row>
    <row r="409" spans="23:23">
      <c r="W409" s="13"/>
    </row>
    <row r="410" spans="23:23">
      <c r="W410" s="13"/>
    </row>
    <row r="411" spans="23:23">
      <c r="W411" s="13"/>
    </row>
    <row r="412" spans="23:23">
      <c r="W412" s="13"/>
    </row>
    <row r="413" spans="23:23">
      <c r="W413" s="13"/>
    </row>
    <row r="414" spans="23:23">
      <c r="W414" s="13"/>
    </row>
    <row r="415" spans="23:23">
      <c r="W415" s="13"/>
    </row>
    <row r="416" spans="23:23">
      <c r="W416" s="13"/>
    </row>
    <row r="417" spans="23:23">
      <c r="W417" s="13"/>
    </row>
    <row r="418" spans="23:23">
      <c r="W418" s="13"/>
    </row>
    <row r="419" spans="23:23">
      <c r="W419" s="13"/>
    </row>
    <row r="420" spans="23:23">
      <c r="W420" s="13"/>
    </row>
    <row r="421" spans="23:23">
      <c r="W421" s="13"/>
    </row>
    <row r="422" spans="23:23">
      <c r="W422" s="13"/>
    </row>
    <row r="423" spans="23:23">
      <c r="W423" s="13"/>
    </row>
    <row r="424" spans="23:23">
      <c r="W424" s="13"/>
    </row>
    <row r="425" spans="23:23">
      <c r="W425" s="13"/>
    </row>
    <row r="426" spans="23:23">
      <c r="W426" s="13"/>
    </row>
    <row r="427" spans="23:23">
      <c r="W427" s="13"/>
    </row>
    <row r="428" spans="23:23">
      <c r="W428" s="13"/>
    </row>
    <row r="429" spans="23:23">
      <c r="W429" s="13"/>
    </row>
    <row r="430" spans="23:23">
      <c r="W430" s="13"/>
    </row>
    <row r="431" spans="23:23">
      <c r="W431" s="13"/>
    </row>
    <row r="432" spans="23:23">
      <c r="W432" s="13"/>
    </row>
    <row r="433" spans="23:23">
      <c r="W433" s="13"/>
    </row>
    <row r="434" spans="23:23">
      <c r="W434" s="13"/>
    </row>
    <row r="435" spans="23:23">
      <c r="W435" s="13"/>
    </row>
    <row r="436" spans="23:23">
      <c r="W436" s="13"/>
    </row>
    <row r="437" spans="23:23">
      <c r="W437" s="13"/>
    </row>
    <row r="438" spans="23:23">
      <c r="W438" s="13"/>
    </row>
    <row r="439" spans="23:23">
      <c r="W439" s="13"/>
    </row>
    <row r="440" spans="23:23">
      <c r="W440" s="13"/>
    </row>
    <row r="441" spans="23:23">
      <c r="W441" s="13"/>
    </row>
    <row r="442" spans="23:23">
      <c r="W442" s="13"/>
    </row>
    <row r="443" spans="23:23">
      <c r="W443" s="13"/>
    </row>
    <row r="444" spans="23:23">
      <c r="W444" s="13"/>
    </row>
    <row r="445" spans="23:23">
      <c r="W445" s="13"/>
    </row>
    <row r="446" spans="23:23">
      <c r="W446" s="13"/>
    </row>
    <row r="447" spans="23:23">
      <c r="W447" s="13"/>
    </row>
    <row r="448" spans="23:23">
      <c r="W448" s="13"/>
    </row>
    <row r="449" spans="23:23">
      <c r="W449" s="13"/>
    </row>
    <row r="450" spans="23:23">
      <c r="W450" s="13"/>
    </row>
    <row r="451" spans="23:23">
      <c r="W451" s="13"/>
    </row>
    <row r="452" spans="23:23">
      <c r="W452" s="13"/>
    </row>
    <row r="453" spans="23:23">
      <c r="W453" s="13"/>
    </row>
    <row r="454" spans="23:23">
      <c r="W454" s="13"/>
    </row>
    <row r="455" spans="23:23">
      <c r="W455" s="13"/>
    </row>
    <row r="456" spans="23:23">
      <c r="W456" s="13"/>
    </row>
    <row r="457" spans="23:23">
      <c r="W457" s="13"/>
    </row>
    <row r="458" spans="23:23">
      <c r="W458" s="13"/>
    </row>
    <row r="459" spans="23:23">
      <c r="W459" s="13"/>
    </row>
    <row r="460" spans="23:23">
      <c r="W460" s="13"/>
    </row>
    <row r="461" spans="23:23">
      <c r="W461" s="13"/>
    </row>
    <row r="462" spans="23:23">
      <c r="W462" s="13"/>
    </row>
    <row r="463" spans="23:23">
      <c r="W463" s="13"/>
    </row>
    <row r="464" spans="23:23">
      <c r="W464" s="13"/>
    </row>
    <row r="465" spans="23:23">
      <c r="W465" s="13"/>
    </row>
    <row r="466" spans="23:23">
      <c r="W466" s="13"/>
    </row>
    <row r="467" spans="23:23">
      <c r="W467" s="13"/>
    </row>
    <row r="468" spans="23:23">
      <c r="W468" s="13"/>
    </row>
    <row r="469" spans="23:23">
      <c r="W469" s="13"/>
    </row>
    <row r="470" spans="23:23">
      <c r="W470" s="13"/>
    </row>
    <row r="471" spans="23:23">
      <c r="W471" s="13"/>
    </row>
    <row r="472" spans="23:23">
      <c r="W472" s="13"/>
    </row>
    <row r="473" spans="23:23">
      <c r="W473" s="13"/>
    </row>
    <row r="474" spans="23:23">
      <c r="W474" s="13"/>
    </row>
    <row r="475" spans="23:23">
      <c r="W475" s="13"/>
    </row>
    <row r="476" spans="23:23">
      <c r="W476" s="13"/>
    </row>
    <row r="477" spans="23:23">
      <c r="W477" s="13"/>
    </row>
    <row r="478" spans="23:23">
      <c r="W478" s="13"/>
    </row>
    <row r="479" spans="23:23">
      <c r="W479" s="13"/>
    </row>
    <row r="480" spans="23:23">
      <c r="W480" s="13"/>
    </row>
    <row r="481" spans="23:23">
      <c r="W481" s="13"/>
    </row>
    <row r="482" spans="23:23">
      <c r="W482" s="13"/>
    </row>
    <row r="483" spans="23:23">
      <c r="W483" s="13"/>
    </row>
    <row r="484" spans="23:23">
      <c r="W484" s="13"/>
    </row>
    <row r="485" spans="23:23">
      <c r="W485" s="13"/>
    </row>
    <row r="486" spans="23:23">
      <c r="W486" s="13"/>
    </row>
    <row r="487" spans="23:23">
      <c r="W487" s="13"/>
    </row>
    <row r="488" spans="23:23">
      <c r="W488" s="13"/>
    </row>
    <row r="489" spans="23:23">
      <c r="W489" s="13"/>
    </row>
    <row r="490" spans="23:23">
      <c r="W490" s="13"/>
    </row>
    <row r="491" spans="23:23">
      <c r="W491" s="13"/>
    </row>
    <row r="492" spans="23:23">
      <c r="W492" s="13"/>
    </row>
    <row r="493" spans="23:23">
      <c r="W493" s="13"/>
    </row>
    <row r="494" spans="23:23">
      <c r="W494" s="13"/>
    </row>
    <row r="495" spans="23:23">
      <c r="W495" s="13"/>
    </row>
    <row r="496" spans="23:23">
      <c r="W496" s="13"/>
    </row>
    <row r="497" spans="23:23">
      <c r="W497" s="13"/>
    </row>
    <row r="498" spans="23:23">
      <c r="W498" s="13"/>
    </row>
    <row r="499" spans="23:23">
      <c r="W499" s="13"/>
    </row>
    <row r="500" spans="23:23">
      <c r="W500" s="13"/>
    </row>
    <row r="501" spans="23:23">
      <c r="W501" s="13"/>
    </row>
    <row r="502" spans="23:23">
      <c r="W502" s="13"/>
    </row>
    <row r="503" spans="23:23">
      <c r="W503" s="13"/>
    </row>
    <row r="504" spans="23:23">
      <c r="W504" s="13"/>
    </row>
    <row r="505" spans="23:23">
      <c r="W505" s="13"/>
    </row>
    <row r="506" spans="23:23">
      <c r="W506" s="13"/>
    </row>
    <row r="507" spans="23:23">
      <c r="W507" s="13"/>
    </row>
    <row r="508" spans="23:23">
      <c r="W508" s="13"/>
    </row>
    <row r="509" spans="23:23">
      <c r="W509" s="13"/>
    </row>
    <row r="510" spans="23:23">
      <c r="W510" s="13"/>
    </row>
    <row r="511" spans="23:23">
      <c r="W511" s="13"/>
    </row>
    <row r="512" spans="23:23">
      <c r="W512" s="13"/>
    </row>
    <row r="513" spans="23:23">
      <c r="W513" s="13"/>
    </row>
    <row r="514" spans="23:23">
      <c r="W514" s="13"/>
    </row>
    <row r="515" spans="23:23">
      <c r="W515" s="13"/>
    </row>
    <row r="516" spans="23:23">
      <c r="W516" s="13"/>
    </row>
    <row r="517" spans="23:23">
      <c r="W517" s="13"/>
    </row>
    <row r="518" spans="23:23">
      <c r="W518" s="13"/>
    </row>
    <row r="519" spans="23:23">
      <c r="W519" s="13"/>
    </row>
    <row r="520" spans="23:23">
      <c r="W520" s="13"/>
    </row>
    <row r="521" spans="23:23">
      <c r="W521" s="13"/>
    </row>
    <row r="522" spans="23:23">
      <c r="W522" s="13"/>
    </row>
    <row r="523" spans="23:23">
      <c r="W523" s="13"/>
    </row>
    <row r="524" spans="23:23">
      <c r="W524" s="13"/>
    </row>
    <row r="525" spans="23:23">
      <c r="W525" s="13"/>
    </row>
    <row r="526" spans="23:23">
      <c r="W526" s="13"/>
    </row>
    <row r="527" spans="23:23">
      <c r="W527" s="13"/>
    </row>
    <row r="528" spans="23:23">
      <c r="W528" s="13"/>
    </row>
    <row r="529" spans="23:23">
      <c r="W529" s="13"/>
    </row>
    <row r="530" spans="23:23">
      <c r="W530" s="13"/>
    </row>
    <row r="531" spans="23:23">
      <c r="W531" s="13"/>
    </row>
    <row r="532" spans="23:23">
      <c r="W532" s="13"/>
    </row>
    <row r="533" spans="23:23">
      <c r="W533" s="13"/>
    </row>
    <row r="534" spans="23:23">
      <c r="W534" s="13"/>
    </row>
    <row r="535" spans="23:23">
      <c r="W535" s="13"/>
    </row>
    <row r="536" spans="23:23">
      <c r="W536" s="13"/>
    </row>
    <row r="537" spans="23:23">
      <c r="W537" s="13"/>
    </row>
    <row r="538" spans="23:23">
      <c r="W538" s="13"/>
    </row>
    <row r="539" spans="23:23">
      <c r="W539" s="13"/>
    </row>
    <row r="540" spans="23:23">
      <c r="W540" s="13"/>
    </row>
    <row r="541" spans="23:23">
      <c r="W541" s="13"/>
    </row>
    <row r="542" spans="23:23">
      <c r="W542" s="13"/>
    </row>
    <row r="543" spans="23:23">
      <c r="W543" s="13"/>
    </row>
    <row r="544" spans="23:23">
      <c r="W544" s="13"/>
    </row>
    <row r="545" spans="23:23">
      <c r="W545" s="13"/>
    </row>
    <row r="546" spans="23:23">
      <c r="W546" s="13"/>
    </row>
    <row r="547" spans="23:23">
      <c r="W547" s="13"/>
    </row>
    <row r="548" spans="23:23">
      <c r="W548" s="13"/>
    </row>
    <row r="549" spans="23:23">
      <c r="W549" s="13"/>
    </row>
    <row r="550" spans="23:23">
      <c r="W550" s="13"/>
    </row>
    <row r="551" spans="23:23">
      <c r="W551" s="13"/>
    </row>
    <row r="552" spans="23:23">
      <c r="W552" s="13"/>
    </row>
    <row r="553" spans="23:23">
      <c r="W553" s="13"/>
    </row>
    <row r="554" spans="23:23">
      <c r="W554" s="13"/>
    </row>
    <row r="555" spans="23:23">
      <c r="W555" s="13"/>
    </row>
    <row r="556" spans="23:23">
      <c r="W556" s="13"/>
    </row>
    <row r="557" spans="23:23">
      <c r="W557" s="13"/>
    </row>
    <row r="558" spans="23:23">
      <c r="W558" s="13"/>
    </row>
    <row r="559" spans="23:23">
      <c r="W559" s="13"/>
    </row>
    <row r="560" spans="23:23">
      <c r="W560" s="13"/>
    </row>
    <row r="561" spans="23:23">
      <c r="W561" s="13"/>
    </row>
    <row r="562" spans="23:23">
      <c r="W562" s="13"/>
    </row>
    <row r="563" spans="23:23">
      <c r="W563" s="13"/>
    </row>
    <row r="564" spans="23:23">
      <c r="W564" s="13"/>
    </row>
    <row r="565" spans="23:23">
      <c r="W565" s="13"/>
    </row>
    <row r="566" spans="23:23">
      <c r="W566" s="13"/>
    </row>
    <row r="567" spans="23:23">
      <c r="W567" s="13"/>
    </row>
    <row r="568" spans="23:23">
      <c r="W568" s="13"/>
    </row>
    <row r="569" spans="23:23">
      <c r="W569" s="13"/>
    </row>
    <row r="570" spans="23:23">
      <c r="W570" s="13"/>
    </row>
    <row r="571" spans="23:23">
      <c r="W571" s="13"/>
    </row>
    <row r="572" spans="23:23">
      <c r="W572" s="13"/>
    </row>
    <row r="573" spans="23:23">
      <c r="W573" s="13"/>
    </row>
    <row r="574" spans="23:23">
      <c r="W574" s="13"/>
    </row>
    <row r="575" spans="23:23">
      <c r="W575" s="13"/>
    </row>
    <row r="576" spans="23:23">
      <c r="W576" s="13"/>
    </row>
    <row r="577" spans="23:23">
      <c r="W577" s="13"/>
    </row>
    <row r="578" spans="23:23">
      <c r="W578" s="13"/>
    </row>
    <row r="579" spans="23:23">
      <c r="W579" s="13"/>
    </row>
    <row r="580" spans="23:23">
      <c r="W580" s="13"/>
    </row>
    <row r="581" spans="23:23">
      <c r="W581" s="13"/>
    </row>
    <row r="582" spans="23:23">
      <c r="W582" s="13"/>
    </row>
    <row r="583" spans="23:23">
      <c r="W583" s="13"/>
    </row>
    <row r="584" spans="23:23">
      <c r="W584" s="13"/>
    </row>
    <row r="585" spans="23:23">
      <c r="W585" s="13"/>
    </row>
    <row r="586" spans="23:23">
      <c r="W586" s="13"/>
    </row>
    <row r="587" spans="23:23">
      <c r="W587" s="13"/>
    </row>
    <row r="588" spans="23:23">
      <c r="W588" s="13"/>
    </row>
    <row r="589" spans="23:23">
      <c r="W589" s="13"/>
    </row>
    <row r="590" spans="23:23">
      <c r="W590" s="13"/>
    </row>
    <row r="591" spans="23:23">
      <c r="W591" s="13"/>
    </row>
    <row r="592" spans="23:23">
      <c r="W592" s="13"/>
    </row>
    <row r="593" spans="23:23">
      <c r="W593" s="13"/>
    </row>
    <row r="594" spans="23:23">
      <c r="W594" s="13"/>
    </row>
    <row r="595" spans="23:23">
      <c r="W595" s="13"/>
    </row>
    <row r="596" spans="23:23">
      <c r="W596" s="13"/>
    </row>
    <row r="597" spans="23:23">
      <c r="W597" s="13"/>
    </row>
    <row r="598" spans="23:23">
      <c r="W598" s="13"/>
    </row>
    <row r="599" spans="23:23">
      <c r="W599" s="13"/>
    </row>
    <row r="600" spans="23:23">
      <c r="W600" s="13"/>
    </row>
    <row r="601" spans="23:23">
      <c r="W601" s="13"/>
    </row>
    <row r="602" spans="23:23">
      <c r="W602" s="13"/>
    </row>
    <row r="603" spans="23:23">
      <c r="W603" s="13"/>
    </row>
    <row r="604" spans="23:23">
      <c r="W604" s="13"/>
    </row>
    <row r="605" spans="23:23">
      <c r="W605" s="13"/>
    </row>
    <row r="606" spans="23:23">
      <c r="W606" s="13"/>
    </row>
    <row r="607" spans="23:23">
      <c r="W607" s="13"/>
    </row>
    <row r="608" spans="23:23">
      <c r="W608" s="13"/>
    </row>
    <row r="609" spans="23:23">
      <c r="W609" s="13"/>
    </row>
    <row r="610" spans="23:23">
      <c r="W610" s="13"/>
    </row>
    <row r="611" spans="23:23">
      <c r="W611" s="13"/>
    </row>
    <row r="612" spans="23:23">
      <c r="W612" s="13"/>
    </row>
    <row r="613" spans="23:23">
      <c r="W613" s="13"/>
    </row>
    <row r="614" spans="23:23">
      <c r="W614" s="13"/>
    </row>
    <row r="615" spans="23:23">
      <c r="W615" s="13"/>
    </row>
    <row r="616" spans="23:23">
      <c r="W616" s="13"/>
    </row>
    <row r="617" spans="23:23">
      <c r="W617" s="13"/>
    </row>
    <row r="618" spans="23:23">
      <c r="W618" s="13"/>
    </row>
    <row r="619" spans="23:23">
      <c r="W619" s="13"/>
    </row>
    <row r="620" spans="23:23">
      <c r="W620" s="13"/>
    </row>
    <row r="621" spans="23:23">
      <c r="W621" s="13"/>
    </row>
    <row r="622" spans="23:23">
      <c r="W622" s="13"/>
    </row>
    <row r="623" spans="23:23">
      <c r="W623" s="13"/>
    </row>
    <row r="624" spans="23:23">
      <c r="W624" s="13"/>
    </row>
    <row r="625" spans="23:23">
      <c r="W625" s="13"/>
    </row>
    <row r="626" spans="23:23">
      <c r="W626" s="13"/>
    </row>
    <row r="627" spans="23:23">
      <c r="W627" s="13"/>
    </row>
    <row r="628" spans="23:23">
      <c r="W628" s="13"/>
    </row>
    <row r="629" spans="23:23">
      <c r="W629" s="13"/>
    </row>
    <row r="630" spans="23:23">
      <c r="W630" s="13"/>
    </row>
    <row r="631" spans="23:23">
      <c r="W631" s="13"/>
    </row>
    <row r="632" spans="23:23">
      <c r="W632" s="13"/>
    </row>
    <row r="633" spans="23:23">
      <c r="W633" s="13"/>
    </row>
    <row r="634" spans="23:23">
      <c r="W634" s="13"/>
    </row>
    <row r="635" spans="23:23">
      <c r="W635" s="13"/>
    </row>
    <row r="636" spans="23:23">
      <c r="W636" s="13"/>
    </row>
    <row r="637" spans="23:23">
      <c r="W637" s="13"/>
    </row>
    <row r="638" spans="23:23">
      <c r="W638" s="13"/>
    </row>
    <row r="639" spans="23:23">
      <c r="W639" s="13"/>
    </row>
    <row r="640" spans="23:23">
      <c r="W640" s="13"/>
    </row>
    <row r="641" spans="23:23">
      <c r="W641" s="13"/>
    </row>
    <row r="642" spans="23:23">
      <c r="W642" s="13"/>
    </row>
    <row r="643" spans="23:23">
      <c r="W643" s="13"/>
    </row>
    <row r="644" spans="23:23">
      <c r="W644" s="13"/>
    </row>
    <row r="645" spans="23:23">
      <c r="W645" s="13"/>
    </row>
    <row r="646" spans="23:23">
      <c r="W646" s="13"/>
    </row>
    <row r="647" spans="23:23">
      <c r="W647" s="13"/>
    </row>
    <row r="648" spans="23:23">
      <c r="W648" s="13"/>
    </row>
    <row r="649" spans="23:23">
      <c r="W649" s="13"/>
    </row>
    <row r="650" spans="23:23">
      <c r="W650" s="13"/>
    </row>
    <row r="651" spans="23:23">
      <c r="W651" s="13"/>
    </row>
    <row r="652" spans="23:23">
      <c r="W652" s="13"/>
    </row>
    <row r="653" spans="23:23">
      <c r="W653" s="13"/>
    </row>
    <row r="654" spans="23:23">
      <c r="W654" s="13"/>
    </row>
    <row r="655" spans="23:23">
      <c r="W655" s="13"/>
    </row>
    <row r="656" spans="23:23">
      <c r="W656" s="13"/>
    </row>
    <row r="657" spans="23:23">
      <c r="W657" s="13"/>
    </row>
    <row r="658" spans="23:23">
      <c r="W658" s="13"/>
    </row>
    <row r="659" spans="23:23">
      <c r="W659" s="13"/>
    </row>
    <row r="660" spans="23:23">
      <c r="W660" s="13"/>
    </row>
    <row r="661" spans="23:23">
      <c r="W661" s="13"/>
    </row>
    <row r="662" spans="23:23">
      <c r="W662" s="13"/>
    </row>
    <row r="663" spans="23:23">
      <c r="W663" s="13"/>
    </row>
    <row r="664" spans="23:23">
      <c r="W664" s="13"/>
    </row>
    <row r="665" spans="23:23">
      <c r="W665" s="13"/>
    </row>
    <row r="666" spans="23:23">
      <c r="W666" s="13"/>
    </row>
    <row r="667" spans="23:23">
      <c r="W667" s="13"/>
    </row>
    <row r="668" spans="23:23">
      <c r="W668" s="13"/>
    </row>
    <row r="669" spans="23:23">
      <c r="W669" s="13"/>
    </row>
    <row r="670" spans="23:23">
      <c r="W670" s="13"/>
    </row>
    <row r="671" spans="23:23">
      <c r="W671" s="13"/>
    </row>
    <row r="672" spans="23:23">
      <c r="W672" s="13"/>
    </row>
    <row r="673" spans="23:23">
      <c r="W673" s="13"/>
    </row>
    <row r="674" spans="23:23">
      <c r="W674" s="13"/>
    </row>
    <row r="675" spans="23:23">
      <c r="W675" s="13"/>
    </row>
    <row r="676" spans="23:23">
      <c r="W676" s="13"/>
    </row>
    <row r="677" spans="23:23">
      <c r="W677" s="13"/>
    </row>
    <row r="678" spans="23:23">
      <c r="W678" s="13"/>
    </row>
    <row r="679" spans="23:23">
      <c r="W679" s="13"/>
    </row>
    <row r="680" spans="23:23">
      <c r="W680" s="13"/>
    </row>
    <row r="681" spans="23:23">
      <c r="W681" s="13"/>
    </row>
    <row r="682" spans="23:23">
      <c r="W682" s="13"/>
    </row>
    <row r="683" spans="23:23">
      <c r="W683" s="13"/>
    </row>
    <row r="684" spans="23:23">
      <c r="W684" s="13"/>
    </row>
    <row r="685" spans="23:23">
      <c r="W685" s="13"/>
    </row>
    <row r="686" spans="23:23">
      <c r="W686" s="13"/>
    </row>
    <row r="687" spans="23:23">
      <c r="W687" s="13"/>
    </row>
    <row r="688" spans="23:23">
      <c r="W688" s="13"/>
    </row>
    <row r="689" spans="23:23">
      <c r="W689" s="13"/>
    </row>
    <row r="690" spans="23:23">
      <c r="W690" s="13"/>
    </row>
    <row r="691" spans="23:23">
      <c r="W691" s="13"/>
    </row>
    <row r="692" spans="23:23">
      <c r="W692" s="13"/>
    </row>
    <row r="693" spans="23:23">
      <c r="W693" s="13"/>
    </row>
    <row r="694" spans="23:23">
      <c r="W694" s="13"/>
    </row>
    <row r="695" spans="23:23">
      <c r="W695" s="13"/>
    </row>
    <row r="696" spans="23:23">
      <c r="W696" s="13"/>
    </row>
    <row r="697" spans="23:23">
      <c r="W697" s="13"/>
    </row>
    <row r="698" spans="23:23">
      <c r="W698" s="13"/>
    </row>
    <row r="699" spans="23:23">
      <c r="W699" s="13"/>
    </row>
    <row r="700" spans="23:23">
      <c r="W700" s="13"/>
    </row>
    <row r="701" spans="23:23">
      <c r="W701" s="13"/>
    </row>
    <row r="702" spans="23:23">
      <c r="W702" s="13"/>
    </row>
    <row r="703" spans="23:23">
      <c r="W703" s="13"/>
    </row>
    <row r="704" spans="23:23">
      <c r="W704" s="13"/>
    </row>
    <row r="705" spans="23:23">
      <c r="W705" s="13"/>
    </row>
    <row r="706" spans="23:23">
      <c r="W706" s="13"/>
    </row>
    <row r="707" spans="23:23">
      <c r="W707" s="13"/>
    </row>
    <row r="708" spans="23:23">
      <c r="W708" s="13"/>
    </row>
    <row r="709" spans="23:23">
      <c r="W709" s="13"/>
    </row>
    <row r="710" spans="23:23">
      <c r="W710" s="13"/>
    </row>
    <row r="711" spans="23:23">
      <c r="W711" s="13"/>
    </row>
    <row r="712" spans="23:23">
      <c r="W712" s="13"/>
    </row>
    <row r="713" spans="23:23">
      <c r="W713" s="13"/>
    </row>
    <row r="714" spans="23:23">
      <c r="W714" s="13"/>
    </row>
    <row r="715" spans="23:23">
      <c r="W715" s="13"/>
    </row>
    <row r="716" spans="23:23">
      <c r="W716" s="13"/>
    </row>
    <row r="717" spans="23:23">
      <c r="W717" s="13"/>
    </row>
    <row r="718" spans="23:23">
      <c r="W718" s="13"/>
    </row>
    <row r="719" spans="23:23">
      <c r="W719" s="13"/>
    </row>
    <row r="720" spans="23:23">
      <c r="W720" s="13"/>
    </row>
    <row r="721" spans="23:23">
      <c r="W721" s="13"/>
    </row>
    <row r="722" spans="23:23">
      <c r="W722" s="13"/>
    </row>
    <row r="723" spans="23:23">
      <c r="W723" s="13"/>
    </row>
    <row r="724" spans="23:23">
      <c r="W724" s="13"/>
    </row>
    <row r="725" spans="23:23">
      <c r="W725" s="13"/>
    </row>
    <row r="726" spans="23:23">
      <c r="W726" s="13"/>
    </row>
    <row r="727" spans="23:23">
      <c r="W727" s="13"/>
    </row>
    <row r="728" spans="23:23">
      <c r="W728" s="13"/>
    </row>
    <row r="729" spans="23:23">
      <c r="W729" s="13"/>
    </row>
    <row r="730" spans="23:23">
      <c r="W730" s="13"/>
    </row>
    <row r="731" spans="23:23">
      <c r="W731" s="13"/>
    </row>
    <row r="732" spans="23:23">
      <c r="W732" s="13"/>
    </row>
    <row r="733" spans="23:23">
      <c r="W733" s="13"/>
    </row>
    <row r="734" spans="23:23">
      <c r="W734" s="13"/>
    </row>
    <row r="735" spans="23:23">
      <c r="W735" s="13"/>
    </row>
    <row r="736" spans="23:23">
      <c r="W736" s="13"/>
    </row>
    <row r="737" spans="23:23">
      <c r="W737" s="13"/>
    </row>
    <row r="738" spans="23:23">
      <c r="W738" s="13"/>
    </row>
    <row r="739" spans="23:23">
      <c r="W739" s="13"/>
    </row>
    <row r="740" spans="23:23">
      <c r="W740" s="13"/>
    </row>
    <row r="741" spans="23:23">
      <c r="W741" s="13"/>
    </row>
    <row r="742" spans="23:23">
      <c r="W742" s="13"/>
    </row>
    <row r="743" spans="23:23">
      <c r="W743" s="13"/>
    </row>
    <row r="744" spans="23:23">
      <c r="W744" s="13"/>
    </row>
    <row r="745" spans="23:23">
      <c r="W745" s="13"/>
    </row>
    <row r="746" spans="23:23">
      <c r="W746" s="13"/>
    </row>
    <row r="747" spans="23:23">
      <c r="W747" s="13"/>
    </row>
    <row r="748" spans="23:23">
      <c r="W748" s="13"/>
    </row>
    <row r="749" spans="23:23">
      <c r="W749" s="13"/>
    </row>
    <row r="750" spans="23:23">
      <c r="W750" s="13"/>
    </row>
    <row r="751" spans="23:23">
      <c r="W751" s="13"/>
    </row>
    <row r="752" spans="23:23">
      <c r="W752" s="13"/>
    </row>
    <row r="753" spans="23:23">
      <c r="W753" s="13"/>
    </row>
    <row r="754" spans="23:23">
      <c r="W754" s="13"/>
    </row>
    <row r="755" spans="23:23">
      <c r="W755" s="13"/>
    </row>
    <row r="756" spans="23:23">
      <c r="W756" s="13"/>
    </row>
    <row r="757" spans="23:23">
      <c r="W757" s="13"/>
    </row>
    <row r="758" spans="23:23">
      <c r="W758" s="13"/>
    </row>
    <row r="759" spans="23:23">
      <c r="W759" s="13"/>
    </row>
    <row r="760" spans="23:23">
      <c r="W760" s="13"/>
    </row>
    <row r="761" spans="23:23">
      <c r="W761" s="13"/>
    </row>
    <row r="762" spans="23:23">
      <c r="W762" s="13"/>
    </row>
    <row r="763" spans="23:23">
      <c r="W763" s="13"/>
    </row>
    <row r="764" spans="23:23">
      <c r="W764" s="13"/>
    </row>
    <row r="765" spans="23:23">
      <c r="W765" s="13"/>
    </row>
    <row r="766" spans="23:23">
      <c r="W766" s="13"/>
    </row>
    <row r="767" spans="23:23">
      <c r="W767" s="13"/>
    </row>
    <row r="768" spans="23:23">
      <c r="W768" s="13"/>
    </row>
    <row r="769" spans="23:23">
      <c r="W769" s="13"/>
    </row>
    <row r="770" spans="23:23">
      <c r="W770" s="13"/>
    </row>
    <row r="771" spans="23:23">
      <c r="W771" s="13"/>
    </row>
    <row r="772" spans="23:23">
      <c r="W772" s="13"/>
    </row>
    <row r="773" spans="23:23">
      <c r="W773" s="13"/>
    </row>
    <row r="774" spans="23:23">
      <c r="W774" s="13"/>
    </row>
    <row r="775" spans="23:23">
      <c r="W775" s="13"/>
    </row>
    <row r="776" spans="23:23">
      <c r="W776" s="13"/>
    </row>
    <row r="777" spans="23:23">
      <c r="W777" s="13"/>
    </row>
    <row r="778" spans="23:23">
      <c r="W778" s="13"/>
    </row>
    <row r="779" spans="23:23">
      <c r="W779" s="13"/>
    </row>
    <row r="780" spans="23:23">
      <c r="W780" s="13"/>
    </row>
    <row r="781" spans="23:23">
      <c r="W781" s="13"/>
    </row>
    <row r="782" spans="23:23">
      <c r="W782" s="13"/>
    </row>
    <row r="783" spans="23:23">
      <c r="W783" s="13"/>
    </row>
    <row r="784" spans="23:23">
      <c r="W784" s="13"/>
    </row>
    <row r="785" spans="23:23">
      <c r="W785" s="13"/>
    </row>
    <row r="786" spans="23:23">
      <c r="W786" s="13"/>
    </row>
    <row r="787" spans="23:23">
      <c r="W787" s="13"/>
    </row>
    <row r="788" spans="23:23">
      <c r="W788" s="13"/>
    </row>
    <row r="789" spans="23:23">
      <c r="W789" s="13"/>
    </row>
    <row r="790" spans="23:23">
      <c r="W790" s="13"/>
    </row>
    <row r="791" spans="23:23">
      <c r="W791" s="13"/>
    </row>
    <row r="792" spans="23:23">
      <c r="W792" s="13"/>
    </row>
    <row r="793" spans="23:23">
      <c r="W793" s="13"/>
    </row>
    <row r="794" spans="23:23">
      <c r="W794" s="13"/>
    </row>
    <row r="795" spans="23:23">
      <c r="W795" s="13"/>
    </row>
    <row r="796" spans="23:23">
      <c r="W796" s="13"/>
    </row>
    <row r="797" spans="23:23">
      <c r="W797" s="13"/>
    </row>
    <row r="798" spans="23:23">
      <c r="W798" s="13"/>
    </row>
    <row r="799" spans="23:23">
      <c r="W799" s="13"/>
    </row>
    <row r="800" spans="23:23">
      <c r="W800" s="13"/>
    </row>
    <row r="801" spans="23:23">
      <c r="W801" s="13"/>
    </row>
    <row r="802" spans="23:23">
      <c r="W802" s="13"/>
    </row>
    <row r="803" spans="23:23">
      <c r="W803" s="13"/>
    </row>
    <row r="804" spans="23:23">
      <c r="W804" s="13"/>
    </row>
    <row r="805" spans="23:23">
      <c r="W805" s="13"/>
    </row>
    <row r="806" spans="23:23">
      <c r="W806" s="13"/>
    </row>
    <row r="807" spans="23:23">
      <c r="W807" s="13"/>
    </row>
    <row r="808" spans="23:23">
      <c r="W808" s="13"/>
    </row>
    <row r="809" spans="23:23">
      <c r="W809" s="13"/>
    </row>
    <row r="810" spans="23:23">
      <c r="W810" s="13"/>
    </row>
    <row r="811" spans="23:23">
      <c r="W811" s="13"/>
    </row>
    <row r="812" spans="23:23">
      <c r="W812" s="13"/>
    </row>
    <row r="813" spans="23:23">
      <c r="W813" s="13"/>
    </row>
    <row r="814" spans="23:23">
      <c r="W814" s="13"/>
    </row>
    <row r="815" spans="23:23">
      <c r="W815" s="13"/>
    </row>
    <row r="816" spans="23:23">
      <c r="W816" s="13"/>
    </row>
    <row r="817" spans="23:23">
      <c r="W817" s="13"/>
    </row>
    <row r="818" spans="23:23">
      <c r="W818" s="13"/>
    </row>
    <row r="819" spans="23:23">
      <c r="W819" s="13"/>
    </row>
    <row r="820" spans="23:23">
      <c r="W820" s="13"/>
    </row>
    <row r="821" spans="23:23">
      <c r="W821" s="13"/>
    </row>
    <row r="822" spans="23:23">
      <c r="W822" s="13"/>
    </row>
    <row r="823" spans="23:23">
      <c r="W823" s="13"/>
    </row>
    <row r="824" spans="23:23">
      <c r="W824" s="13"/>
    </row>
    <row r="825" spans="23:23">
      <c r="W825" s="13"/>
    </row>
    <row r="826" spans="23:23">
      <c r="W826" s="13"/>
    </row>
    <row r="827" spans="23:23">
      <c r="W827" s="13"/>
    </row>
    <row r="828" spans="23:23">
      <c r="W828" s="13"/>
    </row>
    <row r="829" spans="23:23">
      <c r="W829" s="13"/>
    </row>
    <row r="830" spans="23:23">
      <c r="W830" s="13"/>
    </row>
    <row r="831" spans="23:23">
      <c r="W831" s="13"/>
    </row>
    <row r="832" spans="23:23">
      <c r="W832" s="13"/>
    </row>
    <row r="833" spans="23:23">
      <c r="W833" s="13"/>
    </row>
    <row r="834" spans="23:23">
      <c r="W834" s="13"/>
    </row>
    <row r="835" spans="23:23">
      <c r="W835" s="13"/>
    </row>
    <row r="836" spans="23:23">
      <c r="W836" s="13"/>
    </row>
    <row r="837" spans="23:23">
      <c r="W837" s="13"/>
    </row>
    <row r="838" spans="23:23">
      <c r="W838" s="13"/>
    </row>
    <row r="839" spans="23:23">
      <c r="W839" s="13"/>
    </row>
    <row r="840" spans="23:23">
      <c r="W840" s="13"/>
    </row>
    <row r="841" spans="23:23">
      <c r="W841" s="13"/>
    </row>
    <row r="842" spans="23:23">
      <c r="W842" s="13"/>
    </row>
    <row r="843" spans="23:23">
      <c r="W843" s="13"/>
    </row>
    <row r="844" spans="23:23">
      <c r="W844" s="13"/>
    </row>
    <row r="845" spans="23:23">
      <c r="W845" s="13"/>
    </row>
    <row r="846" spans="23:23">
      <c r="W846" s="13"/>
    </row>
    <row r="847" spans="23:23">
      <c r="W847" s="13"/>
    </row>
    <row r="848" spans="23:23">
      <c r="W848" s="13"/>
    </row>
    <row r="849" spans="23:23">
      <c r="W849" s="13"/>
    </row>
    <row r="850" spans="23:23">
      <c r="W850" s="13"/>
    </row>
    <row r="851" spans="23:23">
      <c r="W851" s="13"/>
    </row>
    <row r="852" spans="23:23">
      <c r="W852" s="13"/>
    </row>
    <row r="853" spans="23:23">
      <c r="W853" s="13"/>
    </row>
    <row r="854" spans="23:23">
      <c r="W854" s="13"/>
    </row>
    <row r="855" spans="23:23">
      <c r="W855" s="13"/>
    </row>
    <row r="856" spans="23:23">
      <c r="W856" s="13"/>
    </row>
    <row r="857" spans="23:23">
      <c r="W857" s="13"/>
    </row>
    <row r="858" spans="23:23">
      <c r="W858" s="13"/>
    </row>
    <row r="859" spans="23:23">
      <c r="W859" s="13"/>
    </row>
    <row r="860" spans="23:23">
      <c r="W860" s="13"/>
    </row>
    <row r="861" spans="23:23">
      <c r="W861" s="13"/>
    </row>
    <row r="862" spans="23:23">
      <c r="W862" s="13"/>
    </row>
    <row r="863" spans="23:23">
      <c r="W863" s="13"/>
    </row>
    <row r="864" spans="23:23">
      <c r="W864" s="13"/>
    </row>
    <row r="865" spans="23:23">
      <c r="W865" s="13"/>
    </row>
    <row r="866" spans="23:23">
      <c r="W866" s="13"/>
    </row>
    <row r="867" spans="23:23">
      <c r="W867" s="13"/>
    </row>
    <row r="868" spans="23:23">
      <c r="W868" s="13"/>
    </row>
    <row r="869" spans="23:23">
      <c r="W869" s="13"/>
    </row>
    <row r="870" spans="23:23">
      <c r="W870" s="13"/>
    </row>
    <row r="871" spans="23:23">
      <c r="W871" s="13"/>
    </row>
    <row r="872" spans="23:23">
      <c r="W872" s="13"/>
    </row>
    <row r="873" spans="23:23">
      <c r="W873" s="13"/>
    </row>
    <row r="874" spans="23:23">
      <c r="W874" s="13"/>
    </row>
    <row r="875" spans="23:23">
      <c r="W875" s="13"/>
    </row>
    <row r="876" spans="23:23">
      <c r="W876" s="13"/>
    </row>
    <row r="877" spans="23:23">
      <c r="W877" s="13"/>
    </row>
    <row r="878" spans="23:23">
      <c r="W878" s="13"/>
    </row>
    <row r="879" spans="23:23">
      <c r="W879" s="13"/>
    </row>
    <row r="880" spans="23:23">
      <c r="W880" s="13"/>
    </row>
    <row r="881" spans="23:23">
      <c r="W881" s="13"/>
    </row>
    <row r="882" spans="23:23">
      <c r="W882" s="13"/>
    </row>
    <row r="883" spans="23:23">
      <c r="W883" s="13"/>
    </row>
    <row r="884" spans="23:23">
      <c r="W884" s="13"/>
    </row>
    <row r="885" spans="23:23">
      <c r="W885" s="13"/>
    </row>
    <row r="886" spans="23:23">
      <c r="W886" s="13"/>
    </row>
    <row r="887" spans="23:23">
      <c r="W887" s="13"/>
    </row>
    <row r="888" spans="23:23">
      <c r="W888" s="13"/>
    </row>
    <row r="889" spans="23:23">
      <c r="W889" s="13"/>
    </row>
    <row r="890" spans="23:23">
      <c r="W890" s="13"/>
    </row>
    <row r="891" spans="23:23">
      <c r="W891" s="13"/>
    </row>
    <row r="892" spans="23:23">
      <c r="W892" s="13"/>
    </row>
    <row r="893" spans="23:23">
      <c r="W893" s="13"/>
    </row>
    <row r="894" spans="23:23">
      <c r="W894" s="13"/>
    </row>
    <row r="895" spans="23:23">
      <c r="W895" s="13"/>
    </row>
    <row r="896" spans="23:23">
      <c r="W896" s="13"/>
    </row>
    <row r="897" spans="23:23">
      <c r="W897" s="13"/>
    </row>
    <row r="898" spans="23:23">
      <c r="W898" s="13"/>
    </row>
    <row r="899" spans="23:23">
      <c r="W899" s="13"/>
    </row>
    <row r="900" spans="23:23">
      <c r="W900" s="13"/>
    </row>
    <row r="901" spans="23:23">
      <c r="W901" s="13"/>
    </row>
    <row r="902" spans="23:23">
      <c r="W902" s="13"/>
    </row>
    <row r="903" spans="23:23">
      <c r="W903" s="13"/>
    </row>
    <row r="904" spans="23:23">
      <c r="W904" s="13"/>
    </row>
    <row r="905" spans="23:23">
      <c r="W905" s="13"/>
    </row>
    <row r="906" spans="23:23">
      <c r="W906" s="13"/>
    </row>
    <row r="907" spans="23:23">
      <c r="W907" s="13"/>
    </row>
  </sheetData>
  <mergeCells count="19">
    <mergeCell ref="O30:R30"/>
    <mergeCell ref="A29:G29"/>
    <mergeCell ref="H29:N29"/>
    <mergeCell ref="O34:R34"/>
    <mergeCell ref="O33:R33"/>
    <mergeCell ref="O31:R31"/>
    <mergeCell ref="O32:R32"/>
    <mergeCell ref="O29:S29"/>
    <mergeCell ref="A17:C20"/>
    <mergeCell ref="D17:W20"/>
    <mergeCell ref="A22:C22"/>
    <mergeCell ref="E22:F22"/>
    <mergeCell ref="H22:J22"/>
    <mergeCell ref="T29:X29"/>
    <mergeCell ref="A23:C23"/>
    <mergeCell ref="H23:I23"/>
    <mergeCell ref="H24:I24"/>
    <mergeCell ref="H25:I25"/>
    <mergeCell ref="H26:I26"/>
  </mergeCells>
  <conditionalFormatting sqref="W31 W33:W34">
    <cfRule type="containsText" dxfId="62" priority="37" stopIfTrue="1" operator="containsText" text="Cerrada">
      <formula>NOT(ISERROR(SEARCH("Cerrada",W31)))</formula>
    </cfRule>
    <cfRule type="containsText" dxfId="61" priority="38" stopIfTrue="1" operator="containsText" text="En ejecución">
      <formula>NOT(ISERROR(SEARCH("En ejecución",W31)))</formula>
    </cfRule>
    <cfRule type="containsText" dxfId="60" priority="39" stopIfTrue="1" operator="containsText" text="Vencida">
      <formula>NOT(ISERROR(SEARCH("Vencida",W31)))</formula>
    </cfRule>
  </conditionalFormatting>
  <conditionalFormatting sqref="W32">
    <cfRule type="containsText" dxfId="59" priority="34" stopIfTrue="1" operator="containsText" text="Cerrada">
      <formula>NOT(ISERROR(SEARCH("Cerrada",W32)))</formula>
    </cfRule>
    <cfRule type="containsText" dxfId="58" priority="35" stopIfTrue="1" operator="containsText" text="En ejecución">
      <formula>NOT(ISERROR(SEARCH("En ejecución",W32)))</formula>
    </cfRule>
    <cfRule type="containsText" dxfId="57" priority="36" stopIfTrue="1" operator="containsText" text="Vencida">
      <formula>NOT(ISERROR(SEARCH("Vencida",W32)))</formula>
    </cfRule>
  </conditionalFormatting>
  <conditionalFormatting sqref="W32">
    <cfRule type="containsText" dxfId="56" priority="31" stopIfTrue="1" operator="containsText" text="Cerrada">
      <formula>NOT(ISERROR(SEARCH("Cerrada",W32)))</formula>
    </cfRule>
    <cfRule type="containsText" dxfId="55" priority="32" stopIfTrue="1" operator="containsText" text="En ejecución">
      <formula>NOT(ISERROR(SEARCH("En ejecución",W32)))</formula>
    </cfRule>
    <cfRule type="containsText" dxfId="54" priority="33" stopIfTrue="1" operator="containsText" text="Vencida">
      <formula>NOT(ISERROR(SEARCH("Vencida",W32)))</formula>
    </cfRule>
  </conditionalFormatting>
  <conditionalFormatting sqref="W33">
    <cfRule type="containsText" dxfId="53" priority="16" stopIfTrue="1" operator="containsText" text="Cerrada">
      <formula>NOT(ISERROR(SEARCH("Cerrada",W33)))</formula>
    </cfRule>
    <cfRule type="containsText" dxfId="52" priority="17" stopIfTrue="1" operator="containsText" text="En ejecución">
      <formula>NOT(ISERROR(SEARCH("En ejecución",W33)))</formula>
    </cfRule>
    <cfRule type="containsText" dxfId="51" priority="18" stopIfTrue="1" operator="containsText" text="Vencida">
      <formula>NOT(ISERROR(SEARCH("Vencida",W33)))</formula>
    </cfRule>
  </conditionalFormatting>
  <conditionalFormatting sqref="W34">
    <cfRule type="containsText" dxfId="50" priority="13" stopIfTrue="1" operator="containsText" text="Cerrada">
      <formula>NOT(ISERROR(SEARCH("Cerrada",W34)))</formula>
    </cfRule>
    <cfRule type="containsText" dxfId="49" priority="14" stopIfTrue="1" operator="containsText" text="En ejecución">
      <formula>NOT(ISERROR(SEARCH("En ejecución",W34)))</formula>
    </cfRule>
    <cfRule type="containsText" dxfId="48" priority="15" stopIfTrue="1" operator="containsText" text="Vencida">
      <formula>NOT(ISERROR(SEARCH("Vencida",W34)))</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xr:uid="{00000000-0002-0000-0B00-000000000000}">
      <formula1>PROCESOS</formula1>
    </dataValidation>
    <dataValidation type="list" allowBlank="1" showInputMessage="1" showErrorMessage="1" sqref="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31:B34" xr:uid="{00000000-0002-0000-0B00-000001000000}">
      <formula1>$F$2:$F$6</formula1>
    </dataValidation>
    <dataValidation type="list" allowBlank="1" showInputMessage="1" showErrorMessage="1" sqref="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31:C34" xr:uid="{00000000-0002-0000-0B00-000002000000}">
      <formula1>$D$2:$D$13</formula1>
    </dataValidation>
    <dataValidation type="list" allowBlank="1" showInputMessage="1" showErrorMessage="1" sqref="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xr:uid="{00000000-0002-0000-0B00-000003000000}">
      <formula1>$G$2:$G$5</formula1>
    </dataValidation>
    <dataValidation type="list" allowBlank="1" showInputMessage="1" showErrorMessage="1" sqref="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B00-000004000000}">
      <formula1>$H$2:$H$3</formula1>
    </dataValidation>
    <dataValidation type="list" allowBlank="1" showInputMessage="1" showErrorMessage="1" sqref="V65555:V65559 JR65555:JR65559 TN65555:TN65559 ADJ65555:ADJ65559 ANF65555:ANF65559 AXB65555:AXB65559 BGX65555:BGX65559 BQT65555:BQT65559 CAP65555:CAP65559 CKL65555:CKL65559 CUH65555:CUH65559 DED65555:DED65559 DNZ65555:DNZ65559 DXV65555:DXV65559 EHR65555:EHR65559 ERN65555:ERN65559 FBJ65555:FBJ65559 FLF65555:FLF65559 FVB65555:FVB65559 GEX65555:GEX65559 GOT65555:GOT65559 GYP65555:GYP65559 HIL65555:HIL65559 HSH65555:HSH65559 ICD65555:ICD65559 ILZ65555:ILZ65559 IVV65555:IVV65559 JFR65555:JFR65559 JPN65555:JPN65559 JZJ65555:JZJ65559 KJF65555:KJF65559 KTB65555:KTB65559 LCX65555:LCX65559 LMT65555:LMT65559 LWP65555:LWP65559 MGL65555:MGL65559 MQH65555:MQH65559 NAD65555:NAD65559 NJZ65555:NJZ65559 NTV65555:NTV65559 ODR65555:ODR65559 ONN65555:ONN65559 OXJ65555:OXJ65559 PHF65555:PHF65559 PRB65555:PRB65559 QAX65555:QAX65559 QKT65555:QKT65559 QUP65555:QUP65559 REL65555:REL65559 ROH65555:ROH65559 RYD65555:RYD65559 SHZ65555:SHZ65559 SRV65555:SRV65559 TBR65555:TBR65559 TLN65555:TLN65559 TVJ65555:TVJ65559 UFF65555:UFF65559 UPB65555:UPB65559 UYX65555:UYX65559 VIT65555:VIT65559 VSP65555:VSP65559 WCL65555:WCL65559 WMH65555:WMH65559 WWD65555:WWD65559 V131091:V131095 JR131091:JR131095 TN131091:TN131095 ADJ131091:ADJ131095 ANF131091:ANF131095 AXB131091:AXB131095 BGX131091:BGX131095 BQT131091:BQT131095 CAP131091:CAP131095 CKL131091:CKL131095 CUH131091:CUH131095 DED131091:DED131095 DNZ131091:DNZ131095 DXV131091:DXV131095 EHR131091:EHR131095 ERN131091:ERN131095 FBJ131091:FBJ131095 FLF131091:FLF131095 FVB131091:FVB131095 GEX131091:GEX131095 GOT131091:GOT131095 GYP131091:GYP131095 HIL131091:HIL131095 HSH131091:HSH131095 ICD131091:ICD131095 ILZ131091:ILZ131095 IVV131091:IVV131095 JFR131091:JFR131095 JPN131091:JPN131095 JZJ131091:JZJ131095 KJF131091:KJF131095 KTB131091:KTB131095 LCX131091:LCX131095 LMT131091:LMT131095 LWP131091:LWP131095 MGL131091:MGL131095 MQH131091:MQH131095 NAD131091:NAD131095 NJZ131091:NJZ131095 NTV131091:NTV131095 ODR131091:ODR131095 ONN131091:ONN131095 OXJ131091:OXJ131095 PHF131091:PHF131095 PRB131091:PRB131095 QAX131091:QAX131095 QKT131091:QKT131095 QUP131091:QUP131095 REL131091:REL131095 ROH131091:ROH131095 RYD131091:RYD131095 SHZ131091:SHZ131095 SRV131091:SRV131095 TBR131091:TBR131095 TLN131091:TLN131095 TVJ131091:TVJ131095 UFF131091:UFF131095 UPB131091:UPB131095 UYX131091:UYX131095 VIT131091:VIT131095 VSP131091:VSP131095 WCL131091:WCL131095 WMH131091:WMH131095 WWD131091:WWD131095 V196627:V196631 JR196627:JR196631 TN196627:TN196631 ADJ196627:ADJ196631 ANF196627:ANF196631 AXB196627:AXB196631 BGX196627:BGX196631 BQT196627:BQT196631 CAP196627:CAP196631 CKL196627:CKL196631 CUH196627:CUH196631 DED196627:DED196631 DNZ196627:DNZ196631 DXV196627:DXV196631 EHR196627:EHR196631 ERN196627:ERN196631 FBJ196627:FBJ196631 FLF196627:FLF196631 FVB196627:FVB196631 GEX196627:GEX196631 GOT196627:GOT196631 GYP196627:GYP196631 HIL196627:HIL196631 HSH196627:HSH196631 ICD196627:ICD196631 ILZ196627:ILZ196631 IVV196627:IVV196631 JFR196627:JFR196631 JPN196627:JPN196631 JZJ196627:JZJ196631 KJF196627:KJF196631 KTB196627:KTB196631 LCX196627:LCX196631 LMT196627:LMT196631 LWP196627:LWP196631 MGL196627:MGL196631 MQH196627:MQH196631 NAD196627:NAD196631 NJZ196627:NJZ196631 NTV196627:NTV196631 ODR196627:ODR196631 ONN196627:ONN196631 OXJ196627:OXJ196631 PHF196627:PHF196631 PRB196627:PRB196631 QAX196627:QAX196631 QKT196627:QKT196631 QUP196627:QUP196631 REL196627:REL196631 ROH196627:ROH196631 RYD196627:RYD196631 SHZ196627:SHZ196631 SRV196627:SRV196631 TBR196627:TBR196631 TLN196627:TLN196631 TVJ196627:TVJ196631 UFF196627:UFF196631 UPB196627:UPB196631 UYX196627:UYX196631 VIT196627:VIT196631 VSP196627:VSP196631 WCL196627:WCL196631 WMH196627:WMH196631 WWD196627:WWD196631 V262163:V262167 JR262163:JR262167 TN262163:TN262167 ADJ262163:ADJ262167 ANF262163:ANF262167 AXB262163:AXB262167 BGX262163:BGX262167 BQT262163:BQT262167 CAP262163:CAP262167 CKL262163:CKL262167 CUH262163:CUH262167 DED262163:DED262167 DNZ262163:DNZ262167 DXV262163:DXV262167 EHR262163:EHR262167 ERN262163:ERN262167 FBJ262163:FBJ262167 FLF262163:FLF262167 FVB262163:FVB262167 GEX262163:GEX262167 GOT262163:GOT262167 GYP262163:GYP262167 HIL262163:HIL262167 HSH262163:HSH262167 ICD262163:ICD262167 ILZ262163:ILZ262167 IVV262163:IVV262167 JFR262163:JFR262167 JPN262163:JPN262167 JZJ262163:JZJ262167 KJF262163:KJF262167 KTB262163:KTB262167 LCX262163:LCX262167 LMT262163:LMT262167 LWP262163:LWP262167 MGL262163:MGL262167 MQH262163:MQH262167 NAD262163:NAD262167 NJZ262163:NJZ262167 NTV262163:NTV262167 ODR262163:ODR262167 ONN262163:ONN262167 OXJ262163:OXJ262167 PHF262163:PHF262167 PRB262163:PRB262167 QAX262163:QAX262167 QKT262163:QKT262167 QUP262163:QUP262167 REL262163:REL262167 ROH262163:ROH262167 RYD262163:RYD262167 SHZ262163:SHZ262167 SRV262163:SRV262167 TBR262163:TBR262167 TLN262163:TLN262167 TVJ262163:TVJ262167 UFF262163:UFF262167 UPB262163:UPB262167 UYX262163:UYX262167 VIT262163:VIT262167 VSP262163:VSP262167 WCL262163:WCL262167 WMH262163:WMH262167 WWD262163:WWD262167 V327699:V327703 JR327699:JR327703 TN327699:TN327703 ADJ327699:ADJ327703 ANF327699:ANF327703 AXB327699:AXB327703 BGX327699:BGX327703 BQT327699:BQT327703 CAP327699:CAP327703 CKL327699:CKL327703 CUH327699:CUH327703 DED327699:DED327703 DNZ327699:DNZ327703 DXV327699:DXV327703 EHR327699:EHR327703 ERN327699:ERN327703 FBJ327699:FBJ327703 FLF327699:FLF327703 FVB327699:FVB327703 GEX327699:GEX327703 GOT327699:GOT327703 GYP327699:GYP327703 HIL327699:HIL327703 HSH327699:HSH327703 ICD327699:ICD327703 ILZ327699:ILZ327703 IVV327699:IVV327703 JFR327699:JFR327703 JPN327699:JPN327703 JZJ327699:JZJ327703 KJF327699:KJF327703 KTB327699:KTB327703 LCX327699:LCX327703 LMT327699:LMT327703 LWP327699:LWP327703 MGL327699:MGL327703 MQH327699:MQH327703 NAD327699:NAD327703 NJZ327699:NJZ327703 NTV327699:NTV327703 ODR327699:ODR327703 ONN327699:ONN327703 OXJ327699:OXJ327703 PHF327699:PHF327703 PRB327699:PRB327703 QAX327699:QAX327703 QKT327699:QKT327703 QUP327699:QUP327703 REL327699:REL327703 ROH327699:ROH327703 RYD327699:RYD327703 SHZ327699:SHZ327703 SRV327699:SRV327703 TBR327699:TBR327703 TLN327699:TLN327703 TVJ327699:TVJ327703 UFF327699:UFF327703 UPB327699:UPB327703 UYX327699:UYX327703 VIT327699:VIT327703 VSP327699:VSP327703 WCL327699:WCL327703 WMH327699:WMH327703 WWD327699:WWD327703 V393235:V393239 JR393235:JR393239 TN393235:TN393239 ADJ393235:ADJ393239 ANF393235:ANF393239 AXB393235:AXB393239 BGX393235:BGX393239 BQT393235:BQT393239 CAP393235:CAP393239 CKL393235:CKL393239 CUH393235:CUH393239 DED393235:DED393239 DNZ393235:DNZ393239 DXV393235:DXV393239 EHR393235:EHR393239 ERN393235:ERN393239 FBJ393235:FBJ393239 FLF393235:FLF393239 FVB393235:FVB393239 GEX393235:GEX393239 GOT393235:GOT393239 GYP393235:GYP393239 HIL393235:HIL393239 HSH393235:HSH393239 ICD393235:ICD393239 ILZ393235:ILZ393239 IVV393235:IVV393239 JFR393235:JFR393239 JPN393235:JPN393239 JZJ393235:JZJ393239 KJF393235:KJF393239 KTB393235:KTB393239 LCX393235:LCX393239 LMT393235:LMT393239 LWP393235:LWP393239 MGL393235:MGL393239 MQH393235:MQH393239 NAD393235:NAD393239 NJZ393235:NJZ393239 NTV393235:NTV393239 ODR393235:ODR393239 ONN393235:ONN393239 OXJ393235:OXJ393239 PHF393235:PHF393239 PRB393235:PRB393239 QAX393235:QAX393239 QKT393235:QKT393239 QUP393235:QUP393239 REL393235:REL393239 ROH393235:ROH393239 RYD393235:RYD393239 SHZ393235:SHZ393239 SRV393235:SRV393239 TBR393235:TBR393239 TLN393235:TLN393239 TVJ393235:TVJ393239 UFF393235:UFF393239 UPB393235:UPB393239 UYX393235:UYX393239 VIT393235:VIT393239 VSP393235:VSP393239 WCL393235:WCL393239 WMH393235:WMH393239 WWD393235:WWD393239 V458771:V458775 JR458771:JR458775 TN458771:TN458775 ADJ458771:ADJ458775 ANF458771:ANF458775 AXB458771:AXB458775 BGX458771:BGX458775 BQT458771:BQT458775 CAP458771:CAP458775 CKL458771:CKL458775 CUH458771:CUH458775 DED458771:DED458775 DNZ458771:DNZ458775 DXV458771:DXV458775 EHR458771:EHR458775 ERN458771:ERN458775 FBJ458771:FBJ458775 FLF458771:FLF458775 FVB458771:FVB458775 GEX458771:GEX458775 GOT458771:GOT458775 GYP458771:GYP458775 HIL458771:HIL458775 HSH458771:HSH458775 ICD458771:ICD458775 ILZ458771:ILZ458775 IVV458771:IVV458775 JFR458771:JFR458775 JPN458771:JPN458775 JZJ458771:JZJ458775 KJF458771:KJF458775 KTB458771:KTB458775 LCX458771:LCX458775 LMT458771:LMT458775 LWP458771:LWP458775 MGL458771:MGL458775 MQH458771:MQH458775 NAD458771:NAD458775 NJZ458771:NJZ458775 NTV458771:NTV458775 ODR458771:ODR458775 ONN458771:ONN458775 OXJ458771:OXJ458775 PHF458771:PHF458775 PRB458771:PRB458775 QAX458771:QAX458775 QKT458771:QKT458775 QUP458771:QUP458775 REL458771:REL458775 ROH458771:ROH458775 RYD458771:RYD458775 SHZ458771:SHZ458775 SRV458771:SRV458775 TBR458771:TBR458775 TLN458771:TLN458775 TVJ458771:TVJ458775 UFF458771:UFF458775 UPB458771:UPB458775 UYX458771:UYX458775 VIT458771:VIT458775 VSP458771:VSP458775 WCL458771:WCL458775 WMH458771:WMH458775 WWD458771:WWD458775 V524307:V524311 JR524307:JR524311 TN524307:TN524311 ADJ524307:ADJ524311 ANF524307:ANF524311 AXB524307:AXB524311 BGX524307:BGX524311 BQT524307:BQT524311 CAP524307:CAP524311 CKL524307:CKL524311 CUH524307:CUH524311 DED524307:DED524311 DNZ524307:DNZ524311 DXV524307:DXV524311 EHR524307:EHR524311 ERN524307:ERN524311 FBJ524307:FBJ524311 FLF524307:FLF524311 FVB524307:FVB524311 GEX524307:GEX524311 GOT524307:GOT524311 GYP524307:GYP524311 HIL524307:HIL524311 HSH524307:HSH524311 ICD524307:ICD524311 ILZ524307:ILZ524311 IVV524307:IVV524311 JFR524307:JFR524311 JPN524307:JPN524311 JZJ524307:JZJ524311 KJF524307:KJF524311 KTB524307:KTB524311 LCX524307:LCX524311 LMT524307:LMT524311 LWP524307:LWP524311 MGL524307:MGL524311 MQH524307:MQH524311 NAD524307:NAD524311 NJZ524307:NJZ524311 NTV524307:NTV524311 ODR524307:ODR524311 ONN524307:ONN524311 OXJ524307:OXJ524311 PHF524307:PHF524311 PRB524307:PRB524311 QAX524307:QAX524311 QKT524307:QKT524311 QUP524307:QUP524311 REL524307:REL524311 ROH524307:ROH524311 RYD524307:RYD524311 SHZ524307:SHZ524311 SRV524307:SRV524311 TBR524307:TBR524311 TLN524307:TLN524311 TVJ524307:TVJ524311 UFF524307:UFF524311 UPB524307:UPB524311 UYX524307:UYX524311 VIT524307:VIT524311 VSP524307:VSP524311 WCL524307:WCL524311 WMH524307:WMH524311 WWD524307:WWD524311 V589843:V589847 JR589843:JR589847 TN589843:TN589847 ADJ589843:ADJ589847 ANF589843:ANF589847 AXB589843:AXB589847 BGX589843:BGX589847 BQT589843:BQT589847 CAP589843:CAP589847 CKL589843:CKL589847 CUH589843:CUH589847 DED589843:DED589847 DNZ589843:DNZ589847 DXV589843:DXV589847 EHR589843:EHR589847 ERN589843:ERN589847 FBJ589843:FBJ589847 FLF589843:FLF589847 FVB589843:FVB589847 GEX589843:GEX589847 GOT589843:GOT589847 GYP589843:GYP589847 HIL589843:HIL589847 HSH589843:HSH589847 ICD589843:ICD589847 ILZ589843:ILZ589847 IVV589843:IVV589847 JFR589843:JFR589847 JPN589843:JPN589847 JZJ589843:JZJ589847 KJF589843:KJF589847 KTB589843:KTB589847 LCX589843:LCX589847 LMT589843:LMT589847 LWP589843:LWP589847 MGL589843:MGL589847 MQH589843:MQH589847 NAD589843:NAD589847 NJZ589843:NJZ589847 NTV589843:NTV589847 ODR589843:ODR589847 ONN589843:ONN589847 OXJ589843:OXJ589847 PHF589843:PHF589847 PRB589843:PRB589847 QAX589843:QAX589847 QKT589843:QKT589847 QUP589843:QUP589847 REL589843:REL589847 ROH589843:ROH589847 RYD589843:RYD589847 SHZ589843:SHZ589847 SRV589843:SRV589847 TBR589843:TBR589847 TLN589843:TLN589847 TVJ589843:TVJ589847 UFF589843:UFF589847 UPB589843:UPB589847 UYX589843:UYX589847 VIT589843:VIT589847 VSP589843:VSP589847 WCL589843:WCL589847 WMH589843:WMH589847 WWD589843:WWD589847 V655379:V655383 JR655379:JR655383 TN655379:TN655383 ADJ655379:ADJ655383 ANF655379:ANF655383 AXB655379:AXB655383 BGX655379:BGX655383 BQT655379:BQT655383 CAP655379:CAP655383 CKL655379:CKL655383 CUH655379:CUH655383 DED655379:DED655383 DNZ655379:DNZ655383 DXV655379:DXV655383 EHR655379:EHR655383 ERN655379:ERN655383 FBJ655379:FBJ655383 FLF655379:FLF655383 FVB655379:FVB655383 GEX655379:GEX655383 GOT655379:GOT655383 GYP655379:GYP655383 HIL655379:HIL655383 HSH655379:HSH655383 ICD655379:ICD655383 ILZ655379:ILZ655383 IVV655379:IVV655383 JFR655379:JFR655383 JPN655379:JPN655383 JZJ655379:JZJ655383 KJF655379:KJF655383 KTB655379:KTB655383 LCX655379:LCX655383 LMT655379:LMT655383 LWP655379:LWP655383 MGL655379:MGL655383 MQH655379:MQH655383 NAD655379:NAD655383 NJZ655379:NJZ655383 NTV655379:NTV655383 ODR655379:ODR655383 ONN655379:ONN655383 OXJ655379:OXJ655383 PHF655379:PHF655383 PRB655379:PRB655383 QAX655379:QAX655383 QKT655379:QKT655383 QUP655379:QUP655383 REL655379:REL655383 ROH655379:ROH655383 RYD655379:RYD655383 SHZ655379:SHZ655383 SRV655379:SRV655383 TBR655379:TBR655383 TLN655379:TLN655383 TVJ655379:TVJ655383 UFF655379:UFF655383 UPB655379:UPB655383 UYX655379:UYX655383 VIT655379:VIT655383 VSP655379:VSP655383 WCL655379:WCL655383 WMH655379:WMH655383 WWD655379:WWD655383 V720915:V720919 JR720915:JR720919 TN720915:TN720919 ADJ720915:ADJ720919 ANF720915:ANF720919 AXB720915:AXB720919 BGX720915:BGX720919 BQT720915:BQT720919 CAP720915:CAP720919 CKL720915:CKL720919 CUH720915:CUH720919 DED720915:DED720919 DNZ720915:DNZ720919 DXV720915:DXV720919 EHR720915:EHR720919 ERN720915:ERN720919 FBJ720915:FBJ720919 FLF720915:FLF720919 FVB720915:FVB720919 GEX720915:GEX720919 GOT720915:GOT720919 GYP720915:GYP720919 HIL720915:HIL720919 HSH720915:HSH720919 ICD720915:ICD720919 ILZ720915:ILZ720919 IVV720915:IVV720919 JFR720915:JFR720919 JPN720915:JPN720919 JZJ720915:JZJ720919 KJF720915:KJF720919 KTB720915:KTB720919 LCX720915:LCX720919 LMT720915:LMT720919 LWP720915:LWP720919 MGL720915:MGL720919 MQH720915:MQH720919 NAD720915:NAD720919 NJZ720915:NJZ720919 NTV720915:NTV720919 ODR720915:ODR720919 ONN720915:ONN720919 OXJ720915:OXJ720919 PHF720915:PHF720919 PRB720915:PRB720919 QAX720915:QAX720919 QKT720915:QKT720919 QUP720915:QUP720919 REL720915:REL720919 ROH720915:ROH720919 RYD720915:RYD720919 SHZ720915:SHZ720919 SRV720915:SRV720919 TBR720915:TBR720919 TLN720915:TLN720919 TVJ720915:TVJ720919 UFF720915:UFF720919 UPB720915:UPB720919 UYX720915:UYX720919 VIT720915:VIT720919 VSP720915:VSP720919 WCL720915:WCL720919 WMH720915:WMH720919 WWD720915:WWD720919 V786451:V786455 JR786451:JR786455 TN786451:TN786455 ADJ786451:ADJ786455 ANF786451:ANF786455 AXB786451:AXB786455 BGX786451:BGX786455 BQT786451:BQT786455 CAP786451:CAP786455 CKL786451:CKL786455 CUH786451:CUH786455 DED786451:DED786455 DNZ786451:DNZ786455 DXV786451:DXV786455 EHR786451:EHR786455 ERN786451:ERN786455 FBJ786451:FBJ786455 FLF786451:FLF786455 FVB786451:FVB786455 GEX786451:GEX786455 GOT786451:GOT786455 GYP786451:GYP786455 HIL786451:HIL786455 HSH786451:HSH786455 ICD786451:ICD786455 ILZ786451:ILZ786455 IVV786451:IVV786455 JFR786451:JFR786455 JPN786451:JPN786455 JZJ786451:JZJ786455 KJF786451:KJF786455 KTB786451:KTB786455 LCX786451:LCX786455 LMT786451:LMT786455 LWP786451:LWP786455 MGL786451:MGL786455 MQH786451:MQH786455 NAD786451:NAD786455 NJZ786451:NJZ786455 NTV786451:NTV786455 ODR786451:ODR786455 ONN786451:ONN786455 OXJ786451:OXJ786455 PHF786451:PHF786455 PRB786451:PRB786455 QAX786451:QAX786455 QKT786451:QKT786455 QUP786451:QUP786455 REL786451:REL786455 ROH786451:ROH786455 RYD786451:RYD786455 SHZ786451:SHZ786455 SRV786451:SRV786455 TBR786451:TBR786455 TLN786451:TLN786455 TVJ786451:TVJ786455 UFF786451:UFF786455 UPB786451:UPB786455 UYX786451:UYX786455 VIT786451:VIT786455 VSP786451:VSP786455 WCL786451:WCL786455 WMH786451:WMH786455 WWD786451:WWD786455 V851987:V851991 JR851987:JR851991 TN851987:TN851991 ADJ851987:ADJ851991 ANF851987:ANF851991 AXB851987:AXB851991 BGX851987:BGX851991 BQT851987:BQT851991 CAP851987:CAP851991 CKL851987:CKL851991 CUH851987:CUH851991 DED851987:DED851991 DNZ851987:DNZ851991 DXV851987:DXV851991 EHR851987:EHR851991 ERN851987:ERN851991 FBJ851987:FBJ851991 FLF851987:FLF851991 FVB851987:FVB851991 GEX851987:GEX851991 GOT851987:GOT851991 GYP851987:GYP851991 HIL851987:HIL851991 HSH851987:HSH851991 ICD851987:ICD851991 ILZ851987:ILZ851991 IVV851987:IVV851991 JFR851987:JFR851991 JPN851987:JPN851991 JZJ851987:JZJ851991 KJF851987:KJF851991 KTB851987:KTB851991 LCX851987:LCX851991 LMT851987:LMT851991 LWP851987:LWP851991 MGL851987:MGL851991 MQH851987:MQH851991 NAD851987:NAD851991 NJZ851987:NJZ851991 NTV851987:NTV851991 ODR851987:ODR851991 ONN851987:ONN851991 OXJ851987:OXJ851991 PHF851987:PHF851991 PRB851987:PRB851991 QAX851987:QAX851991 QKT851987:QKT851991 QUP851987:QUP851991 REL851987:REL851991 ROH851987:ROH851991 RYD851987:RYD851991 SHZ851987:SHZ851991 SRV851987:SRV851991 TBR851987:TBR851991 TLN851987:TLN851991 TVJ851987:TVJ851991 UFF851987:UFF851991 UPB851987:UPB851991 UYX851987:UYX851991 VIT851987:VIT851991 VSP851987:VSP851991 WCL851987:WCL851991 WMH851987:WMH851991 WWD851987:WWD851991 V917523:V917527 JR917523:JR917527 TN917523:TN917527 ADJ917523:ADJ917527 ANF917523:ANF917527 AXB917523:AXB917527 BGX917523:BGX917527 BQT917523:BQT917527 CAP917523:CAP917527 CKL917523:CKL917527 CUH917523:CUH917527 DED917523:DED917527 DNZ917523:DNZ917527 DXV917523:DXV917527 EHR917523:EHR917527 ERN917523:ERN917527 FBJ917523:FBJ917527 FLF917523:FLF917527 FVB917523:FVB917527 GEX917523:GEX917527 GOT917523:GOT917527 GYP917523:GYP917527 HIL917523:HIL917527 HSH917523:HSH917527 ICD917523:ICD917527 ILZ917523:ILZ917527 IVV917523:IVV917527 JFR917523:JFR917527 JPN917523:JPN917527 JZJ917523:JZJ917527 KJF917523:KJF917527 KTB917523:KTB917527 LCX917523:LCX917527 LMT917523:LMT917527 LWP917523:LWP917527 MGL917523:MGL917527 MQH917523:MQH917527 NAD917523:NAD917527 NJZ917523:NJZ917527 NTV917523:NTV917527 ODR917523:ODR917527 ONN917523:ONN917527 OXJ917523:OXJ917527 PHF917523:PHF917527 PRB917523:PRB917527 QAX917523:QAX917527 QKT917523:QKT917527 QUP917523:QUP917527 REL917523:REL917527 ROH917523:ROH917527 RYD917523:RYD917527 SHZ917523:SHZ917527 SRV917523:SRV917527 TBR917523:TBR917527 TLN917523:TLN917527 TVJ917523:TVJ917527 UFF917523:UFF917527 UPB917523:UPB917527 UYX917523:UYX917527 VIT917523:VIT917527 VSP917523:VSP917527 WCL917523:WCL917527 WMH917523:WMH917527 WWD917523:WWD917527 V983059:V983063 JR983059:JR983063 TN983059:TN983063 ADJ983059:ADJ983063 ANF983059:ANF983063 AXB983059:AXB983063 BGX983059:BGX983063 BQT983059:BQT983063 CAP983059:CAP983063 CKL983059:CKL983063 CUH983059:CUH983063 DED983059:DED983063 DNZ983059:DNZ983063 DXV983059:DXV983063 EHR983059:EHR983063 ERN983059:ERN983063 FBJ983059:FBJ983063 FLF983059:FLF983063 FVB983059:FVB983063 GEX983059:GEX983063 GOT983059:GOT983063 GYP983059:GYP983063 HIL983059:HIL983063 HSH983059:HSH983063 ICD983059:ICD983063 ILZ983059:ILZ983063 IVV983059:IVV983063 JFR983059:JFR983063 JPN983059:JPN983063 JZJ983059:JZJ983063 KJF983059:KJF983063 KTB983059:KTB983063 LCX983059:LCX983063 LMT983059:LMT983063 LWP983059:LWP983063 MGL983059:MGL983063 MQH983059:MQH983063 NAD983059:NAD983063 NJZ983059:NJZ983063 NTV983059:NTV983063 ODR983059:ODR983063 ONN983059:ONN983063 OXJ983059:OXJ983063 PHF983059:PHF983063 PRB983059:PRB983063 QAX983059:QAX983063 QKT983059:QKT983063 QUP983059:QUP983063 REL983059:REL983063 ROH983059:ROH983063 RYD983059:RYD983063 SHZ983059:SHZ983063 SRV983059:SRV983063 TBR983059:TBR983063 TLN983059:TLN983063 TVJ983059:TVJ983063 UFF983059:UFF983063 UPB983059:UPB983063 UYX983059:UYX983063 VIT983059:VIT983063 VSP983059:VSP983063 WCL983059:WCL983063 WMH983059:WMH983063 WWD983059:WWD983063 V31:V34" xr:uid="{00000000-0002-0000-0B00-000005000000}">
      <formula1>$J$2:$J$4</formula1>
    </dataValidation>
    <dataValidation type="list" allowBlank="1" showInputMessage="1" showErrorMessage="1" sqref="W65555:W65559 JS65555:JS65559 TO65555:TO65559 ADK65555:ADK65559 ANG65555:ANG65559 AXC65555:AXC65559 BGY65555:BGY65559 BQU65555:BQU65559 CAQ65555:CAQ65559 CKM65555:CKM65559 CUI65555:CUI65559 DEE65555:DEE65559 DOA65555:DOA65559 DXW65555:DXW65559 EHS65555:EHS65559 ERO65555:ERO65559 FBK65555:FBK65559 FLG65555:FLG65559 FVC65555:FVC65559 GEY65555:GEY65559 GOU65555:GOU65559 GYQ65555:GYQ65559 HIM65555:HIM65559 HSI65555:HSI65559 ICE65555:ICE65559 IMA65555:IMA65559 IVW65555:IVW65559 JFS65555:JFS65559 JPO65555:JPO65559 JZK65555:JZK65559 KJG65555:KJG65559 KTC65555:KTC65559 LCY65555:LCY65559 LMU65555:LMU65559 LWQ65555:LWQ65559 MGM65555:MGM65559 MQI65555:MQI65559 NAE65555:NAE65559 NKA65555:NKA65559 NTW65555:NTW65559 ODS65555:ODS65559 ONO65555:ONO65559 OXK65555:OXK65559 PHG65555:PHG65559 PRC65555:PRC65559 QAY65555:QAY65559 QKU65555:QKU65559 QUQ65555:QUQ65559 REM65555:REM65559 ROI65555:ROI65559 RYE65555:RYE65559 SIA65555:SIA65559 SRW65555:SRW65559 TBS65555:TBS65559 TLO65555:TLO65559 TVK65555:TVK65559 UFG65555:UFG65559 UPC65555:UPC65559 UYY65555:UYY65559 VIU65555:VIU65559 VSQ65555:VSQ65559 WCM65555:WCM65559 WMI65555:WMI65559 WWE65555:WWE65559 W131091:W131095 JS131091:JS131095 TO131091:TO131095 ADK131091:ADK131095 ANG131091:ANG131095 AXC131091:AXC131095 BGY131091:BGY131095 BQU131091:BQU131095 CAQ131091:CAQ131095 CKM131091:CKM131095 CUI131091:CUI131095 DEE131091:DEE131095 DOA131091:DOA131095 DXW131091:DXW131095 EHS131091:EHS131095 ERO131091:ERO131095 FBK131091:FBK131095 FLG131091:FLG131095 FVC131091:FVC131095 GEY131091:GEY131095 GOU131091:GOU131095 GYQ131091:GYQ131095 HIM131091:HIM131095 HSI131091:HSI131095 ICE131091:ICE131095 IMA131091:IMA131095 IVW131091:IVW131095 JFS131091:JFS131095 JPO131091:JPO131095 JZK131091:JZK131095 KJG131091:KJG131095 KTC131091:KTC131095 LCY131091:LCY131095 LMU131091:LMU131095 LWQ131091:LWQ131095 MGM131091:MGM131095 MQI131091:MQI131095 NAE131091:NAE131095 NKA131091:NKA131095 NTW131091:NTW131095 ODS131091:ODS131095 ONO131091:ONO131095 OXK131091:OXK131095 PHG131091:PHG131095 PRC131091:PRC131095 QAY131091:QAY131095 QKU131091:QKU131095 QUQ131091:QUQ131095 REM131091:REM131095 ROI131091:ROI131095 RYE131091:RYE131095 SIA131091:SIA131095 SRW131091:SRW131095 TBS131091:TBS131095 TLO131091:TLO131095 TVK131091:TVK131095 UFG131091:UFG131095 UPC131091:UPC131095 UYY131091:UYY131095 VIU131091:VIU131095 VSQ131091:VSQ131095 WCM131091:WCM131095 WMI131091:WMI131095 WWE131091:WWE131095 W196627:W196631 JS196627:JS196631 TO196627:TO196631 ADK196627:ADK196631 ANG196627:ANG196631 AXC196627:AXC196631 BGY196627:BGY196631 BQU196627:BQU196631 CAQ196627:CAQ196631 CKM196627:CKM196631 CUI196627:CUI196631 DEE196627:DEE196631 DOA196627:DOA196631 DXW196627:DXW196631 EHS196627:EHS196631 ERO196627:ERO196631 FBK196627:FBK196631 FLG196627:FLG196631 FVC196627:FVC196631 GEY196627:GEY196631 GOU196627:GOU196631 GYQ196627:GYQ196631 HIM196627:HIM196631 HSI196627:HSI196631 ICE196627:ICE196631 IMA196627:IMA196631 IVW196627:IVW196631 JFS196627:JFS196631 JPO196627:JPO196631 JZK196627:JZK196631 KJG196627:KJG196631 KTC196627:KTC196631 LCY196627:LCY196631 LMU196627:LMU196631 LWQ196627:LWQ196631 MGM196627:MGM196631 MQI196627:MQI196631 NAE196627:NAE196631 NKA196627:NKA196631 NTW196627:NTW196631 ODS196627:ODS196631 ONO196627:ONO196631 OXK196627:OXK196631 PHG196627:PHG196631 PRC196627:PRC196631 QAY196627:QAY196631 QKU196627:QKU196631 QUQ196627:QUQ196631 REM196627:REM196631 ROI196627:ROI196631 RYE196627:RYE196631 SIA196627:SIA196631 SRW196627:SRW196631 TBS196627:TBS196631 TLO196627:TLO196631 TVK196627:TVK196631 UFG196627:UFG196631 UPC196627:UPC196631 UYY196627:UYY196631 VIU196627:VIU196631 VSQ196627:VSQ196631 WCM196627:WCM196631 WMI196627:WMI196631 WWE196627:WWE196631 W262163:W262167 JS262163:JS262167 TO262163:TO262167 ADK262163:ADK262167 ANG262163:ANG262167 AXC262163:AXC262167 BGY262163:BGY262167 BQU262163:BQU262167 CAQ262163:CAQ262167 CKM262163:CKM262167 CUI262163:CUI262167 DEE262163:DEE262167 DOA262163:DOA262167 DXW262163:DXW262167 EHS262163:EHS262167 ERO262163:ERO262167 FBK262163:FBK262167 FLG262163:FLG262167 FVC262163:FVC262167 GEY262163:GEY262167 GOU262163:GOU262167 GYQ262163:GYQ262167 HIM262163:HIM262167 HSI262163:HSI262167 ICE262163:ICE262167 IMA262163:IMA262167 IVW262163:IVW262167 JFS262163:JFS262167 JPO262163:JPO262167 JZK262163:JZK262167 KJG262163:KJG262167 KTC262163:KTC262167 LCY262163:LCY262167 LMU262163:LMU262167 LWQ262163:LWQ262167 MGM262163:MGM262167 MQI262163:MQI262167 NAE262163:NAE262167 NKA262163:NKA262167 NTW262163:NTW262167 ODS262163:ODS262167 ONO262163:ONO262167 OXK262163:OXK262167 PHG262163:PHG262167 PRC262163:PRC262167 QAY262163:QAY262167 QKU262163:QKU262167 QUQ262163:QUQ262167 REM262163:REM262167 ROI262163:ROI262167 RYE262163:RYE262167 SIA262163:SIA262167 SRW262163:SRW262167 TBS262163:TBS262167 TLO262163:TLO262167 TVK262163:TVK262167 UFG262163:UFG262167 UPC262163:UPC262167 UYY262163:UYY262167 VIU262163:VIU262167 VSQ262163:VSQ262167 WCM262163:WCM262167 WMI262163:WMI262167 WWE262163:WWE262167 W327699:W327703 JS327699:JS327703 TO327699:TO327703 ADK327699:ADK327703 ANG327699:ANG327703 AXC327699:AXC327703 BGY327699:BGY327703 BQU327699:BQU327703 CAQ327699:CAQ327703 CKM327699:CKM327703 CUI327699:CUI327703 DEE327699:DEE327703 DOA327699:DOA327703 DXW327699:DXW327703 EHS327699:EHS327703 ERO327699:ERO327703 FBK327699:FBK327703 FLG327699:FLG327703 FVC327699:FVC327703 GEY327699:GEY327703 GOU327699:GOU327703 GYQ327699:GYQ327703 HIM327699:HIM327703 HSI327699:HSI327703 ICE327699:ICE327703 IMA327699:IMA327703 IVW327699:IVW327703 JFS327699:JFS327703 JPO327699:JPO327703 JZK327699:JZK327703 KJG327699:KJG327703 KTC327699:KTC327703 LCY327699:LCY327703 LMU327699:LMU327703 LWQ327699:LWQ327703 MGM327699:MGM327703 MQI327699:MQI327703 NAE327699:NAE327703 NKA327699:NKA327703 NTW327699:NTW327703 ODS327699:ODS327703 ONO327699:ONO327703 OXK327699:OXK327703 PHG327699:PHG327703 PRC327699:PRC327703 QAY327699:QAY327703 QKU327699:QKU327703 QUQ327699:QUQ327703 REM327699:REM327703 ROI327699:ROI327703 RYE327699:RYE327703 SIA327699:SIA327703 SRW327699:SRW327703 TBS327699:TBS327703 TLO327699:TLO327703 TVK327699:TVK327703 UFG327699:UFG327703 UPC327699:UPC327703 UYY327699:UYY327703 VIU327699:VIU327703 VSQ327699:VSQ327703 WCM327699:WCM327703 WMI327699:WMI327703 WWE327699:WWE327703 W393235:W393239 JS393235:JS393239 TO393235:TO393239 ADK393235:ADK393239 ANG393235:ANG393239 AXC393235:AXC393239 BGY393235:BGY393239 BQU393235:BQU393239 CAQ393235:CAQ393239 CKM393235:CKM393239 CUI393235:CUI393239 DEE393235:DEE393239 DOA393235:DOA393239 DXW393235:DXW393239 EHS393235:EHS393239 ERO393235:ERO393239 FBK393235:FBK393239 FLG393235:FLG393239 FVC393235:FVC393239 GEY393235:GEY393239 GOU393235:GOU393239 GYQ393235:GYQ393239 HIM393235:HIM393239 HSI393235:HSI393239 ICE393235:ICE393239 IMA393235:IMA393239 IVW393235:IVW393239 JFS393235:JFS393239 JPO393235:JPO393239 JZK393235:JZK393239 KJG393235:KJG393239 KTC393235:KTC393239 LCY393235:LCY393239 LMU393235:LMU393239 LWQ393235:LWQ393239 MGM393235:MGM393239 MQI393235:MQI393239 NAE393235:NAE393239 NKA393235:NKA393239 NTW393235:NTW393239 ODS393235:ODS393239 ONO393235:ONO393239 OXK393235:OXK393239 PHG393235:PHG393239 PRC393235:PRC393239 QAY393235:QAY393239 QKU393235:QKU393239 QUQ393235:QUQ393239 REM393235:REM393239 ROI393235:ROI393239 RYE393235:RYE393239 SIA393235:SIA393239 SRW393235:SRW393239 TBS393235:TBS393239 TLO393235:TLO393239 TVK393235:TVK393239 UFG393235:UFG393239 UPC393235:UPC393239 UYY393235:UYY393239 VIU393235:VIU393239 VSQ393235:VSQ393239 WCM393235:WCM393239 WMI393235:WMI393239 WWE393235:WWE393239 W458771:W458775 JS458771:JS458775 TO458771:TO458775 ADK458771:ADK458775 ANG458771:ANG458775 AXC458771:AXC458775 BGY458771:BGY458775 BQU458771:BQU458775 CAQ458771:CAQ458775 CKM458771:CKM458775 CUI458771:CUI458775 DEE458771:DEE458775 DOA458771:DOA458775 DXW458771:DXW458775 EHS458771:EHS458775 ERO458771:ERO458775 FBK458771:FBK458775 FLG458771:FLG458775 FVC458771:FVC458775 GEY458771:GEY458775 GOU458771:GOU458775 GYQ458771:GYQ458775 HIM458771:HIM458775 HSI458771:HSI458775 ICE458771:ICE458775 IMA458771:IMA458775 IVW458771:IVW458775 JFS458771:JFS458775 JPO458771:JPO458775 JZK458771:JZK458775 KJG458771:KJG458775 KTC458771:KTC458775 LCY458771:LCY458775 LMU458771:LMU458775 LWQ458771:LWQ458775 MGM458771:MGM458775 MQI458771:MQI458775 NAE458771:NAE458775 NKA458771:NKA458775 NTW458771:NTW458775 ODS458771:ODS458775 ONO458771:ONO458775 OXK458771:OXK458775 PHG458771:PHG458775 PRC458771:PRC458775 QAY458771:QAY458775 QKU458771:QKU458775 QUQ458771:QUQ458775 REM458771:REM458775 ROI458771:ROI458775 RYE458771:RYE458775 SIA458771:SIA458775 SRW458771:SRW458775 TBS458771:TBS458775 TLO458771:TLO458775 TVK458771:TVK458775 UFG458771:UFG458775 UPC458771:UPC458775 UYY458771:UYY458775 VIU458771:VIU458775 VSQ458771:VSQ458775 WCM458771:WCM458775 WMI458771:WMI458775 WWE458771:WWE458775 W524307:W524311 JS524307:JS524311 TO524307:TO524311 ADK524307:ADK524311 ANG524307:ANG524311 AXC524307:AXC524311 BGY524307:BGY524311 BQU524307:BQU524311 CAQ524307:CAQ524311 CKM524307:CKM524311 CUI524307:CUI524311 DEE524307:DEE524311 DOA524307:DOA524311 DXW524307:DXW524311 EHS524307:EHS524311 ERO524307:ERO524311 FBK524307:FBK524311 FLG524307:FLG524311 FVC524307:FVC524311 GEY524307:GEY524311 GOU524307:GOU524311 GYQ524307:GYQ524311 HIM524307:HIM524311 HSI524307:HSI524311 ICE524307:ICE524311 IMA524307:IMA524311 IVW524307:IVW524311 JFS524307:JFS524311 JPO524307:JPO524311 JZK524307:JZK524311 KJG524307:KJG524311 KTC524307:KTC524311 LCY524307:LCY524311 LMU524307:LMU524311 LWQ524307:LWQ524311 MGM524307:MGM524311 MQI524307:MQI524311 NAE524307:NAE524311 NKA524307:NKA524311 NTW524307:NTW524311 ODS524307:ODS524311 ONO524307:ONO524311 OXK524307:OXK524311 PHG524307:PHG524311 PRC524307:PRC524311 QAY524307:QAY524311 QKU524307:QKU524311 QUQ524307:QUQ524311 REM524307:REM524311 ROI524307:ROI524311 RYE524307:RYE524311 SIA524307:SIA524311 SRW524307:SRW524311 TBS524307:TBS524311 TLO524307:TLO524311 TVK524307:TVK524311 UFG524307:UFG524311 UPC524307:UPC524311 UYY524307:UYY524311 VIU524307:VIU524311 VSQ524307:VSQ524311 WCM524307:WCM524311 WMI524307:WMI524311 WWE524307:WWE524311 W589843:W589847 JS589843:JS589847 TO589843:TO589847 ADK589843:ADK589847 ANG589843:ANG589847 AXC589843:AXC589847 BGY589843:BGY589847 BQU589843:BQU589847 CAQ589843:CAQ589847 CKM589843:CKM589847 CUI589843:CUI589847 DEE589843:DEE589847 DOA589843:DOA589847 DXW589843:DXW589847 EHS589843:EHS589847 ERO589843:ERO589847 FBK589843:FBK589847 FLG589843:FLG589847 FVC589843:FVC589847 GEY589843:GEY589847 GOU589843:GOU589847 GYQ589843:GYQ589847 HIM589843:HIM589847 HSI589843:HSI589847 ICE589843:ICE589847 IMA589843:IMA589847 IVW589843:IVW589847 JFS589843:JFS589847 JPO589843:JPO589847 JZK589843:JZK589847 KJG589843:KJG589847 KTC589843:KTC589847 LCY589843:LCY589847 LMU589843:LMU589847 LWQ589843:LWQ589847 MGM589843:MGM589847 MQI589843:MQI589847 NAE589843:NAE589847 NKA589843:NKA589847 NTW589843:NTW589847 ODS589843:ODS589847 ONO589843:ONO589847 OXK589843:OXK589847 PHG589843:PHG589847 PRC589843:PRC589847 QAY589843:QAY589847 QKU589843:QKU589847 QUQ589843:QUQ589847 REM589843:REM589847 ROI589843:ROI589847 RYE589843:RYE589847 SIA589843:SIA589847 SRW589843:SRW589847 TBS589843:TBS589847 TLO589843:TLO589847 TVK589843:TVK589847 UFG589843:UFG589847 UPC589843:UPC589847 UYY589843:UYY589847 VIU589843:VIU589847 VSQ589843:VSQ589847 WCM589843:WCM589847 WMI589843:WMI589847 WWE589843:WWE589847 W655379:W655383 JS655379:JS655383 TO655379:TO655383 ADK655379:ADK655383 ANG655379:ANG655383 AXC655379:AXC655383 BGY655379:BGY655383 BQU655379:BQU655383 CAQ655379:CAQ655383 CKM655379:CKM655383 CUI655379:CUI655383 DEE655379:DEE655383 DOA655379:DOA655383 DXW655379:DXW655383 EHS655379:EHS655383 ERO655379:ERO655383 FBK655379:FBK655383 FLG655379:FLG655383 FVC655379:FVC655383 GEY655379:GEY655383 GOU655379:GOU655383 GYQ655379:GYQ655383 HIM655379:HIM655383 HSI655379:HSI655383 ICE655379:ICE655383 IMA655379:IMA655383 IVW655379:IVW655383 JFS655379:JFS655383 JPO655379:JPO655383 JZK655379:JZK655383 KJG655379:KJG655383 KTC655379:KTC655383 LCY655379:LCY655383 LMU655379:LMU655383 LWQ655379:LWQ655383 MGM655379:MGM655383 MQI655379:MQI655383 NAE655379:NAE655383 NKA655379:NKA655383 NTW655379:NTW655383 ODS655379:ODS655383 ONO655379:ONO655383 OXK655379:OXK655383 PHG655379:PHG655383 PRC655379:PRC655383 QAY655379:QAY655383 QKU655379:QKU655383 QUQ655379:QUQ655383 REM655379:REM655383 ROI655379:ROI655383 RYE655379:RYE655383 SIA655379:SIA655383 SRW655379:SRW655383 TBS655379:TBS655383 TLO655379:TLO655383 TVK655379:TVK655383 UFG655379:UFG655383 UPC655379:UPC655383 UYY655379:UYY655383 VIU655379:VIU655383 VSQ655379:VSQ655383 WCM655379:WCM655383 WMI655379:WMI655383 WWE655379:WWE655383 W720915:W720919 JS720915:JS720919 TO720915:TO720919 ADK720915:ADK720919 ANG720915:ANG720919 AXC720915:AXC720919 BGY720915:BGY720919 BQU720915:BQU720919 CAQ720915:CAQ720919 CKM720915:CKM720919 CUI720915:CUI720919 DEE720915:DEE720919 DOA720915:DOA720919 DXW720915:DXW720919 EHS720915:EHS720919 ERO720915:ERO720919 FBK720915:FBK720919 FLG720915:FLG720919 FVC720915:FVC720919 GEY720915:GEY720919 GOU720915:GOU720919 GYQ720915:GYQ720919 HIM720915:HIM720919 HSI720915:HSI720919 ICE720915:ICE720919 IMA720915:IMA720919 IVW720915:IVW720919 JFS720915:JFS720919 JPO720915:JPO720919 JZK720915:JZK720919 KJG720915:KJG720919 KTC720915:KTC720919 LCY720915:LCY720919 LMU720915:LMU720919 LWQ720915:LWQ720919 MGM720915:MGM720919 MQI720915:MQI720919 NAE720915:NAE720919 NKA720915:NKA720919 NTW720915:NTW720919 ODS720915:ODS720919 ONO720915:ONO720919 OXK720915:OXK720919 PHG720915:PHG720919 PRC720915:PRC720919 QAY720915:QAY720919 QKU720915:QKU720919 QUQ720915:QUQ720919 REM720915:REM720919 ROI720915:ROI720919 RYE720915:RYE720919 SIA720915:SIA720919 SRW720915:SRW720919 TBS720915:TBS720919 TLO720915:TLO720919 TVK720915:TVK720919 UFG720915:UFG720919 UPC720915:UPC720919 UYY720915:UYY720919 VIU720915:VIU720919 VSQ720915:VSQ720919 WCM720915:WCM720919 WMI720915:WMI720919 WWE720915:WWE720919 W786451:W786455 JS786451:JS786455 TO786451:TO786455 ADK786451:ADK786455 ANG786451:ANG786455 AXC786451:AXC786455 BGY786451:BGY786455 BQU786451:BQU786455 CAQ786451:CAQ786455 CKM786451:CKM786455 CUI786451:CUI786455 DEE786451:DEE786455 DOA786451:DOA786455 DXW786451:DXW786455 EHS786451:EHS786455 ERO786451:ERO786455 FBK786451:FBK786455 FLG786451:FLG786455 FVC786451:FVC786455 GEY786451:GEY786455 GOU786451:GOU786455 GYQ786451:GYQ786455 HIM786451:HIM786455 HSI786451:HSI786455 ICE786451:ICE786455 IMA786451:IMA786455 IVW786451:IVW786455 JFS786451:JFS786455 JPO786451:JPO786455 JZK786451:JZK786455 KJG786451:KJG786455 KTC786451:KTC786455 LCY786451:LCY786455 LMU786451:LMU786455 LWQ786451:LWQ786455 MGM786451:MGM786455 MQI786451:MQI786455 NAE786451:NAE786455 NKA786451:NKA786455 NTW786451:NTW786455 ODS786451:ODS786455 ONO786451:ONO786455 OXK786451:OXK786455 PHG786451:PHG786455 PRC786451:PRC786455 QAY786451:QAY786455 QKU786451:QKU786455 QUQ786451:QUQ786455 REM786451:REM786455 ROI786451:ROI786455 RYE786451:RYE786455 SIA786451:SIA786455 SRW786451:SRW786455 TBS786451:TBS786455 TLO786451:TLO786455 TVK786451:TVK786455 UFG786451:UFG786455 UPC786451:UPC786455 UYY786451:UYY786455 VIU786451:VIU786455 VSQ786451:VSQ786455 WCM786451:WCM786455 WMI786451:WMI786455 WWE786451:WWE786455 W851987:W851991 JS851987:JS851991 TO851987:TO851991 ADK851987:ADK851991 ANG851987:ANG851991 AXC851987:AXC851991 BGY851987:BGY851991 BQU851987:BQU851991 CAQ851987:CAQ851991 CKM851987:CKM851991 CUI851987:CUI851991 DEE851987:DEE851991 DOA851987:DOA851991 DXW851987:DXW851991 EHS851987:EHS851991 ERO851987:ERO851991 FBK851987:FBK851991 FLG851987:FLG851991 FVC851987:FVC851991 GEY851987:GEY851991 GOU851987:GOU851991 GYQ851987:GYQ851991 HIM851987:HIM851991 HSI851987:HSI851991 ICE851987:ICE851991 IMA851987:IMA851991 IVW851987:IVW851991 JFS851987:JFS851991 JPO851987:JPO851991 JZK851987:JZK851991 KJG851987:KJG851991 KTC851987:KTC851991 LCY851987:LCY851991 LMU851987:LMU851991 LWQ851987:LWQ851991 MGM851987:MGM851991 MQI851987:MQI851991 NAE851987:NAE851991 NKA851987:NKA851991 NTW851987:NTW851991 ODS851987:ODS851991 ONO851987:ONO851991 OXK851987:OXK851991 PHG851987:PHG851991 PRC851987:PRC851991 QAY851987:QAY851991 QKU851987:QKU851991 QUQ851987:QUQ851991 REM851987:REM851991 ROI851987:ROI851991 RYE851987:RYE851991 SIA851987:SIA851991 SRW851987:SRW851991 TBS851987:TBS851991 TLO851987:TLO851991 TVK851987:TVK851991 UFG851987:UFG851991 UPC851987:UPC851991 UYY851987:UYY851991 VIU851987:VIU851991 VSQ851987:VSQ851991 WCM851987:WCM851991 WMI851987:WMI851991 WWE851987:WWE851991 W917523:W917527 JS917523:JS917527 TO917523:TO917527 ADK917523:ADK917527 ANG917523:ANG917527 AXC917523:AXC917527 BGY917523:BGY917527 BQU917523:BQU917527 CAQ917523:CAQ917527 CKM917523:CKM917527 CUI917523:CUI917527 DEE917523:DEE917527 DOA917523:DOA917527 DXW917523:DXW917527 EHS917523:EHS917527 ERO917523:ERO917527 FBK917523:FBK917527 FLG917523:FLG917527 FVC917523:FVC917527 GEY917523:GEY917527 GOU917523:GOU917527 GYQ917523:GYQ917527 HIM917523:HIM917527 HSI917523:HSI917527 ICE917523:ICE917527 IMA917523:IMA917527 IVW917523:IVW917527 JFS917523:JFS917527 JPO917523:JPO917527 JZK917523:JZK917527 KJG917523:KJG917527 KTC917523:KTC917527 LCY917523:LCY917527 LMU917523:LMU917527 LWQ917523:LWQ917527 MGM917523:MGM917527 MQI917523:MQI917527 NAE917523:NAE917527 NKA917523:NKA917527 NTW917523:NTW917527 ODS917523:ODS917527 ONO917523:ONO917527 OXK917523:OXK917527 PHG917523:PHG917527 PRC917523:PRC917527 QAY917523:QAY917527 QKU917523:QKU917527 QUQ917523:QUQ917527 REM917523:REM917527 ROI917523:ROI917527 RYE917523:RYE917527 SIA917523:SIA917527 SRW917523:SRW917527 TBS917523:TBS917527 TLO917523:TLO917527 TVK917523:TVK917527 UFG917523:UFG917527 UPC917523:UPC917527 UYY917523:UYY917527 VIU917523:VIU917527 VSQ917523:VSQ917527 WCM917523:WCM917527 WMI917523:WMI917527 WWE917523:WWE917527 W983059:W983063 JS983059:JS983063 TO983059:TO983063 ADK983059:ADK983063 ANG983059:ANG983063 AXC983059:AXC983063 BGY983059:BGY983063 BQU983059:BQU983063 CAQ983059:CAQ983063 CKM983059:CKM983063 CUI983059:CUI983063 DEE983059:DEE983063 DOA983059:DOA983063 DXW983059:DXW983063 EHS983059:EHS983063 ERO983059:ERO983063 FBK983059:FBK983063 FLG983059:FLG983063 FVC983059:FVC983063 GEY983059:GEY983063 GOU983059:GOU983063 GYQ983059:GYQ983063 HIM983059:HIM983063 HSI983059:HSI983063 ICE983059:ICE983063 IMA983059:IMA983063 IVW983059:IVW983063 JFS983059:JFS983063 JPO983059:JPO983063 JZK983059:JZK983063 KJG983059:KJG983063 KTC983059:KTC983063 LCY983059:LCY983063 LMU983059:LMU983063 LWQ983059:LWQ983063 MGM983059:MGM983063 MQI983059:MQI983063 NAE983059:NAE983063 NKA983059:NKA983063 NTW983059:NTW983063 ODS983059:ODS983063 ONO983059:ONO983063 OXK983059:OXK983063 PHG983059:PHG983063 PRC983059:PRC983063 QAY983059:QAY983063 QKU983059:QKU983063 QUQ983059:QUQ983063 REM983059:REM983063 ROI983059:ROI983063 RYE983059:RYE983063 SIA983059:SIA983063 SRW983059:SRW983063 TBS983059:TBS983063 TLO983059:TLO983063 TVK983059:TVK983063 UFG983059:UFG983063 UPC983059:UPC983063 UYY983059:UYY983063 VIU983059:VIU983063 VSQ983059:VSQ983063 WCM983059:WCM983063 WMI983059:WMI983063 WWE983059:WWE983063 W31:W34" xr:uid="{00000000-0002-0000-0B00-000006000000}">
      <formula1>$I$2:$I$4</formula1>
    </dataValidation>
  </dataValidations>
  <hyperlinks>
    <hyperlink ref="U31" r:id="rId1" xr:uid="{00000000-0004-0000-0B00-000004000000}"/>
    <hyperlink ref="U32" r:id="rId2" xr:uid="{00000000-0004-0000-0B00-000005000000}"/>
    <hyperlink ref="U33" r:id="rId3" xr:uid="{00000000-0004-0000-0B00-000006000000}"/>
    <hyperlink ref="S33" r:id="rId4" xr:uid="{9E616E7B-8A87-47D5-81B4-720FE70D7545}"/>
    <hyperlink ref="S32" r:id="rId5" xr:uid="{22276CA4-2215-4DE0-92A6-F207254C20B9}"/>
    <hyperlink ref="S31" r:id="rId6" xr:uid="{F5054ECF-6F86-44F6-AEA0-3FA635D50949}"/>
  </hyperlinks>
  <pageMargins left="0.7" right="0.7" top="0.75" bottom="0.75" header="0.3" footer="0.3"/>
  <pageSetup orientation="portrait" r:id="rId7"/>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Y1048571"/>
  <sheetViews>
    <sheetView showGridLines="0" topLeftCell="H44" zoomScale="60" zoomScaleNormal="60" workbookViewId="0">
      <selection activeCell="O48" sqref="O48:P48"/>
    </sheetView>
  </sheetViews>
  <sheetFormatPr baseColWidth="10" defaultColWidth="14.5" defaultRowHeight="15" customHeight="1"/>
  <cols>
    <col min="1" max="1" width="6.5" style="390" customWidth="1"/>
    <col min="2" max="2" width="14.5" style="409" customWidth="1"/>
    <col min="3" max="3" width="17.5" style="409" customWidth="1"/>
    <col min="4" max="4" width="21.5" style="409" customWidth="1"/>
    <col min="5" max="5" width="53.5" style="55" customWidth="1"/>
    <col min="6" max="6" width="15.6640625" style="409" customWidth="1"/>
    <col min="7" max="7" width="37.6640625" style="409" customWidth="1"/>
    <col min="8" max="8" width="63.83203125" style="241" customWidth="1"/>
    <col min="9" max="9" width="12.5" style="409" customWidth="1"/>
    <col min="10" max="10" width="20.33203125" style="409" customWidth="1"/>
    <col min="11" max="11" width="26.83203125" style="409" customWidth="1"/>
    <col min="12" max="12" width="13.83203125" style="409" customWidth="1"/>
    <col min="13" max="13" width="15.5" style="409" customWidth="1"/>
    <col min="14" max="14" width="17.83203125" style="409" customWidth="1"/>
    <col min="15" max="15" width="18" style="409" customWidth="1"/>
    <col min="16" max="16" width="79" style="409" customWidth="1"/>
    <col min="17" max="17" width="52.5" style="409" customWidth="1"/>
    <col min="18" max="18" width="85" style="409" customWidth="1"/>
    <col min="19" max="19" width="29" style="409" customWidth="1"/>
    <col min="20" max="20" width="18.5" style="409" customWidth="1"/>
    <col min="21" max="21" width="19.5" style="409" customWidth="1"/>
    <col min="22" max="22" width="39.5" style="409" customWidth="1"/>
    <col min="23" max="23" width="31.1640625" style="409" customWidth="1"/>
    <col min="24" max="24" width="14.5" style="409" customWidth="1"/>
    <col min="25" max="26" width="11" style="409" customWidth="1"/>
    <col min="27" max="16384" width="14.5" style="409"/>
  </cols>
  <sheetData>
    <row r="1" spans="1:24" ht="31" hidden="1" thickBot="1">
      <c r="A1" s="318"/>
      <c r="B1" s="64"/>
      <c r="C1" s="65" t="s">
        <v>1</v>
      </c>
      <c r="D1" s="65" t="s">
        <v>2</v>
      </c>
      <c r="E1" s="173"/>
      <c r="F1" s="6" t="s">
        <v>3</v>
      </c>
      <c r="G1" s="6" t="s">
        <v>137</v>
      </c>
      <c r="H1" s="6" t="s">
        <v>5</v>
      </c>
      <c r="I1" s="6" t="s">
        <v>7</v>
      </c>
      <c r="J1" s="6" t="s">
        <v>158</v>
      </c>
      <c r="K1" s="1"/>
      <c r="L1" s="8"/>
      <c r="M1" s="7"/>
      <c r="N1" s="7"/>
      <c r="O1" s="7"/>
      <c r="P1" s="7"/>
      <c r="Q1" s="1"/>
      <c r="R1" s="1"/>
      <c r="S1" s="1"/>
      <c r="T1" s="1"/>
      <c r="U1" s="1"/>
      <c r="V1" s="1"/>
      <c r="W1" s="1"/>
    </row>
    <row r="2" spans="1:24" s="55" customFormat="1" ht="29" hidden="1" thickBot="1">
      <c r="A2" s="51"/>
      <c r="B2" s="63"/>
      <c r="C2" s="66" t="s">
        <v>8</v>
      </c>
      <c r="D2" s="67" t="s">
        <v>9</v>
      </c>
      <c r="E2" s="58"/>
      <c r="F2" s="70" t="s">
        <v>10</v>
      </c>
      <c r="G2" s="71" t="s">
        <v>154</v>
      </c>
      <c r="H2" s="70" t="s">
        <v>24</v>
      </c>
      <c r="I2" s="125" t="s">
        <v>142</v>
      </c>
      <c r="J2" s="56" t="s">
        <v>156</v>
      </c>
      <c r="K2" s="51"/>
      <c r="L2" s="52"/>
      <c r="M2" s="54"/>
      <c r="N2" s="54"/>
      <c r="O2" s="54"/>
      <c r="P2" s="54"/>
      <c r="Q2" s="51"/>
      <c r="R2" s="51"/>
      <c r="S2" s="51"/>
      <c r="T2" s="51"/>
      <c r="U2" s="51"/>
      <c r="V2" s="51"/>
      <c r="W2" s="51"/>
    </row>
    <row r="3" spans="1:24" s="55" customFormat="1" ht="29" hidden="1" thickBot="1">
      <c r="A3" s="51"/>
      <c r="B3" s="63"/>
      <c r="C3" s="66" t="s">
        <v>14</v>
      </c>
      <c r="D3" s="67" t="s">
        <v>15</v>
      </c>
      <c r="E3" s="58"/>
      <c r="F3" s="70" t="s">
        <v>128</v>
      </c>
      <c r="G3" s="71" t="s">
        <v>11</v>
      </c>
      <c r="H3" s="71" t="s">
        <v>140</v>
      </c>
      <c r="I3" s="127" t="s">
        <v>143</v>
      </c>
      <c r="J3" s="56" t="s">
        <v>159</v>
      </c>
      <c r="K3" s="51"/>
      <c r="L3" s="52"/>
      <c r="M3" s="54"/>
      <c r="N3" s="54"/>
      <c r="O3" s="54"/>
      <c r="P3" s="54"/>
      <c r="Q3" s="51"/>
      <c r="R3" s="51"/>
      <c r="S3" s="51"/>
      <c r="T3" s="51"/>
      <c r="U3" s="51"/>
      <c r="V3" s="51"/>
      <c r="W3" s="51"/>
    </row>
    <row r="4" spans="1:24" s="55" customFormat="1" ht="29" hidden="1" thickBot="1">
      <c r="A4" s="51"/>
      <c r="B4" s="63"/>
      <c r="C4" s="66" t="s">
        <v>119</v>
      </c>
      <c r="D4" s="67" t="s">
        <v>123</v>
      </c>
      <c r="E4" s="58"/>
      <c r="F4" s="70" t="s">
        <v>129</v>
      </c>
      <c r="G4" s="71" t="s">
        <v>138</v>
      </c>
      <c r="H4" s="59"/>
      <c r="I4" s="126" t="s">
        <v>30</v>
      </c>
      <c r="J4" s="56" t="s">
        <v>157</v>
      </c>
      <c r="K4" s="51"/>
      <c r="L4" s="52"/>
      <c r="M4" s="54"/>
      <c r="N4" s="54"/>
      <c r="O4" s="54"/>
      <c r="P4" s="54"/>
      <c r="Q4" s="51"/>
      <c r="R4" s="51"/>
      <c r="S4" s="51"/>
      <c r="T4" s="51"/>
      <c r="U4" s="51"/>
      <c r="V4" s="51"/>
      <c r="W4" s="51"/>
    </row>
    <row r="5" spans="1:24" s="55" customFormat="1" ht="43" hidden="1" thickBot="1">
      <c r="A5" s="51"/>
      <c r="B5" s="63"/>
      <c r="C5" s="67" t="s">
        <v>117</v>
      </c>
      <c r="D5" s="67" t="s">
        <v>125</v>
      </c>
      <c r="E5" s="58"/>
      <c r="F5" s="71" t="s">
        <v>130</v>
      </c>
      <c r="G5" s="71" t="s">
        <v>17</v>
      </c>
      <c r="H5" s="57"/>
      <c r="I5" s="267" t="s">
        <v>541</v>
      </c>
      <c r="J5" s="56"/>
      <c r="K5" s="51"/>
      <c r="L5" s="52"/>
      <c r="M5" s="54"/>
      <c r="N5" s="54"/>
      <c r="O5" s="54"/>
      <c r="P5" s="54"/>
      <c r="Q5" s="51"/>
      <c r="R5" s="51"/>
      <c r="S5" s="51"/>
      <c r="T5" s="51"/>
      <c r="U5" s="51"/>
      <c r="V5" s="51"/>
      <c r="W5" s="51"/>
    </row>
    <row r="6" spans="1:24" s="55" customFormat="1" ht="43" hidden="1" thickBot="1">
      <c r="A6" s="51"/>
      <c r="B6" s="63"/>
      <c r="C6" s="66" t="s">
        <v>38</v>
      </c>
      <c r="D6" s="67" t="s">
        <v>124</v>
      </c>
      <c r="F6" s="71" t="s">
        <v>131</v>
      </c>
      <c r="G6" s="57"/>
      <c r="H6" s="57"/>
      <c r="I6" s="56"/>
      <c r="J6" s="56"/>
      <c r="K6" s="51"/>
      <c r="L6" s="52"/>
      <c r="M6" s="54"/>
      <c r="N6" s="54"/>
      <c r="O6" s="54"/>
      <c r="P6" s="54"/>
      <c r="Q6" s="51"/>
      <c r="R6" s="51"/>
      <c r="S6" s="51"/>
      <c r="T6" s="51"/>
      <c r="U6" s="51"/>
      <c r="V6" s="51"/>
      <c r="W6" s="51"/>
    </row>
    <row r="7" spans="1:24" s="55" customFormat="1" ht="29" hidden="1" thickBot="1">
      <c r="A7" s="51"/>
      <c r="B7" s="63"/>
      <c r="C7" s="66" t="s">
        <v>42</v>
      </c>
      <c r="D7" s="67" t="s">
        <v>126</v>
      </c>
      <c r="E7" s="58"/>
      <c r="F7" s="59"/>
      <c r="G7" s="57"/>
      <c r="H7" s="57"/>
      <c r="I7" s="60"/>
      <c r="J7" s="60"/>
      <c r="K7" s="51"/>
      <c r="L7" s="52"/>
      <c r="M7" s="54"/>
      <c r="N7" s="54"/>
      <c r="O7" s="54"/>
      <c r="P7" s="54"/>
      <c r="Q7" s="51"/>
      <c r="R7" s="51"/>
      <c r="S7" s="51"/>
      <c r="T7" s="51"/>
      <c r="U7" s="51"/>
      <c r="V7" s="51"/>
      <c r="W7" s="51"/>
    </row>
    <row r="8" spans="1:24" s="55" customFormat="1" hidden="1" thickBot="1">
      <c r="A8" s="51"/>
      <c r="B8" s="63"/>
      <c r="C8" s="66" t="s">
        <v>45</v>
      </c>
      <c r="D8" s="67" t="s">
        <v>35</v>
      </c>
      <c r="E8" s="58"/>
      <c r="F8" s="59"/>
      <c r="G8" s="57"/>
      <c r="H8" s="57"/>
      <c r="I8" s="56"/>
      <c r="J8" s="56"/>
      <c r="K8" s="51"/>
      <c r="L8" s="52"/>
      <c r="M8" s="54"/>
      <c r="N8" s="54"/>
      <c r="O8" s="54"/>
      <c r="P8" s="54"/>
      <c r="Q8" s="51"/>
      <c r="R8" s="51"/>
      <c r="S8" s="51"/>
      <c r="T8" s="51"/>
      <c r="U8" s="51"/>
      <c r="V8" s="51"/>
      <c r="W8" s="51"/>
    </row>
    <row r="9" spans="1:24" s="55" customFormat="1" ht="57" hidden="1" thickBot="1">
      <c r="A9" s="51"/>
      <c r="B9" s="63"/>
      <c r="C9" s="66" t="s">
        <v>120</v>
      </c>
      <c r="D9" s="67" t="s">
        <v>39</v>
      </c>
      <c r="E9" s="58"/>
      <c r="F9" s="57"/>
      <c r="G9" s="57"/>
      <c r="H9" s="57"/>
      <c r="I9" s="56"/>
      <c r="J9" s="56"/>
      <c r="K9" s="51"/>
      <c r="L9" s="52"/>
      <c r="M9" s="54"/>
      <c r="N9" s="54"/>
      <c r="O9" s="54"/>
      <c r="P9" s="54"/>
      <c r="Q9" s="51"/>
      <c r="R9" s="51"/>
      <c r="S9" s="51"/>
      <c r="T9" s="51"/>
      <c r="U9" s="51"/>
      <c r="V9" s="51"/>
      <c r="W9" s="51"/>
    </row>
    <row r="10" spans="1:24" s="55" customFormat="1" ht="29" hidden="1" thickBot="1">
      <c r="A10" s="51"/>
      <c r="B10" s="63"/>
      <c r="C10" s="66" t="s">
        <v>50</v>
      </c>
      <c r="D10" s="67" t="s">
        <v>43</v>
      </c>
      <c r="E10" s="58"/>
      <c r="F10" s="57"/>
      <c r="G10" s="57"/>
      <c r="H10" s="57"/>
      <c r="I10" s="56"/>
      <c r="J10" s="56"/>
      <c r="K10" s="51"/>
      <c r="L10" s="52"/>
      <c r="M10" s="54"/>
      <c r="N10" s="54"/>
      <c r="O10" s="54"/>
      <c r="P10" s="54"/>
      <c r="Q10" s="51"/>
      <c r="R10" s="51"/>
      <c r="S10" s="51"/>
      <c r="T10" s="51"/>
      <c r="U10" s="51"/>
      <c r="V10" s="51"/>
      <c r="W10" s="51"/>
    </row>
    <row r="11" spans="1:24" s="55" customFormat="1" ht="29" hidden="1" thickBot="1">
      <c r="A11" s="51"/>
      <c r="B11" s="63"/>
      <c r="C11" s="66" t="s">
        <v>52</v>
      </c>
      <c r="D11" s="67" t="s">
        <v>132</v>
      </c>
      <c r="E11" s="58"/>
      <c r="F11" s="57"/>
      <c r="G11" s="57"/>
      <c r="H11" s="57"/>
      <c r="I11" s="56"/>
      <c r="J11" s="56"/>
      <c r="K11" s="51"/>
      <c r="L11" s="52"/>
      <c r="M11" s="54"/>
      <c r="N11" s="54"/>
      <c r="O11" s="54"/>
      <c r="P11" s="54"/>
      <c r="Q11" s="51"/>
      <c r="R11" s="51"/>
      <c r="S11" s="51"/>
      <c r="T11" s="51"/>
      <c r="U11" s="51"/>
      <c r="V11" s="51"/>
      <c r="W11" s="51"/>
    </row>
    <row r="12" spans="1:24" s="55" customFormat="1" ht="29" hidden="1" thickBot="1">
      <c r="A12" s="51"/>
      <c r="B12" s="63"/>
      <c r="C12" s="66" t="s">
        <v>54</v>
      </c>
      <c r="D12" s="67" t="s">
        <v>127</v>
      </c>
      <c r="E12" s="58"/>
      <c r="F12" s="61"/>
      <c r="G12" s="61"/>
      <c r="H12" s="61"/>
      <c r="I12" s="62"/>
      <c r="J12" s="54"/>
      <c r="K12" s="54"/>
      <c r="L12" s="51"/>
      <c r="M12" s="52"/>
      <c r="N12" s="54"/>
      <c r="O12" s="54"/>
      <c r="P12" s="54"/>
      <c r="Q12" s="54"/>
      <c r="R12" s="51"/>
      <c r="S12" s="51"/>
      <c r="T12" s="51"/>
      <c r="U12" s="51"/>
      <c r="V12" s="51"/>
      <c r="W12" s="51"/>
      <c r="X12" s="51"/>
    </row>
    <row r="13" spans="1:24" s="55" customFormat="1" ht="43" hidden="1" thickBot="1">
      <c r="A13" s="51"/>
      <c r="B13" s="63"/>
      <c r="C13" s="66" t="s">
        <v>55</v>
      </c>
      <c r="D13" s="67" t="s">
        <v>53</v>
      </c>
      <c r="E13" s="58"/>
      <c r="F13" s="61"/>
      <c r="G13" s="61"/>
      <c r="H13" s="61"/>
      <c r="I13" s="62"/>
      <c r="J13" s="54"/>
      <c r="K13" s="54"/>
      <c r="L13" s="51"/>
      <c r="M13" s="52"/>
      <c r="N13" s="54"/>
      <c r="O13" s="54"/>
      <c r="P13" s="54"/>
      <c r="Q13" s="54"/>
      <c r="R13" s="51"/>
      <c r="S13" s="51"/>
      <c r="T13" s="51"/>
      <c r="U13" s="51"/>
      <c r="V13" s="51"/>
      <c r="W13" s="51"/>
      <c r="X13" s="51"/>
    </row>
    <row r="14" spans="1:24" s="55" customFormat="1" ht="29" hidden="1" thickBot="1">
      <c r="A14" s="51"/>
      <c r="B14" s="63"/>
      <c r="C14" s="67" t="s">
        <v>121</v>
      </c>
      <c r="D14" s="68"/>
      <c r="E14" s="58"/>
      <c r="F14" s="61"/>
      <c r="G14" s="61"/>
      <c r="H14" s="61"/>
      <c r="I14" s="62"/>
      <c r="J14" s="54"/>
      <c r="K14" s="54"/>
      <c r="L14" s="51"/>
      <c r="M14" s="52"/>
      <c r="N14" s="54"/>
      <c r="O14" s="54"/>
      <c r="P14" s="54"/>
      <c r="Q14" s="54"/>
      <c r="R14" s="51"/>
      <c r="S14" s="51"/>
      <c r="T14" s="51"/>
      <c r="U14" s="51"/>
      <c r="V14" s="51"/>
      <c r="W14" s="51"/>
      <c r="X14" s="51"/>
    </row>
    <row r="15" spans="1:24" s="55" customFormat="1" ht="43" hidden="1" thickBot="1">
      <c r="A15" s="51"/>
      <c r="B15" s="63"/>
      <c r="C15" s="69" t="s">
        <v>21</v>
      </c>
      <c r="D15" s="67"/>
      <c r="E15" s="58"/>
      <c r="F15" s="61"/>
      <c r="G15" s="61"/>
      <c r="H15" s="61"/>
      <c r="I15" s="62"/>
      <c r="J15" s="54"/>
      <c r="K15" s="54"/>
      <c r="L15" s="51"/>
      <c r="M15" s="52"/>
      <c r="N15" s="54"/>
      <c r="O15" s="54"/>
      <c r="P15" s="54"/>
      <c r="Q15" s="54"/>
      <c r="R15" s="51"/>
      <c r="S15" s="51"/>
      <c r="T15" s="51"/>
      <c r="U15" s="51"/>
      <c r="V15" s="51"/>
      <c r="W15" s="51"/>
      <c r="X15" s="51"/>
    </row>
    <row r="16" spans="1:24" ht="16" hidden="1" thickBot="1">
      <c r="A16" s="318"/>
      <c r="B16" s="1"/>
      <c r="C16" s="1"/>
      <c r="D16" s="1"/>
      <c r="E16" s="720"/>
      <c r="F16" s="1"/>
      <c r="G16" s="14"/>
      <c r="H16" s="243"/>
      <c r="I16" s="7"/>
      <c r="J16" s="7"/>
      <c r="K16" s="7"/>
      <c r="L16" s="7"/>
      <c r="M16" s="8"/>
      <c r="N16" s="7"/>
      <c r="O16" s="7"/>
      <c r="P16" s="7"/>
      <c r="Q16" s="7"/>
      <c r="R16" s="15"/>
      <c r="S16" s="15"/>
      <c r="T16" s="15"/>
      <c r="U16" s="1"/>
      <c r="V16" s="16"/>
      <c r="W16" s="16"/>
      <c r="X16" s="1"/>
    </row>
    <row r="17" spans="1:25" ht="17">
      <c r="A17" s="884"/>
      <c r="B17" s="885"/>
      <c r="C17" s="886"/>
      <c r="D17" s="893" t="s">
        <v>56</v>
      </c>
      <c r="E17" s="894"/>
      <c r="F17" s="894"/>
      <c r="G17" s="894"/>
      <c r="H17" s="894"/>
      <c r="I17" s="894"/>
      <c r="J17" s="894"/>
      <c r="K17" s="894"/>
      <c r="L17" s="894"/>
      <c r="M17" s="894"/>
      <c r="N17" s="894"/>
      <c r="O17" s="894"/>
      <c r="P17" s="894"/>
      <c r="Q17" s="894"/>
      <c r="R17" s="894"/>
      <c r="S17" s="894"/>
      <c r="T17" s="894"/>
      <c r="U17" s="895"/>
      <c r="V17" s="587" t="s">
        <v>57</v>
      </c>
      <c r="X17" s="1"/>
    </row>
    <row r="18" spans="1:25" ht="17">
      <c r="A18" s="887"/>
      <c r="B18" s="888"/>
      <c r="C18" s="889"/>
      <c r="D18" s="896"/>
      <c r="E18" s="897"/>
      <c r="F18" s="897"/>
      <c r="G18" s="897"/>
      <c r="H18" s="897"/>
      <c r="I18" s="897"/>
      <c r="J18" s="897"/>
      <c r="K18" s="897"/>
      <c r="L18" s="897"/>
      <c r="M18" s="897"/>
      <c r="N18" s="897"/>
      <c r="O18" s="897"/>
      <c r="P18" s="897"/>
      <c r="Q18" s="897"/>
      <c r="R18" s="897"/>
      <c r="S18" s="897"/>
      <c r="T18" s="897"/>
      <c r="U18" s="898"/>
      <c r="V18" s="589" t="s">
        <v>1001</v>
      </c>
      <c r="X18" s="1"/>
    </row>
    <row r="19" spans="1:25" ht="16">
      <c r="A19" s="887"/>
      <c r="B19" s="888"/>
      <c r="C19" s="889"/>
      <c r="D19" s="896"/>
      <c r="E19" s="897"/>
      <c r="F19" s="897"/>
      <c r="G19" s="897"/>
      <c r="H19" s="897"/>
      <c r="I19" s="897"/>
      <c r="J19" s="897"/>
      <c r="K19" s="897"/>
      <c r="L19" s="897"/>
      <c r="M19" s="897"/>
      <c r="N19" s="897"/>
      <c r="O19" s="897"/>
      <c r="P19" s="897"/>
      <c r="Q19" s="897"/>
      <c r="R19" s="897"/>
      <c r="S19" s="897"/>
      <c r="T19" s="897"/>
      <c r="U19" s="898"/>
      <c r="V19" s="591" t="s">
        <v>1002</v>
      </c>
      <c r="X19" s="1"/>
    </row>
    <row r="20" spans="1:25" ht="18" thickBot="1">
      <c r="A20" s="890"/>
      <c r="B20" s="891"/>
      <c r="C20" s="892"/>
      <c r="D20" s="899"/>
      <c r="E20" s="900"/>
      <c r="F20" s="900"/>
      <c r="G20" s="900"/>
      <c r="H20" s="900"/>
      <c r="I20" s="900"/>
      <c r="J20" s="900"/>
      <c r="K20" s="900"/>
      <c r="L20" s="900"/>
      <c r="M20" s="900"/>
      <c r="N20" s="900"/>
      <c r="O20" s="900"/>
      <c r="P20" s="900"/>
      <c r="Q20" s="900"/>
      <c r="R20" s="900"/>
      <c r="S20" s="900"/>
      <c r="T20" s="900"/>
      <c r="U20" s="901"/>
      <c r="V20" s="586" t="s">
        <v>58</v>
      </c>
      <c r="X20" s="1"/>
    </row>
    <row r="21" spans="1:25" ht="17" thickBot="1">
      <c r="A21" s="388"/>
      <c r="B21" s="18"/>
      <c r="C21" s="18"/>
      <c r="D21" s="18"/>
      <c r="E21" s="721"/>
      <c r="F21" s="20"/>
      <c r="G21" s="21"/>
      <c r="H21" s="21"/>
      <c r="I21" s="20"/>
      <c r="J21" s="20"/>
      <c r="K21" s="20"/>
      <c r="L21" s="20"/>
      <c r="M21" s="20"/>
      <c r="N21" s="20"/>
      <c r="O21" s="20"/>
      <c r="P21" s="20"/>
      <c r="Q21" s="20"/>
      <c r="R21" s="22"/>
      <c r="S21" s="22"/>
      <c r="T21" s="22"/>
      <c r="U21" s="20"/>
      <c r="V21" s="21"/>
    </row>
    <row r="22" spans="1:25" ht="21" thickBot="1">
      <c r="A22" s="1068" t="s">
        <v>59</v>
      </c>
      <c r="B22" s="1069"/>
      <c r="C22" s="1070"/>
      <c r="D22" s="23"/>
      <c r="E22" s="1082" t="str">
        <f>CONCATENATE("INFORME DE SEGUIMIENTO DEL PROCESO ",A23)</f>
        <v>INFORME DE SEGUIMIENTO DEL PROCESO GESTIÓN TECNOLÓGICA</v>
      </c>
      <c r="F22" s="1083"/>
      <c r="G22" s="21"/>
      <c r="H22" s="1074" t="s">
        <v>60</v>
      </c>
      <c r="I22" s="1075"/>
      <c r="J22" s="1076"/>
      <c r="K22" s="83"/>
      <c r="L22" s="87"/>
      <c r="M22" s="87"/>
      <c r="N22" s="87"/>
      <c r="O22" s="87"/>
      <c r="P22" s="87"/>
      <c r="Q22" s="87"/>
      <c r="R22" s="87"/>
      <c r="S22" s="87"/>
      <c r="T22" s="87"/>
      <c r="U22" s="87"/>
      <c r="V22" s="86"/>
    </row>
    <row r="23" spans="1:25" ht="29" thickBot="1">
      <c r="A23" s="1093" t="s">
        <v>50</v>
      </c>
      <c r="B23" s="1094"/>
      <c r="C23" s="1095"/>
      <c r="D23" s="23"/>
      <c r="E23" s="722" t="s">
        <v>144</v>
      </c>
      <c r="F23" s="527">
        <f>COUNTA(E32:E139)</f>
        <v>93</v>
      </c>
      <c r="G23" s="21"/>
      <c r="H23" s="1077" t="s">
        <v>66</v>
      </c>
      <c r="I23" s="1078"/>
      <c r="J23" s="94">
        <f>COUNTIF(I32:I139,"Acción Correctiva")</f>
        <v>0</v>
      </c>
      <c r="K23" s="88"/>
      <c r="L23" s="87"/>
      <c r="M23" s="87"/>
      <c r="N23" s="87"/>
      <c r="O23" s="87"/>
      <c r="P23" s="87"/>
      <c r="Q23" s="87"/>
      <c r="R23" s="87"/>
      <c r="S23" s="86"/>
      <c r="T23" s="86"/>
      <c r="U23" s="23"/>
      <c r="V23" s="86"/>
    </row>
    <row r="24" spans="1:25" ht="25" thickBot="1">
      <c r="A24" s="389"/>
      <c r="B24" s="23"/>
      <c r="C24" s="23"/>
      <c r="D24" s="28"/>
      <c r="E24" s="722" t="s">
        <v>61</v>
      </c>
      <c r="F24" s="527">
        <f>COUNTA(H32:H139)</f>
        <v>55</v>
      </c>
      <c r="G24" s="24"/>
      <c r="H24" s="1079" t="s">
        <v>149</v>
      </c>
      <c r="I24" s="1080"/>
      <c r="J24" s="99">
        <f>COUNTIF(I32:I139,"Acción Preventiva y/o de mejora")</f>
        <v>55</v>
      </c>
      <c r="K24" s="88"/>
      <c r="L24" s="87"/>
      <c r="M24" s="87"/>
      <c r="N24" s="87"/>
      <c r="O24" s="87"/>
      <c r="P24" s="87"/>
      <c r="Q24" s="88"/>
      <c r="R24" s="88"/>
      <c r="S24" s="86"/>
      <c r="T24" s="86"/>
      <c r="U24" s="23"/>
      <c r="V24" s="86"/>
    </row>
    <row r="25" spans="1:25" ht="24">
      <c r="A25" s="389"/>
      <c r="B25" s="23"/>
      <c r="C25" s="23"/>
      <c r="D25" s="33"/>
      <c r="E25" s="723" t="s">
        <v>145</v>
      </c>
      <c r="F25" s="527">
        <f>COUNTIF(U32:U139, "Vencida")</f>
        <v>0</v>
      </c>
      <c r="G25" s="24"/>
      <c r="H25" s="1081"/>
      <c r="I25" s="1081"/>
      <c r="J25" s="89"/>
      <c r="K25" s="88"/>
      <c r="L25" s="87"/>
      <c r="M25" s="87"/>
      <c r="N25" s="87"/>
      <c r="O25" s="87"/>
      <c r="P25" s="87"/>
      <c r="Q25" s="88"/>
      <c r="R25" s="88"/>
      <c r="S25" s="86"/>
      <c r="T25" s="86"/>
      <c r="U25" s="23"/>
      <c r="V25" s="47"/>
    </row>
    <row r="26" spans="1:25" ht="24">
      <c r="A26" s="389"/>
      <c r="B26" s="23"/>
      <c r="C26" s="23"/>
      <c r="D26" s="28"/>
      <c r="E26" s="723" t="s">
        <v>146</v>
      </c>
      <c r="F26" s="528">
        <f>COUNTIF(U32:U139, "En ejecución")</f>
        <v>2</v>
      </c>
      <c r="G26" s="24"/>
      <c r="H26" s="1081"/>
      <c r="I26" s="1081"/>
      <c r="J26" s="410"/>
      <c r="K26" s="89"/>
      <c r="L26" s="87"/>
      <c r="M26" s="87"/>
      <c r="N26" s="87"/>
      <c r="O26" s="87"/>
      <c r="P26" s="87"/>
      <c r="Q26" s="88"/>
      <c r="R26" s="88"/>
      <c r="S26" s="86"/>
      <c r="T26" s="86"/>
      <c r="U26" s="23"/>
      <c r="V26" s="47"/>
    </row>
    <row r="27" spans="1:25" ht="24">
      <c r="A27" s="389"/>
      <c r="B27" s="23"/>
      <c r="C27" s="23"/>
      <c r="D27" s="33"/>
      <c r="E27" s="723" t="s">
        <v>148</v>
      </c>
      <c r="F27" s="527">
        <f>COUNTIF(U32:U139,"Cerrada")</f>
        <v>0</v>
      </c>
      <c r="G27" s="24"/>
      <c r="H27" s="25"/>
      <c r="I27" s="85"/>
      <c r="J27" s="84"/>
      <c r="K27" s="84"/>
      <c r="L27" s="87"/>
      <c r="M27" s="87"/>
      <c r="N27" s="87"/>
      <c r="O27" s="87"/>
      <c r="P27" s="87"/>
      <c r="Q27" s="88"/>
      <c r="R27" s="88"/>
      <c r="S27" s="86"/>
      <c r="T27" s="86"/>
      <c r="U27" s="23"/>
      <c r="V27" s="47"/>
    </row>
    <row r="28" spans="1:25" ht="24">
      <c r="A28" s="389"/>
      <c r="B28" s="23"/>
      <c r="C28" s="23"/>
      <c r="D28" s="33"/>
      <c r="E28" s="723" t="s">
        <v>540</v>
      </c>
      <c r="F28" s="527">
        <f>COUNTIF(U32:U139,"Eliminada")</f>
        <v>0</v>
      </c>
      <c r="G28" s="24"/>
      <c r="H28" s="25"/>
      <c r="I28" s="85"/>
      <c r="J28" s="84"/>
      <c r="K28" s="84"/>
      <c r="L28" s="87"/>
      <c r="M28" s="87"/>
      <c r="N28" s="87"/>
      <c r="O28" s="87"/>
      <c r="P28" s="87"/>
      <c r="Q28" s="88"/>
      <c r="R28" s="88"/>
      <c r="S28" s="86"/>
      <c r="T28" s="86"/>
      <c r="U28" s="23"/>
      <c r="V28" s="47"/>
    </row>
    <row r="29" spans="1:25" ht="25" thickBot="1">
      <c r="A29" s="389"/>
      <c r="B29" s="23"/>
      <c r="C29" s="23"/>
      <c r="D29" s="23"/>
      <c r="E29" s="724"/>
      <c r="F29" s="80"/>
      <c r="G29" s="24"/>
      <c r="H29" s="25"/>
      <c r="I29" s="81"/>
      <c r="J29" s="82"/>
      <c r="K29" s="81"/>
      <c r="L29" s="82"/>
      <c r="M29" s="92"/>
      <c r="N29" s="26"/>
      <c r="O29" s="26"/>
      <c r="P29" s="26"/>
      <c r="Q29" s="20"/>
      <c r="R29" s="20"/>
      <c r="S29" s="20"/>
      <c r="T29" s="20"/>
      <c r="U29" s="20"/>
      <c r="V29" s="20"/>
    </row>
    <row r="30" spans="1:25" s="73" customFormat="1" ht="24" thickBot="1">
      <c r="A30" s="1127" t="s">
        <v>73</v>
      </c>
      <c r="B30" s="1128"/>
      <c r="C30" s="1128"/>
      <c r="D30" s="1128"/>
      <c r="E30" s="1128"/>
      <c r="F30" s="1128"/>
      <c r="G30" s="1129"/>
      <c r="H30" s="1116" t="s">
        <v>74</v>
      </c>
      <c r="I30" s="1117"/>
      <c r="J30" s="1117"/>
      <c r="K30" s="1117"/>
      <c r="L30" s="1117"/>
      <c r="M30" s="1117"/>
      <c r="N30" s="1118"/>
      <c r="O30" s="1119" t="s">
        <v>75</v>
      </c>
      <c r="P30" s="1120"/>
      <c r="Q30" s="1121"/>
      <c r="R30" s="1122" t="s">
        <v>141</v>
      </c>
      <c r="S30" s="1123"/>
      <c r="T30" s="1123"/>
      <c r="U30" s="1123"/>
      <c r="V30" s="1124"/>
      <c r="W30" s="75"/>
      <c r="X30" s="76"/>
      <c r="Y30" s="77"/>
    </row>
    <row r="31" spans="1:25" s="712" customFormat="1" ht="63" customHeight="1" thickBot="1">
      <c r="A31" s="714" t="s">
        <v>147</v>
      </c>
      <c r="B31" s="715" t="s">
        <v>3</v>
      </c>
      <c r="C31" s="715" t="s">
        <v>77</v>
      </c>
      <c r="D31" s="715" t="s">
        <v>133</v>
      </c>
      <c r="E31" s="715" t="s">
        <v>134</v>
      </c>
      <c r="F31" s="715" t="s">
        <v>135</v>
      </c>
      <c r="G31" s="716" t="s">
        <v>136</v>
      </c>
      <c r="H31" s="596" t="s">
        <v>139</v>
      </c>
      <c r="I31" s="715" t="s">
        <v>5</v>
      </c>
      <c r="J31" s="717" t="s">
        <v>78</v>
      </c>
      <c r="K31" s="718" t="s">
        <v>79</v>
      </c>
      <c r="L31" s="719" t="s">
        <v>81</v>
      </c>
      <c r="M31" s="719" t="s">
        <v>82</v>
      </c>
      <c r="N31" s="785" t="s">
        <v>83</v>
      </c>
      <c r="O31" s="1125" t="s">
        <v>84</v>
      </c>
      <c r="P31" s="1126"/>
      <c r="Q31" s="785" t="s">
        <v>85</v>
      </c>
      <c r="R31" s="786" t="s">
        <v>84</v>
      </c>
      <c r="S31" s="718" t="s">
        <v>85</v>
      </c>
      <c r="T31" s="718" t="s">
        <v>158</v>
      </c>
      <c r="U31" s="718" t="s">
        <v>86</v>
      </c>
      <c r="V31" s="785" t="s">
        <v>155</v>
      </c>
      <c r="W31" s="74"/>
      <c r="X31" s="78"/>
      <c r="Y31" s="78"/>
    </row>
    <row r="32" spans="1:25" s="197" customFormat="1" ht="178.5" customHeight="1">
      <c r="A32" s="693">
        <v>1</v>
      </c>
      <c r="B32" s="693" t="s">
        <v>130</v>
      </c>
      <c r="C32" s="259" t="s">
        <v>1037</v>
      </c>
      <c r="D32" s="707">
        <v>43892</v>
      </c>
      <c r="E32" s="708" t="s">
        <v>1033</v>
      </c>
      <c r="F32" s="693" t="s">
        <v>11</v>
      </c>
      <c r="G32" s="259" t="s">
        <v>1046</v>
      </c>
      <c r="H32" s="711" t="s">
        <v>1038</v>
      </c>
      <c r="I32" s="637" t="s">
        <v>140</v>
      </c>
      <c r="J32" s="637" t="s">
        <v>1041</v>
      </c>
      <c r="K32" s="412" t="s">
        <v>1035</v>
      </c>
      <c r="L32" s="638">
        <v>43892</v>
      </c>
      <c r="M32" s="638">
        <v>43892</v>
      </c>
      <c r="N32" s="761">
        <v>44377</v>
      </c>
      <c r="O32" s="1113" t="s">
        <v>1617</v>
      </c>
      <c r="P32" s="1113"/>
      <c r="Q32" s="778" t="s">
        <v>1579</v>
      </c>
      <c r="R32" s="783"/>
      <c r="S32" s="667"/>
      <c r="T32" s="268"/>
      <c r="U32" s="251"/>
      <c r="V32" s="238"/>
      <c r="W32" s="312"/>
      <c r="X32" s="196"/>
    </row>
    <row r="33" spans="1:23" ht="300" customHeight="1">
      <c r="A33" s="832">
        <v>2</v>
      </c>
      <c r="B33" s="825" t="s">
        <v>129</v>
      </c>
      <c r="C33" s="834" t="s">
        <v>1037</v>
      </c>
      <c r="D33" s="836" t="s">
        <v>1045</v>
      </c>
      <c r="E33" s="838" t="s">
        <v>1047</v>
      </c>
      <c r="F33" s="825" t="s">
        <v>138</v>
      </c>
      <c r="G33" s="825" t="s">
        <v>1042</v>
      </c>
      <c r="H33" s="711" t="s">
        <v>1043</v>
      </c>
      <c r="I33" s="637" t="s">
        <v>140</v>
      </c>
      <c r="J33" s="637" t="s">
        <v>1044</v>
      </c>
      <c r="K33" s="412" t="s">
        <v>1035</v>
      </c>
      <c r="L33" s="638">
        <v>43909</v>
      </c>
      <c r="M33" s="638">
        <v>43953</v>
      </c>
      <c r="N33" s="761">
        <v>44180</v>
      </c>
      <c r="O33" s="1130" t="s">
        <v>1614</v>
      </c>
      <c r="P33" s="1130"/>
      <c r="Q33" s="778" t="s">
        <v>1615</v>
      </c>
      <c r="R33" s="783" t="s">
        <v>1164</v>
      </c>
      <c r="S33" s="668"/>
      <c r="T33" s="268" t="s">
        <v>156</v>
      </c>
      <c r="U33" s="251" t="s">
        <v>143</v>
      </c>
      <c r="V33" s="238" t="s">
        <v>1092</v>
      </c>
    </row>
    <row r="34" spans="1:23" ht="120" customHeight="1" thickBot="1">
      <c r="A34" s="833"/>
      <c r="B34" s="826"/>
      <c r="C34" s="835"/>
      <c r="D34" s="837"/>
      <c r="E34" s="839"/>
      <c r="F34" s="826"/>
      <c r="G34" s="826"/>
      <c r="H34" s="238" t="s">
        <v>1048</v>
      </c>
      <c r="I34" s="637" t="s">
        <v>140</v>
      </c>
      <c r="J34" s="639" t="s">
        <v>1049</v>
      </c>
      <c r="K34" s="412" t="s">
        <v>1035</v>
      </c>
      <c r="L34" s="638">
        <v>43909</v>
      </c>
      <c r="M34" s="638">
        <v>43953</v>
      </c>
      <c r="N34" s="811">
        <v>44180</v>
      </c>
      <c r="O34" s="1131" t="s">
        <v>1618</v>
      </c>
      <c r="P34" s="1132"/>
      <c r="Q34" s="810" t="s">
        <v>1580</v>
      </c>
      <c r="R34" s="784" t="s">
        <v>1165</v>
      </c>
      <c r="S34" s="423" t="s">
        <v>291</v>
      </c>
      <c r="T34" s="268" t="s">
        <v>156</v>
      </c>
      <c r="U34" s="251" t="s">
        <v>143</v>
      </c>
      <c r="V34" s="238" t="s">
        <v>1092</v>
      </c>
    </row>
    <row r="35" spans="1:23" ht="75.75" customHeight="1">
      <c r="A35" s="630">
        <v>3</v>
      </c>
      <c r="B35" s="693" t="s">
        <v>130</v>
      </c>
      <c r="C35" s="238" t="s">
        <v>1037</v>
      </c>
      <c r="D35" s="705">
        <v>43936</v>
      </c>
      <c r="E35" s="709" t="s">
        <v>1056</v>
      </c>
      <c r="F35" s="238" t="s">
        <v>11</v>
      </c>
      <c r="G35" s="238" t="s">
        <v>1055</v>
      </c>
      <c r="H35" s="669" t="s">
        <v>1146</v>
      </c>
      <c r="I35" s="640" t="s">
        <v>140</v>
      </c>
      <c r="J35" s="665" t="s">
        <v>1145</v>
      </c>
      <c r="K35" s="665" t="s">
        <v>1035</v>
      </c>
      <c r="L35" s="670">
        <v>44105</v>
      </c>
      <c r="M35" s="670">
        <v>44196</v>
      </c>
      <c r="N35" s="781">
        <v>44196</v>
      </c>
      <c r="O35" s="1113" t="s">
        <v>1619</v>
      </c>
      <c r="P35" s="1115"/>
      <c r="Q35" s="812" t="s">
        <v>1616</v>
      </c>
      <c r="R35" s="755"/>
      <c r="S35" s="567"/>
      <c r="T35" s="567"/>
      <c r="U35" s="710"/>
      <c r="V35" s="567"/>
    </row>
    <row r="36" spans="1:23" s="7" customFormat="1" ht="54.75" customHeight="1">
      <c r="A36" s="639">
        <v>4</v>
      </c>
      <c r="B36" s="639" t="s">
        <v>129</v>
      </c>
      <c r="C36" s="639" t="s">
        <v>15</v>
      </c>
      <c r="D36" s="228">
        <v>44104</v>
      </c>
      <c r="E36" s="713" t="s">
        <v>1620</v>
      </c>
      <c r="F36" s="238" t="s">
        <v>138</v>
      </c>
      <c r="G36" s="639" t="s">
        <v>1621</v>
      </c>
      <c r="H36" s="713" t="s">
        <v>1157</v>
      </c>
      <c r="I36" s="639" t="s">
        <v>140</v>
      </c>
      <c r="J36" s="639" t="s">
        <v>1158</v>
      </c>
      <c r="K36" s="639" t="s">
        <v>1159</v>
      </c>
      <c r="L36" s="228">
        <v>44118</v>
      </c>
      <c r="M36" s="228">
        <v>44196</v>
      </c>
      <c r="N36" s="782">
        <v>44196</v>
      </c>
      <c r="O36" s="1113" t="s">
        <v>1575</v>
      </c>
      <c r="P36" s="1115"/>
      <c r="Q36" s="788" t="s">
        <v>1581</v>
      </c>
      <c r="R36" s="635"/>
      <c r="S36" s="677"/>
      <c r="T36" s="677"/>
      <c r="U36" s="677"/>
      <c r="V36" s="677"/>
    </row>
    <row r="37" spans="1:23" ht="42" customHeight="1">
      <c r="A37" s="390">
        <v>5</v>
      </c>
      <c r="B37" s="214" t="s">
        <v>10</v>
      </c>
      <c r="C37" s="214" t="s">
        <v>15</v>
      </c>
      <c r="D37" s="215">
        <v>44146</v>
      </c>
      <c r="E37" s="214" t="s">
        <v>1173</v>
      </c>
      <c r="F37" s="214" t="s">
        <v>17</v>
      </c>
      <c r="G37" s="214" t="s">
        <v>1374</v>
      </c>
      <c r="H37" s="214" t="s">
        <v>1375</v>
      </c>
      <c r="I37" s="214" t="s">
        <v>140</v>
      </c>
      <c r="J37" s="214" t="s">
        <v>1176</v>
      </c>
      <c r="K37" s="752" t="s">
        <v>1376</v>
      </c>
      <c r="L37" s="753">
        <v>44146</v>
      </c>
      <c r="M37" s="753">
        <v>44146</v>
      </c>
      <c r="N37" s="780">
        <v>44180</v>
      </c>
      <c r="O37" s="1113" t="s">
        <v>1622</v>
      </c>
      <c r="P37" s="1115"/>
      <c r="Q37" s="812" t="s">
        <v>1582</v>
      </c>
      <c r="R37" s="725"/>
      <c r="S37" s="601"/>
      <c r="T37" s="601"/>
      <c r="U37" s="759"/>
      <c r="V37" s="601"/>
    </row>
    <row r="38" spans="1:23" s="601" customFormat="1" ht="56.25" customHeight="1">
      <c r="A38" s="390">
        <v>6</v>
      </c>
      <c r="B38" s="214" t="s">
        <v>10</v>
      </c>
      <c r="C38" s="214" t="s">
        <v>15</v>
      </c>
      <c r="D38" s="215">
        <v>44146</v>
      </c>
      <c r="E38" s="214" t="s">
        <v>1229</v>
      </c>
      <c r="F38" s="214" t="s">
        <v>17</v>
      </c>
      <c r="G38" s="1134" t="s">
        <v>1377</v>
      </c>
      <c r="H38" s="1134" t="s">
        <v>1378</v>
      </c>
      <c r="I38" s="1134" t="s">
        <v>140</v>
      </c>
      <c r="J38" s="1139" t="s">
        <v>1379</v>
      </c>
      <c r="K38" s="1134" t="s">
        <v>1376</v>
      </c>
      <c r="L38" s="1142">
        <v>44146</v>
      </c>
      <c r="M38" s="1135">
        <v>44146</v>
      </c>
      <c r="N38" s="1133">
        <v>44377</v>
      </c>
      <c r="O38" s="1130" t="s">
        <v>1576</v>
      </c>
      <c r="P38" s="1145"/>
      <c r="Q38" s="1151" t="s">
        <v>1583</v>
      </c>
      <c r="R38" s="725"/>
      <c r="U38" s="759"/>
      <c r="W38" s="725"/>
    </row>
    <row r="39" spans="1:23" s="601" customFormat="1" ht="63.75" customHeight="1">
      <c r="A39" s="390">
        <v>7</v>
      </c>
      <c r="B39" s="214" t="s">
        <v>10</v>
      </c>
      <c r="C39" s="214" t="s">
        <v>15</v>
      </c>
      <c r="D39" s="215">
        <v>44146</v>
      </c>
      <c r="E39" s="214" t="s">
        <v>1230</v>
      </c>
      <c r="F39" s="214" t="s">
        <v>17</v>
      </c>
      <c r="G39" s="1134"/>
      <c r="H39" s="1134"/>
      <c r="I39" s="1134"/>
      <c r="J39" s="1140"/>
      <c r="K39" s="1134"/>
      <c r="L39" s="1143"/>
      <c r="M39" s="1135"/>
      <c r="N39" s="1133"/>
      <c r="O39" s="1130"/>
      <c r="P39" s="1145"/>
      <c r="Q39" s="1151"/>
      <c r="R39" s="725"/>
      <c r="U39" s="759"/>
      <c r="W39" s="725"/>
    </row>
    <row r="40" spans="1:23" ht="84">
      <c r="A40" s="390">
        <v>8</v>
      </c>
      <c r="B40" s="214" t="s">
        <v>10</v>
      </c>
      <c r="C40" s="214" t="s">
        <v>15</v>
      </c>
      <c r="D40" s="215">
        <v>44146</v>
      </c>
      <c r="E40" s="214" t="s">
        <v>1231</v>
      </c>
      <c r="F40" s="214" t="s">
        <v>17</v>
      </c>
      <c r="G40" s="1134"/>
      <c r="H40" s="1134"/>
      <c r="I40" s="1134"/>
      <c r="J40" s="1141"/>
      <c r="K40" s="1134"/>
      <c r="L40" s="1144"/>
      <c r="M40" s="1135"/>
      <c r="N40" s="1133"/>
      <c r="O40" s="1130"/>
      <c r="P40" s="1145"/>
      <c r="Q40" s="1151"/>
      <c r="R40" s="725"/>
      <c r="S40" s="601"/>
      <c r="T40" s="601"/>
      <c r="U40" s="759"/>
      <c r="V40" s="601"/>
    </row>
    <row r="41" spans="1:23" ht="70">
      <c r="A41" s="390">
        <v>9</v>
      </c>
      <c r="B41" s="214" t="s">
        <v>10</v>
      </c>
      <c r="C41" s="214" t="s">
        <v>15</v>
      </c>
      <c r="D41" s="215">
        <v>44146</v>
      </c>
      <c r="E41" s="214" t="s">
        <v>1232</v>
      </c>
      <c r="F41" s="214" t="s">
        <v>17</v>
      </c>
      <c r="G41" s="214" t="s">
        <v>1380</v>
      </c>
      <c r="H41" s="214" t="s">
        <v>1381</v>
      </c>
      <c r="I41" s="214" t="s">
        <v>140</v>
      </c>
      <c r="J41" s="214" t="s">
        <v>1382</v>
      </c>
      <c r="K41" s="566" t="s">
        <v>730</v>
      </c>
      <c r="L41" s="753">
        <v>44146</v>
      </c>
      <c r="M41" s="753">
        <v>44146</v>
      </c>
      <c r="N41" s="780">
        <v>44155</v>
      </c>
      <c r="O41" s="1130" t="s">
        <v>1577</v>
      </c>
      <c r="P41" s="1145"/>
      <c r="Q41" s="426" t="s">
        <v>1584</v>
      </c>
      <c r="R41" s="725"/>
      <c r="S41" s="601"/>
      <c r="T41" s="601"/>
      <c r="U41" s="759"/>
      <c r="V41" s="601"/>
    </row>
    <row r="42" spans="1:23" ht="56">
      <c r="A42" s="390">
        <v>10</v>
      </c>
      <c r="B42" s="214" t="s">
        <v>10</v>
      </c>
      <c r="C42" s="214" t="s">
        <v>15</v>
      </c>
      <c r="D42" s="215">
        <v>44146</v>
      </c>
      <c r="E42" s="214" t="s">
        <v>1233</v>
      </c>
      <c r="F42" s="214" t="s">
        <v>17</v>
      </c>
      <c r="G42" s="214" t="s">
        <v>1383</v>
      </c>
      <c r="H42" s="215" t="s">
        <v>1384</v>
      </c>
      <c r="I42" s="214" t="s">
        <v>140</v>
      </c>
      <c r="J42" s="214" t="s">
        <v>1385</v>
      </c>
      <c r="K42" s="214" t="s">
        <v>1386</v>
      </c>
      <c r="L42" s="753">
        <v>44146</v>
      </c>
      <c r="M42" s="753">
        <v>44146</v>
      </c>
      <c r="N42" s="813">
        <v>44346</v>
      </c>
      <c r="O42" s="1130" t="s">
        <v>1623</v>
      </c>
      <c r="P42" s="1145"/>
      <c r="Q42" s="238"/>
      <c r="R42" s="725"/>
      <c r="S42" s="601"/>
      <c r="T42" s="601"/>
      <c r="U42" s="759"/>
      <c r="V42" s="601"/>
    </row>
    <row r="43" spans="1:23" ht="293">
      <c r="A43" s="390">
        <v>11</v>
      </c>
      <c r="B43" s="214" t="s">
        <v>10</v>
      </c>
      <c r="C43" s="214" t="s">
        <v>15</v>
      </c>
      <c r="D43" s="215">
        <v>44146</v>
      </c>
      <c r="E43" s="214" t="s">
        <v>1236</v>
      </c>
      <c r="F43" s="214" t="s">
        <v>17</v>
      </c>
      <c r="G43" s="214" t="s">
        <v>1387</v>
      </c>
      <c r="H43" s="215" t="s">
        <v>1388</v>
      </c>
      <c r="I43" s="214" t="s">
        <v>140</v>
      </c>
      <c r="J43" s="214" t="s">
        <v>1389</v>
      </c>
      <c r="K43" s="752" t="s">
        <v>1376</v>
      </c>
      <c r="L43" s="753">
        <v>44146</v>
      </c>
      <c r="M43" s="753">
        <v>44146</v>
      </c>
      <c r="N43" s="780">
        <v>44180</v>
      </c>
      <c r="O43" s="1147" t="s">
        <v>1624</v>
      </c>
      <c r="P43" s="1148"/>
      <c r="Q43" s="238" t="s">
        <v>1585</v>
      </c>
      <c r="R43" s="725"/>
      <c r="S43" s="601"/>
      <c r="T43" s="601"/>
      <c r="U43" s="759"/>
      <c r="V43" s="601"/>
    </row>
    <row r="44" spans="1:23" ht="112">
      <c r="A44" s="390">
        <v>12</v>
      </c>
      <c r="B44" s="214" t="s">
        <v>10</v>
      </c>
      <c r="C44" s="214" t="s">
        <v>15</v>
      </c>
      <c r="D44" s="215">
        <v>44146</v>
      </c>
      <c r="E44" s="214" t="s">
        <v>1237</v>
      </c>
      <c r="F44" s="214" t="s">
        <v>17</v>
      </c>
      <c r="G44" s="214" t="s">
        <v>1390</v>
      </c>
      <c r="H44" s="215" t="s">
        <v>1391</v>
      </c>
      <c r="I44" s="214" t="s">
        <v>140</v>
      </c>
      <c r="J44" s="214" t="s">
        <v>1392</v>
      </c>
      <c r="K44" s="752" t="s">
        <v>1376</v>
      </c>
      <c r="L44" s="753">
        <v>44146</v>
      </c>
      <c r="M44" s="753">
        <v>44153</v>
      </c>
      <c r="N44" s="780">
        <v>44180</v>
      </c>
      <c r="O44" s="1149" t="s">
        <v>1578</v>
      </c>
      <c r="P44" s="1150"/>
      <c r="Q44" s="238" t="s">
        <v>1586</v>
      </c>
      <c r="R44" s="725"/>
      <c r="S44" s="601"/>
      <c r="T44" s="601"/>
      <c r="U44" s="759"/>
      <c r="V44" s="601"/>
    </row>
    <row r="45" spans="1:23" ht="42">
      <c r="A45" s="390">
        <v>13</v>
      </c>
      <c r="B45" s="214" t="s">
        <v>10</v>
      </c>
      <c r="C45" s="214" t="s">
        <v>15</v>
      </c>
      <c r="D45" s="215">
        <v>44146</v>
      </c>
      <c r="E45" s="1134" t="s">
        <v>1393</v>
      </c>
      <c r="F45" s="1134" t="s">
        <v>17</v>
      </c>
      <c r="G45" s="1134" t="s">
        <v>1394</v>
      </c>
      <c r="H45" s="214" t="s">
        <v>1395</v>
      </c>
      <c r="I45" s="214" t="s">
        <v>140</v>
      </c>
      <c r="J45" s="566" t="s">
        <v>1396</v>
      </c>
      <c r="K45" s="752" t="s">
        <v>1376</v>
      </c>
      <c r="L45" s="753">
        <v>44146</v>
      </c>
      <c r="M45" s="753">
        <v>44397</v>
      </c>
      <c r="N45" s="780">
        <v>44454</v>
      </c>
      <c r="O45" s="1113" t="s">
        <v>1568</v>
      </c>
      <c r="P45" s="1113"/>
      <c r="Q45" s="787"/>
      <c r="R45" s="601"/>
      <c r="S45" s="601"/>
      <c r="T45" s="601"/>
      <c r="U45" s="759"/>
      <c r="V45" s="601"/>
    </row>
    <row r="46" spans="1:23" ht="42">
      <c r="A46" s="390">
        <v>14</v>
      </c>
      <c r="B46" s="214" t="s">
        <v>10</v>
      </c>
      <c r="C46" s="214" t="s">
        <v>15</v>
      </c>
      <c r="D46" s="215">
        <v>44146</v>
      </c>
      <c r="E46" s="1134"/>
      <c r="F46" s="1134"/>
      <c r="G46" s="1134"/>
      <c r="H46" s="214" t="s">
        <v>1397</v>
      </c>
      <c r="I46" s="214" t="s">
        <v>140</v>
      </c>
      <c r="J46" s="566" t="s">
        <v>1398</v>
      </c>
      <c r="K46" s="214" t="s">
        <v>1376</v>
      </c>
      <c r="L46" s="753">
        <v>44146</v>
      </c>
      <c r="M46" s="753">
        <v>44242</v>
      </c>
      <c r="N46" s="780">
        <v>44377</v>
      </c>
      <c r="O46" s="1113" t="s">
        <v>1568</v>
      </c>
      <c r="P46" s="1113"/>
      <c r="Q46" s="601"/>
      <c r="R46" s="601"/>
      <c r="S46" s="601"/>
      <c r="T46" s="601"/>
      <c r="U46" s="759"/>
      <c r="V46" s="601"/>
    </row>
    <row r="47" spans="1:23" ht="42">
      <c r="A47" s="390">
        <v>15</v>
      </c>
      <c r="B47" s="214" t="s">
        <v>10</v>
      </c>
      <c r="C47" s="214" t="s">
        <v>15</v>
      </c>
      <c r="D47" s="215">
        <v>44146</v>
      </c>
      <c r="E47" s="1134"/>
      <c r="F47" s="1134"/>
      <c r="G47" s="1134"/>
      <c r="H47" s="214" t="s">
        <v>1399</v>
      </c>
      <c r="I47" s="214" t="s">
        <v>140</v>
      </c>
      <c r="J47" s="566" t="s">
        <v>1400</v>
      </c>
      <c r="K47" s="214" t="s">
        <v>1376</v>
      </c>
      <c r="L47" s="753">
        <v>44146</v>
      </c>
      <c r="M47" s="753">
        <v>44228</v>
      </c>
      <c r="N47" s="780">
        <v>44287</v>
      </c>
      <c r="O47" s="1113" t="s">
        <v>1568</v>
      </c>
      <c r="P47" s="1113"/>
      <c r="Q47" s="601"/>
      <c r="R47" s="601"/>
      <c r="S47" s="601"/>
      <c r="T47" s="601"/>
      <c r="U47" s="759"/>
      <c r="V47" s="601"/>
    </row>
    <row r="48" spans="1:23" ht="126">
      <c r="A48" s="390">
        <v>16</v>
      </c>
      <c r="B48" s="214" t="s">
        <v>10</v>
      </c>
      <c r="C48" s="214" t="s">
        <v>15</v>
      </c>
      <c r="D48" s="215">
        <v>44146</v>
      </c>
      <c r="E48" s="214" t="s">
        <v>1175</v>
      </c>
      <c r="F48" s="214" t="s">
        <v>17</v>
      </c>
      <c r="G48" s="214" t="s">
        <v>1401</v>
      </c>
      <c r="H48" s="214" t="s">
        <v>1402</v>
      </c>
      <c r="I48" s="214" t="s">
        <v>140</v>
      </c>
      <c r="J48" s="214" t="s">
        <v>1403</v>
      </c>
      <c r="K48" s="752" t="s">
        <v>1376</v>
      </c>
      <c r="L48" s="753">
        <v>44146</v>
      </c>
      <c r="M48" s="753">
        <v>44242</v>
      </c>
      <c r="N48" s="780">
        <v>44377</v>
      </c>
      <c r="O48" s="1113" t="s">
        <v>1568</v>
      </c>
      <c r="P48" s="1113"/>
      <c r="Q48" s="601"/>
      <c r="R48" s="601"/>
      <c r="S48" s="601"/>
      <c r="T48" s="601"/>
      <c r="U48" s="759"/>
      <c r="V48" s="601"/>
    </row>
    <row r="49" spans="1:22" ht="224">
      <c r="A49" s="390">
        <v>17</v>
      </c>
      <c r="B49" s="214" t="s">
        <v>10</v>
      </c>
      <c r="C49" s="214" t="s">
        <v>15</v>
      </c>
      <c r="D49" s="215">
        <v>44146</v>
      </c>
      <c r="E49" s="214" t="s">
        <v>1182</v>
      </c>
      <c r="F49" s="214" t="s">
        <v>17</v>
      </c>
      <c r="G49" s="214" t="s">
        <v>1404</v>
      </c>
      <c r="H49" s="214" t="s">
        <v>1405</v>
      </c>
      <c r="I49" s="214" t="s">
        <v>140</v>
      </c>
      <c r="J49" s="214" t="s">
        <v>1406</v>
      </c>
      <c r="K49" s="214" t="s">
        <v>1376</v>
      </c>
      <c r="L49" s="753">
        <v>44146</v>
      </c>
      <c r="M49" s="753">
        <v>44256</v>
      </c>
      <c r="N49" s="780">
        <v>44545</v>
      </c>
      <c r="O49" s="1113" t="s">
        <v>1568</v>
      </c>
      <c r="P49" s="1113"/>
      <c r="Q49" s="601"/>
      <c r="R49" s="601"/>
      <c r="S49" s="601"/>
      <c r="T49" s="601"/>
      <c r="U49" s="759"/>
      <c r="V49" s="601"/>
    </row>
    <row r="50" spans="1:22" ht="42">
      <c r="A50" s="390">
        <v>18</v>
      </c>
      <c r="B50" s="214" t="s">
        <v>10</v>
      </c>
      <c r="C50" s="214" t="s">
        <v>15</v>
      </c>
      <c r="D50" s="215">
        <v>44146</v>
      </c>
      <c r="E50" s="214" t="s">
        <v>1195</v>
      </c>
      <c r="F50" s="214" t="s">
        <v>17</v>
      </c>
      <c r="G50" s="214" t="s">
        <v>1407</v>
      </c>
      <c r="H50" s="1134" t="s">
        <v>1408</v>
      </c>
      <c r="I50" s="1134" t="s">
        <v>140</v>
      </c>
      <c r="J50" s="1134" t="s">
        <v>1409</v>
      </c>
      <c r="K50" s="1134" t="s">
        <v>1376</v>
      </c>
      <c r="L50" s="1135">
        <v>44146</v>
      </c>
      <c r="M50" s="1135">
        <v>44301</v>
      </c>
      <c r="N50" s="1133">
        <v>44392</v>
      </c>
      <c r="O50" s="1113" t="s">
        <v>1568</v>
      </c>
      <c r="P50" s="1113"/>
      <c r="Q50" s="601"/>
      <c r="R50" s="601"/>
      <c r="S50" s="601"/>
      <c r="T50" s="601"/>
      <c r="U50" s="759"/>
      <c r="V50" s="601"/>
    </row>
    <row r="51" spans="1:22" ht="84">
      <c r="A51" s="390">
        <v>19</v>
      </c>
      <c r="B51" s="214" t="s">
        <v>10</v>
      </c>
      <c r="C51" s="214" t="s">
        <v>15</v>
      </c>
      <c r="D51" s="215">
        <v>44146</v>
      </c>
      <c r="E51" s="214" t="s">
        <v>1196</v>
      </c>
      <c r="F51" s="214" t="s">
        <v>17</v>
      </c>
      <c r="G51" s="214" t="s">
        <v>1407</v>
      </c>
      <c r="H51" s="1134"/>
      <c r="I51" s="1134"/>
      <c r="J51" s="1134"/>
      <c r="K51" s="1134"/>
      <c r="L51" s="1135"/>
      <c r="M51" s="1135"/>
      <c r="N51" s="1133"/>
      <c r="O51" s="1113"/>
      <c r="P51" s="1113"/>
      <c r="Q51" s="601"/>
      <c r="R51" s="601"/>
      <c r="S51" s="601"/>
      <c r="T51" s="601"/>
      <c r="U51" s="759"/>
      <c r="V51" s="601"/>
    </row>
    <row r="52" spans="1:22" ht="98">
      <c r="A52" s="390">
        <v>20</v>
      </c>
      <c r="B52" s="214" t="s">
        <v>10</v>
      </c>
      <c r="C52" s="214" t="s">
        <v>15</v>
      </c>
      <c r="D52" s="215">
        <v>44146</v>
      </c>
      <c r="E52" s="214" t="s">
        <v>1203</v>
      </c>
      <c r="F52" s="214" t="s">
        <v>17</v>
      </c>
      <c r="G52" s="214" t="s">
        <v>1410</v>
      </c>
      <c r="H52" s="214" t="s">
        <v>1411</v>
      </c>
      <c r="I52" s="214" t="s">
        <v>140</v>
      </c>
      <c r="J52" s="214" t="s">
        <v>1412</v>
      </c>
      <c r="K52" s="214" t="s">
        <v>1413</v>
      </c>
      <c r="L52" s="753">
        <v>44146</v>
      </c>
      <c r="M52" s="753">
        <v>44228</v>
      </c>
      <c r="N52" s="780">
        <v>44409</v>
      </c>
      <c r="O52" s="1113" t="s">
        <v>1568</v>
      </c>
      <c r="P52" s="1113"/>
      <c r="Q52" s="601"/>
      <c r="R52" s="601"/>
      <c r="S52" s="601"/>
      <c r="T52" s="601"/>
      <c r="U52" s="759"/>
      <c r="V52" s="601"/>
    </row>
    <row r="53" spans="1:22" ht="126">
      <c r="A53" s="390">
        <v>21</v>
      </c>
      <c r="B53" s="214" t="s">
        <v>10</v>
      </c>
      <c r="C53" s="214" t="s">
        <v>15</v>
      </c>
      <c r="D53" s="215">
        <v>44146</v>
      </c>
      <c r="E53" s="214" t="s">
        <v>1414</v>
      </c>
      <c r="F53" s="214" t="s">
        <v>17</v>
      </c>
      <c r="G53" s="214" t="s">
        <v>1415</v>
      </c>
      <c r="H53" s="215" t="s">
        <v>1416</v>
      </c>
      <c r="I53" s="214" t="s">
        <v>140</v>
      </c>
      <c r="J53" s="214" t="s">
        <v>1417</v>
      </c>
      <c r="K53" s="214" t="s">
        <v>1376</v>
      </c>
      <c r="L53" s="753">
        <v>44146</v>
      </c>
      <c r="M53" s="753">
        <v>44228</v>
      </c>
      <c r="N53" s="780">
        <v>44530</v>
      </c>
      <c r="O53" s="1113" t="s">
        <v>1568</v>
      </c>
      <c r="P53" s="1113"/>
      <c r="Q53" s="601"/>
      <c r="R53" s="601"/>
      <c r="S53" s="601"/>
      <c r="T53" s="601"/>
      <c r="U53" s="759"/>
      <c r="V53" s="601"/>
    </row>
    <row r="54" spans="1:22" ht="56">
      <c r="A54" s="390">
        <v>22</v>
      </c>
      <c r="B54" s="214" t="s">
        <v>10</v>
      </c>
      <c r="C54" s="214" t="s">
        <v>15</v>
      </c>
      <c r="D54" s="215">
        <v>44146</v>
      </c>
      <c r="E54" s="214" t="s">
        <v>1207</v>
      </c>
      <c r="F54" s="214" t="s">
        <v>17</v>
      </c>
      <c r="G54" s="214" t="s">
        <v>1418</v>
      </c>
      <c r="H54" s="215" t="s">
        <v>1419</v>
      </c>
      <c r="I54" s="214" t="s">
        <v>140</v>
      </c>
      <c r="J54" s="214" t="s">
        <v>1420</v>
      </c>
      <c r="K54" s="214" t="s">
        <v>1376</v>
      </c>
      <c r="L54" s="753">
        <v>44146</v>
      </c>
      <c r="M54" s="753">
        <v>44378</v>
      </c>
      <c r="N54" s="780">
        <v>44531</v>
      </c>
      <c r="O54" s="1113" t="s">
        <v>1568</v>
      </c>
      <c r="P54" s="1113"/>
      <c r="Q54" s="601"/>
      <c r="R54" s="601"/>
      <c r="S54" s="601"/>
      <c r="T54" s="601"/>
      <c r="U54" s="759"/>
      <c r="V54" s="601"/>
    </row>
    <row r="55" spans="1:22" ht="112">
      <c r="A55" s="390">
        <v>23</v>
      </c>
      <c r="B55" s="214" t="s">
        <v>10</v>
      </c>
      <c r="C55" s="214" t="s">
        <v>15</v>
      </c>
      <c r="D55" s="215">
        <v>44146</v>
      </c>
      <c r="E55" s="214" t="s">
        <v>1421</v>
      </c>
      <c r="F55" s="214" t="s">
        <v>17</v>
      </c>
      <c r="G55" s="214" t="s">
        <v>1422</v>
      </c>
      <c r="H55" s="215" t="s">
        <v>1423</v>
      </c>
      <c r="I55" s="214" t="s">
        <v>140</v>
      </c>
      <c r="J55" s="566" t="s">
        <v>1424</v>
      </c>
      <c r="K55" s="214" t="s">
        <v>1376</v>
      </c>
      <c r="L55" s="753">
        <v>44146</v>
      </c>
      <c r="M55" s="753">
        <v>44228</v>
      </c>
      <c r="N55" s="780">
        <v>44561</v>
      </c>
      <c r="O55" s="1113" t="s">
        <v>1568</v>
      </c>
      <c r="P55" s="1113"/>
      <c r="Q55" s="601"/>
      <c r="R55" s="601"/>
      <c r="S55" s="601"/>
      <c r="T55" s="601"/>
      <c r="U55" s="759"/>
      <c r="V55" s="601"/>
    </row>
    <row r="56" spans="1:22" ht="140">
      <c r="A56" s="390">
        <v>24</v>
      </c>
      <c r="B56" s="214" t="s">
        <v>10</v>
      </c>
      <c r="C56" s="214" t="s">
        <v>15</v>
      </c>
      <c r="D56" s="215">
        <v>44146</v>
      </c>
      <c r="E56" s="214" t="s">
        <v>1213</v>
      </c>
      <c r="F56" s="214" t="s">
        <v>17</v>
      </c>
      <c r="G56" s="214" t="s">
        <v>1425</v>
      </c>
      <c r="H56" s="214" t="s">
        <v>1426</v>
      </c>
      <c r="I56" s="214" t="s">
        <v>140</v>
      </c>
      <c r="J56" s="214" t="s">
        <v>1427</v>
      </c>
      <c r="K56" s="214" t="s">
        <v>1376</v>
      </c>
      <c r="L56" s="753">
        <v>44146</v>
      </c>
      <c r="M56" s="753">
        <v>44287</v>
      </c>
      <c r="N56" s="780">
        <v>44560</v>
      </c>
      <c r="O56" s="1113" t="s">
        <v>1568</v>
      </c>
      <c r="P56" s="1113"/>
      <c r="Q56" s="601"/>
      <c r="R56" s="601"/>
      <c r="S56" s="601"/>
      <c r="T56" s="601"/>
      <c r="U56" s="759"/>
      <c r="V56" s="601"/>
    </row>
    <row r="57" spans="1:22" ht="140">
      <c r="A57" s="390">
        <v>25</v>
      </c>
      <c r="B57" s="214" t="s">
        <v>10</v>
      </c>
      <c r="C57" s="214" t="s">
        <v>15</v>
      </c>
      <c r="D57" s="215">
        <v>44146</v>
      </c>
      <c r="E57" s="214" t="s">
        <v>1428</v>
      </c>
      <c r="F57" s="214" t="s">
        <v>17</v>
      </c>
      <c r="G57" s="214" t="s">
        <v>1429</v>
      </c>
      <c r="H57" s="214" t="s">
        <v>1430</v>
      </c>
      <c r="I57" s="214" t="s">
        <v>140</v>
      </c>
      <c r="J57" s="566" t="s">
        <v>1431</v>
      </c>
      <c r="K57" s="214" t="s">
        <v>1432</v>
      </c>
      <c r="L57" s="753">
        <v>44146</v>
      </c>
      <c r="M57" s="753">
        <v>44242</v>
      </c>
      <c r="N57" s="780">
        <v>44377</v>
      </c>
      <c r="O57" s="1113" t="s">
        <v>1568</v>
      </c>
      <c r="P57" s="1113"/>
      <c r="Q57" s="601"/>
      <c r="R57" s="601"/>
      <c r="S57" s="601"/>
      <c r="T57" s="601"/>
      <c r="U57" s="759"/>
      <c r="V57" s="601"/>
    </row>
    <row r="58" spans="1:22" ht="98">
      <c r="A58" s="390">
        <v>26</v>
      </c>
      <c r="B58" s="214" t="s">
        <v>10</v>
      </c>
      <c r="C58" s="214" t="s">
        <v>15</v>
      </c>
      <c r="D58" s="215">
        <v>44146</v>
      </c>
      <c r="E58" s="214" t="s">
        <v>1215</v>
      </c>
      <c r="F58" s="214" t="s">
        <v>17</v>
      </c>
      <c r="G58" s="214" t="s">
        <v>1433</v>
      </c>
      <c r="H58" s="214" t="s">
        <v>1434</v>
      </c>
      <c r="I58" s="214" t="s">
        <v>140</v>
      </c>
      <c r="J58" s="214" t="s">
        <v>1435</v>
      </c>
      <c r="K58" s="214" t="s">
        <v>1436</v>
      </c>
      <c r="L58" s="753">
        <v>44146</v>
      </c>
      <c r="M58" s="753">
        <v>44242</v>
      </c>
      <c r="N58" s="780">
        <v>44377</v>
      </c>
      <c r="O58" s="1113" t="s">
        <v>1568</v>
      </c>
      <c r="P58" s="1113"/>
      <c r="Q58" s="601"/>
      <c r="R58" s="601"/>
      <c r="S58" s="601"/>
      <c r="T58" s="601"/>
      <c r="U58" s="759"/>
      <c r="V58" s="601"/>
    </row>
    <row r="59" spans="1:22" ht="224">
      <c r="A59" s="390">
        <v>27</v>
      </c>
      <c r="B59" s="214" t="s">
        <v>10</v>
      </c>
      <c r="C59" s="214" t="s">
        <v>15</v>
      </c>
      <c r="D59" s="215">
        <v>44146</v>
      </c>
      <c r="E59" s="214" t="s">
        <v>1217</v>
      </c>
      <c r="F59" s="214" t="s">
        <v>17</v>
      </c>
      <c r="G59" s="214" t="s">
        <v>1437</v>
      </c>
      <c r="H59" s="215" t="s">
        <v>1438</v>
      </c>
      <c r="I59" s="214" t="s">
        <v>140</v>
      </c>
      <c r="J59" s="214" t="s">
        <v>1439</v>
      </c>
      <c r="K59" s="214" t="s">
        <v>1440</v>
      </c>
      <c r="L59" s="753">
        <v>44146</v>
      </c>
      <c r="M59" s="753">
        <v>44228</v>
      </c>
      <c r="N59" s="780">
        <v>44377</v>
      </c>
      <c r="O59" s="1113" t="s">
        <v>1568</v>
      </c>
      <c r="P59" s="1113"/>
      <c r="Q59" s="601"/>
      <c r="R59" s="601"/>
      <c r="S59" s="601"/>
      <c r="T59" s="601"/>
      <c r="U59" s="759"/>
      <c r="V59" s="601"/>
    </row>
    <row r="60" spans="1:22" ht="140">
      <c r="A60" s="390">
        <v>28</v>
      </c>
      <c r="B60" s="214" t="s">
        <v>10</v>
      </c>
      <c r="C60" s="214" t="s">
        <v>15</v>
      </c>
      <c r="D60" s="215">
        <v>44146</v>
      </c>
      <c r="E60" s="214" t="s">
        <v>1218</v>
      </c>
      <c r="F60" s="214" t="s">
        <v>17</v>
      </c>
      <c r="G60" s="214" t="s">
        <v>1441</v>
      </c>
      <c r="H60" s="214" t="s">
        <v>1442</v>
      </c>
      <c r="I60" s="214" t="s">
        <v>140</v>
      </c>
      <c r="J60" s="214" t="s">
        <v>1443</v>
      </c>
      <c r="K60" s="214" t="s">
        <v>1376</v>
      </c>
      <c r="L60" s="753">
        <v>44146</v>
      </c>
      <c r="M60" s="753">
        <v>44228</v>
      </c>
      <c r="N60" s="780">
        <v>44392</v>
      </c>
      <c r="O60" s="1113" t="s">
        <v>1568</v>
      </c>
      <c r="P60" s="1113"/>
      <c r="Q60" s="601"/>
      <c r="R60" s="601"/>
      <c r="S60" s="601"/>
      <c r="T60" s="601"/>
      <c r="U60" s="759"/>
      <c r="V60" s="601"/>
    </row>
    <row r="61" spans="1:22" ht="126">
      <c r="A61" s="390">
        <v>29</v>
      </c>
      <c r="B61" s="214" t="s">
        <v>10</v>
      </c>
      <c r="C61" s="214" t="s">
        <v>15</v>
      </c>
      <c r="D61" s="215">
        <v>44146</v>
      </c>
      <c r="E61" s="214" t="s">
        <v>1220</v>
      </c>
      <c r="F61" s="214" t="s">
        <v>17</v>
      </c>
      <c r="G61" s="214" t="s">
        <v>1444</v>
      </c>
      <c r="H61" s="214" t="s">
        <v>1445</v>
      </c>
      <c r="I61" s="214" t="s">
        <v>140</v>
      </c>
      <c r="J61" s="214" t="s">
        <v>1446</v>
      </c>
      <c r="K61" s="214" t="s">
        <v>1376</v>
      </c>
      <c r="L61" s="753">
        <v>44146</v>
      </c>
      <c r="M61" s="753">
        <v>44256</v>
      </c>
      <c r="N61" s="780">
        <v>44379</v>
      </c>
      <c r="O61" s="1113" t="s">
        <v>1568</v>
      </c>
      <c r="P61" s="1113"/>
      <c r="Q61" s="601"/>
      <c r="R61" s="601"/>
      <c r="S61" s="601"/>
      <c r="T61" s="601"/>
      <c r="U61" s="759"/>
      <c r="V61" s="601"/>
    </row>
    <row r="62" spans="1:22" ht="112">
      <c r="A62" s="390">
        <v>30</v>
      </c>
      <c r="B62" s="214" t="s">
        <v>10</v>
      </c>
      <c r="C62" s="214" t="s">
        <v>15</v>
      </c>
      <c r="D62" s="215">
        <v>44146</v>
      </c>
      <c r="E62" s="214" t="s">
        <v>1222</v>
      </c>
      <c r="F62" s="214" t="s">
        <v>17</v>
      </c>
      <c r="G62" s="214" t="s">
        <v>1447</v>
      </c>
      <c r="H62" s="214" t="s">
        <v>1448</v>
      </c>
      <c r="I62" s="214" t="s">
        <v>140</v>
      </c>
      <c r="J62" s="214" t="s">
        <v>1449</v>
      </c>
      <c r="K62" s="214" t="s">
        <v>1376</v>
      </c>
      <c r="L62" s="753">
        <v>44146</v>
      </c>
      <c r="M62" s="753">
        <v>44409</v>
      </c>
      <c r="N62" s="780">
        <v>44560</v>
      </c>
      <c r="O62" s="1113" t="s">
        <v>1568</v>
      </c>
      <c r="P62" s="1113"/>
      <c r="Q62" s="601"/>
      <c r="R62" s="601"/>
      <c r="S62" s="601"/>
      <c r="T62" s="601"/>
      <c r="U62" s="759"/>
      <c r="V62" s="601"/>
    </row>
    <row r="63" spans="1:22" ht="56">
      <c r="A63" s="390">
        <v>31</v>
      </c>
      <c r="B63" s="214" t="s">
        <v>10</v>
      </c>
      <c r="C63" s="214" t="s">
        <v>15</v>
      </c>
      <c r="D63" s="215">
        <v>44146</v>
      </c>
      <c r="E63" s="214" t="s">
        <v>1223</v>
      </c>
      <c r="F63" s="214" t="s">
        <v>17</v>
      </c>
      <c r="G63" s="214" t="s">
        <v>1450</v>
      </c>
      <c r="H63" s="214" t="s">
        <v>1451</v>
      </c>
      <c r="I63" s="214" t="s">
        <v>140</v>
      </c>
      <c r="J63" s="214" t="s">
        <v>1452</v>
      </c>
      <c r="K63" s="214" t="s">
        <v>1376</v>
      </c>
      <c r="L63" s="753">
        <v>44146</v>
      </c>
      <c r="M63" s="753">
        <v>44301</v>
      </c>
      <c r="N63" s="780">
        <v>44423</v>
      </c>
      <c r="O63" s="1113" t="s">
        <v>1568</v>
      </c>
      <c r="P63" s="1113"/>
      <c r="Q63" s="601"/>
      <c r="R63" s="601"/>
      <c r="S63" s="601"/>
      <c r="T63" s="601"/>
      <c r="U63" s="759"/>
      <c r="V63" s="601"/>
    </row>
    <row r="64" spans="1:22" ht="67.5" customHeight="1">
      <c r="A64" s="390">
        <v>32</v>
      </c>
      <c r="B64" s="214" t="s">
        <v>10</v>
      </c>
      <c r="C64" s="214" t="s">
        <v>15</v>
      </c>
      <c r="D64" s="215">
        <v>44146</v>
      </c>
      <c r="E64" s="214" t="s">
        <v>1227</v>
      </c>
      <c r="F64" s="214" t="s">
        <v>17</v>
      </c>
      <c r="G64" s="214" t="s">
        <v>1453</v>
      </c>
      <c r="H64" s="214" t="s">
        <v>1454</v>
      </c>
      <c r="I64" s="214" t="s">
        <v>140</v>
      </c>
      <c r="J64" s="214" t="s">
        <v>1455</v>
      </c>
      <c r="K64" s="214" t="s">
        <v>1376</v>
      </c>
      <c r="L64" s="753">
        <v>44146</v>
      </c>
      <c r="M64" s="753">
        <v>44270</v>
      </c>
      <c r="N64" s="780">
        <v>44423</v>
      </c>
      <c r="O64" s="1113" t="s">
        <v>1568</v>
      </c>
      <c r="P64" s="1113"/>
      <c r="Q64" s="601"/>
      <c r="R64" s="601"/>
      <c r="S64" s="601"/>
      <c r="T64" s="601"/>
      <c r="U64" s="759"/>
      <c r="V64" s="601"/>
    </row>
    <row r="65" spans="1:22" ht="84" customHeight="1">
      <c r="A65" s="390">
        <v>33</v>
      </c>
      <c r="B65" s="214" t="s">
        <v>10</v>
      </c>
      <c r="C65" s="214" t="s">
        <v>15</v>
      </c>
      <c r="D65" s="215">
        <v>44146</v>
      </c>
      <c r="E65" s="214" t="s">
        <v>1456</v>
      </c>
      <c r="F65" s="214" t="s">
        <v>17</v>
      </c>
      <c r="G65" s="214" t="s">
        <v>1457</v>
      </c>
      <c r="H65" s="214" t="s">
        <v>1458</v>
      </c>
      <c r="I65" s="214" t="s">
        <v>140</v>
      </c>
      <c r="J65" s="214" t="s">
        <v>1459</v>
      </c>
      <c r="K65" s="214" t="s">
        <v>1376</v>
      </c>
      <c r="L65" s="753">
        <v>44146</v>
      </c>
      <c r="M65" s="753">
        <v>44256</v>
      </c>
      <c r="N65" s="780">
        <v>44378</v>
      </c>
      <c r="O65" s="1113" t="s">
        <v>1568</v>
      </c>
      <c r="P65" s="1113"/>
      <c r="Q65" s="601"/>
      <c r="R65" s="601"/>
      <c r="S65" s="601"/>
      <c r="T65" s="601"/>
      <c r="U65" s="759"/>
      <c r="V65" s="601"/>
    </row>
    <row r="66" spans="1:22" ht="70">
      <c r="A66" s="390">
        <v>34</v>
      </c>
      <c r="B66" s="214" t="s">
        <v>10</v>
      </c>
      <c r="C66" s="214" t="s">
        <v>15</v>
      </c>
      <c r="D66" s="215">
        <v>44146</v>
      </c>
      <c r="E66" s="214" t="s">
        <v>1234</v>
      </c>
      <c r="F66" s="214" t="s">
        <v>17</v>
      </c>
      <c r="G66" s="214" t="s">
        <v>1460</v>
      </c>
      <c r="H66" s="214" t="s">
        <v>1461</v>
      </c>
      <c r="I66" s="214" t="s">
        <v>140</v>
      </c>
      <c r="J66" s="214" t="s">
        <v>1462</v>
      </c>
      <c r="K66" s="214" t="s">
        <v>1376</v>
      </c>
      <c r="L66" s="753">
        <v>44146</v>
      </c>
      <c r="M66" s="753">
        <v>44166</v>
      </c>
      <c r="N66" s="780">
        <v>44227</v>
      </c>
      <c r="O66" s="1113" t="s">
        <v>1568</v>
      </c>
      <c r="P66" s="1113"/>
      <c r="Q66" s="601"/>
      <c r="R66" s="601"/>
      <c r="S66" s="601"/>
      <c r="T66" s="601"/>
      <c r="U66" s="759"/>
      <c r="V66" s="601"/>
    </row>
    <row r="67" spans="1:22" ht="56">
      <c r="A67" s="390">
        <v>35</v>
      </c>
      <c r="B67" s="214" t="s">
        <v>10</v>
      </c>
      <c r="C67" s="214" t="s">
        <v>15</v>
      </c>
      <c r="D67" s="215">
        <v>44146</v>
      </c>
      <c r="E67" s="214" t="s">
        <v>1235</v>
      </c>
      <c r="F67" s="214" t="s">
        <v>17</v>
      </c>
      <c r="G67" s="214" t="s">
        <v>1463</v>
      </c>
      <c r="H67" s="214" t="s">
        <v>1464</v>
      </c>
      <c r="I67" s="214" t="s">
        <v>140</v>
      </c>
      <c r="J67" s="214" t="s">
        <v>1465</v>
      </c>
      <c r="K67" s="214" t="s">
        <v>1376</v>
      </c>
      <c r="L67" s="753">
        <v>44146</v>
      </c>
      <c r="M67" s="753">
        <v>43891</v>
      </c>
      <c r="N67" s="780">
        <v>44499</v>
      </c>
      <c r="O67" s="1113" t="s">
        <v>1568</v>
      </c>
      <c r="P67" s="1113"/>
      <c r="Q67" s="601"/>
      <c r="R67" s="601"/>
      <c r="S67" s="601"/>
      <c r="T67" s="601"/>
      <c r="U67" s="759"/>
      <c r="V67" s="601"/>
    </row>
    <row r="68" spans="1:22" ht="42">
      <c r="A68" s="390">
        <v>36</v>
      </c>
      <c r="B68" s="214" t="s">
        <v>10</v>
      </c>
      <c r="C68" s="214" t="s">
        <v>15</v>
      </c>
      <c r="D68" s="215">
        <v>44146</v>
      </c>
      <c r="E68" s="214" t="s">
        <v>1238</v>
      </c>
      <c r="F68" s="214" t="s">
        <v>17</v>
      </c>
      <c r="G68" s="214" t="s">
        <v>1466</v>
      </c>
      <c r="H68" s="215" t="s">
        <v>1467</v>
      </c>
      <c r="I68" s="214" t="s">
        <v>140</v>
      </c>
      <c r="J68" s="214" t="s">
        <v>1468</v>
      </c>
      <c r="K68" s="214" t="s">
        <v>1376</v>
      </c>
      <c r="L68" s="753">
        <v>44146</v>
      </c>
      <c r="M68" s="753">
        <v>44229</v>
      </c>
      <c r="N68" s="780">
        <v>44316</v>
      </c>
      <c r="O68" s="1113" t="s">
        <v>1568</v>
      </c>
      <c r="P68" s="1113"/>
      <c r="Q68" s="601"/>
      <c r="R68" s="601"/>
      <c r="S68" s="601"/>
      <c r="T68" s="601"/>
      <c r="U68" s="759"/>
      <c r="V68" s="601"/>
    </row>
    <row r="69" spans="1:22" ht="84">
      <c r="A69" s="390">
        <v>37</v>
      </c>
      <c r="B69" s="214" t="s">
        <v>10</v>
      </c>
      <c r="C69" s="214" t="s">
        <v>15</v>
      </c>
      <c r="D69" s="215">
        <v>44146</v>
      </c>
      <c r="E69" s="214" t="s">
        <v>1239</v>
      </c>
      <c r="F69" s="214" t="s">
        <v>17</v>
      </c>
      <c r="G69" s="214" t="s">
        <v>1469</v>
      </c>
      <c r="H69" s="214" t="s">
        <v>1470</v>
      </c>
      <c r="I69" s="214" t="s">
        <v>140</v>
      </c>
      <c r="J69" s="214" t="s">
        <v>1471</v>
      </c>
      <c r="K69" s="214" t="s">
        <v>1376</v>
      </c>
      <c r="L69" s="753">
        <v>44146</v>
      </c>
      <c r="M69" s="753">
        <v>44228</v>
      </c>
      <c r="N69" s="780">
        <v>44287</v>
      </c>
      <c r="O69" s="1113" t="s">
        <v>1568</v>
      </c>
      <c r="P69" s="1113"/>
      <c r="Q69" s="601"/>
      <c r="R69" s="601"/>
      <c r="S69" s="601"/>
      <c r="T69" s="601"/>
      <c r="U69" s="759"/>
      <c r="V69" s="601"/>
    </row>
    <row r="70" spans="1:22" ht="84">
      <c r="A70" s="390">
        <v>38</v>
      </c>
      <c r="B70" s="214" t="s">
        <v>10</v>
      </c>
      <c r="C70" s="214" t="s">
        <v>15</v>
      </c>
      <c r="D70" s="215">
        <v>44146</v>
      </c>
      <c r="E70" s="214" t="s">
        <v>1240</v>
      </c>
      <c r="F70" s="214" t="s">
        <v>17</v>
      </c>
      <c r="G70" s="214" t="s">
        <v>1472</v>
      </c>
      <c r="H70" s="215" t="s">
        <v>1473</v>
      </c>
      <c r="I70" s="214" t="s">
        <v>140</v>
      </c>
      <c r="J70" s="214" t="s">
        <v>1474</v>
      </c>
      <c r="K70" s="214" t="s">
        <v>1376</v>
      </c>
      <c r="L70" s="753">
        <v>44146</v>
      </c>
      <c r="M70" s="753">
        <v>44287</v>
      </c>
      <c r="N70" s="780">
        <v>44407</v>
      </c>
      <c r="O70" s="1113" t="s">
        <v>1568</v>
      </c>
      <c r="P70" s="1113"/>
      <c r="Q70" s="601"/>
      <c r="R70" s="601"/>
      <c r="S70" s="601"/>
      <c r="T70" s="601"/>
      <c r="U70" s="759"/>
      <c r="V70" s="601"/>
    </row>
    <row r="71" spans="1:22" ht="140">
      <c r="A71" s="390">
        <v>39</v>
      </c>
      <c r="B71" s="214" t="s">
        <v>10</v>
      </c>
      <c r="C71" s="214" t="s">
        <v>15</v>
      </c>
      <c r="D71" s="215">
        <v>44146</v>
      </c>
      <c r="E71" s="214" t="s">
        <v>1242</v>
      </c>
      <c r="F71" s="214" t="s">
        <v>17</v>
      </c>
      <c r="G71" s="214" t="s">
        <v>1475</v>
      </c>
      <c r="H71" s="214" t="s">
        <v>1476</v>
      </c>
      <c r="I71" s="214" t="s">
        <v>140</v>
      </c>
      <c r="J71" s="214" t="s">
        <v>1477</v>
      </c>
      <c r="K71" s="566" t="s">
        <v>1478</v>
      </c>
      <c r="L71" s="753">
        <v>44146</v>
      </c>
      <c r="M71" s="753">
        <v>44242</v>
      </c>
      <c r="N71" s="780">
        <v>44362</v>
      </c>
      <c r="O71" s="1113" t="s">
        <v>1568</v>
      </c>
      <c r="P71" s="1113"/>
      <c r="Q71" s="601"/>
      <c r="R71" s="601"/>
      <c r="S71" s="601"/>
      <c r="T71" s="601"/>
      <c r="U71" s="759"/>
      <c r="V71" s="601"/>
    </row>
    <row r="72" spans="1:22" ht="70">
      <c r="A72" s="390">
        <v>40</v>
      </c>
      <c r="B72" s="214" t="s">
        <v>10</v>
      </c>
      <c r="C72" s="214" t="s">
        <v>15</v>
      </c>
      <c r="D72" s="215">
        <v>44146</v>
      </c>
      <c r="E72" s="214" t="s">
        <v>1243</v>
      </c>
      <c r="F72" s="214" t="s">
        <v>17</v>
      </c>
      <c r="G72" s="214" t="s">
        <v>1479</v>
      </c>
      <c r="H72" s="214" t="s">
        <v>1480</v>
      </c>
      <c r="I72" s="214" t="s">
        <v>140</v>
      </c>
      <c r="J72" s="214" t="s">
        <v>1481</v>
      </c>
      <c r="K72" s="214" t="s">
        <v>1376</v>
      </c>
      <c r="L72" s="753">
        <v>44146</v>
      </c>
      <c r="M72" s="753">
        <v>44378</v>
      </c>
      <c r="N72" s="780">
        <v>44469</v>
      </c>
      <c r="O72" s="1113" t="s">
        <v>1568</v>
      </c>
      <c r="P72" s="1113"/>
      <c r="Q72" s="601"/>
      <c r="R72" s="601"/>
      <c r="S72" s="601"/>
      <c r="T72" s="601"/>
      <c r="U72" s="759"/>
      <c r="V72" s="601"/>
    </row>
    <row r="73" spans="1:22" ht="70">
      <c r="A73" s="390">
        <v>41</v>
      </c>
      <c r="B73" s="214" t="s">
        <v>10</v>
      </c>
      <c r="C73" s="214" t="s">
        <v>15</v>
      </c>
      <c r="D73" s="215">
        <v>44146</v>
      </c>
      <c r="E73" s="214" t="s">
        <v>1244</v>
      </c>
      <c r="F73" s="214" t="s">
        <v>17</v>
      </c>
      <c r="G73" s="214" t="s">
        <v>1482</v>
      </c>
      <c r="H73" s="214" t="s">
        <v>1483</v>
      </c>
      <c r="I73" s="214" t="s">
        <v>140</v>
      </c>
      <c r="J73" s="214" t="s">
        <v>1484</v>
      </c>
      <c r="K73" s="214" t="s">
        <v>1376</v>
      </c>
      <c r="L73" s="753">
        <v>44146</v>
      </c>
      <c r="M73" s="753">
        <v>44242</v>
      </c>
      <c r="N73" s="780">
        <v>44392</v>
      </c>
      <c r="O73" s="1113" t="s">
        <v>1568</v>
      </c>
      <c r="P73" s="1113"/>
      <c r="Q73" s="601"/>
      <c r="R73" s="601"/>
      <c r="S73" s="601"/>
      <c r="T73" s="601"/>
      <c r="U73" s="759"/>
      <c r="V73" s="601"/>
    </row>
    <row r="74" spans="1:22" ht="56">
      <c r="A74" s="390">
        <v>42</v>
      </c>
      <c r="B74" s="214" t="s">
        <v>10</v>
      </c>
      <c r="C74" s="214" t="s">
        <v>15</v>
      </c>
      <c r="D74" s="215">
        <v>44146</v>
      </c>
      <c r="E74" s="214" t="s">
        <v>1245</v>
      </c>
      <c r="F74" s="214" t="s">
        <v>17</v>
      </c>
      <c r="G74" s="214" t="s">
        <v>1485</v>
      </c>
      <c r="H74" s="214" t="s">
        <v>1486</v>
      </c>
      <c r="I74" s="214" t="s">
        <v>140</v>
      </c>
      <c r="J74" s="214" t="s">
        <v>1487</v>
      </c>
      <c r="K74" s="214" t="s">
        <v>1376</v>
      </c>
      <c r="L74" s="753">
        <v>44146</v>
      </c>
      <c r="M74" s="753">
        <v>44228</v>
      </c>
      <c r="N74" s="780">
        <v>44316</v>
      </c>
      <c r="O74" s="1113" t="s">
        <v>1568</v>
      </c>
      <c r="P74" s="1113"/>
      <c r="Q74" s="601"/>
      <c r="R74" s="601"/>
      <c r="S74" s="601"/>
      <c r="T74" s="601"/>
      <c r="U74" s="759"/>
      <c r="V74" s="601"/>
    </row>
    <row r="75" spans="1:22" ht="70">
      <c r="A75" s="390">
        <v>43</v>
      </c>
      <c r="B75" s="214" t="s">
        <v>10</v>
      </c>
      <c r="C75" s="214" t="s">
        <v>15</v>
      </c>
      <c r="D75" s="215">
        <v>44146</v>
      </c>
      <c r="E75" s="214" t="s">
        <v>1488</v>
      </c>
      <c r="F75" s="214" t="s">
        <v>17</v>
      </c>
      <c r="G75" s="214" t="s">
        <v>1489</v>
      </c>
      <c r="H75" s="214" t="s">
        <v>1490</v>
      </c>
      <c r="I75" s="214" t="s">
        <v>140</v>
      </c>
      <c r="J75" s="214" t="s">
        <v>1491</v>
      </c>
      <c r="K75" s="214" t="s">
        <v>1376</v>
      </c>
      <c r="L75" s="753">
        <v>44146</v>
      </c>
      <c r="M75" s="753">
        <v>44287</v>
      </c>
      <c r="N75" s="780">
        <v>44560</v>
      </c>
      <c r="O75" s="1113" t="s">
        <v>1568</v>
      </c>
      <c r="P75" s="1113"/>
      <c r="Q75" s="601"/>
      <c r="R75" s="601"/>
      <c r="S75" s="601"/>
      <c r="T75" s="601"/>
      <c r="U75" s="759"/>
      <c r="V75" s="601"/>
    </row>
    <row r="76" spans="1:22" ht="98">
      <c r="A76" s="390">
        <v>44</v>
      </c>
      <c r="B76" s="214" t="s">
        <v>10</v>
      </c>
      <c r="C76" s="214" t="s">
        <v>15</v>
      </c>
      <c r="D76" s="215">
        <v>44146</v>
      </c>
      <c r="E76" s="214" t="s">
        <v>1492</v>
      </c>
      <c r="F76" s="214" t="s">
        <v>17</v>
      </c>
      <c r="G76" s="214" t="s">
        <v>1493</v>
      </c>
      <c r="H76" s="214" t="s">
        <v>1494</v>
      </c>
      <c r="I76" s="214" t="s">
        <v>140</v>
      </c>
      <c r="J76" s="214" t="s">
        <v>1495</v>
      </c>
      <c r="K76" s="214" t="s">
        <v>1376</v>
      </c>
      <c r="L76" s="753">
        <v>44146</v>
      </c>
      <c r="M76" s="753">
        <v>44242</v>
      </c>
      <c r="N76" s="780">
        <v>44561</v>
      </c>
      <c r="O76" s="1113" t="s">
        <v>1568</v>
      </c>
      <c r="P76" s="1113"/>
      <c r="Q76" s="601"/>
      <c r="R76" s="601"/>
      <c r="S76" s="601"/>
      <c r="T76" s="601"/>
      <c r="U76" s="759"/>
      <c r="V76" s="601"/>
    </row>
    <row r="77" spans="1:22" ht="128.25" customHeight="1">
      <c r="A77" s="390">
        <v>45</v>
      </c>
      <c r="B77" s="214" t="s">
        <v>10</v>
      </c>
      <c r="C77" s="214" t="s">
        <v>15</v>
      </c>
      <c r="D77" s="215">
        <v>44146</v>
      </c>
      <c r="E77" s="214" t="s">
        <v>1214</v>
      </c>
      <c r="F77" s="214" t="s">
        <v>17</v>
      </c>
      <c r="G77" s="214" t="s">
        <v>1496</v>
      </c>
      <c r="H77" s="214" t="s">
        <v>1497</v>
      </c>
      <c r="I77" s="214" t="s">
        <v>140</v>
      </c>
      <c r="J77" s="566" t="s">
        <v>1498</v>
      </c>
      <c r="K77" s="214" t="s">
        <v>1376</v>
      </c>
      <c r="L77" s="753">
        <v>44146</v>
      </c>
      <c r="M77" s="753">
        <v>44607</v>
      </c>
      <c r="N77" s="780">
        <v>44910</v>
      </c>
      <c r="O77" s="1113" t="s">
        <v>1574</v>
      </c>
      <c r="P77" s="1113"/>
      <c r="Q77" s="601"/>
      <c r="R77" s="601"/>
      <c r="S77" s="601"/>
      <c r="T77" s="601"/>
      <c r="U77" s="759"/>
      <c r="V77" s="601"/>
    </row>
    <row r="78" spans="1:22" ht="98">
      <c r="A78" s="390">
        <v>46</v>
      </c>
      <c r="B78" s="214" t="s">
        <v>10</v>
      </c>
      <c r="C78" s="214" t="s">
        <v>15</v>
      </c>
      <c r="D78" s="215">
        <v>44146</v>
      </c>
      <c r="E78" s="214" t="s">
        <v>1225</v>
      </c>
      <c r="F78" s="214" t="s">
        <v>17</v>
      </c>
      <c r="G78" s="214" t="s">
        <v>1499</v>
      </c>
      <c r="H78" s="214" t="s">
        <v>1500</v>
      </c>
      <c r="I78" s="214" t="s">
        <v>140</v>
      </c>
      <c r="J78" s="214" t="s">
        <v>1501</v>
      </c>
      <c r="K78" s="214" t="s">
        <v>1502</v>
      </c>
      <c r="L78" s="753">
        <v>44146</v>
      </c>
      <c r="M78" s="753">
        <v>44621</v>
      </c>
      <c r="N78" s="780">
        <v>44926</v>
      </c>
      <c r="O78" s="1113" t="s">
        <v>1574</v>
      </c>
      <c r="P78" s="1113"/>
      <c r="Q78" s="601"/>
      <c r="R78" s="601"/>
      <c r="S78" s="601"/>
      <c r="T78" s="601"/>
      <c r="U78" s="759"/>
      <c r="V78" s="601"/>
    </row>
    <row r="79" spans="1:22" ht="69.75" customHeight="1">
      <c r="A79" s="390">
        <v>47</v>
      </c>
      <c r="B79" s="214" t="s">
        <v>10</v>
      </c>
      <c r="C79" s="214" t="s">
        <v>15</v>
      </c>
      <c r="D79" s="215">
        <v>44146</v>
      </c>
      <c r="E79" s="214" t="s">
        <v>1177</v>
      </c>
      <c r="F79" s="214" t="s">
        <v>17</v>
      </c>
      <c r="G79" s="214" t="s">
        <v>1503</v>
      </c>
      <c r="H79" s="1134" t="s">
        <v>1504</v>
      </c>
      <c r="I79" s="1134" t="s">
        <v>140</v>
      </c>
      <c r="J79" s="1134" t="s">
        <v>1505</v>
      </c>
      <c r="K79" s="1137" t="s">
        <v>1376</v>
      </c>
      <c r="L79" s="1135">
        <v>44146</v>
      </c>
      <c r="M79" s="1135">
        <v>44256</v>
      </c>
      <c r="N79" s="1133">
        <v>44561</v>
      </c>
      <c r="O79" s="1113" t="s">
        <v>1568</v>
      </c>
      <c r="P79" s="1113"/>
      <c r="Q79" s="601"/>
      <c r="R79" s="601"/>
      <c r="S79" s="601"/>
      <c r="T79" s="601"/>
      <c r="U79" s="759"/>
      <c r="V79" s="601"/>
    </row>
    <row r="80" spans="1:22" ht="65.25" customHeight="1">
      <c r="A80" s="390">
        <v>48</v>
      </c>
      <c r="B80" s="214" t="s">
        <v>10</v>
      </c>
      <c r="C80" s="214" t="s">
        <v>15</v>
      </c>
      <c r="D80" s="215">
        <v>44146</v>
      </c>
      <c r="E80" s="214" t="s">
        <v>1506</v>
      </c>
      <c r="F80" s="214" t="s">
        <v>17</v>
      </c>
      <c r="G80" s="214" t="s">
        <v>1507</v>
      </c>
      <c r="H80" s="1134"/>
      <c r="I80" s="1134"/>
      <c r="J80" s="1134"/>
      <c r="K80" s="1137"/>
      <c r="L80" s="1135"/>
      <c r="M80" s="1135"/>
      <c r="N80" s="1133"/>
      <c r="O80" s="1113"/>
      <c r="P80" s="1113"/>
      <c r="Q80" s="601"/>
      <c r="R80" s="601"/>
      <c r="S80" s="601"/>
      <c r="T80" s="601"/>
      <c r="U80" s="759"/>
      <c r="V80" s="601"/>
    </row>
    <row r="81" spans="1:22" ht="84">
      <c r="A81" s="390">
        <v>49</v>
      </c>
      <c r="B81" s="214" t="s">
        <v>10</v>
      </c>
      <c r="C81" s="214" t="s">
        <v>15</v>
      </c>
      <c r="D81" s="215">
        <v>44146</v>
      </c>
      <c r="E81" s="214" t="s">
        <v>1180</v>
      </c>
      <c r="F81" s="214" t="s">
        <v>17</v>
      </c>
      <c r="G81" s="214" t="s">
        <v>1503</v>
      </c>
      <c r="H81" s="1134"/>
      <c r="I81" s="1134"/>
      <c r="J81" s="1134"/>
      <c r="K81" s="1137"/>
      <c r="L81" s="1135"/>
      <c r="M81" s="1135"/>
      <c r="N81" s="1133"/>
      <c r="O81" s="1113"/>
      <c r="P81" s="1113"/>
      <c r="Q81" s="601"/>
      <c r="R81" s="601"/>
      <c r="S81" s="601"/>
      <c r="T81" s="601"/>
      <c r="U81" s="759"/>
      <c r="V81" s="601"/>
    </row>
    <row r="82" spans="1:22" ht="56">
      <c r="A82" s="390">
        <v>50</v>
      </c>
      <c r="B82" s="214" t="s">
        <v>10</v>
      </c>
      <c r="C82" s="214" t="s">
        <v>15</v>
      </c>
      <c r="D82" s="215">
        <v>44146</v>
      </c>
      <c r="E82" s="566" t="s">
        <v>1183</v>
      </c>
      <c r="F82" s="214" t="s">
        <v>17</v>
      </c>
      <c r="G82" s="214" t="s">
        <v>1508</v>
      </c>
      <c r="H82" s="1136" t="s">
        <v>1509</v>
      </c>
      <c r="I82" s="1134" t="s">
        <v>140</v>
      </c>
      <c r="J82" s="1134" t="s">
        <v>1510</v>
      </c>
      <c r="K82" s="1134" t="s">
        <v>1511</v>
      </c>
      <c r="L82" s="1135">
        <v>44146</v>
      </c>
      <c r="M82" s="1135">
        <v>44206</v>
      </c>
      <c r="N82" s="1133">
        <v>44255</v>
      </c>
      <c r="O82" s="1113" t="s">
        <v>1568</v>
      </c>
      <c r="P82" s="1113"/>
      <c r="Q82" s="601"/>
      <c r="R82" s="601"/>
      <c r="S82" s="601"/>
      <c r="T82" s="601"/>
      <c r="U82" s="759"/>
      <c r="V82" s="601"/>
    </row>
    <row r="83" spans="1:22" ht="56">
      <c r="A83" s="390">
        <v>51</v>
      </c>
      <c r="B83" s="214" t="s">
        <v>10</v>
      </c>
      <c r="C83" s="214" t="s">
        <v>15</v>
      </c>
      <c r="D83" s="215">
        <v>44146</v>
      </c>
      <c r="E83" s="214" t="s">
        <v>1184</v>
      </c>
      <c r="F83" s="214" t="s">
        <v>17</v>
      </c>
      <c r="G83" s="214" t="s">
        <v>1512</v>
      </c>
      <c r="H83" s="1136"/>
      <c r="I83" s="1134"/>
      <c r="J83" s="1134"/>
      <c r="K83" s="1134"/>
      <c r="L83" s="1135"/>
      <c r="M83" s="1135"/>
      <c r="N83" s="1133"/>
      <c r="O83" s="1113"/>
      <c r="P83" s="1113"/>
      <c r="Q83" s="601"/>
      <c r="R83" s="601"/>
      <c r="S83" s="601"/>
      <c r="T83" s="601"/>
      <c r="U83" s="759"/>
      <c r="V83" s="601"/>
    </row>
    <row r="84" spans="1:22" ht="84">
      <c r="A84" s="390">
        <v>52</v>
      </c>
      <c r="B84" s="214" t="s">
        <v>10</v>
      </c>
      <c r="C84" s="214" t="s">
        <v>15</v>
      </c>
      <c r="D84" s="215">
        <v>44146</v>
      </c>
      <c r="E84" s="214" t="s">
        <v>1187</v>
      </c>
      <c r="F84" s="214" t="s">
        <v>17</v>
      </c>
      <c r="G84" s="214" t="s">
        <v>1513</v>
      </c>
      <c r="H84" s="1136"/>
      <c r="I84" s="1134"/>
      <c r="J84" s="1134"/>
      <c r="K84" s="1134"/>
      <c r="L84" s="1135"/>
      <c r="M84" s="1135"/>
      <c r="N84" s="1133"/>
      <c r="O84" s="1113"/>
      <c r="P84" s="1113"/>
      <c r="Q84" s="601"/>
      <c r="R84" s="601"/>
      <c r="S84" s="601"/>
      <c r="T84" s="601"/>
      <c r="U84" s="759"/>
      <c r="V84" s="601"/>
    </row>
    <row r="85" spans="1:22" ht="55.5" customHeight="1">
      <c r="A85" s="390">
        <v>53</v>
      </c>
      <c r="B85" s="214" t="s">
        <v>10</v>
      </c>
      <c r="C85" s="214" t="s">
        <v>15</v>
      </c>
      <c r="D85" s="215">
        <v>44146</v>
      </c>
      <c r="E85" s="214" t="s">
        <v>1181</v>
      </c>
      <c r="F85" s="214" t="s">
        <v>17</v>
      </c>
      <c r="G85" s="1134" t="s">
        <v>1514</v>
      </c>
      <c r="H85" s="1134" t="s">
        <v>1515</v>
      </c>
      <c r="I85" s="1134" t="s">
        <v>140</v>
      </c>
      <c r="J85" s="1134" t="s">
        <v>1516</v>
      </c>
      <c r="K85" s="1134" t="s">
        <v>1376</v>
      </c>
      <c r="L85" s="1135">
        <v>44146</v>
      </c>
      <c r="M85" s="1135">
        <v>44211</v>
      </c>
      <c r="N85" s="1133">
        <v>44287</v>
      </c>
      <c r="O85" s="1146" t="s">
        <v>1568</v>
      </c>
      <c r="P85" s="1146"/>
      <c r="Q85" s="601"/>
      <c r="R85" s="601"/>
      <c r="S85" s="601"/>
      <c r="T85" s="601"/>
      <c r="U85" s="759"/>
      <c r="V85" s="601"/>
    </row>
    <row r="86" spans="1:22" ht="42">
      <c r="A86" s="390">
        <v>54</v>
      </c>
      <c r="B86" s="214" t="s">
        <v>10</v>
      </c>
      <c r="C86" s="214" t="s">
        <v>15</v>
      </c>
      <c r="D86" s="215">
        <v>44146</v>
      </c>
      <c r="E86" s="214" t="s">
        <v>1189</v>
      </c>
      <c r="F86" s="214" t="s">
        <v>17</v>
      </c>
      <c r="G86" s="1134"/>
      <c r="H86" s="1134"/>
      <c r="I86" s="1134"/>
      <c r="J86" s="1134"/>
      <c r="K86" s="1134"/>
      <c r="L86" s="1138"/>
      <c r="M86" s="1135"/>
      <c r="N86" s="1133"/>
      <c r="O86" s="1146"/>
      <c r="P86" s="1146"/>
      <c r="Q86" s="601"/>
      <c r="R86" s="601"/>
      <c r="S86" s="601"/>
      <c r="T86" s="601"/>
      <c r="U86" s="759"/>
      <c r="V86" s="601"/>
    </row>
    <row r="87" spans="1:22" ht="78" customHeight="1">
      <c r="A87" s="390">
        <v>55</v>
      </c>
      <c r="B87" s="214" t="s">
        <v>10</v>
      </c>
      <c r="C87" s="214" t="s">
        <v>15</v>
      </c>
      <c r="D87" s="215">
        <v>44146</v>
      </c>
      <c r="E87" s="214" t="s">
        <v>1190</v>
      </c>
      <c r="F87" s="214" t="s">
        <v>17</v>
      </c>
      <c r="G87" s="1134"/>
      <c r="H87" s="1134"/>
      <c r="I87" s="1134"/>
      <c r="J87" s="1134"/>
      <c r="K87" s="1134"/>
      <c r="L87" s="1138"/>
      <c r="M87" s="1135"/>
      <c r="N87" s="1133"/>
      <c r="O87" s="1146"/>
      <c r="P87" s="1146"/>
      <c r="Q87" s="601"/>
      <c r="R87" s="601"/>
      <c r="S87" s="601"/>
      <c r="T87" s="601"/>
      <c r="U87" s="759"/>
      <c r="V87" s="601"/>
    </row>
    <row r="88" spans="1:22" ht="69" customHeight="1">
      <c r="A88" s="390">
        <v>56</v>
      </c>
      <c r="B88" s="214" t="s">
        <v>10</v>
      </c>
      <c r="C88" s="214" t="s">
        <v>15</v>
      </c>
      <c r="D88" s="215">
        <v>44146</v>
      </c>
      <c r="E88" s="214" t="s">
        <v>1193</v>
      </c>
      <c r="F88" s="214" t="s">
        <v>17</v>
      </c>
      <c r="G88" s="1134" t="s">
        <v>1517</v>
      </c>
      <c r="H88" s="1134" t="s">
        <v>1518</v>
      </c>
      <c r="I88" s="1134" t="s">
        <v>140</v>
      </c>
      <c r="J88" s="1134" t="s">
        <v>1519</v>
      </c>
      <c r="K88" s="1134" t="s">
        <v>1376</v>
      </c>
      <c r="L88" s="1135">
        <v>44146</v>
      </c>
      <c r="M88" s="1135">
        <v>44287</v>
      </c>
      <c r="N88" s="1133">
        <v>44377</v>
      </c>
      <c r="O88" s="1113" t="s">
        <v>1568</v>
      </c>
      <c r="P88" s="1113"/>
      <c r="Q88" s="601"/>
      <c r="R88" s="601"/>
      <c r="S88" s="601"/>
      <c r="T88" s="601"/>
      <c r="U88" s="759"/>
      <c r="V88" s="601"/>
    </row>
    <row r="89" spans="1:22" ht="50.25" customHeight="1">
      <c r="A89" s="390">
        <v>57</v>
      </c>
      <c r="B89" s="214" t="s">
        <v>10</v>
      </c>
      <c r="C89" s="214" t="s">
        <v>15</v>
      </c>
      <c r="D89" s="215">
        <v>44146</v>
      </c>
      <c r="E89" s="214" t="s">
        <v>1194</v>
      </c>
      <c r="F89" s="214" t="s">
        <v>17</v>
      </c>
      <c r="G89" s="1134"/>
      <c r="H89" s="1134"/>
      <c r="I89" s="1134"/>
      <c r="J89" s="1134"/>
      <c r="K89" s="1134"/>
      <c r="L89" s="1135"/>
      <c r="M89" s="1135"/>
      <c r="N89" s="1133"/>
      <c r="O89" s="1113"/>
      <c r="P89" s="1113"/>
      <c r="Q89" s="601"/>
      <c r="R89" s="601"/>
      <c r="S89" s="601"/>
      <c r="T89" s="601"/>
      <c r="U89" s="759"/>
      <c r="V89" s="601"/>
    </row>
    <row r="90" spans="1:22" ht="84" customHeight="1">
      <c r="A90" s="390">
        <v>58</v>
      </c>
      <c r="B90" s="214" t="s">
        <v>10</v>
      </c>
      <c r="C90" s="214" t="s">
        <v>15</v>
      </c>
      <c r="D90" s="215">
        <v>44146</v>
      </c>
      <c r="E90" s="214" t="s">
        <v>1197</v>
      </c>
      <c r="F90" s="214" t="s">
        <v>17</v>
      </c>
      <c r="G90" s="1134" t="s">
        <v>1520</v>
      </c>
      <c r="H90" s="1134" t="s">
        <v>1521</v>
      </c>
      <c r="I90" s="1134" t="s">
        <v>140</v>
      </c>
      <c r="J90" s="1134" t="s">
        <v>1522</v>
      </c>
      <c r="K90" s="1134" t="s">
        <v>1376</v>
      </c>
      <c r="L90" s="1135">
        <v>44146</v>
      </c>
      <c r="M90" s="1135">
        <v>44287</v>
      </c>
      <c r="N90" s="1133">
        <v>44347</v>
      </c>
      <c r="O90" s="1113"/>
      <c r="P90" s="1113"/>
      <c r="Q90" s="601"/>
      <c r="R90" s="601"/>
      <c r="S90" s="601"/>
      <c r="T90" s="601"/>
      <c r="U90" s="759"/>
      <c r="V90" s="601"/>
    </row>
    <row r="91" spans="1:22" ht="42">
      <c r="A91" s="390">
        <v>59</v>
      </c>
      <c r="B91" s="214" t="s">
        <v>10</v>
      </c>
      <c r="C91" s="214" t="s">
        <v>15</v>
      </c>
      <c r="D91" s="215">
        <v>44146</v>
      </c>
      <c r="E91" s="214" t="s">
        <v>1200</v>
      </c>
      <c r="F91" s="214" t="s">
        <v>17</v>
      </c>
      <c r="G91" s="1134"/>
      <c r="H91" s="1134"/>
      <c r="I91" s="1134"/>
      <c r="J91" s="1134"/>
      <c r="K91" s="1134"/>
      <c r="L91" s="1135"/>
      <c r="M91" s="1135"/>
      <c r="N91" s="1133"/>
      <c r="O91" s="1113"/>
      <c r="P91" s="1113"/>
      <c r="Q91" s="601"/>
      <c r="R91" s="601"/>
      <c r="S91" s="601"/>
      <c r="T91" s="601"/>
      <c r="U91" s="759"/>
      <c r="V91" s="601"/>
    </row>
    <row r="92" spans="1:22" ht="84">
      <c r="A92" s="390">
        <v>60</v>
      </c>
      <c r="B92" s="214" t="s">
        <v>10</v>
      </c>
      <c r="C92" s="214" t="s">
        <v>15</v>
      </c>
      <c r="D92" s="215">
        <v>44146</v>
      </c>
      <c r="E92" s="214" t="s">
        <v>1523</v>
      </c>
      <c r="F92" s="214" t="s">
        <v>17</v>
      </c>
      <c r="G92" s="214" t="s">
        <v>1524</v>
      </c>
      <c r="H92" s="1134" t="s">
        <v>1525</v>
      </c>
      <c r="I92" s="1134" t="s">
        <v>140</v>
      </c>
      <c r="J92" s="1134" t="s">
        <v>1526</v>
      </c>
      <c r="K92" s="1134" t="s">
        <v>1527</v>
      </c>
      <c r="L92" s="1135">
        <v>44146</v>
      </c>
      <c r="M92" s="1135">
        <v>44228</v>
      </c>
      <c r="N92" s="1133">
        <v>44561</v>
      </c>
      <c r="O92" s="1113" t="s">
        <v>1568</v>
      </c>
      <c r="P92" s="1113"/>
      <c r="Q92" s="601"/>
      <c r="R92" s="601"/>
      <c r="S92" s="601"/>
      <c r="T92" s="601"/>
      <c r="U92" s="759"/>
      <c r="V92" s="601"/>
    </row>
    <row r="93" spans="1:22" ht="84">
      <c r="A93" s="390">
        <v>61</v>
      </c>
      <c r="B93" s="214" t="s">
        <v>10</v>
      </c>
      <c r="C93" s="214" t="s">
        <v>15</v>
      </c>
      <c r="D93" s="215">
        <v>44146</v>
      </c>
      <c r="E93" s="214" t="s">
        <v>1202</v>
      </c>
      <c r="F93" s="214" t="s">
        <v>17</v>
      </c>
      <c r="G93" s="214" t="s">
        <v>1528</v>
      </c>
      <c r="H93" s="1134"/>
      <c r="I93" s="1134"/>
      <c r="J93" s="1134"/>
      <c r="K93" s="1134"/>
      <c r="L93" s="1135"/>
      <c r="M93" s="1135"/>
      <c r="N93" s="1133"/>
      <c r="O93" s="1113"/>
      <c r="P93" s="1113"/>
      <c r="Q93" s="601"/>
      <c r="R93" s="601"/>
      <c r="S93" s="601"/>
      <c r="T93" s="601"/>
      <c r="U93" s="759"/>
      <c r="V93" s="601"/>
    </row>
    <row r="94" spans="1:22" ht="112">
      <c r="A94" s="390">
        <v>62</v>
      </c>
      <c r="B94" s="214" t="s">
        <v>10</v>
      </c>
      <c r="C94" s="214" t="s">
        <v>15</v>
      </c>
      <c r="D94" s="215">
        <v>44146</v>
      </c>
      <c r="E94" s="214" t="s">
        <v>1204</v>
      </c>
      <c r="F94" s="214" t="s">
        <v>17</v>
      </c>
      <c r="G94" s="1134" t="s">
        <v>1529</v>
      </c>
      <c r="H94" s="1134" t="s">
        <v>1530</v>
      </c>
      <c r="I94" s="1134" t="s">
        <v>140</v>
      </c>
      <c r="J94" s="1134" t="s">
        <v>1531</v>
      </c>
      <c r="K94" s="1134" t="s">
        <v>1376</v>
      </c>
      <c r="L94" s="1135">
        <v>44146</v>
      </c>
      <c r="M94" s="1135">
        <v>44256</v>
      </c>
      <c r="N94" s="1133">
        <v>44561</v>
      </c>
      <c r="O94" s="1113" t="s">
        <v>1568</v>
      </c>
      <c r="P94" s="1113"/>
      <c r="Q94" s="601"/>
      <c r="R94" s="601"/>
      <c r="S94" s="601"/>
      <c r="T94" s="601"/>
      <c r="U94" s="759"/>
      <c r="V94" s="601"/>
    </row>
    <row r="95" spans="1:22" ht="28">
      <c r="A95" s="390">
        <v>63</v>
      </c>
      <c r="B95" s="214" t="s">
        <v>10</v>
      </c>
      <c r="C95" s="214" t="s">
        <v>15</v>
      </c>
      <c r="D95" s="215">
        <v>44146</v>
      </c>
      <c r="E95" s="214" t="s">
        <v>1205</v>
      </c>
      <c r="F95" s="214" t="s">
        <v>17</v>
      </c>
      <c r="G95" s="1134"/>
      <c r="H95" s="1134"/>
      <c r="I95" s="1134"/>
      <c r="J95" s="1134"/>
      <c r="K95" s="1134"/>
      <c r="L95" s="1135"/>
      <c r="M95" s="1135"/>
      <c r="N95" s="1133"/>
      <c r="O95" s="1113"/>
      <c r="P95" s="1113"/>
      <c r="Q95" s="601"/>
      <c r="R95" s="601"/>
      <c r="S95" s="601"/>
      <c r="T95" s="601"/>
      <c r="U95" s="759"/>
      <c r="V95" s="601"/>
    </row>
    <row r="96" spans="1:22" ht="51" customHeight="1">
      <c r="A96" s="390">
        <v>64</v>
      </c>
      <c r="B96" s="214" t="s">
        <v>10</v>
      </c>
      <c r="C96" s="214" t="s">
        <v>15</v>
      </c>
      <c r="D96" s="215">
        <v>44146</v>
      </c>
      <c r="E96" s="214" t="s">
        <v>1206</v>
      </c>
      <c r="F96" s="214" t="s">
        <v>17</v>
      </c>
      <c r="G96" s="1134"/>
      <c r="H96" s="1134"/>
      <c r="I96" s="1134"/>
      <c r="J96" s="1134"/>
      <c r="K96" s="1134"/>
      <c r="L96" s="1135"/>
      <c r="M96" s="1135"/>
      <c r="N96" s="1133"/>
      <c r="O96" s="1113"/>
      <c r="P96" s="1113"/>
      <c r="Q96" s="601"/>
      <c r="R96" s="601"/>
      <c r="S96" s="601"/>
      <c r="T96" s="601"/>
      <c r="U96" s="759"/>
      <c r="V96" s="601"/>
    </row>
    <row r="97" spans="1:22" ht="83.25" customHeight="1">
      <c r="A97" s="390">
        <v>65</v>
      </c>
      <c r="B97" s="214" t="s">
        <v>10</v>
      </c>
      <c r="C97" s="214" t="s">
        <v>15</v>
      </c>
      <c r="D97" s="215">
        <v>44146</v>
      </c>
      <c r="E97" s="214" t="s">
        <v>1209</v>
      </c>
      <c r="F97" s="214" t="s">
        <v>17</v>
      </c>
      <c r="G97" s="1134"/>
      <c r="H97" s="1134"/>
      <c r="I97" s="1134"/>
      <c r="J97" s="1134"/>
      <c r="K97" s="1134"/>
      <c r="L97" s="1135"/>
      <c r="M97" s="1135"/>
      <c r="N97" s="1133"/>
      <c r="O97" s="1113"/>
      <c r="P97" s="1113"/>
      <c r="Q97" s="601"/>
      <c r="R97" s="601"/>
      <c r="S97" s="601"/>
      <c r="T97" s="601"/>
      <c r="U97" s="759"/>
      <c r="V97" s="601"/>
    </row>
    <row r="98" spans="1:22" ht="57" customHeight="1">
      <c r="A98" s="390">
        <v>66</v>
      </c>
      <c r="B98" s="214" t="s">
        <v>10</v>
      </c>
      <c r="C98" s="214" t="s">
        <v>15</v>
      </c>
      <c r="D98" s="215">
        <v>44146</v>
      </c>
      <c r="E98" s="214" t="s">
        <v>1216</v>
      </c>
      <c r="F98" s="214" t="s">
        <v>17</v>
      </c>
      <c r="G98" s="1134" t="s">
        <v>1532</v>
      </c>
      <c r="H98" s="1136" t="s">
        <v>1533</v>
      </c>
      <c r="I98" s="1134" t="s">
        <v>140</v>
      </c>
      <c r="J98" s="1134" t="s">
        <v>1534</v>
      </c>
      <c r="K98" s="1134" t="s">
        <v>1376</v>
      </c>
      <c r="L98" s="1135">
        <v>44146</v>
      </c>
      <c r="M98" s="1135">
        <v>44317</v>
      </c>
      <c r="N98" s="1133">
        <v>44408</v>
      </c>
      <c r="O98" s="1113" t="s">
        <v>1568</v>
      </c>
      <c r="P98" s="1113"/>
      <c r="Q98" s="601"/>
      <c r="R98" s="601"/>
      <c r="S98" s="601"/>
      <c r="T98" s="601"/>
      <c r="U98" s="759"/>
      <c r="V98" s="601"/>
    </row>
    <row r="99" spans="1:22" ht="51.75" customHeight="1">
      <c r="A99" s="390">
        <v>67</v>
      </c>
      <c r="B99" s="214" t="s">
        <v>10</v>
      </c>
      <c r="C99" s="214" t="s">
        <v>15</v>
      </c>
      <c r="D99" s="215">
        <v>44146</v>
      </c>
      <c r="E99" s="214" t="s">
        <v>1221</v>
      </c>
      <c r="F99" s="214" t="s">
        <v>17</v>
      </c>
      <c r="G99" s="1134"/>
      <c r="H99" s="1136"/>
      <c r="I99" s="1134"/>
      <c r="J99" s="1134"/>
      <c r="K99" s="1134"/>
      <c r="L99" s="1135"/>
      <c r="M99" s="1135"/>
      <c r="N99" s="1133"/>
      <c r="O99" s="1113"/>
      <c r="P99" s="1113"/>
      <c r="Q99" s="601"/>
      <c r="R99" s="601"/>
      <c r="S99" s="601"/>
      <c r="T99" s="601"/>
      <c r="U99" s="759"/>
      <c r="V99" s="601"/>
    </row>
    <row r="100" spans="1:22" ht="39" customHeight="1">
      <c r="A100" s="390">
        <v>68</v>
      </c>
      <c r="B100" s="214" t="s">
        <v>10</v>
      </c>
      <c r="C100" s="214" t="s">
        <v>15</v>
      </c>
      <c r="D100" s="215">
        <v>44146</v>
      </c>
      <c r="E100" s="214" t="s">
        <v>1226</v>
      </c>
      <c r="F100" s="214" t="s">
        <v>17</v>
      </c>
      <c r="G100" s="1134"/>
      <c r="H100" s="1136"/>
      <c r="I100" s="1134"/>
      <c r="J100" s="1134"/>
      <c r="K100" s="1134"/>
      <c r="L100" s="1135"/>
      <c r="M100" s="1135"/>
      <c r="N100" s="1133"/>
      <c r="O100" s="1113"/>
      <c r="P100" s="1113"/>
      <c r="Q100" s="601"/>
      <c r="R100" s="601"/>
      <c r="S100" s="601"/>
      <c r="T100" s="601"/>
      <c r="U100" s="759"/>
      <c r="V100" s="601"/>
    </row>
    <row r="101" spans="1:22" ht="182">
      <c r="A101" s="390">
        <v>69</v>
      </c>
      <c r="B101" s="214" t="s">
        <v>10</v>
      </c>
      <c r="C101" s="214" t="s">
        <v>15</v>
      </c>
      <c r="D101" s="215">
        <v>44146</v>
      </c>
      <c r="E101" s="214" t="s">
        <v>1219</v>
      </c>
      <c r="F101" s="214" t="s">
        <v>17</v>
      </c>
      <c r="G101" s="1134" t="s">
        <v>1535</v>
      </c>
      <c r="H101" s="1134" t="s">
        <v>1536</v>
      </c>
      <c r="I101" s="1134" t="s">
        <v>140</v>
      </c>
      <c r="J101" s="1134" t="s">
        <v>1537</v>
      </c>
      <c r="K101" s="1134" t="s">
        <v>1376</v>
      </c>
      <c r="L101" s="1135">
        <v>44146</v>
      </c>
      <c r="M101" s="1135">
        <v>44256</v>
      </c>
      <c r="N101" s="1133">
        <v>44377</v>
      </c>
      <c r="O101" s="1113" t="s">
        <v>1568</v>
      </c>
      <c r="P101" s="1113"/>
      <c r="Q101" s="601"/>
      <c r="R101" s="601"/>
      <c r="S101" s="601"/>
      <c r="T101" s="601"/>
      <c r="U101" s="759"/>
      <c r="V101" s="601"/>
    </row>
    <row r="102" spans="1:22" ht="42">
      <c r="A102" s="390">
        <v>70</v>
      </c>
      <c r="B102" s="214" t="s">
        <v>10</v>
      </c>
      <c r="C102" s="214" t="s">
        <v>15</v>
      </c>
      <c r="D102" s="215">
        <v>44146</v>
      </c>
      <c r="E102" s="214" t="s">
        <v>1224</v>
      </c>
      <c r="F102" s="214" t="s">
        <v>17</v>
      </c>
      <c r="G102" s="1134"/>
      <c r="H102" s="1134"/>
      <c r="I102" s="1134"/>
      <c r="J102" s="1134"/>
      <c r="K102" s="1134"/>
      <c r="L102" s="1138"/>
      <c r="M102" s="1135"/>
      <c r="N102" s="1133"/>
      <c r="O102" s="1113"/>
      <c r="P102" s="1113"/>
      <c r="Q102" s="601"/>
      <c r="R102" s="601"/>
      <c r="S102" s="601"/>
      <c r="T102" s="601"/>
      <c r="U102" s="759"/>
      <c r="V102" s="601"/>
    </row>
    <row r="103" spans="1:22" ht="56">
      <c r="A103" s="390">
        <v>71</v>
      </c>
      <c r="B103" s="214" t="s">
        <v>10</v>
      </c>
      <c r="C103" s="214" t="s">
        <v>15</v>
      </c>
      <c r="D103" s="215">
        <v>44146</v>
      </c>
      <c r="E103" s="214" t="s">
        <v>1228</v>
      </c>
      <c r="F103" s="214" t="s">
        <v>17</v>
      </c>
      <c r="G103" s="1134"/>
      <c r="H103" s="1134"/>
      <c r="I103" s="1134"/>
      <c r="J103" s="1134"/>
      <c r="K103" s="1134"/>
      <c r="L103" s="1138"/>
      <c r="M103" s="1135"/>
      <c r="N103" s="1133"/>
      <c r="O103" s="1113"/>
      <c r="P103" s="1113"/>
      <c r="Q103" s="601"/>
      <c r="R103" s="601"/>
      <c r="S103" s="601"/>
      <c r="T103" s="601"/>
      <c r="U103" s="759"/>
      <c r="V103" s="601"/>
    </row>
    <row r="104" spans="1:22" ht="43.5" customHeight="1">
      <c r="A104" s="390">
        <v>72</v>
      </c>
      <c r="B104" s="214" t="s">
        <v>10</v>
      </c>
      <c r="C104" s="214" t="s">
        <v>15</v>
      </c>
      <c r="D104" s="215">
        <v>44146</v>
      </c>
      <c r="E104" s="214" t="s">
        <v>1538</v>
      </c>
      <c r="F104" s="214" t="s">
        <v>17</v>
      </c>
      <c r="G104" s="1134" t="s">
        <v>1539</v>
      </c>
      <c r="H104" s="1136" t="s">
        <v>1540</v>
      </c>
      <c r="I104" s="1134" t="s">
        <v>140</v>
      </c>
      <c r="J104" s="1134" t="s">
        <v>1519</v>
      </c>
      <c r="K104" s="1134" t="s">
        <v>1376</v>
      </c>
      <c r="L104" s="1135">
        <v>44146</v>
      </c>
      <c r="M104" s="1135">
        <v>44287</v>
      </c>
      <c r="N104" s="1133">
        <v>44742</v>
      </c>
      <c r="O104" s="1113" t="s">
        <v>1574</v>
      </c>
      <c r="P104" s="1113"/>
      <c r="Q104" s="601"/>
      <c r="R104" s="601"/>
      <c r="S104" s="601"/>
      <c r="T104" s="601"/>
      <c r="U104" s="759"/>
      <c r="V104" s="601"/>
    </row>
    <row r="105" spans="1:22" ht="36.75" customHeight="1">
      <c r="A105" s="390">
        <v>73</v>
      </c>
      <c r="B105" s="214" t="s">
        <v>10</v>
      </c>
      <c r="C105" s="214" t="s">
        <v>15</v>
      </c>
      <c r="D105" s="215">
        <v>44146</v>
      </c>
      <c r="E105" s="214" t="s">
        <v>1186</v>
      </c>
      <c r="F105" s="214" t="s">
        <v>17</v>
      </c>
      <c r="G105" s="1134"/>
      <c r="H105" s="1136"/>
      <c r="I105" s="1134"/>
      <c r="J105" s="1134"/>
      <c r="K105" s="1134"/>
      <c r="L105" s="1135"/>
      <c r="M105" s="1135"/>
      <c r="N105" s="1133"/>
      <c r="O105" s="1113"/>
      <c r="P105" s="1113"/>
      <c r="Q105" s="601"/>
      <c r="R105" s="601"/>
      <c r="S105" s="601"/>
      <c r="T105" s="601"/>
      <c r="U105" s="759"/>
      <c r="V105" s="601"/>
    </row>
    <row r="106" spans="1:22" ht="54.75" customHeight="1">
      <c r="A106" s="390">
        <v>74</v>
      </c>
      <c r="B106" s="214" t="s">
        <v>10</v>
      </c>
      <c r="C106" s="214" t="s">
        <v>15</v>
      </c>
      <c r="D106" s="215">
        <v>44146</v>
      </c>
      <c r="E106" s="214" t="s">
        <v>1241</v>
      </c>
      <c r="F106" s="214" t="s">
        <v>17</v>
      </c>
      <c r="G106" s="1134"/>
      <c r="H106" s="1136"/>
      <c r="I106" s="1134"/>
      <c r="J106" s="1134"/>
      <c r="K106" s="1134"/>
      <c r="L106" s="1135"/>
      <c r="M106" s="1135"/>
      <c r="N106" s="1133"/>
      <c r="O106" s="1113"/>
      <c r="P106" s="1113"/>
      <c r="Q106" s="601"/>
      <c r="R106" s="601"/>
      <c r="S106" s="601"/>
      <c r="T106" s="601"/>
      <c r="U106" s="759"/>
      <c r="V106" s="601"/>
    </row>
    <row r="107" spans="1:22" ht="54" customHeight="1">
      <c r="A107" s="390">
        <v>75</v>
      </c>
      <c r="B107" s="214" t="s">
        <v>10</v>
      </c>
      <c r="C107" s="214" t="s">
        <v>15</v>
      </c>
      <c r="D107" s="215">
        <v>44146</v>
      </c>
      <c r="E107" s="214" t="s">
        <v>1246</v>
      </c>
      <c r="F107" s="214" t="s">
        <v>17</v>
      </c>
      <c r="G107" s="1134"/>
      <c r="H107" s="1136"/>
      <c r="I107" s="1134"/>
      <c r="J107" s="1134"/>
      <c r="K107" s="1134"/>
      <c r="L107" s="1135"/>
      <c r="M107" s="1135"/>
      <c r="N107" s="1133"/>
      <c r="O107" s="1113"/>
      <c r="P107" s="1113"/>
      <c r="Q107" s="601"/>
      <c r="R107" s="601"/>
      <c r="S107" s="601"/>
      <c r="T107" s="601"/>
      <c r="U107" s="759"/>
      <c r="V107" s="601"/>
    </row>
    <row r="108" spans="1:22" ht="54.75" customHeight="1">
      <c r="A108" s="390">
        <v>76</v>
      </c>
      <c r="B108" s="214" t="s">
        <v>10</v>
      </c>
      <c r="C108" s="214" t="s">
        <v>15</v>
      </c>
      <c r="D108" s="215">
        <v>44146</v>
      </c>
      <c r="E108" s="214" t="s">
        <v>1248</v>
      </c>
      <c r="F108" s="214" t="s">
        <v>17</v>
      </c>
      <c r="G108" s="1134"/>
      <c r="H108" s="1136"/>
      <c r="I108" s="1134"/>
      <c r="J108" s="1134"/>
      <c r="K108" s="1134"/>
      <c r="L108" s="1135"/>
      <c r="M108" s="1135"/>
      <c r="N108" s="1133"/>
      <c r="O108" s="1113"/>
      <c r="P108" s="1113"/>
      <c r="Q108" s="601"/>
      <c r="R108" s="601"/>
      <c r="S108" s="601"/>
      <c r="T108" s="601"/>
      <c r="U108" s="759"/>
      <c r="V108" s="601"/>
    </row>
    <row r="109" spans="1:22" ht="70">
      <c r="A109" s="390">
        <v>77</v>
      </c>
      <c r="B109" s="214" t="s">
        <v>10</v>
      </c>
      <c r="C109" s="214" t="s">
        <v>15</v>
      </c>
      <c r="D109" s="215">
        <v>44146</v>
      </c>
      <c r="E109" s="214" t="s">
        <v>1247</v>
      </c>
      <c r="F109" s="214" t="s">
        <v>17</v>
      </c>
      <c r="G109" s="1134"/>
      <c r="H109" s="1136"/>
      <c r="I109" s="1134"/>
      <c r="J109" s="1134"/>
      <c r="K109" s="1134"/>
      <c r="L109" s="1135"/>
      <c r="M109" s="1135"/>
      <c r="N109" s="1133"/>
      <c r="O109" s="1113"/>
      <c r="P109" s="1113"/>
      <c r="Q109" s="601"/>
      <c r="R109" s="601"/>
      <c r="S109" s="601"/>
      <c r="T109" s="601"/>
      <c r="U109" s="759"/>
      <c r="V109" s="601"/>
    </row>
    <row r="110" spans="1:22" ht="70">
      <c r="A110" s="390">
        <v>78</v>
      </c>
      <c r="B110" s="214" t="s">
        <v>10</v>
      </c>
      <c r="C110" s="214" t="s">
        <v>15</v>
      </c>
      <c r="D110" s="215">
        <v>44146</v>
      </c>
      <c r="E110" s="214" t="s">
        <v>1249</v>
      </c>
      <c r="F110" s="214" t="s">
        <v>17</v>
      </c>
      <c r="G110" s="1134"/>
      <c r="H110" s="1136"/>
      <c r="I110" s="1134"/>
      <c r="J110" s="1134"/>
      <c r="K110" s="1134"/>
      <c r="L110" s="1135"/>
      <c r="M110" s="1135"/>
      <c r="N110" s="1133"/>
      <c r="O110" s="1113"/>
      <c r="P110" s="1113"/>
      <c r="Q110" s="601"/>
      <c r="R110" s="601"/>
      <c r="S110" s="601"/>
      <c r="T110" s="601"/>
      <c r="U110" s="759"/>
      <c r="V110" s="601"/>
    </row>
    <row r="111" spans="1:22" ht="89.25" customHeight="1">
      <c r="A111" s="390">
        <v>79</v>
      </c>
      <c r="B111" s="214" t="s">
        <v>10</v>
      </c>
      <c r="C111" s="214" t="s">
        <v>15</v>
      </c>
      <c r="D111" s="215">
        <v>44146</v>
      </c>
      <c r="E111" s="214" t="s">
        <v>1250</v>
      </c>
      <c r="F111" s="214" t="s">
        <v>17</v>
      </c>
      <c r="G111" s="1134"/>
      <c r="H111" s="1136"/>
      <c r="I111" s="1134"/>
      <c r="J111" s="1134"/>
      <c r="K111" s="1134"/>
      <c r="L111" s="1135"/>
      <c r="M111" s="1135"/>
      <c r="N111" s="1133"/>
      <c r="O111" s="1113"/>
      <c r="P111" s="1113"/>
      <c r="Q111" s="601"/>
      <c r="R111" s="601"/>
      <c r="S111" s="601"/>
      <c r="T111" s="601"/>
      <c r="U111" s="759"/>
      <c r="V111" s="601"/>
    </row>
    <row r="112" spans="1:22" ht="36.75" customHeight="1">
      <c r="A112" s="390">
        <v>80</v>
      </c>
      <c r="B112" s="214" t="s">
        <v>10</v>
      </c>
      <c r="C112" s="214" t="s">
        <v>15</v>
      </c>
      <c r="D112" s="215">
        <v>44146</v>
      </c>
      <c r="E112" s="214" t="s">
        <v>1541</v>
      </c>
      <c r="F112" s="214" t="s">
        <v>17</v>
      </c>
      <c r="G112" s="1134" t="s">
        <v>1542</v>
      </c>
      <c r="H112" s="1134" t="s">
        <v>1543</v>
      </c>
      <c r="I112" s="1134" t="s">
        <v>140</v>
      </c>
      <c r="J112" s="1134" t="s">
        <v>1519</v>
      </c>
      <c r="K112" s="1134" t="s">
        <v>1376</v>
      </c>
      <c r="L112" s="1135">
        <v>44146</v>
      </c>
      <c r="M112" s="1135">
        <v>44317</v>
      </c>
      <c r="N112" s="1133">
        <v>44865</v>
      </c>
      <c r="O112" s="1113" t="s">
        <v>1574</v>
      </c>
      <c r="P112" s="1113"/>
      <c r="Q112" s="601"/>
      <c r="R112" s="601"/>
      <c r="S112" s="601"/>
      <c r="T112" s="601"/>
      <c r="U112" s="759"/>
      <c r="V112" s="601"/>
    </row>
    <row r="113" spans="1:22" ht="36" customHeight="1">
      <c r="A113" s="390">
        <v>81</v>
      </c>
      <c r="B113" s="214" t="s">
        <v>10</v>
      </c>
      <c r="C113" s="214" t="s">
        <v>15</v>
      </c>
      <c r="D113" s="215">
        <v>44146</v>
      </c>
      <c r="E113" s="214" t="s">
        <v>1178</v>
      </c>
      <c r="F113" s="214" t="s">
        <v>17</v>
      </c>
      <c r="G113" s="1134"/>
      <c r="H113" s="1134"/>
      <c r="I113" s="1134"/>
      <c r="J113" s="1134"/>
      <c r="K113" s="1134"/>
      <c r="L113" s="1135"/>
      <c r="M113" s="1135"/>
      <c r="N113" s="1133"/>
      <c r="O113" s="1113"/>
      <c r="P113" s="1113"/>
      <c r="Q113" s="601"/>
      <c r="R113" s="601"/>
      <c r="S113" s="601"/>
      <c r="T113" s="601"/>
      <c r="U113" s="759"/>
      <c r="V113" s="601"/>
    </row>
    <row r="114" spans="1:22" ht="28">
      <c r="A114" s="390">
        <v>82</v>
      </c>
      <c r="B114" s="214" t="s">
        <v>10</v>
      </c>
      <c r="C114" s="214" t="s">
        <v>15</v>
      </c>
      <c r="D114" s="215">
        <v>44147</v>
      </c>
      <c r="E114" s="214" t="s">
        <v>1185</v>
      </c>
      <c r="F114" s="214" t="s">
        <v>17</v>
      </c>
      <c r="G114" s="1134"/>
      <c r="H114" s="1134"/>
      <c r="I114" s="1134"/>
      <c r="J114" s="1134"/>
      <c r="K114" s="1134"/>
      <c r="L114" s="1135"/>
      <c r="M114" s="1135"/>
      <c r="N114" s="1133"/>
      <c r="O114" s="1113"/>
      <c r="P114" s="1113"/>
      <c r="Q114" s="601"/>
      <c r="R114" s="601"/>
      <c r="S114" s="601"/>
      <c r="T114" s="601"/>
      <c r="U114" s="759"/>
      <c r="V114" s="601"/>
    </row>
    <row r="115" spans="1:22" ht="36.75" customHeight="1">
      <c r="A115" s="390">
        <v>83</v>
      </c>
      <c r="B115" s="214" t="s">
        <v>10</v>
      </c>
      <c r="C115" s="214" t="s">
        <v>15</v>
      </c>
      <c r="D115" s="215">
        <v>44148</v>
      </c>
      <c r="E115" s="214" t="s">
        <v>1188</v>
      </c>
      <c r="F115" s="214" t="s">
        <v>17</v>
      </c>
      <c r="G115" s="1134"/>
      <c r="H115" s="1134"/>
      <c r="I115" s="1134"/>
      <c r="J115" s="1134"/>
      <c r="K115" s="1134"/>
      <c r="L115" s="1135"/>
      <c r="M115" s="1135"/>
      <c r="N115" s="1133"/>
      <c r="O115" s="1113"/>
      <c r="P115" s="1113"/>
      <c r="Q115" s="601"/>
      <c r="R115" s="601"/>
      <c r="S115" s="601"/>
      <c r="T115" s="601"/>
      <c r="U115" s="759"/>
      <c r="V115" s="601"/>
    </row>
    <row r="116" spans="1:22" ht="45.75" customHeight="1">
      <c r="A116" s="390">
        <v>84</v>
      </c>
      <c r="B116" s="214" t="s">
        <v>10</v>
      </c>
      <c r="C116" s="214" t="s">
        <v>15</v>
      </c>
      <c r="D116" s="215">
        <v>44149</v>
      </c>
      <c r="E116" s="214" t="s">
        <v>1191</v>
      </c>
      <c r="F116" s="214" t="s">
        <v>17</v>
      </c>
      <c r="G116" s="1134"/>
      <c r="H116" s="1134"/>
      <c r="I116" s="1134"/>
      <c r="J116" s="1134"/>
      <c r="K116" s="1134"/>
      <c r="L116" s="1135"/>
      <c r="M116" s="1135"/>
      <c r="N116" s="1133"/>
      <c r="O116" s="1113"/>
      <c r="P116" s="1113"/>
      <c r="Q116" s="601"/>
      <c r="R116" s="601"/>
      <c r="S116" s="601"/>
      <c r="T116" s="601"/>
      <c r="U116" s="759"/>
      <c r="V116" s="601"/>
    </row>
    <row r="117" spans="1:22" ht="37.5" customHeight="1">
      <c r="A117" s="390">
        <v>85</v>
      </c>
      <c r="B117" s="214" t="s">
        <v>10</v>
      </c>
      <c r="C117" s="214" t="s">
        <v>15</v>
      </c>
      <c r="D117" s="215">
        <v>44150</v>
      </c>
      <c r="E117" s="214" t="s">
        <v>1192</v>
      </c>
      <c r="F117" s="214" t="s">
        <v>17</v>
      </c>
      <c r="G117" s="1134"/>
      <c r="H117" s="1134"/>
      <c r="I117" s="1134"/>
      <c r="J117" s="1134"/>
      <c r="K117" s="1134"/>
      <c r="L117" s="1135"/>
      <c r="M117" s="1135"/>
      <c r="N117" s="1133"/>
      <c r="O117" s="1113"/>
      <c r="P117" s="1113"/>
      <c r="Q117" s="601"/>
      <c r="R117" s="601"/>
      <c r="S117" s="601"/>
      <c r="T117" s="601"/>
      <c r="U117" s="759"/>
      <c r="V117" s="601"/>
    </row>
    <row r="118" spans="1:22" ht="42">
      <c r="A118" s="390">
        <v>86</v>
      </c>
      <c r="B118" s="214" t="s">
        <v>10</v>
      </c>
      <c r="C118" s="214" t="s">
        <v>15</v>
      </c>
      <c r="D118" s="215">
        <v>44151</v>
      </c>
      <c r="E118" s="214" t="s">
        <v>1198</v>
      </c>
      <c r="F118" s="214" t="s">
        <v>17</v>
      </c>
      <c r="G118" s="1134"/>
      <c r="H118" s="1134"/>
      <c r="I118" s="1134"/>
      <c r="J118" s="1134"/>
      <c r="K118" s="1134"/>
      <c r="L118" s="1135"/>
      <c r="M118" s="1135"/>
      <c r="N118" s="1133"/>
      <c r="O118" s="1113"/>
      <c r="P118" s="1113"/>
      <c r="Q118" s="601"/>
      <c r="R118" s="601"/>
      <c r="S118" s="601"/>
      <c r="T118" s="601"/>
      <c r="U118" s="759"/>
      <c r="V118" s="601"/>
    </row>
    <row r="119" spans="1:22" ht="57" customHeight="1">
      <c r="A119" s="390">
        <v>87</v>
      </c>
      <c r="B119" s="214" t="s">
        <v>10</v>
      </c>
      <c r="C119" s="214" t="s">
        <v>15</v>
      </c>
      <c r="D119" s="215">
        <v>44152</v>
      </c>
      <c r="E119" s="214" t="s">
        <v>1199</v>
      </c>
      <c r="F119" s="214" t="s">
        <v>17</v>
      </c>
      <c r="G119" s="1134"/>
      <c r="H119" s="1134"/>
      <c r="I119" s="1134"/>
      <c r="J119" s="1134"/>
      <c r="K119" s="1134"/>
      <c r="L119" s="1135"/>
      <c r="M119" s="1135"/>
      <c r="N119" s="1133"/>
      <c r="O119" s="1113"/>
      <c r="P119" s="1113"/>
      <c r="Q119" s="601"/>
      <c r="R119" s="601"/>
      <c r="S119" s="601"/>
      <c r="T119" s="601"/>
      <c r="U119" s="759"/>
      <c r="V119" s="601"/>
    </row>
    <row r="120" spans="1:22" ht="42">
      <c r="A120" s="390">
        <v>88</v>
      </c>
      <c r="B120" s="214" t="s">
        <v>10</v>
      </c>
      <c r="C120" s="214" t="s">
        <v>15</v>
      </c>
      <c r="D120" s="215">
        <v>44153</v>
      </c>
      <c r="E120" s="214" t="s">
        <v>1201</v>
      </c>
      <c r="F120" s="214" t="s">
        <v>17</v>
      </c>
      <c r="G120" s="1134"/>
      <c r="H120" s="1134"/>
      <c r="I120" s="1134"/>
      <c r="J120" s="1134"/>
      <c r="K120" s="1134"/>
      <c r="L120" s="1135"/>
      <c r="M120" s="1135"/>
      <c r="N120" s="1133"/>
      <c r="O120" s="1113"/>
      <c r="P120" s="1113"/>
      <c r="Q120" s="601"/>
      <c r="R120" s="601"/>
      <c r="S120" s="601"/>
      <c r="T120" s="601"/>
      <c r="U120" s="759"/>
      <c r="V120" s="601"/>
    </row>
    <row r="121" spans="1:22" ht="39.75" customHeight="1">
      <c r="A121" s="390">
        <v>89</v>
      </c>
      <c r="B121" s="214" t="s">
        <v>10</v>
      </c>
      <c r="C121" s="214" t="s">
        <v>15</v>
      </c>
      <c r="D121" s="215">
        <v>44154</v>
      </c>
      <c r="E121" s="214" t="s">
        <v>1208</v>
      </c>
      <c r="F121" s="214" t="s">
        <v>17</v>
      </c>
      <c r="G121" s="1134"/>
      <c r="H121" s="1134"/>
      <c r="I121" s="1134"/>
      <c r="J121" s="1134"/>
      <c r="K121" s="1134"/>
      <c r="L121" s="1135"/>
      <c r="M121" s="1135"/>
      <c r="N121" s="1133"/>
      <c r="O121" s="1113"/>
      <c r="P121" s="1113"/>
      <c r="Q121" s="601"/>
      <c r="R121" s="601"/>
      <c r="S121" s="601"/>
      <c r="T121" s="601"/>
      <c r="U121" s="759"/>
      <c r="V121" s="601"/>
    </row>
    <row r="122" spans="1:22" ht="38.25" customHeight="1">
      <c r="A122" s="390">
        <v>90</v>
      </c>
      <c r="B122" s="214" t="s">
        <v>10</v>
      </c>
      <c r="C122" s="214" t="s">
        <v>15</v>
      </c>
      <c r="D122" s="215">
        <v>44155</v>
      </c>
      <c r="E122" s="214" t="s">
        <v>1210</v>
      </c>
      <c r="F122" s="214" t="s">
        <v>17</v>
      </c>
      <c r="G122" s="1134"/>
      <c r="H122" s="1134"/>
      <c r="I122" s="1134"/>
      <c r="J122" s="1134"/>
      <c r="K122" s="1134"/>
      <c r="L122" s="1135"/>
      <c r="M122" s="1135"/>
      <c r="N122" s="1133"/>
      <c r="O122" s="1113"/>
      <c r="P122" s="1113"/>
      <c r="Q122" s="601"/>
      <c r="R122" s="601"/>
      <c r="S122" s="601"/>
      <c r="T122" s="601"/>
      <c r="U122" s="759"/>
      <c r="V122" s="601"/>
    </row>
    <row r="123" spans="1:22" ht="42">
      <c r="A123" s="390">
        <v>91</v>
      </c>
      <c r="B123" s="214" t="s">
        <v>10</v>
      </c>
      <c r="C123" s="214" t="s">
        <v>15</v>
      </c>
      <c r="D123" s="215">
        <v>44156</v>
      </c>
      <c r="E123" s="214" t="s">
        <v>1174</v>
      </c>
      <c r="F123" s="214" t="s">
        <v>17</v>
      </c>
      <c r="G123" s="1134"/>
      <c r="H123" s="1134"/>
      <c r="I123" s="1134"/>
      <c r="J123" s="1134"/>
      <c r="K123" s="1134"/>
      <c r="L123" s="1135"/>
      <c r="M123" s="1135"/>
      <c r="N123" s="1133"/>
      <c r="O123" s="1113"/>
      <c r="P123" s="1113"/>
      <c r="Q123" s="601"/>
      <c r="R123" s="601"/>
      <c r="S123" s="601"/>
      <c r="T123" s="601"/>
      <c r="U123" s="759"/>
      <c r="V123" s="601"/>
    </row>
    <row r="124" spans="1:22" ht="47.25" customHeight="1">
      <c r="A124" s="390">
        <v>92</v>
      </c>
      <c r="B124" s="214" t="s">
        <v>10</v>
      </c>
      <c r="C124" s="214" t="s">
        <v>15</v>
      </c>
      <c r="D124" s="215">
        <v>44157</v>
      </c>
      <c r="E124" s="214" t="s">
        <v>1544</v>
      </c>
      <c r="F124" s="214" t="s">
        <v>17</v>
      </c>
      <c r="G124" s="1134"/>
      <c r="H124" s="1134"/>
      <c r="I124" s="1134"/>
      <c r="J124" s="1134"/>
      <c r="K124" s="1134"/>
      <c r="L124" s="1135"/>
      <c r="M124" s="1135"/>
      <c r="N124" s="1133"/>
      <c r="O124" s="1113"/>
      <c r="P124" s="1113"/>
      <c r="Q124" s="601"/>
      <c r="R124" s="601"/>
      <c r="S124" s="601"/>
      <c r="T124" s="601"/>
      <c r="U124" s="759"/>
      <c r="V124" s="601"/>
    </row>
    <row r="125" spans="1:22" ht="59.25" customHeight="1">
      <c r="A125" s="390">
        <v>93</v>
      </c>
      <c r="B125" s="214" t="s">
        <v>10</v>
      </c>
      <c r="C125" s="214" t="s">
        <v>15</v>
      </c>
      <c r="D125" s="215">
        <v>44158</v>
      </c>
      <c r="E125" s="214" t="s">
        <v>1179</v>
      </c>
      <c r="F125" s="214" t="s">
        <v>17</v>
      </c>
      <c r="G125" s="1134"/>
      <c r="H125" s="1134"/>
      <c r="I125" s="1134"/>
      <c r="J125" s="1134"/>
      <c r="K125" s="1134"/>
      <c r="L125" s="1135"/>
      <c r="M125" s="1135"/>
      <c r="N125" s="1133"/>
      <c r="O125" s="1113"/>
      <c r="P125" s="1113"/>
      <c r="Q125" s="601"/>
      <c r="R125" s="601"/>
      <c r="S125" s="601"/>
      <c r="T125" s="601"/>
      <c r="U125" s="759"/>
      <c r="V125" s="601"/>
    </row>
    <row r="126" spans="1:22" ht="66.75" customHeight="1">
      <c r="A126" s="390">
        <v>94</v>
      </c>
      <c r="B126" s="214" t="s">
        <v>10</v>
      </c>
      <c r="C126" s="214" t="s">
        <v>15</v>
      </c>
      <c r="D126" s="215">
        <v>44159</v>
      </c>
      <c r="E126" s="214" t="s">
        <v>1212</v>
      </c>
      <c r="F126" s="214" t="s">
        <v>17</v>
      </c>
      <c r="G126" s="1134"/>
      <c r="H126" s="1134"/>
      <c r="I126" s="1134"/>
      <c r="J126" s="1134"/>
      <c r="K126" s="1134"/>
      <c r="L126" s="1135"/>
      <c r="M126" s="1135"/>
      <c r="N126" s="1133"/>
      <c r="O126" s="1113"/>
      <c r="P126" s="1113"/>
      <c r="Q126" s="601"/>
      <c r="R126" s="601"/>
      <c r="S126" s="601"/>
      <c r="T126" s="601"/>
      <c r="U126" s="759"/>
      <c r="V126" s="601"/>
    </row>
    <row r="127" spans="1:22" ht="42">
      <c r="A127" s="390">
        <v>95</v>
      </c>
      <c r="B127" s="214" t="s">
        <v>10</v>
      </c>
      <c r="C127" s="214" t="s">
        <v>15</v>
      </c>
      <c r="D127" s="215">
        <v>44160</v>
      </c>
      <c r="E127" s="214" t="s">
        <v>1211</v>
      </c>
      <c r="F127" s="214" t="s">
        <v>17</v>
      </c>
      <c r="G127" s="1134"/>
      <c r="H127" s="1134"/>
      <c r="I127" s="1134"/>
      <c r="J127" s="1134"/>
      <c r="K127" s="1134"/>
      <c r="L127" s="1135"/>
      <c r="M127" s="1135"/>
      <c r="N127" s="1133"/>
      <c r="O127" s="1113"/>
      <c r="P127" s="1113"/>
      <c r="Q127" s="601"/>
      <c r="R127" s="601"/>
      <c r="S127" s="601"/>
      <c r="T127" s="601"/>
      <c r="U127" s="759"/>
      <c r="V127" s="601"/>
    </row>
    <row r="128" spans="1:22">
      <c r="U128" s="13"/>
    </row>
    <row r="129" spans="21:21">
      <c r="U129" s="13"/>
    </row>
    <row r="130" spans="21:21">
      <c r="U130" s="13"/>
    </row>
    <row r="131" spans="21:21">
      <c r="U131" s="13"/>
    </row>
    <row r="132" spans="21:21">
      <c r="U132" s="13"/>
    </row>
    <row r="133" spans="21:21">
      <c r="U133" s="13"/>
    </row>
    <row r="134" spans="21:21">
      <c r="U134" s="13"/>
    </row>
    <row r="135" spans="21:21">
      <c r="U135" s="13"/>
    </row>
    <row r="136" spans="21:21">
      <c r="U136" s="13"/>
    </row>
    <row r="137" spans="21:21">
      <c r="U137" s="13"/>
    </row>
    <row r="138" spans="21:21">
      <c r="U138" s="13"/>
    </row>
    <row r="139" spans="21:21">
      <c r="U139" s="13"/>
    </row>
    <row r="140" spans="21:21">
      <c r="U140" s="13"/>
    </row>
    <row r="141" spans="21:21">
      <c r="U141" s="13"/>
    </row>
    <row r="142" spans="21:21">
      <c r="U142" s="13"/>
    </row>
    <row r="143" spans="21:21">
      <c r="U143" s="13"/>
    </row>
    <row r="144" spans="21:21">
      <c r="U144" s="13"/>
    </row>
    <row r="145" spans="21:21">
      <c r="U145" s="13"/>
    </row>
    <row r="146" spans="21:21">
      <c r="U146" s="13"/>
    </row>
    <row r="147" spans="21:21">
      <c r="U147" s="13"/>
    </row>
    <row r="148" spans="21:21">
      <c r="U148" s="13"/>
    </row>
    <row r="149" spans="21:21">
      <c r="U149" s="13"/>
    </row>
    <row r="150" spans="21:21">
      <c r="U150" s="13"/>
    </row>
    <row r="151" spans="21:21">
      <c r="U151" s="13"/>
    </row>
    <row r="152" spans="21:21">
      <c r="U152" s="13"/>
    </row>
    <row r="153" spans="21:21">
      <c r="U153" s="13"/>
    </row>
    <row r="154" spans="21:21">
      <c r="U154" s="13"/>
    </row>
    <row r="155" spans="21:21">
      <c r="U155" s="13"/>
    </row>
    <row r="156" spans="21:21">
      <c r="U156" s="13"/>
    </row>
    <row r="157" spans="21:21">
      <c r="U157" s="13"/>
    </row>
    <row r="158" spans="21:21">
      <c r="U158" s="13"/>
    </row>
    <row r="159" spans="21:21">
      <c r="U159" s="13"/>
    </row>
    <row r="160" spans="21:21">
      <c r="U160" s="13"/>
    </row>
    <row r="161" spans="21:21">
      <c r="U161" s="13"/>
    </row>
    <row r="162" spans="21:21">
      <c r="U162" s="13"/>
    </row>
    <row r="163" spans="21:21">
      <c r="U163" s="13"/>
    </row>
    <row r="164" spans="21:21">
      <c r="U164" s="13"/>
    </row>
    <row r="165" spans="21:21">
      <c r="U165" s="13"/>
    </row>
    <row r="166" spans="21:21">
      <c r="U166" s="13"/>
    </row>
    <row r="167" spans="21:21">
      <c r="U167" s="13"/>
    </row>
    <row r="168" spans="21:21">
      <c r="U168" s="13"/>
    </row>
    <row r="169" spans="21:21">
      <c r="U169" s="13"/>
    </row>
    <row r="170" spans="21:21">
      <c r="U170" s="13"/>
    </row>
    <row r="171" spans="21:21">
      <c r="U171" s="13"/>
    </row>
    <row r="172" spans="21:21">
      <c r="U172" s="13"/>
    </row>
    <row r="173" spans="21:21">
      <c r="U173" s="13"/>
    </row>
    <row r="174" spans="21:21">
      <c r="U174" s="13"/>
    </row>
    <row r="175" spans="21:21">
      <c r="U175" s="13"/>
    </row>
    <row r="176" spans="21:21">
      <c r="U176" s="13"/>
    </row>
    <row r="177" spans="21:21">
      <c r="U177" s="13"/>
    </row>
    <row r="178" spans="21:21">
      <c r="U178" s="13"/>
    </row>
    <row r="179" spans="21:21">
      <c r="U179" s="13"/>
    </row>
    <row r="180" spans="21:21">
      <c r="U180" s="13"/>
    </row>
    <row r="181" spans="21:21">
      <c r="U181" s="13"/>
    </row>
    <row r="182" spans="21:21">
      <c r="U182" s="13"/>
    </row>
    <row r="183" spans="21:21">
      <c r="U183" s="13"/>
    </row>
    <row r="184" spans="21:21">
      <c r="U184" s="13"/>
    </row>
    <row r="185" spans="21:21">
      <c r="U185" s="13"/>
    </row>
    <row r="186" spans="21:21">
      <c r="U186" s="13"/>
    </row>
    <row r="187" spans="21:21">
      <c r="U187" s="13"/>
    </row>
    <row r="188" spans="21:21">
      <c r="U188" s="13"/>
    </row>
    <row r="189" spans="21:21">
      <c r="U189" s="13"/>
    </row>
    <row r="190" spans="21:21">
      <c r="U190" s="13"/>
    </row>
    <row r="191" spans="21:21">
      <c r="U191" s="13"/>
    </row>
    <row r="192" spans="21:21">
      <c r="U192" s="13"/>
    </row>
    <row r="193" spans="21:21">
      <c r="U193" s="13"/>
    </row>
    <row r="194" spans="21:21">
      <c r="U194" s="13"/>
    </row>
    <row r="195" spans="21:21">
      <c r="U195" s="13"/>
    </row>
    <row r="196" spans="21:21">
      <c r="U196" s="13"/>
    </row>
    <row r="197" spans="21:21">
      <c r="U197" s="13"/>
    </row>
    <row r="198" spans="21:21">
      <c r="U198" s="13"/>
    </row>
    <row r="199" spans="21:21">
      <c r="U199" s="13"/>
    </row>
    <row r="200" spans="21:21">
      <c r="U200" s="13"/>
    </row>
    <row r="201" spans="21:21">
      <c r="U201" s="13"/>
    </row>
    <row r="202" spans="21:21">
      <c r="U202" s="13"/>
    </row>
    <row r="203" spans="21:21">
      <c r="U203" s="13"/>
    </row>
    <row r="204" spans="21:21">
      <c r="U204" s="13"/>
    </row>
    <row r="205" spans="21:21">
      <c r="U205" s="13"/>
    </row>
    <row r="206" spans="21:21">
      <c r="U206" s="13"/>
    </row>
    <row r="207" spans="21:21">
      <c r="U207" s="13"/>
    </row>
    <row r="208" spans="21:21">
      <c r="U208" s="13"/>
    </row>
    <row r="209" spans="21:21">
      <c r="U209" s="13"/>
    </row>
    <row r="210" spans="21:21">
      <c r="U210" s="13"/>
    </row>
    <row r="211" spans="21:21">
      <c r="U211" s="13"/>
    </row>
    <row r="212" spans="21:21">
      <c r="U212" s="13"/>
    </row>
    <row r="213" spans="21:21">
      <c r="U213" s="13"/>
    </row>
    <row r="214" spans="21:21">
      <c r="U214" s="13"/>
    </row>
    <row r="215" spans="21:21">
      <c r="U215" s="13"/>
    </row>
    <row r="216" spans="21:21">
      <c r="U216" s="13"/>
    </row>
    <row r="217" spans="21:21">
      <c r="U217" s="13"/>
    </row>
    <row r="218" spans="21:21">
      <c r="U218" s="13"/>
    </row>
    <row r="219" spans="21:21">
      <c r="U219" s="13"/>
    </row>
    <row r="220" spans="21:21">
      <c r="U220" s="13"/>
    </row>
    <row r="221" spans="21:21">
      <c r="U221" s="13"/>
    </row>
    <row r="222" spans="21:21">
      <c r="U222" s="13"/>
    </row>
    <row r="223" spans="21:21">
      <c r="U223" s="13"/>
    </row>
    <row r="224" spans="21:21">
      <c r="U224" s="13"/>
    </row>
    <row r="225" spans="21:21">
      <c r="U225" s="13"/>
    </row>
    <row r="226" spans="21:21">
      <c r="U226" s="13"/>
    </row>
    <row r="227" spans="21:21">
      <c r="U227" s="13"/>
    </row>
    <row r="228" spans="21:21">
      <c r="U228" s="13"/>
    </row>
    <row r="229" spans="21:21">
      <c r="U229" s="13"/>
    </row>
    <row r="230" spans="21:21">
      <c r="U230" s="13"/>
    </row>
    <row r="231" spans="21:21">
      <c r="U231" s="13"/>
    </row>
    <row r="232" spans="21:21">
      <c r="U232" s="13"/>
    </row>
    <row r="233" spans="21:21">
      <c r="U233" s="13"/>
    </row>
    <row r="234" spans="21:21">
      <c r="U234" s="13"/>
    </row>
    <row r="235" spans="21:21">
      <c r="U235" s="13"/>
    </row>
    <row r="236" spans="21:21">
      <c r="U236" s="13"/>
    </row>
    <row r="237" spans="21:21">
      <c r="U237" s="13"/>
    </row>
    <row r="238" spans="21:21">
      <c r="U238" s="13"/>
    </row>
    <row r="239" spans="21:21">
      <c r="U239" s="13"/>
    </row>
    <row r="240" spans="21:21">
      <c r="U240" s="13"/>
    </row>
    <row r="241" spans="21:21">
      <c r="U241" s="13"/>
    </row>
    <row r="242" spans="21:21">
      <c r="U242" s="13"/>
    </row>
    <row r="243" spans="21:21">
      <c r="U243" s="13"/>
    </row>
    <row r="244" spans="21:21">
      <c r="U244" s="13"/>
    </row>
    <row r="245" spans="21:21">
      <c r="U245" s="13"/>
    </row>
    <row r="246" spans="21:21">
      <c r="U246" s="13"/>
    </row>
    <row r="247" spans="21:21">
      <c r="U247" s="13"/>
    </row>
    <row r="248" spans="21:21">
      <c r="U248" s="13"/>
    </row>
    <row r="249" spans="21:21">
      <c r="U249" s="13"/>
    </row>
    <row r="250" spans="21:21">
      <c r="U250" s="13"/>
    </row>
    <row r="251" spans="21:21">
      <c r="U251" s="13"/>
    </row>
    <row r="252" spans="21:21">
      <c r="U252" s="13"/>
    </row>
    <row r="253" spans="21:21">
      <c r="U253" s="13"/>
    </row>
    <row r="254" spans="21:21">
      <c r="U254" s="13"/>
    </row>
    <row r="255" spans="21:21">
      <c r="U255" s="13"/>
    </row>
    <row r="256" spans="21:21">
      <c r="U256" s="13"/>
    </row>
    <row r="257" spans="21:21">
      <c r="U257" s="13"/>
    </row>
    <row r="258" spans="21:21">
      <c r="U258" s="13"/>
    </row>
    <row r="259" spans="21:21">
      <c r="U259" s="13"/>
    </row>
    <row r="260" spans="21:21">
      <c r="U260" s="13"/>
    </row>
    <row r="261" spans="21:21">
      <c r="U261" s="13"/>
    </row>
    <row r="262" spans="21:21">
      <c r="U262" s="13"/>
    </row>
    <row r="263" spans="21:21">
      <c r="U263" s="13"/>
    </row>
    <row r="264" spans="21:21">
      <c r="U264" s="13"/>
    </row>
    <row r="265" spans="21:21">
      <c r="U265" s="13"/>
    </row>
    <row r="266" spans="21:21">
      <c r="U266" s="13"/>
    </row>
    <row r="267" spans="21:21">
      <c r="U267" s="13"/>
    </row>
    <row r="268" spans="21:21">
      <c r="U268" s="13"/>
    </row>
    <row r="269" spans="21:21">
      <c r="U269" s="13"/>
    </row>
    <row r="270" spans="21:21">
      <c r="U270" s="13"/>
    </row>
    <row r="271" spans="21:21">
      <c r="U271" s="13"/>
    </row>
    <row r="272" spans="21:21">
      <c r="U272" s="13"/>
    </row>
    <row r="273" spans="21:21">
      <c r="U273" s="13"/>
    </row>
    <row r="274" spans="21:21">
      <c r="U274" s="13"/>
    </row>
    <row r="275" spans="21:21">
      <c r="U275" s="13"/>
    </row>
    <row r="276" spans="21:21">
      <c r="U276" s="13"/>
    </row>
    <row r="277" spans="21:21">
      <c r="U277" s="13"/>
    </row>
    <row r="278" spans="21:21">
      <c r="U278" s="13"/>
    </row>
    <row r="279" spans="21:21">
      <c r="U279" s="13"/>
    </row>
    <row r="280" spans="21:21">
      <c r="U280" s="13"/>
    </row>
    <row r="281" spans="21:21">
      <c r="U281" s="13"/>
    </row>
    <row r="282" spans="21:21">
      <c r="U282" s="13"/>
    </row>
    <row r="283" spans="21:21">
      <c r="U283" s="13"/>
    </row>
    <row r="284" spans="21:21">
      <c r="U284" s="13"/>
    </row>
    <row r="285" spans="21:21">
      <c r="U285" s="13"/>
    </row>
    <row r="286" spans="21:21">
      <c r="U286" s="13"/>
    </row>
    <row r="287" spans="21:21">
      <c r="U287" s="13"/>
    </row>
    <row r="288" spans="21:21">
      <c r="U288" s="13"/>
    </row>
    <row r="289" spans="21:21">
      <c r="U289" s="13"/>
    </row>
    <row r="290" spans="21:21">
      <c r="U290" s="13"/>
    </row>
    <row r="291" spans="21:21">
      <c r="U291" s="13"/>
    </row>
    <row r="292" spans="21:21">
      <c r="U292" s="13"/>
    </row>
    <row r="293" spans="21:21">
      <c r="U293" s="13"/>
    </row>
    <row r="294" spans="21:21">
      <c r="U294" s="13"/>
    </row>
    <row r="295" spans="21:21">
      <c r="U295" s="13"/>
    </row>
    <row r="296" spans="21:21">
      <c r="U296" s="13"/>
    </row>
    <row r="297" spans="21:21">
      <c r="U297" s="13"/>
    </row>
    <row r="298" spans="21:21">
      <c r="U298" s="13"/>
    </row>
    <row r="299" spans="21:21">
      <c r="U299" s="13"/>
    </row>
    <row r="300" spans="21:21">
      <c r="U300" s="13"/>
    </row>
    <row r="301" spans="21:21">
      <c r="U301" s="13"/>
    </row>
    <row r="302" spans="21:21">
      <c r="U302" s="13"/>
    </row>
    <row r="303" spans="21:21">
      <c r="U303" s="13"/>
    </row>
    <row r="304" spans="21:21">
      <c r="U304" s="13"/>
    </row>
    <row r="305" spans="21:21">
      <c r="U305" s="13"/>
    </row>
    <row r="306" spans="21:21">
      <c r="U306" s="13"/>
    </row>
    <row r="307" spans="21:21">
      <c r="U307" s="13"/>
    </row>
    <row r="308" spans="21:21">
      <c r="U308" s="13"/>
    </row>
    <row r="309" spans="21:21">
      <c r="U309" s="13"/>
    </row>
    <row r="310" spans="21:21">
      <c r="U310" s="13"/>
    </row>
    <row r="311" spans="21:21">
      <c r="U311" s="13"/>
    </row>
    <row r="312" spans="21:21">
      <c r="U312" s="13"/>
    </row>
    <row r="313" spans="21:21">
      <c r="U313" s="13"/>
    </row>
    <row r="314" spans="21:21">
      <c r="U314" s="13"/>
    </row>
    <row r="315" spans="21:21">
      <c r="U315" s="13"/>
    </row>
    <row r="316" spans="21:21">
      <c r="U316" s="13"/>
    </row>
    <row r="317" spans="21:21">
      <c r="U317" s="13"/>
    </row>
    <row r="318" spans="21:21">
      <c r="U318" s="13"/>
    </row>
    <row r="319" spans="21:21">
      <c r="U319" s="13"/>
    </row>
    <row r="320" spans="21:21">
      <c r="U320" s="13"/>
    </row>
    <row r="321" spans="21:21">
      <c r="U321" s="13"/>
    </row>
    <row r="322" spans="21:21">
      <c r="U322" s="13"/>
    </row>
    <row r="323" spans="21:21">
      <c r="U323" s="13"/>
    </row>
    <row r="324" spans="21:21">
      <c r="U324" s="13"/>
    </row>
    <row r="325" spans="21:21">
      <c r="U325" s="13"/>
    </row>
    <row r="326" spans="21:21">
      <c r="U326" s="13"/>
    </row>
    <row r="327" spans="21:21">
      <c r="U327" s="13"/>
    </row>
    <row r="328" spans="21:21">
      <c r="U328" s="13"/>
    </row>
    <row r="329" spans="21:21">
      <c r="U329" s="13"/>
    </row>
    <row r="330" spans="21:21">
      <c r="U330" s="13"/>
    </row>
    <row r="331" spans="21:21">
      <c r="U331" s="13"/>
    </row>
    <row r="332" spans="21:21">
      <c r="U332" s="13"/>
    </row>
    <row r="333" spans="21:21">
      <c r="U333" s="13"/>
    </row>
    <row r="334" spans="21:21">
      <c r="U334" s="13"/>
    </row>
    <row r="335" spans="21:21">
      <c r="U335" s="13"/>
    </row>
    <row r="336" spans="21:21">
      <c r="U336" s="13"/>
    </row>
    <row r="337" spans="21:21">
      <c r="U337" s="13"/>
    </row>
    <row r="338" spans="21:21">
      <c r="U338" s="13"/>
    </row>
    <row r="339" spans="21:21">
      <c r="U339" s="13"/>
    </row>
    <row r="340" spans="21:21">
      <c r="U340" s="13"/>
    </row>
    <row r="341" spans="21:21">
      <c r="U341" s="13"/>
    </row>
    <row r="342" spans="21:21">
      <c r="U342" s="13"/>
    </row>
    <row r="343" spans="21:21">
      <c r="U343" s="13"/>
    </row>
    <row r="344" spans="21:21">
      <c r="U344" s="13"/>
    </row>
    <row r="345" spans="21:21">
      <c r="U345" s="13"/>
    </row>
    <row r="346" spans="21:21">
      <c r="U346" s="13"/>
    </row>
    <row r="347" spans="21:21">
      <c r="U347" s="13"/>
    </row>
    <row r="348" spans="21:21">
      <c r="U348" s="13"/>
    </row>
    <row r="349" spans="21:21">
      <c r="U349" s="13"/>
    </row>
    <row r="350" spans="21:21">
      <c r="U350" s="13"/>
    </row>
    <row r="351" spans="21:21">
      <c r="U351" s="13"/>
    </row>
    <row r="352" spans="21:21">
      <c r="U352" s="13"/>
    </row>
    <row r="353" spans="21:21">
      <c r="U353" s="13"/>
    </row>
    <row r="354" spans="21:21">
      <c r="U354" s="13"/>
    </row>
    <row r="355" spans="21:21">
      <c r="U355" s="13"/>
    </row>
    <row r="356" spans="21:21">
      <c r="U356" s="13"/>
    </row>
    <row r="357" spans="21:21">
      <c r="U357" s="13"/>
    </row>
    <row r="358" spans="21:21">
      <c r="U358" s="13"/>
    </row>
    <row r="359" spans="21:21">
      <c r="U359" s="13"/>
    </row>
    <row r="360" spans="21:21">
      <c r="U360" s="13"/>
    </row>
    <row r="361" spans="21:21">
      <c r="U361" s="13"/>
    </row>
    <row r="362" spans="21:21">
      <c r="U362" s="13"/>
    </row>
    <row r="363" spans="21:21">
      <c r="U363" s="13"/>
    </row>
    <row r="364" spans="21:21">
      <c r="U364" s="13"/>
    </row>
    <row r="365" spans="21:21">
      <c r="U365" s="13"/>
    </row>
    <row r="366" spans="21:21">
      <c r="U366" s="13"/>
    </row>
    <row r="367" spans="21:21">
      <c r="U367" s="13"/>
    </row>
    <row r="368" spans="21:21">
      <c r="U368" s="13"/>
    </row>
    <row r="369" spans="21:21">
      <c r="U369" s="13"/>
    </row>
    <row r="370" spans="21:21">
      <c r="U370" s="13"/>
    </row>
    <row r="371" spans="21:21">
      <c r="U371" s="13"/>
    </row>
    <row r="372" spans="21:21">
      <c r="U372" s="13"/>
    </row>
    <row r="373" spans="21:21">
      <c r="U373" s="13"/>
    </row>
    <row r="374" spans="21:21">
      <c r="U374" s="13"/>
    </row>
    <row r="375" spans="21:21">
      <c r="U375" s="13"/>
    </row>
    <row r="376" spans="21:21">
      <c r="U376" s="13"/>
    </row>
    <row r="377" spans="21:21">
      <c r="U377" s="13"/>
    </row>
    <row r="378" spans="21:21">
      <c r="U378" s="13"/>
    </row>
    <row r="379" spans="21:21">
      <c r="U379" s="13"/>
    </row>
    <row r="380" spans="21:21">
      <c r="U380" s="13"/>
    </row>
    <row r="381" spans="21:21">
      <c r="U381" s="13"/>
    </row>
    <row r="382" spans="21:21">
      <c r="U382" s="13"/>
    </row>
    <row r="383" spans="21:21">
      <c r="U383" s="13"/>
    </row>
    <row r="384" spans="21:21">
      <c r="U384" s="13"/>
    </row>
    <row r="385" spans="21:21">
      <c r="U385" s="13"/>
    </row>
    <row r="386" spans="21:21">
      <c r="U386" s="13"/>
    </row>
    <row r="387" spans="21:21">
      <c r="U387" s="13"/>
    </row>
    <row r="388" spans="21:21">
      <c r="U388" s="13"/>
    </row>
    <row r="389" spans="21:21">
      <c r="U389" s="13"/>
    </row>
    <row r="390" spans="21:21">
      <c r="U390" s="13"/>
    </row>
    <row r="391" spans="21:21">
      <c r="U391" s="13"/>
    </row>
    <row r="392" spans="21:21">
      <c r="U392" s="13"/>
    </row>
    <row r="393" spans="21:21">
      <c r="U393" s="13"/>
    </row>
    <row r="394" spans="21:21">
      <c r="U394" s="13"/>
    </row>
    <row r="395" spans="21:21">
      <c r="U395" s="13"/>
    </row>
    <row r="396" spans="21:21">
      <c r="U396" s="13"/>
    </row>
    <row r="397" spans="21:21">
      <c r="U397" s="13"/>
    </row>
    <row r="398" spans="21:21">
      <c r="U398" s="13"/>
    </row>
    <row r="399" spans="21:21">
      <c r="U399" s="13"/>
    </row>
    <row r="400" spans="21:21">
      <c r="U400" s="13"/>
    </row>
    <row r="401" spans="21:21">
      <c r="U401" s="13"/>
    </row>
    <row r="402" spans="21:21">
      <c r="U402" s="13"/>
    </row>
    <row r="403" spans="21:21">
      <c r="U403" s="13"/>
    </row>
    <row r="404" spans="21:21">
      <c r="U404" s="13"/>
    </row>
    <row r="405" spans="21:21">
      <c r="U405" s="13"/>
    </row>
    <row r="406" spans="21:21">
      <c r="U406" s="13"/>
    </row>
    <row r="407" spans="21:21">
      <c r="U407" s="13"/>
    </row>
    <row r="408" spans="21:21">
      <c r="U408" s="13"/>
    </row>
    <row r="409" spans="21:21">
      <c r="U409" s="13"/>
    </row>
    <row r="410" spans="21:21">
      <c r="U410" s="13"/>
    </row>
    <row r="411" spans="21:21">
      <c r="U411" s="13"/>
    </row>
    <row r="412" spans="21:21">
      <c r="U412" s="13"/>
    </row>
    <row r="413" spans="21:21">
      <c r="U413" s="13"/>
    </row>
    <row r="414" spans="21:21">
      <c r="U414" s="13"/>
    </row>
    <row r="415" spans="21:21">
      <c r="U415" s="13"/>
    </row>
    <row r="416" spans="21:21">
      <c r="U416" s="13"/>
    </row>
    <row r="417" spans="21:21">
      <c r="U417" s="13"/>
    </row>
    <row r="418" spans="21:21">
      <c r="U418" s="13"/>
    </row>
    <row r="419" spans="21:21">
      <c r="U419" s="13"/>
    </row>
    <row r="420" spans="21:21">
      <c r="U420" s="13"/>
    </row>
    <row r="421" spans="21:21">
      <c r="U421" s="13"/>
    </row>
    <row r="422" spans="21:21">
      <c r="U422" s="13"/>
    </row>
    <row r="423" spans="21:21">
      <c r="U423" s="13"/>
    </row>
    <row r="424" spans="21:21">
      <c r="U424" s="13"/>
    </row>
    <row r="425" spans="21:21">
      <c r="U425" s="13"/>
    </row>
    <row r="426" spans="21:21">
      <c r="U426" s="13"/>
    </row>
    <row r="427" spans="21:21">
      <c r="U427" s="13"/>
    </row>
    <row r="428" spans="21:21">
      <c r="U428" s="13"/>
    </row>
    <row r="429" spans="21:21">
      <c r="U429" s="13"/>
    </row>
    <row r="430" spans="21:21">
      <c r="U430" s="13"/>
    </row>
    <row r="431" spans="21:21">
      <c r="U431" s="13"/>
    </row>
    <row r="432" spans="21:21">
      <c r="U432" s="13"/>
    </row>
    <row r="433" spans="21:21">
      <c r="U433" s="13"/>
    </row>
    <row r="434" spans="21:21">
      <c r="U434" s="13"/>
    </row>
    <row r="435" spans="21:21">
      <c r="U435" s="13"/>
    </row>
    <row r="436" spans="21:21">
      <c r="U436" s="13"/>
    </row>
    <row r="437" spans="21:21">
      <c r="U437" s="13"/>
    </row>
    <row r="438" spans="21:21">
      <c r="U438" s="13"/>
    </row>
    <row r="439" spans="21:21">
      <c r="U439" s="13"/>
    </row>
    <row r="440" spans="21:21">
      <c r="U440" s="13"/>
    </row>
    <row r="441" spans="21:21">
      <c r="U441" s="13"/>
    </row>
    <row r="442" spans="21:21">
      <c r="U442" s="13"/>
    </row>
    <row r="443" spans="21:21">
      <c r="U443" s="13"/>
    </row>
    <row r="444" spans="21:21">
      <c r="U444" s="13"/>
    </row>
    <row r="445" spans="21:21">
      <c r="U445" s="13"/>
    </row>
    <row r="446" spans="21:21">
      <c r="U446" s="13"/>
    </row>
    <row r="447" spans="21:21">
      <c r="U447" s="13"/>
    </row>
    <row r="448" spans="21:21">
      <c r="U448" s="13"/>
    </row>
    <row r="449" spans="21:21">
      <c r="U449" s="13"/>
    </row>
    <row r="450" spans="21:21">
      <c r="U450" s="13"/>
    </row>
    <row r="451" spans="21:21">
      <c r="U451" s="13"/>
    </row>
    <row r="452" spans="21:21">
      <c r="U452" s="13"/>
    </row>
    <row r="453" spans="21:21">
      <c r="U453" s="13"/>
    </row>
    <row r="454" spans="21:21">
      <c r="U454" s="13"/>
    </row>
    <row r="455" spans="21:21">
      <c r="U455" s="13"/>
    </row>
    <row r="456" spans="21:21">
      <c r="U456" s="13"/>
    </row>
    <row r="457" spans="21:21">
      <c r="U457" s="13"/>
    </row>
    <row r="458" spans="21:21">
      <c r="U458" s="13"/>
    </row>
    <row r="459" spans="21:21">
      <c r="U459" s="13"/>
    </row>
    <row r="460" spans="21:21">
      <c r="U460" s="13"/>
    </row>
    <row r="461" spans="21:21">
      <c r="U461" s="13"/>
    </row>
    <row r="462" spans="21:21">
      <c r="U462" s="13"/>
    </row>
    <row r="463" spans="21:21">
      <c r="U463" s="13"/>
    </row>
    <row r="464" spans="21:21">
      <c r="U464" s="13"/>
    </row>
    <row r="465" spans="21:21">
      <c r="U465" s="13"/>
    </row>
    <row r="466" spans="21:21">
      <c r="U466" s="13"/>
    </row>
    <row r="467" spans="21:21">
      <c r="U467" s="13"/>
    </row>
    <row r="468" spans="21:21">
      <c r="U468" s="13"/>
    </row>
    <row r="469" spans="21:21">
      <c r="U469" s="13"/>
    </row>
    <row r="470" spans="21:21">
      <c r="U470" s="13"/>
    </row>
    <row r="471" spans="21:21">
      <c r="U471" s="13"/>
    </row>
    <row r="472" spans="21:21">
      <c r="U472" s="13"/>
    </row>
    <row r="473" spans="21:21">
      <c r="U473" s="13"/>
    </row>
    <row r="474" spans="21:21">
      <c r="U474" s="13"/>
    </row>
    <row r="475" spans="21:21">
      <c r="U475" s="13"/>
    </row>
    <row r="476" spans="21:21">
      <c r="U476" s="13"/>
    </row>
    <row r="477" spans="21:21">
      <c r="U477" s="13"/>
    </row>
    <row r="478" spans="21:21">
      <c r="U478" s="13"/>
    </row>
    <row r="479" spans="21:21">
      <c r="U479" s="13"/>
    </row>
    <row r="480" spans="21:21">
      <c r="U480" s="13"/>
    </row>
    <row r="481" spans="21:21">
      <c r="U481" s="13"/>
    </row>
    <row r="482" spans="21:21">
      <c r="U482" s="13"/>
    </row>
    <row r="483" spans="21:21">
      <c r="U483" s="13"/>
    </row>
    <row r="484" spans="21:21">
      <c r="U484" s="13"/>
    </row>
    <row r="485" spans="21:21">
      <c r="U485" s="13"/>
    </row>
    <row r="486" spans="21:21">
      <c r="U486" s="13"/>
    </row>
    <row r="487" spans="21:21">
      <c r="U487" s="13"/>
    </row>
    <row r="488" spans="21:21">
      <c r="U488" s="13"/>
    </row>
    <row r="489" spans="21:21">
      <c r="U489" s="13"/>
    </row>
    <row r="490" spans="21:21">
      <c r="U490" s="13"/>
    </row>
    <row r="491" spans="21:21">
      <c r="U491" s="13"/>
    </row>
    <row r="492" spans="21:21">
      <c r="U492" s="13"/>
    </row>
    <row r="493" spans="21:21">
      <c r="U493" s="13"/>
    </row>
    <row r="494" spans="21:21">
      <c r="U494" s="13"/>
    </row>
    <row r="495" spans="21:21">
      <c r="U495" s="13"/>
    </row>
    <row r="496" spans="21:21">
      <c r="U496" s="13"/>
    </row>
    <row r="497" spans="21:21">
      <c r="U497" s="13"/>
    </row>
    <row r="498" spans="21:21">
      <c r="U498" s="13"/>
    </row>
    <row r="499" spans="21:21">
      <c r="U499" s="13"/>
    </row>
    <row r="500" spans="21:21">
      <c r="U500" s="13"/>
    </row>
    <row r="501" spans="21:21">
      <c r="U501" s="13"/>
    </row>
    <row r="502" spans="21:21">
      <c r="U502" s="13"/>
    </row>
    <row r="503" spans="21:21">
      <c r="U503" s="13"/>
    </row>
    <row r="504" spans="21:21">
      <c r="U504" s="13"/>
    </row>
    <row r="505" spans="21:21">
      <c r="U505" s="13"/>
    </row>
    <row r="506" spans="21:21">
      <c r="U506" s="13"/>
    </row>
    <row r="507" spans="21:21">
      <c r="U507" s="13"/>
    </row>
    <row r="508" spans="21:21">
      <c r="U508" s="13"/>
    </row>
    <row r="509" spans="21:21">
      <c r="U509" s="13"/>
    </row>
    <row r="510" spans="21:21">
      <c r="U510" s="13"/>
    </row>
    <row r="511" spans="21:21">
      <c r="U511" s="13"/>
    </row>
    <row r="512" spans="21:21">
      <c r="U512" s="13"/>
    </row>
    <row r="513" spans="21:21">
      <c r="U513" s="13"/>
    </row>
    <row r="514" spans="21:21">
      <c r="U514" s="13"/>
    </row>
    <row r="515" spans="21:21">
      <c r="U515" s="13"/>
    </row>
    <row r="516" spans="21:21">
      <c r="U516" s="13"/>
    </row>
    <row r="517" spans="21:21">
      <c r="U517" s="13"/>
    </row>
    <row r="518" spans="21:21">
      <c r="U518" s="13"/>
    </row>
    <row r="519" spans="21:21">
      <c r="U519" s="13"/>
    </row>
    <row r="520" spans="21:21">
      <c r="U520" s="13"/>
    </row>
    <row r="521" spans="21:21">
      <c r="U521" s="13"/>
    </row>
    <row r="522" spans="21:21">
      <c r="U522" s="13"/>
    </row>
    <row r="523" spans="21:21">
      <c r="U523" s="13"/>
    </row>
    <row r="524" spans="21:21">
      <c r="U524" s="13"/>
    </row>
    <row r="525" spans="21:21">
      <c r="U525" s="13"/>
    </row>
    <row r="526" spans="21:21">
      <c r="U526" s="13"/>
    </row>
    <row r="527" spans="21:21">
      <c r="U527" s="13"/>
    </row>
    <row r="528" spans="21:21">
      <c r="U528" s="13"/>
    </row>
    <row r="529" spans="21:21">
      <c r="U529" s="13"/>
    </row>
    <row r="530" spans="21:21">
      <c r="U530" s="13"/>
    </row>
    <row r="531" spans="21:21">
      <c r="U531" s="13"/>
    </row>
    <row r="532" spans="21:21">
      <c r="U532" s="13"/>
    </row>
    <row r="533" spans="21:21">
      <c r="U533" s="13"/>
    </row>
    <row r="534" spans="21:21">
      <c r="U534" s="13"/>
    </row>
    <row r="535" spans="21:21">
      <c r="U535" s="13"/>
    </row>
    <row r="536" spans="21:21">
      <c r="U536" s="13"/>
    </row>
    <row r="537" spans="21:21">
      <c r="U537" s="13"/>
    </row>
    <row r="538" spans="21:21">
      <c r="U538" s="13"/>
    </row>
    <row r="539" spans="21:21">
      <c r="U539" s="13"/>
    </row>
    <row r="540" spans="21:21">
      <c r="U540" s="13"/>
    </row>
    <row r="541" spans="21:21">
      <c r="U541" s="13"/>
    </row>
    <row r="542" spans="21:21">
      <c r="U542" s="13"/>
    </row>
    <row r="543" spans="21:21">
      <c r="U543" s="13"/>
    </row>
    <row r="544" spans="21:21">
      <c r="U544" s="13"/>
    </row>
    <row r="545" spans="21:21">
      <c r="U545" s="13"/>
    </row>
    <row r="546" spans="21:21">
      <c r="U546" s="13"/>
    </row>
    <row r="547" spans="21:21">
      <c r="U547" s="13"/>
    </row>
    <row r="548" spans="21:21">
      <c r="U548" s="13"/>
    </row>
    <row r="549" spans="21:21">
      <c r="U549" s="13"/>
    </row>
    <row r="550" spans="21:21">
      <c r="U550" s="13"/>
    </row>
    <row r="551" spans="21:21">
      <c r="U551" s="13"/>
    </row>
    <row r="552" spans="21:21">
      <c r="U552" s="13"/>
    </row>
    <row r="553" spans="21:21">
      <c r="U553" s="13"/>
    </row>
    <row r="554" spans="21:21">
      <c r="U554" s="13"/>
    </row>
    <row r="555" spans="21:21">
      <c r="U555" s="13"/>
    </row>
    <row r="556" spans="21:21">
      <c r="U556" s="13"/>
    </row>
    <row r="557" spans="21:21">
      <c r="U557" s="13"/>
    </row>
    <row r="558" spans="21:21">
      <c r="U558" s="13"/>
    </row>
    <row r="559" spans="21:21">
      <c r="U559" s="13"/>
    </row>
    <row r="560" spans="21:21">
      <c r="U560" s="13"/>
    </row>
    <row r="561" spans="21:21">
      <c r="U561" s="13"/>
    </row>
    <row r="562" spans="21:21">
      <c r="U562" s="13"/>
    </row>
    <row r="563" spans="21:21">
      <c r="U563" s="13"/>
    </row>
    <row r="564" spans="21:21">
      <c r="U564" s="13"/>
    </row>
    <row r="565" spans="21:21">
      <c r="U565" s="13"/>
    </row>
    <row r="566" spans="21:21">
      <c r="U566" s="13"/>
    </row>
    <row r="567" spans="21:21">
      <c r="U567" s="13"/>
    </row>
    <row r="568" spans="21:21">
      <c r="U568" s="13"/>
    </row>
    <row r="569" spans="21:21">
      <c r="U569" s="13"/>
    </row>
    <row r="570" spans="21:21">
      <c r="U570" s="13"/>
    </row>
    <row r="571" spans="21:21">
      <c r="U571" s="13"/>
    </row>
    <row r="572" spans="21:21">
      <c r="U572" s="13"/>
    </row>
    <row r="573" spans="21:21">
      <c r="U573" s="13"/>
    </row>
    <row r="574" spans="21:21">
      <c r="U574" s="13"/>
    </row>
    <row r="575" spans="21:21">
      <c r="U575" s="13"/>
    </row>
    <row r="576" spans="21:21">
      <c r="U576" s="13"/>
    </row>
    <row r="577" spans="21:21">
      <c r="U577" s="13"/>
    </row>
    <row r="578" spans="21:21">
      <c r="U578" s="13"/>
    </row>
    <row r="579" spans="21:21">
      <c r="U579" s="13"/>
    </row>
    <row r="580" spans="21:21">
      <c r="U580" s="13"/>
    </row>
    <row r="581" spans="21:21">
      <c r="U581" s="13"/>
    </row>
    <row r="582" spans="21:21">
      <c r="U582" s="13"/>
    </row>
    <row r="583" spans="21:21">
      <c r="U583" s="13"/>
    </row>
    <row r="584" spans="21:21">
      <c r="U584" s="13"/>
    </row>
    <row r="585" spans="21:21">
      <c r="U585" s="13"/>
    </row>
    <row r="586" spans="21:21">
      <c r="U586" s="13"/>
    </row>
    <row r="587" spans="21:21">
      <c r="U587" s="13"/>
    </row>
    <row r="588" spans="21:21">
      <c r="U588" s="13"/>
    </row>
    <row r="589" spans="21:21">
      <c r="U589" s="13"/>
    </row>
    <row r="590" spans="21:21">
      <c r="U590" s="13"/>
    </row>
    <row r="591" spans="21:21">
      <c r="U591" s="13"/>
    </row>
    <row r="592" spans="21:21">
      <c r="U592" s="13"/>
    </row>
    <row r="593" spans="21:21">
      <c r="U593" s="13"/>
    </row>
    <row r="594" spans="21:21">
      <c r="U594" s="13"/>
    </row>
    <row r="595" spans="21:21">
      <c r="U595" s="13"/>
    </row>
    <row r="596" spans="21:21">
      <c r="U596" s="13"/>
    </row>
    <row r="597" spans="21:21">
      <c r="U597" s="13"/>
    </row>
    <row r="598" spans="21:21">
      <c r="U598" s="13"/>
    </row>
    <row r="599" spans="21:21">
      <c r="U599" s="13"/>
    </row>
    <row r="600" spans="21:21">
      <c r="U600" s="13"/>
    </row>
    <row r="601" spans="21:21">
      <c r="U601" s="13"/>
    </row>
    <row r="602" spans="21:21">
      <c r="U602" s="13"/>
    </row>
    <row r="603" spans="21:21">
      <c r="U603" s="13"/>
    </row>
    <row r="604" spans="21:21">
      <c r="U604" s="13"/>
    </row>
    <row r="605" spans="21:21">
      <c r="U605" s="13"/>
    </row>
    <row r="606" spans="21:21">
      <c r="U606" s="13"/>
    </row>
    <row r="607" spans="21:21">
      <c r="U607" s="13"/>
    </row>
    <row r="608" spans="21:21">
      <c r="U608" s="13"/>
    </row>
    <row r="609" spans="21:21">
      <c r="U609" s="13"/>
    </row>
    <row r="610" spans="21:21">
      <c r="U610" s="13"/>
    </row>
    <row r="611" spans="21:21">
      <c r="U611" s="13"/>
    </row>
    <row r="612" spans="21:21">
      <c r="U612" s="13"/>
    </row>
    <row r="613" spans="21:21">
      <c r="U613" s="13"/>
    </row>
    <row r="614" spans="21:21">
      <c r="U614" s="13"/>
    </row>
    <row r="615" spans="21:21">
      <c r="U615" s="13"/>
    </row>
    <row r="616" spans="21:21">
      <c r="U616" s="13"/>
    </row>
    <row r="617" spans="21:21">
      <c r="U617" s="13"/>
    </row>
    <row r="618" spans="21:21">
      <c r="U618" s="13"/>
    </row>
    <row r="619" spans="21:21">
      <c r="U619" s="13"/>
    </row>
    <row r="620" spans="21:21">
      <c r="U620" s="13"/>
    </row>
    <row r="621" spans="21:21">
      <c r="U621" s="13"/>
    </row>
    <row r="622" spans="21:21">
      <c r="U622" s="13"/>
    </row>
    <row r="623" spans="21:21">
      <c r="U623" s="13"/>
    </row>
    <row r="624" spans="21:21">
      <c r="U624" s="13"/>
    </row>
    <row r="625" spans="21:21">
      <c r="U625" s="13"/>
    </row>
    <row r="626" spans="21:21">
      <c r="U626" s="13"/>
    </row>
    <row r="627" spans="21:21">
      <c r="U627" s="13"/>
    </row>
    <row r="628" spans="21:21">
      <c r="U628" s="13"/>
    </row>
    <row r="629" spans="21:21">
      <c r="U629" s="13"/>
    </row>
    <row r="630" spans="21:21">
      <c r="U630" s="13"/>
    </row>
    <row r="631" spans="21:21">
      <c r="U631" s="13"/>
    </row>
    <row r="632" spans="21:21">
      <c r="U632" s="13"/>
    </row>
    <row r="633" spans="21:21">
      <c r="U633" s="13"/>
    </row>
    <row r="634" spans="21:21">
      <c r="U634" s="13"/>
    </row>
    <row r="635" spans="21:21">
      <c r="U635" s="13"/>
    </row>
    <row r="636" spans="21:21">
      <c r="U636" s="13"/>
    </row>
    <row r="637" spans="21:21">
      <c r="U637" s="13"/>
    </row>
    <row r="638" spans="21:21">
      <c r="U638" s="13"/>
    </row>
    <row r="639" spans="21:21">
      <c r="U639" s="13"/>
    </row>
    <row r="640" spans="21:21">
      <c r="U640" s="13"/>
    </row>
    <row r="641" spans="21:21">
      <c r="U641" s="13"/>
    </row>
    <row r="642" spans="21:21">
      <c r="U642" s="13"/>
    </row>
    <row r="643" spans="21:21">
      <c r="U643" s="13"/>
    </row>
    <row r="644" spans="21:21">
      <c r="U644" s="13"/>
    </row>
    <row r="645" spans="21:21">
      <c r="U645" s="13"/>
    </row>
    <row r="646" spans="21:21">
      <c r="U646" s="13"/>
    </row>
    <row r="647" spans="21:21">
      <c r="U647" s="13"/>
    </row>
    <row r="648" spans="21:21">
      <c r="U648" s="13"/>
    </row>
    <row r="649" spans="21:21">
      <c r="U649" s="13"/>
    </row>
    <row r="650" spans="21:21">
      <c r="U650" s="13"/>
    </row>
    <row r="651" spans="21:21">
      <c r="U651" s="13"/>
    </row>
    <row r="652" spans="21:21">
      <c r="U652" s="13"/>
    </row>
    <row r="653" spans="21:21">
      <c r="U653" s="13"/>
    </row>
    <row r="654" spans="21:21">
      <c r="U654" s="13"/>
    </row>
    <row r="655" spans="21:21">
      <c r="U655" s="13"/>
    </row>
    <row r="656" spans="21:21">
      <c r="U656" s="13"/>
    </row>
    <row r="657" spans="21:21">
      <c r="U657" s="13"/>
    </row>
    <row r="658" spans="21:21">
      <c r="U658" s="13"/>
    </row>
    <row r="659" spans="21:21">
      <c r="U659" s="13"/>
    </row>
    <row r="660" spans="21:21">
      <c r="U660" s="13"/>
    </row>
    <row r="661" spans="21:21">
      <c r="U661" s="13"/>
    </row>
    <row r="662" spans="21:21">
      <c r="U662" s="13"/>
    </row>
    <row r="663" spans="21:21">
      <c r="U663" s="13"/>
    </row>
    <row r="664" spans="21:21">
      <c r="U664" s="13"/>
    </row>
    <row r="665" spans="21:21">
      <c r="U665" s="13"/>
    </row>
    <row r="666" spans="21:21">
      <c r="U666" s="13"/>
    </row>
    <row r="667" spans="21:21">
      <c r="U667" s="13"/>
    </row>
    <row r="668" spans="21:21">
      <c r="U668" s="13"/>
    </row>
    <row r="669" spans="21:21">
      <c r="U669" s="13"/>
    </row>
    <row r="670" spans="21:21">
      <c r="U670" s="13"/>
    </row>
    <row r="671" spans="21:21">
      <c r="U671" s="13"/>
    </row>
    <row r="672" spans="21:21">
      <c r="U672" s="13"/>
    </row>
    <row r="673" spans="21:21">
      <c r="U673" s="13"/>
    </row>
    <row r="674" spans="21:21">
      <c r="U674" s="13"/>
    </row>
    <row r="675" spans="21:21">
      <c r="U675" s="13"/>
    </row>
    <row r="676" spans="21:21">
      <c r="U676" s="13"/>
    </row>
    <row r="677" spans="21:21">
      <c r="U677" s="13"/>
    </row>
    <row r="678" spans="21:21">
      <c r="U678" s="13"/>
    </row>
    <row r="679" spans="21:21">
      <c r="U679" s="13"/>
    </row>
    <row r="680" spans="21:21">
      <c r="U680" s="13"/>
    </row>
    <row r="681" spans="21:21">
      <c r="U681" s="13"/>
    </row>
    <row r="682" spans="21:21">
      <c r="U682" s="13"/>
    </row>
    <row r="683" spans="21:21">
      <c r="U683" s="13"/>
    </row>
    <row r="684" spans="21:21">
      <c r="U684" s="13"/>
    </row>
    <row r="685" spans="21:21">
      <c r="U685" s="13"/>
    </row>
    <row r="686" spans="21:21">
      <c r="U686" s="13"/>
    </row>
    <row r="687" spans="21:21">
      <c r="U687" s="13"/>
    </row>
    <row r="688" spans="21:21">
      <c r="U688" s="13"/>
    </row>
    <row r="689" spans="21:21">
      <c r="U689" s="13"/>
    </row>
    <row r="690" spans="21:21">
      <c r="U690" s="13"/>
    </row>
    <row r="691" spans="21:21">
      <c r="U691" s="13"/>
    </row>
    <row r="692" spans="21:21">
      <c r="U692" s="13"/>
    </row>
    <row r="693" spans="21:21">
      <c r="U693" s="13"/>
    </row>
    <row r="694" spans="21:21">
      <c r="U694" s="13"/>
    </row>
    <row r="695" spans="21:21">
      <c r="U695" s="13"/>
    </row>
    <row r="696" spans="21:21">
      <c r="U696" s="13"/>
    </row>
    <row r="697" spans="21:21">
      <c r="U697" s="13"/>
    </row>
    <row r="698" spans="21:21">
      <c r="U698" s="13"/>
    </row>
    <row r="699" spans="21:21">
      <c r="U699" s="13"/>
    </row>
    <row r="700" spans="21:21">
      <c r="U700" s="13"/>
    </row>
    <row r="701" spans="21:21">
      <c r="U701" s="13"/>
    </row>
    <row r="702" spans="21:21">
      <c r="U702" s="13"/>
    </row>
    <row r="703" spans="21:21">
      <c r="U703" s="13"/>
    </row>
    <row r="704" spans="21:21">
      <c r="U704" s="13"/>
    </row>
    <row r="705" spans="21:21">
      <c r="U705" s="13"/>
    </row>
    <row r="706" spans="21:21">
      <c r="U706" s="13"/>
    </row>
    <row r="707" spans="21:21">
      <c r="U707" s="13"/>
    </row>
    <row r="708" spans="21:21">
      <c r="U708" s="13"/>
    </row>
    <row r="709" spans="21:21">
      <c r="U709" s="13"/>
    </row>
    <row r="710" spans="21:21">
      <c r="U710" s="13"/>
    </row>
    <row r="711" spans="21:21">
      <c r="U711" s="13"/>
    </row>
    <row r="712" spans="21:21">
      <c r="U712" s="13"/>
    </row>
    <row r="713" spans="21:21">
      <c r="U713" s="13"/>
    </row>
    <row r="714" spans="21:21">
      <c r="U714" s="13"/>
    </row>
    <row r="715" spans="21:21">
      <c r="U715" s="13"/>
    </row>
    <row r="716" spans="21:21">
      <c r="U716" s="13"/>
    </row>
    <row r="717" spans="21:21">
      <c r="U717" s="13"/>
    </row>
    <row r="718" spans="21:21">
      <c r="U718" s="13"/>
    </row>
    <row r="719" spans="21:21">
      <c r="U719" s="13"/>
    </row>
    <row r="720" spans="21:21">
      <c r="U720" s="13"/>
    </row>
    <row r="721" spans="21:21">
      <c r="U721" s="13"/>
    </row>
    <row r="722" spans="21:21">
      <c r="U722" s="13"/>
    </row>
    <row r="723" spans="21:21">
      <c r="U723" s="13"/>
    </row>
    <row r="724" spans="21:21">
      <c r="U724" s="13"/>
    </row>
    <row r="725" spans="21:21">
      <c r="U725" s="13"/>
    </row>
    <row r="726" spans="21:21">
      <c r="U726" s="13"/>
    </row>
    <row r="727" spans="21:21">
      <c r="U727" s="13"/>
    </row>
    <row r="728" spans="21:21">
      <c r="U728" s="13"/>
    </row>
    <row r="729" spans="21:21">
      <c r="U729" s="13"/>
    </row>
    <row r="730" spans="21:21">
      <c r="U730" s="13"/>
    </row>
    <row r="731" spans="21:21">
      <c r="U731" s="13"/>
    </row>
    <row r="732" spans="21:21">
      <c r="U732" s="13"/>
    </row>
    <row r="733" spans="21:21">
      <c r="U733" s="13"/>
    </row>
    <row r="734" spans="21:21">
      <c r="U734" s="13"/>
    </row>
    <row r="735" spans="21:21">
      <c r="U735" s="13"/>
    </row>
    <row r="736" spans="21:21">
      <c r="U736" s="13"/>
    </row>
    <row r="737" spans="21:21">
      <c r="U737" s="13"/>
    </row>
    <row r="738" spans="21:21">
      <c r="U738" s="13"/>
    </row>
    <row r="739" spans="21:21">
      <c r="U739" s="13"/>
    </row>
    <row r="740" spans="21:21">
      <c r="U740" s="13"/>
    </row>
    <row r="741" spans="21:21">
      <c r="U741" s="13"/>
    </row>
    <row r="742" spans="21:21">
      <c r="U742" s="13"/>
    </row>
    <row r="743" spans="21:21">
      <c r="U743" s="13"/>
    </row>
    <row r="744" spans="21:21">
      <c r="U744" s="13"/>
    </row>
    <row r="745" spans="21:21">
      <c r="U745" s="13"/>
    </row>
    <row r="746" spans="21:21">
      <c r="U746" s="13"/>
    </row>
    <row r="747" spans="21:21">
      <c r="U747" s="13"/>
    </row>
    <row r="748" spans="21:21">
      <c r="U748" s="13"/>
    </row>
    <row r="749" spans="21:21">
      <c r="U749" s="13"/>
    </row>
    <row r="750" spans="21:21">
      <c r="U750" s="13"/>
    </row>
    <row r="751" spans="21:21">
      <c r="U751" s="13"/>
    </row>
    <row r="752" spans="21:21">
      <c r="U752" s="13"/>
    </row>
    <row r="753" spans="21:21">
      <c r="U753" s="13"/>
    </row>
    <row r="754" spans="21:21">
      <c r="U754" s="13"/>
    </row>
    <row r="755" spans="21:21">
      <c r="U755" s="13"/>
    </row>
    <row r="756" spans="21:21">
      <c r="U756" s="13"/>
    </row>
    <row r="757" spans="21:21">
      <c r="U757" s="13"/>
    </row>
    <row r="758" spans="21:21">
      <c r="U758" s="13"/>
    </row>
    <row r="759" spans="21:21">
      <c r="U759" s="13"/>
    </row>
    <row r="760" spans="21:21">
      <c r="U760" s="13"/>
    </row>
    <row r="761" spans="21:21">
      <c r="U761" s="13"/>
    </row>
    <row r="762" spans="21:21">
      <c r="U762" s="13"/>
    </row>
    <row r="763" spans="21:21">
      <c r="U763" s="13"/>
    </row>
    <row r="764" spans="21:21">
      <c r="U764" s="13"/>
    </row>
    <row r="765" spans="21:21">
      <c r="U765" s="13"/>
    </row>
    <row r="766" spans="21:21">
      <c r="U766" s="13"/>
    </row>
    <row r="767" spans="21:21">
      <c r="U767" s="13"/>
    </row>
    <row r="768" spans="21:21">
      <c r="U768" s="13"/>
    </row>
    <row r="769" spans="21:21">
      <c r="U769" s="13"/>
    </row>
    <row r="770" spans="21:21">
      <c r="U770" s="13"/>
    </row>
    <row r="771" spans="21:21">
      <c r="U771" s="13"/>
    </row>
    <row r="772" spans="21:21">
      <c r="U772" s="13"/>
    </row>
    <row r="773" spans="21:21">
      <c r="U773" s="13"/>
    </row>
    <row r="774" spans="21:21">
      <c r="U774" s="13"/>
    </row>
    <row r="775" spans="21:21">
      <c r="U775" s="13"/>
    </row>
    <row r="776" spans="21:21">
      <c r="U776" s="13"/>
    </row>
    <row r="777" spans="21:21">
      <c r="U777" s="13"/>
    </row>
    <row r="778" spans="21:21">
      <c r="U778" s="13"/>
    </row>
    <row r="779" spans="21:21">
      <c r="U779" s="13"/>
    </row>
    <row r="780" spans="21:21">
      <c r="U780" s="13"/>
    </row>
    <row r="781" spans="21:21">
      <c r="U781" s="13"/>
    </row>
    <row r="782" spans="21:21">
      <c r="U782" s="13"/>
    </row>
    <row r="783" spans="21:21">
      <c r="U783" s="13"/>
    </row>
    <row r="784" spans="21:21">
      <c r="U784" s="13"/>
    </row>
    <row r="785" spans="21:21">
      <c r="U785" s="13"/>
    </row>
    <row r="786" spans="21:21">
      <c r="U786" s="13"/>
    </row>
    <row r="787" spans="21:21">
      <c r="U787" s="13"/>
    </row>
    <row r="788" spans="21:21">
      <c r="U788" s="13"/>
    </row>
    <row r="789" spans="21:21">
      <c r="U789" s="13"/>
    </row>
    <row r="790" spans="21:21">
      <c r="U790" s="13"/>
    </row>
    <row r="791" spans="21:21">
      <c r="U791" s="13"/>
    </row>
    <row r="792" spans="21:21">
      <c r="U792" s="13"/>
    </row>
    <row r="793" spans="21:21">
      <c r="U793" s="13"/>
    </row>
    <row r="794" spans="21:21">
      <c r="U794" s="13"/>
    </row>
    <row r="795" spans="21:21">
      <c r="U795" s="13"/>
    </row>
    <row r="796" spans="21:21">
      <c r="U796" s="13"/>
    </row>
    <row r="797" spans="21:21">
      <c r="U797" s="13"/>
    </row>
    <row r="798" spans="21:21">
      <c r="U798" s="13"/>
    </row>
    <row r="799" spans="21:21">
      <c r="U799" s="13"/>
    </row>
    <row r="800" spans="21:21">
      <c r="U800" s="13"/>
    </row>
    <row r="801" spans="21:21">
      <c r="U801" s="13"/>
    </row>
    <row r="802" spans="21:21">
      <c r="U802" s="13"/>
    </row>
    <row r="803" spans="21:21">
      <c r="U803" s="13"/>
    </row>
    <row r="804" spans="21:21">
      <c r="U804" s="13"/>
    </row>
    <row r="805" spans="21:21">
      <c r="U805" s="13"/>
    </row>
    <row r="806" spans="21:21">
      <c r="U806" s="13"/>
    </row>
    <row r="807" spans="21:21">
      <c r="U807" s="13"/>
    </row>
    <row r="808" spans="21:21">
      <c r="U808" s="13"/>
    </row>
    <row r="809" spans="21:21">
      <c r="U809" s="13"/>
    </row>
    <row r="810" spans="21:21">
      <c r="U810" s="13"/>
    </row>
    <row r="811" spans="21:21">
      <c r="U811" s="13"/>
    </row>
    <row r="812" spans="21:21">
      <c r="U812" s="13"/>
    </row>
    <row r="813" spans="21:21">
      <c r="U813" s="13"/>
    </row>
    <row r="814" spans="21:21">
      <c r="U814" s="13"/>
    </row>
    <row r="815" spans="21:21">
      <c r="U815" s="13"/>
    </row>
    <row r="816" spans="21:21">
      <c r="U816" s="13"/>
    </row>
    <row r="817" spans="21:21">
      <c r="U817" s="13"/>
    </row>
    <row r="818" spans="21:21">
      <c r="U818" s="13"/>
    </row>
    <row r="819" spans="21:21">
      <c r="U819" s="13"/>
    </row>
    <row r="820" spans="21:21">
      <c r="U820" s="13"/>
    </row>
    <row r="821" spans="21:21">
      <c r="U821" s="13"/>
    </row>
    <row r="822" spans="21:21">
      <c r="U822" s="13"/>
    </row>
    <row r="823" spans="21:21">
      <c r="U823" s="13"/>
    </row>
    <row r="824" spans="21:21">
      <c r="U824" s="13"/>
    </row>
    <row r="825" spans="21:21">
      <c r="U825" s="13"/>
    </row>
    <row r="826" spans="21:21">
      <c r="U826" s="13"/>
    </row>
    <row r="827" spans="21:21">
      <c r="U827" s="13"/>
    </row>
    <row r="828" spans="21:21">
      <c r="U828" s="13"/>
    </row>
    <row r="829" spans="21:21">
      <c r="U829" s="13"/>
    </row>
    <row r="830" spans="21:21">
      <c r="U830" s="13"/>
    </row>
    <row r="831" spans="21:21">
      <c r="U831" s="13"/>
    </row>
    <row r="832" spans="21:21">
      <c r="U832" s="13"/>
    </row>
    <row r="833" spans="21:21">
      <c r="U833" s="13"/>
    </row>
    <row r="834" spans="21:21">
      <c r="U834" s="13"/>
    </row>
    <row r="835" spans="21:21">
      <c r="U835" s="13"/>
    </row>
    <row r="836" spans="21:21">
      <c r="U836" s="13"/>
    </row>
    <row r="837" spans="21:21">
      <c r="U837" s="13"/>
    </row>
    <row r="838" spans="21:21">
      <c r="U838" s="13"/>
    </row>
    <row r="1048571" spans="15:16" ht="15" customHeight="1">
      <c r="O1048571" s="1114"/>
      <c r="P1048571" s="1114"/>
    </row>
  </sheetData>
  <autoFilter ref="A31:Y125" xr:uid="{7E5974D8-7E4D-4F6A-A087-243A8169FD34}">
    <filterColumn colId="14" showButton="0"/>
  </autoFilter>
  <mergeCells count="181">
    <mergeCell ref="O37:P37"/>
    <mergeCell ref="O41:P41"/>
    <mergeCell ref="O42:P42"/>
    <mergeCell ref="O43:P43"/>
    <mergeCell ref="O44:P44"/>
    <mergeCell ref="Q38:Q40"/>
    <mergeCell ref="O88:P91"/>
    <mergeCell ref="O92:P93"/>
    <mergeCell ref="O94:P97"/>
    <mergeCell ref="O72:P72"/>
    <mergeCell ref="O55:P55"/>
    <mergeCell ref="O56:P56"/>
    <mergeCell ref="O57:P57"/>
    <mergeCell ref="O58:P58"/>
    <mergeCell ref="O59:P59"/>
    <mergeCell ref="O60:P60"/>
    <mergeCell ref="O61:P61"/>
    <mergeCell ref="O62:P62"/>
    <mergeCell ref="O63:P63"/>
    <mergeCell ref="O45:P45"/>
    <mergeCell ref="O46:P46"/>
    <mergeCell ref="O47:P47"/>
    <mergeCell ref="O48:P48"/>
    <mergeCell ref="O49:P49"/>
    <mergeCell ref="O98:P100"/>
    <mergeCell ref="O101:P103"/>
    <mergeCell ref="O104:P111"/>
    <mergeCell ref="O112:P127"/>
    <mergeCell ref="J38:J40"/>
    <mergeCell ref="L38:L40"/>
    <mergeCell ref="O38:P40"/>
    <mergeCell ref="O73:P73"/>
    <mergeCell ref="O74:P74"/>
    <mergeCell ref="O75:P75"/>
    <mergeCell ref="O76:P76"/>
    <mergeCell ref="O77:P77"/>
    <mergeCell ref="O78:P78"/>
    <mergeCell ref="O79:P81"/>
    <mergeCell ref="O82:P84"/>
    <mergeCell ref="O85:P87"/>
    <mergeCell ref="O64:P64"/>
    <mergeCell ref="O65:P65"/>
    <mergeCell ref="O66:P66"/>
    <mergeCell ref="O67:P67"/>
    <mergeCell ref="O68:P68"/>
    <mergeCell ref="O69:P69"/>
    <mergeCell ref="O70:P70"/>
    <mergeCell ref="O71:P71"/>
    <mergeCell ref="O50:P51"/>
    <mergeCell ref="O52:P52"/>
    <mergeCell ref="O53:P53"/>
    <mergeCell ref="O54:P54"/>
    <mergeCell ref="L112:L127"/>
    <mergeCell ref="M112:M127"/>
    <mergeCell ref="N112:N127"/>
    <mergeCell ref="G112:G127"/>
    <mergeCell ref="H112:H127"/>
    <mergeCell ref="I112:I127"/>
    <mergeCell ref="J112:J127"/>
    <mergeCell ref="K112:K127"/>
    <mergeCell ref="L101:L103"/>
    <mergeCell ref="M101:M103"/>
    <mergeCell ref="N101:N103"/>
    <mergeCell ref="G104:G111"/>
    <mergeCell ref="H104:H111"/>
    <mergeCell ref="I104:I111"/>
    <mergeCell ref="J104:J111"/>
    <mergeCell ref="K104:K111"/>
    <mergeCell ref="L104:L111"/>
    <mergeCell ref="M104:M111"/>
    <mergeCell ref="N104:N111"/>
    <mergeCell ref="G101:G103"/>
    <mergeCell ref="H101:H103"/>
    <mergeCell ref="I101:I103"/>
    <mergeCell ref="J101:J103"/>
    <mergeCell ref="K101:K103"/>
    <mergeCell ref="G98:G100"/>
    <mergeCell ref="H98:H100"/>
    <mergeCell ref="I98:I100"/>
    <mergeCell ref="J98:J100"/>
    <mergeCell ref="K98:K100"/>
    <mergeCell ref="L98:L100"/>
    <mergeCell ref="M98:M100"/>
    <mergeCell ref="N98:N100"/>
    <mergeCell ref="G94:G97"/>
    <mergeCell ref="H94:H97"/>
    <mergeCell ref="I94:I97"/>
    <mergeCell ref="J94:J97"/>
    <mergeCell ref="K94:K97"/>
    <mergeCell ref="H92:H93"/>
    <mergeCell ref="I92:I93"/>
    <mergeCell ref="J92:J93"/>
    <mergeCell ref="K92:K93"/>
    <mergeCell ref="L92:L93"/>
    <mergeCell ref="M92:M93"/>
    <mergeCell ref="N92:N93"/>
    <mergeCell ref="L94:L97"/>
    <mergeCell ref="M94:M97"/>
    <mergeCell ref="N94:N97"/>
    <mergeCell ref="G90:G91"/>
    <mergeCell ref="H90:H91"/>
    <mergeCell ref="I90:I91"/>
    <mergeCell ref="J90:J91"/>
    <mergeCell ref="K90:K91"/>
    <mergeCell ref="L85:L87"/>
    <mergeCell ref="M85:M87"/>
    <mergeCell ref="N85:N87"/>
    <mergeCell ref="G88:G89"/>
    <mergeCell ref="H88:H89"/>
    <mergeCell ref="I88:I89"/>
    <mergeCell ref="J88:J89"/>
    <mergeCell ref="K88:K89"/>
    <mergeCell ref="L88:L89"/>
    <mergeCell ref="M88:M89"/>
    <mergeCell ref="N88:N89"/>
    <mergeCell ref="G85:G87"/>
    <mergeCell ref="H85:H87"/>
    <mergeCell ref="I85:I87"/>
    <mergeCell ref="J85:J87"/>
    <mergeCell ref="K85:K87"/>
    <mergeCell ref="L90:L91"/>
    <mergeCell ref="M90:M91"/>
    <mergeCell ref="N90:N91"/>
    <mergeCell ref="M79:M81"/>
    <mergeCell ref="N79:N81"/>
    <mergeCell ref="H82:H84"/>
    <mergeCell ref="I82:I84"/>
    <mergeCell ref="J82:J84"/>
    <mergeCell ref="K82:K84"/>
    <mergeCell ref="L82:L84"/>
    <mergeCell ref="M82:M84"/>
    <mergeCell ref="N82:N84"/>
    <mergeCell ref="H79:H81"/>
    <mergeCell ref="I79:I81"/>
    <mergeCell ref="J79:J81"/>
    <mergeCell ref="K79:K81"/>
    <mergeCell ref="L79:L81"/>
    <mergeCell ref="C33:C34"/>
    <mergeCell ref="D33:D34"/>
    <mergeCell ref="E33:E34"/>
    <mergeCell ref="F33:F34"/>
    <mergeCell ref="N38:N40"/>
    <mergeCell ref="E45:E47"/>
    <mergeCell ref="F45:F47"/>
    <mergeCell ref="G45:G47"/>
    <mergeCell ref="H50:H51"/>
    <mergeCell ref="I50:I51"/>
    <mergeCell ref="J50:J51"/>
    <mergeCell ref="K50:K51"/>
    <mergeCell ref="L50:L51"/>
    <mergeCell ref="M50:M51"/>
    <mergeCell ref="N50:N51"/>
    <mergeCell ref="G38:G40"/>
    <mergeCell ref="H38:H40"/>
    <mergeCell ref="I38:I40"/>
    <mergeCell ref="K38:K40"/>
    <mergeCell ref="M38:M40"/>
    <mergeCell ref="O1048571:P1048571"/>
    <mergeCell ref="O36:P36"/>
    <mergeCell ref="O35:P35"/>
    <mergeCell ref="H30:N30"/>
    <mergeCell ref="A17:C20"/>
    <mergeCell ref="D17:U20"/>
    <mergeCell ref="A22:C22"/>
    <mergeCell ref="E22:F22"/>
    <mergeCell ref="H22:J22"/>
    <mergeCell ref="A23:C23"/>
    <mergeCell ref="H23:I23"/>
    <mergeCell ref="H24:I24"/>
    <mergeCell ref="H25:I25"/>
    <mergeCell ref="H26:I26"/>
    <mergeCell ref="O30:Q30"/>
    <mergeCell ref="R30:V30"/>
    <mergeCell ref="O31:P31"/>
    <mergeCell ref="A30:G30"/>
    <mergeCell ref="O32:P32"/>
    <mergeCell ref="A33:A34"/>
    <mergeCell ref="G33:G34"/>
    <mergeCell ref="O33:P33"/>
    <mergeCell ref="O34:P34"/>
    <mergeCell ref="B33:B34"/>
  </mergeCells>
  <conditionalFormatting sqref="U32:U34">
    <cfRule type="containsText" dxfId="47" priority="4" stopIfTrue="1" operator="containsText" text="Cerrada">
      <formula>NOT(ISERROR(SEARCH("Cerrada",U32)))</formula>
    </cfRule>
    <cfRule type="containsText" dxfId="46" priority="5" stopIfTrue="1" operator="containsText" text="En ejecución">
      <formula>NOT(ISERROR(SEARCH("En ejecución",U32)))</formula>
    </cfRule>
    <cfRule type="containsText" dxfId="45" priority="6" stopIfTrue="1" operator="containsText" text="Vencida">
      <formula>NOT(ISERROR(SEARCH("Vencida",U32)))</formula>
    </cfRule>
  </conditionalFormatting>
  <dataValidations count="7">
    <dataValidation type="list" allowBlank="1" showErrorMessage="1" sqref="A23" xr:uid="{00000000-0002-0000-0C00-000002000000}">
      <formula1>PROCESOS</formula1>
    </dataValidation>
    <dataValidation type="list" allowBlank="1" showInputMessage="1" showErrorMessage="1" sqref="I32" xr:uid="{00000000-0002-0000-0C00-000003000000}">
      <formula1>$H$2:$H$3</formula1>
    </dataValidation>
    <dataValidation type="list" allowBlank="1" showInputMessage="1" showErrorMessage="1" sqref="F32:F33 F48:F127 F35:F45" xr:uid="{00000000-0002-0000-0C00-000004000000}">
      <formula1>$G$2:$G$5</formula1>
    </dataValidation>
    <dataValidation type="list" allowBlank="1" showInputMessage="1" showErrorMessage="1" sqref="B32:B33 B35:B127" xr:uid="{00000000-0002-0000-0C00-000005000000}">
      <formula1>$F$2:$F$6</formula1>
    </dataValidation>
    <dataValidation type="list" allowBlank="1" showInputMessage="1" showErrorMessage="1" sqref="T32:T34" xr:uid="{00000000-0002-0000-0C00-000000000000}">
      <formula1>$J$2:$J$4</formula1>
    </dataValidation>
    <dataValidation type="list" allowBlank="1" showInputMessage="1" showErrorMessage="1" sqref="U32:U34" xr:uid="{00000000-0002-0000-0C00-000001000000}">
      <formula1>$I$2:$I$4</formula1>
    </dataValidation>
    <dataValidation type="list" allowBlank="1" showInputMessage="1" showErrorMessage="1" sqref="I37:I38 I52:I79 I41:I50 I82 I85 I88 I90 I92 I94 I98 I112 I101 I104" xr:uid="{A0CD9B51-68EA-4AA4-B303-C3C7B28F6277}">
      <formula1>$G$2:$G$3</formula1>
    </dataValidation>
  </dataValidations>
  <hyperlinks>
    <hyperlink ref="Q38" r:id="rId1" display="https://drive.google.com/drive/folders/12Q3XgNe5xu8Cf6KetOCxCuSlOs8sV9pI" xr:uid="{48E3C354-4622-496A-80BE-949E7AEF0703}"/>
    <hyperlink ref="Q41" r:id="rId2" display="https://drive.google.com/drive/folders/12Q3XgNe5xu8Cf6KetOCxCuSlOs8sV9pI" xr:uid="{BEF3ED42-CD2C-4074-B982-96EB38CF685E}"/>
  </hyperlinks>
  <pageMargins left="0.7" right="0.7" top="0.75" bottom="0.75" header="0.3" footer="0.3"/>
  <pageSetup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AA908"/>
  <sheetViews>
    <sheetView showGridLines="0" topLeftCell="A17" zoomScale="60" zoomScaleNormal="60" workbookViewId="0">
      <selection activeCell="A17" sqref="A17:C20"/>
    </sheetView>
  </sheetViews>
  <sheetFormatPr baseColWidth="10" defaultColWidth="14.5" defaultRowHeight="15" customHeight="1"/>
  <cols>
    <col min="1" max="1" width="6.5" style="138" customWidth="1"/>
    <col min="2" max="2" width="10.6640625" style="138" customWidth="1"/>
    <col min="3" max="3" width="17.5" style="138" customWidth="1"/>
    <col min="4" max="4" width="21.5" style="138" customWidth="1"/>
    <col min="5" max="5" width="60.33203125" style="138" customWidth="1"/>
    <col min="6" max="6" width="24.1640625" style="138" customWidth="1"/>
    <col min="7" max="7" width="26.5" style="138" customWidth="1"/>
    <col min="8" max="8" width="25.83203125" style="138" customWidth="1"/>
    <col min="9" max="9" width="14" style="138" customWidth="1"/>
    <col min="10" max="10" width="18" style="138" customWidth="1"/>
    <col min="11" max="11" width="18.5" style="138" customWidth="1"/>
    <col min="12" max="12" width="20" style="138" customWidth="1"/>
    <col min="13" max="13" width="18.33203125" style="138" customWidth="1"/>
    <col min="14" max="15" width="18" style="138" customWidth="1"/>
    <col min="16" max="16" width="26.33203125" style="138" customWidth="1"/>
    <col min="17" max="17" width="24.83203125" style="138" customWidth="1"/>
    <col min="18" max="18" width="19.5" style="138" customWidth="1"/>
    <col min="19" max="19" width="28.1640625" style="138" customWidth="1"/>
    <col min="20" max="20" width="57.33203125" style="138" customWidth="1"/>
    <col min="21" max="21" width="40.1640625" style="138" customWidth="1"/>
    <col min="22" max="22" width="18.5" style="138" customWidth="1"/>
    <col min="23" max="23" width="19.5" style="138" customWidth="1"/>
    <col min="24" max="24" width="80.33203125" style="138" customWidth="1"/>
    <col min="25" max="25" width="31.1640625" style="138" customWidth="1"/>
    <col min="26" max="26" width="14.5" style="138" customWidth="1"/>
    <col min="27" max="28" width="11" style="138" customWidth="1"/>
    <col min="29" max="16384" width="14.5" style="138"/>
  </cols>
  <sheetData>
    <row r="1" spans="1:26" ht="44.25" hidden="1" customHeight="1">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9" hidden="1" thickBot="1">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9" hidden="1" thickBot="1">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9" hidden="1" thickBot="1">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43" hidden="1" thickBot="1">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9" hidden="1" thickBot="1">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9" hidden="1" thickBot="1">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idden="1" thickBot="1">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7" hidden="1" thickBot="1">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9" hidden="1" thickBot="1">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29" hidden="1" thickBot="1">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9" hidden="1" thickBot="1">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43" hidden="1" thickBot="1">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9" hidden="1" thickBot="1">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43" hidden="1" thickBot="1">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5" hidden="1" thickBot="1">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c r="A17" s="884"/>
      <c r="B17" s="885"/>
      <c r="C17" s="886"/>
      <c r="D17" s="893" t="s">
        <v>56</v>
      </c>
      <c r="E17" s="894"/>
      <c r="F17" s="894"/>
      <c r="G17" s="894"/>
      <c r="H17" s="894"/>
      <c r="I17" s="894"/>
      <c r="J17" s="894"/>
      <c r="K17" s="894"/>
      <c r="L17" s="894"/>
      <c r="M17" s="894"/>
      <c r="N17" s="894"/>
      <c r="O17" s="894"/>
      <c r="P17" s="894"/>
      <c r="Q17" s="894"/>
      <c r="R17" s="894"/>
      <c r="S17" s="894"/>
      <c r="T17" s="894"/>
      <c r="U17" s="894"/>
      <c r="V17" s="894"/>
      <c r="W17" s="895"/>
      <c r="X17" s="587" t="s">
        <v>57</v>
      </c>
      <c r="Z17" s="1"/>
    </row>
    <row r="18" spans="1:27" ht="27.75" customHeight="1">
      <c r="A18" s="887"/>
      <c r="B18" s="888"/>
      <c r="C18" s="889"/>
      <c r="D18" s="896"/>
      <c r="E18" s="897"/>
      <c r="F18" s="897"/>
      <c r="G18" s="897"/>
      <c r="H18" s="897"/>
      <c r="I18" s="897"/>
      <c r="J18" s="897"/>
      <c r="K18" s="897"/>
      <c r="L18" s="897"/>
      <c r="M18" s="897"/>
      <c r="N18" s="897"/>
      <c r="O18" s="897"/>
      <c r="P18" s="897"/>
      <c r="Q18" s="897"/>
      <c r="R18" s="897"/>
      <c r="S18" s="897"/>
      <c r="T18" s="897"/>
      <c r="U18" s="897"/>
      <c r="V18" s="897"/>
      <c r="W18" s="898"/>
      <c r="X18" s="589" t="s">
        <v>1001</v>
      </c>
      <c r="Z18" s="1"/>
    </row>
    <row r="19" spans="1:27" ht="27.75" customHeight="1">
      <c r="A19" s="887"/>
      <c r="B19" s="888"/>
      <c r="C19" s="889"/>
      <c r="D19" s="896"/>
      <c r="E19" s="897"/>
      <c r="F19" s="897"/>
      <c r="G19" s="897"/>
      <c r="H19" s="897"/>
      <c r="I19" s="897"/>
      <c r="J19" s="897"/>
      <c r="K19" s="897"/>
      <c r="L19" s="897"/>
      <c r="M19" s="897"/>
      <c r="N19" s="897"/>
      <c r="O19" s="897"/>
      <c r="P19" s="897"/>
      <c r="Q19" s="897"/>
      <c r="R19" s="897"/>
      <c r="S19" s="897"/>
      <c r="T19" s="897"/>
      <c r="U19" s="897"/>
      <c r="V19" s="897"/>
      <c r="W19" s="898"/>
      <c r="X19" s="591" t="s">
        <v>1002</v>
      </c>
      <c r="Z19" s="1"/>
    </row>
    <row r="20" spans="1:27" ht="27.75" customHeight="1" thickBot="1">
      <c r="A20" s="890"/>
      <c r="B20" s="891"/>
      <c r="C20" s="892"/>
      <c r="D20" s="899"/>
      <c r="E20" s="900"/>
      <c r="F20" s="900"/>
      <c r="G20" s="900"/>
      <c r="H20" s="900"/>
      <c r="I20" s="900"/>
      <c r="J20" s="900"/>
      <c r="K20" s="900"/>
      <c r="L20" s="900"/>
      <c r="M20" s="900"/>
      <c r="N20" s="900"/>
      <c r="O20" s="900"/>
      <c r="P20" s="900"/>
      <c r="Q20" s="900"/>
      <c r="R20" s="900"/>
      <c r="S20" s="900"/>
      <c r="T20" s="900"/>
      <c r="U20" s="900"/>
      <c r="V20" s="900"/>
      <c r="W20" s="901"/>
      <c r="X20" s="586" t="s">
        <v>58</v>
      </c>
      <c r="Z20" s="1"/>
    </row>
    <row r="21" spans="1:27" ht="36.75" customHeight="1" thickBot="1">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c r="A22" s="1068" t="s">
        <v>59</v>
      </c>
      <c r="B22" s="1069"/>
      <c r="C22" s="1070"/>
      <c r="D22" s="23"/>
      <c r="E22" s="1082" t="str">
        <f>CONCATENATE("INFORME DE SEGUIMIENTO DEL PROCESO ",A23)</f>
        <v>INFORME DE SEGUIMIENTO DEL PROCESO GESTIÓN DEL TALENTO HUMANO</v>
      </c>
      <c r="F22" s="1083"/>
      <c r="G22" s="21"/>
      <c r="H22" s="1074" t="s">
        <v>60</v>
      </c>
      <c r="I22" s="1075"/>
      <c r="J22" s="1076"/>
      <c r="K22" s="83"/>
      <c r="L22" s="87"/>
      <c r="M22" s="87"/>
      <c r="N22" s="87"/>
      <c r="O22" s="87"/>
      <c r="P22" s="87"/>
      <c r="Q22" s="87"/>
      <c r="R22" s="87"/>
      <c r="S22" s="87"/>
      <c r="T22" s="87"/>
      <c r="U22" s="87"/>
      <c r="V22" s="87"/>
      <c r="W22" s="87"/>
      <c r="X22" s="86"/>
    </row>
    <row r="23" spans="1:27" ht="53.25" customHeight="1" thickBot="1">
      <c r="A23" s="1093" t="s">
        <v>52</v>
      </c>
      <c r="B23" s="1094"/>
      <c r="C23" s="1095"/>
      <c r="D23" s="23"/>
      <c r="E23" s="93" t="s">
        <v>144</v>
      </c>
      <c r="F23" s="94">
        <f>COUNTA(E31:E71)</f>
        <v>31</v>
      </c>
      <c r="G23" s="21"/>
      <c r="H23" s="1077" t="s">
        <v>66</v>
      </c>
      <c r="I23" s="1078"/>
      <c r="J23" s="94">
        <f>COUNTIF(I31:I71,"Acción Correctiva")</f>
        <v>9</v>
      </c>
      <c r="K23" s="88"/>
      <c r="L23" s="87"/>
      <c r="M23" s="87"/>
      <c r="N23" s="87"/>
      <c r="O23" s="87"/>
      <c r="P23" s="87"/>
      <c r="Q23" s="87"/>
      <c r="R23" s="87"/>
      <c r="S23" s="87"/>
      <c r="T23" s="87"/>
      <c r="U23" s="86"/>
      <c r="V23" s="86"/>
      <c r="W23" s="23"/>
      <c r="X23" s="86"/>
    </row>
    <row r="24" spans="1:27" ht="48.75" customHeight="1" thickBot="1">
      <c r="A24" s="27"/>
      <c r="B24" s="23"/>
      <c r="C24" s="23"/>
      <c r="D24" s="28"/>
      <c r="E24" s="95" t="s">
        <v>61</v>
      </c>
      <c r="F24" s="96">
        <f>COUNTA(H31:H71)</f>
        <v>26</v>
      </c>
      <c r="G24" s="24"/>
      <c r="H24" s="1079" t="s">
        <v>149</v>
      </c>
      <c r="I24" s="1080"/>
      <c r="J24" s="99">
        <f>COUNTIF(I31:I71,"Acción Preventiva y/o de mejora")</f>
        <v>17</v>
      </c>
      <c r="K24" s="88"/>
      <c r="L24" s="87"/>
      <c r="M24" s="87"/>
      <c r="N24" s="87"/>
      <c r="O24" s="87"/>
      <c r="P24" s="87"/>
      <c r="Q24" s="87"/>
      <c r="R24" s="88"/>
      <c r="S24" s="88"/>
      <c r="T24" s="88"/>
      <c r="U24" s="86"/>
      <c r="V24" s="86"/>
      <c r="W24" s="23"/>
      <c r="X24" s="86"/>
    </row>
    <row r="25" spans="1:27" ht="53.25" customHeight="1">
      <c r="A25" s="27"/>
      <c r="B25" s="23"/>
      <c r="C25" s="23"/>
      <c r="D25" s="33"/>
      <c r="E25" s="97" t="s">
        <v>145</v>
      </c>
      <c r="F25" s="96">
        <f>COUNTIF(W31:W71, "Vencida")</f>
        <v>0</v>
      </c>
      <c r="G25" s="24"/>
      <c r="H25" s="1081"/>
      <c r="I25" s="1081"/>
      <c r="J25" s="89"/>
      <c r="K25" s="88"/>
      <c r="L25" s="87"/>
      <c r="M25" s="87"/>
      <c r="N25" s="87"/>
      <c r="O25" s="87"/>
      <c r="P25" s="87"/>
      <c r="Q25" s="87"/>
      <c r="R25" s="88"/>
      <c r="S25" s="88"/>
      <c r="T25" s="88"/>
      <c r="U25" s="86"/>
      <c r="V25" s="86"/>
      <c r="W25" s="23"/>
      <c r="X25" s="47"/>
    </row>
    <row r="26" spans="1:27" ht="48.75" customHeight="1">
      <c r="A26" s="27"/>
      <c r="B26" s="23"/>
      <c r="C26" s="23"/>
      <c r="D26" s="28"/>
      <c r="E26" s="97" t="s">
        <v>146</v>
      </c>
      <c r="F26" s="269">
        <f>COUNTIF(W31:W71, "En ejecución")</f>
        <v>9</v>
      </c>
      <c r="G26" s="24"/>
      <c r="H26" s="1081"/>
      <c r="I26" s="1081"/>
      <c r="J26" s="139"/>
      <c r="K26" s="89"/>
      <c r="L26" s="87"/>
      <c r="M26" s="87"/>
      <c r="N26" s="87"/>
      <c r="O26" s="87"/>
      <c r="P26" s="87"/>
      <c r="Q26" s="87"/>
      <c r="R26" s="88"/>
      <c r="S26" s="88"/>
      <c r="T26" s="88"/>
      <c r="U26" s="86"/>
      <c r="V26" s="86"/>
      <c r="W26" s="23"/>
      <c r="X26" s="47"/>
    </row>
    <row r="27" spans="1:27" ht="51" customHeight="1" thickBot="1">
      <c r="A27" s="27"/>
      <c r="B27" s="23"/>
      <c r="C27" s="23"/>
      <c r="D27" s="33"/>
      <c r="E27" s="98" t="s">
        <v>148</v>
      </c>
      <c r="F27" s="99">
        <f>COUNTIF(W31:W71, "Cerrada")</f>
        <v>0</v>
      </c>
      <c r="G27" s="24"/>
      <c r="H27" s="25"/>
      <c r="I27" s="85"/>
      <c r="J27" s="84"/>
      <c r="K27" s="84"/>
      <c r="L27" s="87"/>
      <c r="M27" s="87"/>
      <c r="N27" s="87"/>
      <c r="O27" s="87"/>
      <c r="P27" s="87"/>
      <c r="Q27" s="87"/>
      <c r="R27" s="88"/>
      <c r="S27" s="88"/>
      <c r="T27" s="88"/>
      <c r="U27" s="86"/>
      <c r="V27" s="86"/>
      <c r="W27" s="23"/>
      <c r="X27" s="47"/>
    </row>
    <row r="28" spans="1:27" ht="41.25" customHeight="1" thickBot="1">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c r="A29" s="911" t="s">
        <v>73</v>
      </c>
      <c r="B29" s="912"/>
      <c r="C29" s="912"/>
      <c r="D29" s="912"/>
      <c r="E29" s="912"/>
      <c r="F29" s="912"/>
      <c r="G29" s="913"/>
      <c r="H29" s="881" t="s">
        <v>74</v>
      </c>
      <c r="I29" s="882"/>
      <c r="J29" s="882"/>
      <c r="K29" s="882"/>
      <c r="L29" s="882"/>
      <c r="M29" s="882"/>
      <c r="N29" s="883"/>
      <c r="O29" s="902" t="s">
        <v>75</v>
      </c>
      <c r="P29" s="1084"/>
      <c r="Q29" s="1084"/>
      <c r="R29" s="1084"/>
      <c r="S29" s="903"/>
      <c r="T29" s="904" t="s">
        <v>141</v>
      </c>
      <c r="U29" s="905"/>
      <c r="V29" s="905"/>
      <c r="W29" s="905"/>
      <c r="X29" s="906"/>
      <c r="Y29" s="75"/>
      <c r="Z29" s="76"/>
      <c r="AA29" s="77"/>
    </row>
    <row r="30" spans="1:27" ht="90.75" customHeight="1" thickBot="1">
      <c r="A30" s="153" t="s">
        <v>147</v>
      </c>
      <c r="B30" s="154" t="s">
        <v>3</v>
      </c>
      <c r="C30" s="154" t="s">
        <v>77</v>
      </c>
      <c r="D30" s="154" t="s">
        <v>133</v>
      </c>
      <c r="E30" s="154" t="s">
        <v>134</v>
      </c>
      <c r="F30" s="154" t="s">
        <v>135</v>
      </c>
      <c r="G30" s="155" t="s">
        <v>136</v>
      </c>
      <c r="H30" s="156" t="s">
        <v>139</v>
      </c>
      <c r="I30" s="154" t="s">
        <v>5</v>
      </c>
      <c r="J30" s="154" t="s">
        <v>78</v>
      </c>
      <c r="K30" s="157" t="s">
        <v>79</v>
      </c>
      <c r="L30" s="157" t="s">
        <v>81</v>
      </c>
      <c r="M30" s="597" t="s">
        <v>82</v>
      </c>
      <c r="N30" s="539" t="s">
        <v>83</v>
      </c>
      <c r="O30" s="1090" t="s">
        <v>84</v>
      </c>
      <c r="P30" s="1091"/>
      <c r="Q30" s="1091"/>
      <c r="R30" s="1092"/>
      <c r="S30" s="539" t="s">
        <v>85</v>
      </c>
      <c r="T30" s="620" t="s">
        <v>84</v>
      </c>
      <c r="U30" s="597" t="s">
        <v>85</v>
      </c>
      <c r="V30" s="597" t="s">
        <v>158</v>
      </c>
      <c r="W30" s="597" t="s">
        <v>86</v>
      </c>
      <c r="X30" s="539" t="s">
        <v>155</v>
      </c>
      <c r="Y30" s="74"/>
      <c r="Z30" s="78"/>
      <c r="AA30" s="78"/>
    </row>
    <row r="31" spans="1:27" s="581" customFormat="1" ht="245.25" customHeight="1">
      <c r="A31" s="474">
        <v>1</v>
      </c>
      <c r="B31" s="238" t="s">
        <v>10</v>
      </c>
      <c r="C31" s="238" t="s">
        <v>132</v>
      </c>
      <c r="D31" s="228">
        <v>43781</v>
      </c>
      <c r="E31" s="270" t="s">
        <v>1005</v>
      </c>
      <c r="F31" s="582" t="s">
        <v>154</v>
      </c>
      <c r="G31" s="270" t="s">
        <v>1006</v>
      </c>
      <c r="H31" s="270" t="s">
        <v>1007</v>
      </c>
      <c r="I31" s="582" t="s">
        <v>140</v>
      </c>
      <c r="J31" s="229" t="s">
        <v>1008</v>
      </c>
      <c r="K31" s="229" t="s">
        <v>1009</v>
      </c>
      <c r="L31" s="782">
        <v>43819</v>
      </c>
      <c r="M31" s="228">
        <v>43891</v>
      </c>
      <c r="N31" s="769">
        <v>44165</v>
      </c>
      <c r="O31" s="1180" t="s">
        <v>1587</v>
      </c>
      <c r="P31" s="1180"/>
      <c r="Q31" s="1180"/>
      <c r="R31" s="1180"/>
      <c r="S31" s="238" t="s">
        <v>1588</v>
      </c>
      <c r="T31" s="789" t="s">
        <v>1091</v>
      </c>
      <c r="U31" s="619"/>
      <c r="V31" s="624" t="s">
        <v>156</v>
      </c>
      <c r="W31" s="618" t="s">
        <v>143</v>
      </c>
      <c r="X31" s="623" t="s">
        <v>1092</v>
      </c>
      <c r="Y31" s="1"/>
      <c r="Z31" s="1"/>
    </row>
    <row r="32" spans="1:27" ht="207.75" customHeight="1">
      <c r="A32" s="474">
        <v>2</v>
      </c>
      <c r="B32" s="238" t="s">
        <v>10</v>
      </c>
      <c r="C32" s="238" t="s">
        <v>132</v>
      </c>
      <c r="D32" s="228" t="s">
        <v>1010</v>
      </c>
      <c r="E32" s="270" t="s">
        <v>1011</v>
      </c>
      <c r="F32" s="582" t="s">
        <v>154</v>
      </c>
      <c r="G32" s="270" t="s">
        <v>1012</v>
      </c>
      <c r="H32" s="270" t="s">
        <v>1013</v>
      </c>
      <c r="I32" s="582" t="s">
        <v>140</v>
      </c>
      <c r="J32" s="229" t="s">
        <v>1014</v>
      </c>
      <c r="K32" s="229" t="s">
        <v>1009</v>
      </c>
      <c r="L32" s="782">
        <v>43819</v>
      </c>
      <c r="M32" s="228">
        <v>43862</v>
      </c>
      <c r="N32" s="769">
        <v>44134</v>
      </c>
      <c r="O32" s="1180" t="s">
        <v>1589</v>
      </c>
      <c r="P32" s="1180"/>
      <c r="Q32" s="1180"/>
      <c r="R32" s="1180"/>
      <c r="S32" s="238" t="s">
        <v>1590</v>
      </c>
      <c r="T32" s="789" t="s">
        <v>1091</v>
      </c>
      <c r="U32" s="601"/>
      <c r="V32" s="624" t="s">
        <v>156</v>
      </c>
      <c r="W32" s="622" t="s">
        <v>143</v>
      </c>
      <c r="X32" s="623" t="s">
        <v>1092</v>
      </c>
    </row>
    <row r="33" spans="1:26" ht="199.5" customHeight="1">
      <c r="A33" s="474">
        <v>3</v>
      </c>
      <c r="B33" s="238" t="s">
        <v>129</v>
      </c>
      <c r="C33" s="238" t="s">
        <v>132</v>
      </c>
      <c r="D33" s="228">
        <v>43809</v>
      </c>
      <c r="E33" s="270" t="s">
        <v>1015</v>
      </c>
      <c r="F33" s="582" t="s">
        <v>138</v>
      </c>
      <c r="G33" s="270" t="s">
        <v>1016</v>
      </c>
      <c r="H33" s="270" t="s">
        <v>1017</v>
      </c>
      <c r="I33" s="582" t="s">
        <v>140</v>
      </c>
      <c r="J33" s="229" t="s">
        <v>1018</v>
      </c>
      <c r="K33" s="229" t="s">
        <v>1019</v>
      </c>
      <c r="L33" s="782">
        <v>43819</v>
      </c>
      <c r="M33" s="228">
        <v>43891</v>
      </c>
      <c r="N33" s="228">
        <v>44165</v>
      </c>
      <c r="O33" s="1180" t="s">
        <v>1591</v>
      </c>
      <c r="P33" s="1180"/>
      <c r="Q33" s="1180"/>
      <c r="R33" s="1180"/>
      <c r="S33" s="238" t="s">
        <v>1592</v>
      </c>
      <c r="T33" s="789" t="s">
        <v>1091</v>
      </c>
      <c r="U33" s="601"/>
      <c r="V33" s="624" t="s">
        <v>156</v>
      </c>
      <c r="W33" s="622" t="s">
        <v>143</v>
      </c>
      <c r="X33" s="623" t="s">
        <v>1092</v>
      </c>
      <c r="Y33" s="1"/>
      <c r="Z33" s="1"/>
    </row>
    <row r="34" spans="1:26" ht="190.5" customHeight="1">
      <c r="A34" s="474">
        <v>4</v>
      </c>
      <c r="B34" s="238" t="s">
        <v>129</v>
      </c>
      <c r="C34" s="238" t="s">
        <v>132</v>
      </c>
      <c r="D34" s="228">
        <v>43867</v>
      </c>
      <c r="E34" s="270" t="s">
        <v>1020</v>
      </c>
      <c r="F34" s="582" t="s">
        <v>138</v>
      </c>
      <c r="G34" s="270" t="s">
        <v>1021</v>
      </c>
      <c r="H34" s="270" t="s">
        <v>1024</v>
      </c>
      <c r="I34" s="582" t="s">
        <v>140</v>
      </c>
      <c r="J34" s="229" t="s">
        <v>1025</v>
      </c>
      <c r="K34" s="229" t="s">
        <v>1019</v>
      </c>
      <c r="L34" s="782">
        <v>43881</v>
      </c>
      <c r="M34" s="228">
        <v>43891</v>
      </c>
      <c r="N34" s="228">
        <v>44134</v>
      </c>
      <c r="O34" s="1180" t="s">
        <v>1593</v>
      </c>
      <c r="P34" s="1180"/>
      <c r="Q34" s="1180"/>
      <c r="R34" s="1180"/>
      <c r="S34" s="238" t="s">
        <v>1594</v>
      </c>
      <c r="T34" s="789" t="s">
        <v>1091</v>
      </c>
      <c r="U34" s="601"/>
      <c r="V34" s="624" t="s">
        <v>156</v>
      </c>
      <c r="W34" s="622" t="s">
        <v>143</v>
      </c>
      <c r="X34" s="623" t="s">
        <v>1092</v>
      </c>
      <c r="Y34" s="1"/>
      <c r="Z34" s="1"/>
    </row>
    <row r="35" spans="1:26" ht="299.25" customHeight="1">
      <c r="A35" s="474">
        <v>5</v>
      </c>
      <c r="B35" s="238" t="s">
        <v>129</v>
      </c>
      <c r="C35" s="238" t="s">
        <v>132</v>
      </c>
      <c r="D35" s="228">
        <v>43902</v>
      </c>
      <c r="E35" s="270" t="s">
        <v>1026</v>
      </c>
      <c r="F35" s="582" t="s">
        <v>138</v>
      </c>
      <c r="G35" s="592" t="s">
        <v>1027</v>
      </c>
      <c r="H35" s="270" t="s">
        <v>1028</v>
      </c>
      <c r="I35" s="582" t="s">
        <v>140</v>
      </c>
      <c r="J35" s="229" t="s">
        <v>1029</v>
      </c>
      <c r="K35" s="229" t="s">
        <v>1019</v>
      </c>
      <c r="L35" s="782">
        <v>43909</v>
      </c>
      <c r="M35" s="228">
        <v>43922</v>
      </c>
      <c r="N35" s="769">
        <v>44165</v>
      </c>
      <c r="O35" s="1180" t="s">
        <v>1595</v>
      </c>
      <c r="P35" s="1180"/>
      <c r="Q35" s="1180"/>
      <c r="R35" s="1180"/>
      <c r="S35" s="426" t="s">
        <v>1596</v>
      </c>
      <c r="T35" s="216" t="s">
        <v>1091</v>
      </c>
      <c r="U35" s="601"/>
      <c r="V35" s="713" t="s">
        <v>156</v>
      </c>
      <c r="W35" s="756" t="s">
        <v>143</v>
      </c>
      <c r="X35" s="760" t="s">
        <v>1092</v>
      </c>
      <c r="Y35" s="1"/>
      <c r="Z35" s="1"/>
    </row>
    <row r="36" spans="1:26" ht="285">
      <c r="A36" s="474">
        <v>6</v>
      </c>
      <c r="B36" s="238" t="s">
        <v>129</v>
      </c>
      <c r="C36" s="238" t="s">
        <v>132</v>
      </c>
      <c r="D36" s="228">
        <v>43902</v>
      </c>
      <c r="E36" s="270" t="s">
        <v>1026</v>
      </c>
      <c r="F36" s="582" t="s">
        <v>138</v>
      </c>
      <c r="G36" s="592" t="s">
        <v>1027</v>
      </c>
      <c r="H36" s="270" t="s">
        <v>1030</v>
      </c>
      <c r="I36" s="582" t="s">
        <v>140</v>
      </c>
      <c r="J36" s="229" t="s">
        <v>1031</v>
      </c>
      <c r="K36" s="229" t="s">
        <v>1019</v>
      </c>
      <c r="L36" s="782">
        <v>43909</v>
      </c>
      <c r="M36" s="228">
        <v>43952</v>
      </c>
      <c r="N36" s="228">
        <v>44135</v>
      </c>
      <c r="O36" s="1180" t="s">
        <v>1597</v>
      </c>
      <c r="P36" s="1180"/>
      <c r="Q36" s="1180"/>
      <c r="R36" s="1180"/>
      <c r="S36" s="238" t="s">
        <v>1598</v>
      </c>
      <c r="T36" s="216" t="s">
        <v>1091</v>
      </c>
      <c r="U36" s="601"/>
      <c r="V36" s="713" t="s">
        <v>156</v>
      </c>
      <c r="W36" s="756" t="s">
        <v>143</v>
      </c>
      <c r="X36" s="760" t="s">
        <v>1092</v>
      </c>
      <c r="Y36" s="1"/>
      <c r="Z36" s="1"/>
    </row>
    <row r="37" spans="1:26" ht="299.25" customHeight="1">
      <c r="A37" s="474">
        <v>7</v>
      </c>
      <c r="B37" s="238" t="s">
        <v>129</v>
      </c>
      <c r="C37" s="238" t="s">
        <v>132</v>
      </c>
      <c r="D37" s="228">
        <v>43902</v>
      </c>
      <c r="E37" s="270" t="s">
        <v>1026</v>
      </c>
      <c r="F37" s="582" t="s">
        <v>138</v>
      </c>
      <c r="G37" s="592" t="s">
        <v>1027</v>
      </c>
      <c r="H37" s="270" t="s">
        <v>1032</v>
      </c>
      <c r="I37" s="582" t="s">
        <v>140</v>
      </c>
      <c r="J37" s="229" t="s">
        <v>1084</v>
      </c>
      <c r="K37" s="229" t="s">
        <v>1019</v>
      </c>
      <c r="L37" s="782">
        <v>43909</v>
      </c>
      <c r="M37" s="228">
        <v>43952</v>
      </c>
      <c r="N37" s="228">
        <v>44165</v>
      </c>
      <c r="O37" s="1180" t="s">
        <v>1599</v>
      </c>
      <c r="P37" s="1180"/>
      <c r="Q37" s="1180"/>
      <c r="R37" s="1180"/>
      <c r="S37" s="238" t="s">
        <v>1600</v>
      </c>
      <c r="T37" s="216" t="s">
        <v>1096</v>
      </c>
      <c r="U37" s="135"/>
      <c r="V37" s="713" t="s">
        <v>156</v>
      </c>
      <c r="W37" s="756" t="s">
        <v>143</v>
      </c>
      <c r="X37" s="760" t="s">
        <v>1092</v>
      </c>
      <c r="Y37" s="1"/>
      <c r="Z37" s="1"/>
    </row>
    <row r="38" spans="1:26" ht="213.75" customHeight="1">
      <c r="A38" s="604">
        <v>8</v>
      </c>
      <c r="B38" s="238" t="s">
        <v>129</v>
      </c>
      <c r="C38" s="238" t="s">
        <v>132</v>
      </c>
      <c r="D38" s="228">
        <v>43956</v>
      </c>
      <c r="E38" s="270" t="s">
        <v>1061</v>
      </c>
      <c r="F38" s="602" t="s">
        <v>138</v>
      </c>
      <c r="G38" s="270" t="s">
        <v>1062</v>
      </c>
      <c r="H38" s="270" t="s">
        <v>1063</v>
      </c>
      <c r="I38" s="602" t="s">
        <v>140</v>
      </c>
      <c r="J38" s="229" t="s">
        <v>1064</v>
      </c>
      <c r="K38" s="229" t="s">
        <v>1065</v>
      </c>
      <c r="L38" s="782">
        <v>43956</v>
      </c>
      <c r="M38" s="228">
        <v>43956</v>
      </c>
      <c r="N38" s="228">
        <v>44165</v>
      </c>
      <c r="O38" s="1179" t="s">
        <v>1601</v>
      </c>
      <c r="P38" s="1179"/>
      <c r="Q38" s="1179"/>
      <c r="R38" s="1179"/>
      <c r="S38" s="238" t="s">
        <v>1149</v>
      </c>
      <c r="T38" s="216" t="s">
        <v>1098</v>
      </c>
      <c r="U38" s="135"/>
      <c r="V38" s="713" t="s">
        <v>156</v>
      </c>
      <c r="W38" s="756" t="s">
        <v>143</v>
      </c>
      <c r="X38" s="760" t="s">
        <v>1092</v>
      </c>
      <c r="Y38" s="1"/>
      <c r="Z38" s="1"/>
    </row>
    <row r="39" spans="1:26" ht="323.25" customHeight="1" thickBot="1">
      <c r="A39" s="604">
        <v>9</v>
      </c>
      <c r="B39" s="238" t="s">
        <v>129</v>
      </c>
      <c r="C39" s="238" t="s">
        <v>132</v>
      </c>
      <c r="D39" s="228">
        <v>43956</v>
      </c>
      <c r="E39" s="270" t="s">
        <v>1061</v>
      </c>
      <c r="F39" s="602" t="s">
        <v>138</v>
      </c>
      <c r="G39" s="270" t="s">
        <v>1062</v>
      </c>
      <c r="H39" s="270" t="s">
        <v>1066</v>
      </c>
      <c r="I39" s="602" t="s">
        <v>140</v>
      </c>
      <c r="J39" s="229" t="s">
        <v>1067</v>
      </c>
      <c r="K39" s="229" t="s">
        <v>1019</v>
      </c>
      <c r="L39" s="782">
        <v>43956</v>
      </c>
      <c r="M39" s="228">
        <v>43956</v>
      </c>
      <c r="N39" s="228">
        <v>44165</v>
      </c>
      <c r="O39" s="1149" t="s">
        <v>1602</v>
      </c>
      <c r="P39" s="1149"/>
      <c r="Q39" s="1149"/>
      <c r="R39" s="1149"/>
      <c r="S39" s="242" t="s">
        <v>1150</v>
      </c>
      <c r="T39" s="216" t="s">
        <v>1151</v>
      </c>
      <c r="U39" s="289" t="s">
        <v>1099</v>
      </c>
      <c r="V39" s="713" t="s">
        <v>156</v>
      </c>
      <c r="W39" s="756" t="s">
        <v>143</v>
      </c>
      <c r="X39" s="760" t="s">
        <v>1092</v>
      </c>
      <c r="Y39" s="1"/>
      <c r="Z39" s="1"/>
    </row>
    <row r="40" spans="1:26" ht="306">
      <c r="A40" s="739">
        <v>10</v>
      </c>
      <c r="B40" s="739" t="s">
        <v>10</v>
      </c>
      <c r="C40" s="651" t="s">
        <v>126</v>
      </c>
      <c r="D40" s="740">
        <v>44141</v>
      </c>
      <c r="E40" s="741" t="s">
        <v>1293</v>
      </c>
      <c r="F40" s="651" t="s">
        <v>11</v>
      </c>
      <c r="G40" s="646" t="s">
        <v>1294</v>
      </c>
      <c r="H40" s="742" t="s">
        <v>1295</v>
      </c>
      <c r="I40" s="647" t="s">
        <v>24</v>
      </c>
      <c r="J40" s="743" t="s">
        <v>1296</v>
      </c>
      <c r="K40" s="643" t="s">
        <v>1297</v>
      </c>
      <c r="L40" s="650">
        <v>44141</v>
      </c>
      <c r="M40" s="228">
        <v>44228</v>
      </c>
      <c r="N40" s="228">
        <v>44377</v>
      </c>
      <c r="O40" s="1149" t="s">
        <v>1568</v>
      </c>
      <c r="P40" s="1149"/>
      <c r="Q40" s="1149"/>
      <c r="R40" s="1149"/>
      <c r="S40" s="242"/>
      <c r="T40" s="135"/>
      <c r="U40" s="135"/>
      <c r="V40" s="135"/>
      <c r="W40" s="759"/>
      <c r="X40" s="136"/>
      <c r="Y40" s="1"/>
      <c r="Z40" s="1"/>
    </row>
    <row r="41" spans="1:26" ht="238">
      <c r="A41" s="648">
        <v>11</v>
      </c>
      <c r="B41" s="651" t="s">
        <v>10</v>
      </c>
      <c r="C41" s="651" t="s">
        <v>132</v>
      </c>
      <c r="D41" s="687">
        <v>44141</v>
      </c>
      <c r="E41" s="688" t="s">
        <v>1298</v>
      </c>
      <c r="F41" s="651" t="s">
        <v>11</v>
      </c>
      <c r="G41" s="646" t="s">
        <v>1299</v>
      </c>
      <c r="H41" s="744" t="s">
        <v>1300</v>
      </c>
      <c r="I41" s="647" t="s">
        <v>24</v>
      </c>
      <c r="J41" s="744" t="s">
        <v>1301</v>
      </c>
      <c r="K41" s="643" t="s">
        <v>1302</v>
      </c>
      <c r="L41" s="650">
        <v>44141</v>
      </c>
      <c r="M41" s="228">
        <v>44228</v>
      </c>
      <c r="N41" s="228">
        <v>44377</v>
      </c>
      <c r="O41" s="1149" t="s">
        <v>1568</v>
      </c>
      <c r="P41" s="1149"/>
      <c r="Q41" s="1149"/>
      <c r="R41" s="1149"/>
      <c r="S41" s="242"/>
      <c r="T41" s="135"/>
      <c r="U41" s="135"/>
      <c r="V41" s="135"/>
      <c r="W41" s="759"/>
      <c r="X41" s="136"/>
      <c r="Y41" s="1"/>
      <c r="Z41" s="1"/>
    </row>
    <row r="42" spans="1:26" ht="112">
      <c r="A42" s="648">
        <v>12</v>
      </c>
      <c r="B42" s="651" t="s">
        <v>10</v>
      </c>
      <c r="C42" s="651" t="s">
        <v>132</v>
      </c>
      <c r="D42" s="687">
        <v>44141</v>
      </c>
      <c r="E42" s="688" t="s">
        <v>1303</v>
      </c>
      <c r="F42" s="651" t="s">
        <v>11</v>
      </c>
      <c r="G42" s="646" t="s">
        <v>1304</v>
      </c>
      <c r="H42" s="1158" t="s">
        <v>1305</v>
      </c>
      <c r="I42" s="1160" t="s">
        <v>24</v>
      </c>
      <c r="J42" s="1162" t="s">
        <v>1306</v>
      </c>
      <c r="K42" s="1158" t="s">
        <v>1302</v>
      </c>
      <c r="L42" s="1164">
        <v>44141</v>
      </c>
      <c r="M42" s="1166">
        <v>44207</v>
      </c>
      <c r="N42" s="1166">
        <v>44377</v>
      </c>
      <c r="O42" s="1149" t="s">
        <v>1568</v>
      </c>
      <c r="P42" s="1149"/>
      <c r="Q42" s="1149"/>
      <c r="R42" s="1149"/>
      <c r="S42" s="1179"/>
      <c r="T42" s="135"/>
      <c r="U42" s="135"/>
      <c r="V42" s="135"/>
      <c r="W42" s="759"/>
      <c r="X42" s="136"/>
      <c r="Y42" s="1"/>
      <c r="Z42" s="1"/>
    </row>
    <row r="43" spans="1:26" ht="112">
      <c r="A43" s="648">
        <v>13</v>
      </c>
      <c r="B43" s="651" t="s">
        <v>10</v>
      </c>
      <c r="C43" s="651" t="s">
        <v>132</v>
      </c>
      <c r="D43" s="687">
        <v>44141</v>
      </c>
      <c r="E43" s="688" t="s">
        <v>1307</v>
      </c>
      <c r="F43" s="651" t="s">
        <v>138</v>
      </c>
      <c r="G43" s="646" t="s">
        <v>1308</v>
      </c>
      <c r="H43" s="1159"/>
      <c r="I43" s="1161"/>
      <c r="J43" s="1163"/>
      <c r="K43" s="1159"/>
      <c r="L43" s="1165"/>
      <c r="M43" s="1166"/>
      <c r="N43" s="1166"/>
      <c r="O43" s="1149"/>
      <c r="P43" s="1149"/>
      <c r="Q43" s="1149"/>
      <c r="R43" s="1149"/>
      <c r="S43" s="1179"/>
      <c r="T43" s="135"/>
      <c r="U43" s="135"/>
      <c r="V43" s="135"/>
      <c r="W43" s="759"/>
      <c r="X43" s="136"/>
      <c r="Y43" s="1"/>
      <c r="Z43" s="1"/>
    </row>
    <row r="44" spans="1:26" ht="409.6">
      <c r="A44" s="648">
        <v>14</v>
      </c>
      <c r="B44" s="651" t="s">
        <v>10</v>
      </c>
      <c r="C44" s="651" t="s">
        <v>132</v>
      </c>
      <c r="D44" s="687">
        <v>44141</v>
      </c>
      <c r="E44" s="688" t="s">
        <v>1309</v>
      </c>
      <c r="F44" s="651" t="s">
        <v>11</v>
      </c>
      <c r="G44" s="646" t="s">
        <v>1310</v>
      </c>
      <c r="H44" s="744" t="s">
        <v>1311</v>
      </c>
      <c r="I44" s="647" t="s">
        <v>24</v>
      </c>
      <c r="J44" s="745" t="s">
        <v>1312</v>
      </c>
      <c r="K44" s="643" t="s">
        <v>1302</v>
      </c>
      <c r="L44" s="650">
        <v>44141</v>
      </c>
      <c r="M44" s="228">
        <v>44228</v>
      </c>
      <c r="N44" s="228">
        <v>44377</v>
      </c>
      <c r="O44" s="1149" t="s">
        <v>1568</v>
      </c>
      <c r="P44" s="1149"/>
      <c r="Q44" s="1149"/>
      <c r="R44" s="1149"/>
      <c r="S44" s="242"/>
      <c r="T44" s="135"/>
      <c r="U44" s="135"/>
      <c r="V44" s="135"/>
      <c r="W44" s="759"/>
      <c r="X44" s="136"/>
      <c r="Y44" s="1"/>
      <c r="Z44" s="1"/>
    </row>
    <row r="45" spans="1:26" ht="409.6">
      <c r="A45" s="648">
        <v>15</v>
      </c>
      <c r="B45" s="651" t="s">
        <v>10</v>
      </c>
      <c r="C45" s="651" t="s">
        <v>132</v>
      </c>
      <c r="D45" s="687">
        <v>44141</v>
      </c>
      <c r="E45" s="688" t="s">
        <v>1313</v>
      </c>
      <c r="F45" s="651" t="s">
        <v>11</v>
      </c>
      <c r="G45" s="685" t="s">
        <v>1314</v>
      </c>
      <c r="H45" s="746" t="s">
        <v>1315</v>
      </c>
      <c r="I45" s="747" t="s">
        <v>24</v>
      </c>
      <c r="J45" s="747" t="s">
        <v>1316</v>
      </c>
      <c r="K45" s="685" t="s">
        <v>1317</v>
      </c>
      <c r="L45" s="650">
        <v>44141</v>
      </c>
      <c r="M45" s="228">
        <v>44197</v>
      </c>
      <c r="N45" s="228">
        <v>44377</v>
      </c>
      <c r="O45" s="1149" t="s">
        <v>1568</v>
      </c>
      <c r="P45" s="1149"/>
      <c r="Q45" s="1149"/>
      <c r="R45" s="1149"/>
      <c r="S45" s="242"/>
      <c r="T45" s="135"/>
      <c r="U45" s="135"/>
      <c r="V45" s="135"/>
      <c r="W45" s="759"/>
      <c r="X45" s="136"/>
      <c r="Y45" s="1"/>
      <c r="Z45" s="1"/>
    </row>
    <row r="46" spans="1:26" ht="154">
      <c r="A46" s="648">
        <v>16</v>
      </c>
      <c r="B46" s="651" t="s">
        <v>10</v>
      </c>
      <c r="C46" s="651" t="s">
        <v>132</v>
      </c>
      <c r="D46" s="687">
        <v>44141</v>
      </c>
      <c r="E46" s="688" t="s">
        <v>1318</v>
      </c>
      <c r="F46" s="651" t="s">
        <v>11</v>
      </c>
      <c r="G46" s="685" t="s">
        <v>1319</v>
      </c>
      <c r="H46" s="748" t="s">
        <v>1320</v>
      </c>
      <c r="I46" s="747" t="s">
        <v>24</v>
      </c>
      <c r="J46" s="747" t="s">
        <v>1321</v>
      </c>
      <c r="K46" s="648" t="s">
        <v>1322</v>
      </c>
      <c r="L46" s="650">
        <v>44141</v>
      </c>
      <c r="M46" s="228">
        <v>44197</v>
      </c>
      <c r="N46" s="228">
        <v>44377</v>
      </c>
      <c r="O46" s="1149" t="s">
        <v>1568</v>
      </c>
      <c r="P46" s="1149"/>
      <c r="Q46" s="1149"/>
      <c r="R46" s="1149"/>
      <c r="S46" s="242"/>
      <c r="T46" s="135"/>
      <c r="U46" s="135"/>
      <c r="V46" s="135"/>
      <c r="W46" s="759"/>
      <c r="X46" s="136"/>
      <c r="Y46" s="1"/>
      <c r="Z46" s="1"/>
    </row>
    <row r="47" spans="1:26" ht="112">
      <c r="A47" s="956">
        <v>17</v>
      </c>
      <c r="B47" s="956" t="s">
        <v>10</v>
      </c>
      <c r="C47" s="956" t="s">
        <v>132</v>
      </c>
      <c r="D47" s="1173">
        <v>44141</v>
      </c>
      <c r="E47" s="749" t="s">
        <v>1323</v>
      </c>
      <c r="F47" s="750" t="s">
        <v>11</v>
      </c>
      <c r="G47" s="751" t="s">
        <v>1324</v>
      </c>
      <c r="H47" s="1176" t="s">
        <v>1325</v>
      </c>
      <c r="I47" s="1155" t="s">
        <v>24</v>
      </c>
      <c r="J47" s="1168" t="s">
        <v>1326</v>
      </c>
      <c r="K47" s="956" t="s">
        <v>1322</v>
      </c>
      <c r="L47" s="1164">
        <v>44141</v>
      </c>
      <c r="M47" s="1157">
        <v>44197</v>
      </c>
      <c r="N47" s="1157">
        <v>44377</v>
      </c>
      <c r="O47" s="1149" t="s">
        <v>1568</v>
      </c>
      <c r="P47" s="1149"/>
      <c r="Q47" s="1149"/>
      <c r="R47" s="1149"/>
      <c r="S47" s="940"/>
      <c r="T47" s="135"/>
      <c r="U47" s="135"/>
      <c r="V47" s="135"/>
      <c r="W47" s="759"/>
      <c r="X47" s="136"/>
      <c r="Y47" s="1"/>
      <c r="Z47" s="1"/>
    </row>
    <row r="48" spans="1:26" ht="112">
      <c r="A48" s="1171"/>
      <c r="B48" s="1171"/>
      <c r="C48" s="1171"/>
      <c r="D48" s="1174"/>
      <c r="E48" s="688" t="s">
        <v>1327</v>
      </c>
      <c r="F48" s="651" t="s">
        <v>11</v>
      </c>
      <c r="G48" s="685" t="s">
        <v>1328</v>
      </c>
      <c r="H48" s="1177"/>
      <c r="I48" s="1167"/>
      <c r="J48" s="1169"/>
      <c r="K48" s="1171"/>
      <c r="L48" s="1172"/>
      <c r="M48" s="1157"/>
      <c r="N48" s="1157"/>
      <c r="O48" s="1149"/>
      <c r="P48" s="1149"/>
      <c r="Q48" s="1149"/>
      <c r="R48" s="1149"/>
      <c r="S48" s="941"/>
      <c r="T48" s="135"/>
      <c r="U48" s="135"/>
      <c r="V48" s="135"/>
      <c r="W48" s="759"/>
      <c r="X48" s="136"/>
      <c r="Y48" s="1"/>
      <c r="Z48" s="1"/>
    </row>
    <row r="49" spans="1:26" ht="70">
      <c r="A49" s="1171"/>
      <c r="B49" s="1171"/>
      <c r="C49" s="1171"/>
      <c r="D49" s="1174"/>
      <c r="E49" s="688" t="s">
        <v>1329</v>
      </c>
      <c r="F49" s="651" t="s">
        <v>138</v>
      </c>
      <c r="G49" s="685" t="s">
        <v>1328</v>
      </c>
      <c r="H49" s="1177"/>
      <c r="I49" s="1167"/>
      <c r="J49" s="1169"/>
      <c r="K49" s="1171"/>
      <c r="L49" s="1172"/>
      <c r="M49" s="1157"/>
      <c r="N49" s="1157"/>
      <c r="O49" s="1149"/>
      <c r="P49" s="1149"/>
      <c r="Q49" s="1149"/>
      <c r="R49" s="1149"/>
      <c r="S49" s="941"/>
      <c r="T49" s="135"/>
      <c r="U49" s="135"/>
      <c r="V49" s="135"/>
      <c r="W49" s="759"/>
      <c r="X49" s="136"/>
      <c r="Y49" s="1"/>
      <c r="Z49" s="1"/>
    </row>
    <row r="50" spans="1:26" ht="140">
      <c r="A50" s="1152"/>
      <c r="B50" s="1152"/>
      <c r="C50" s="1152"/>
      <c r="D50" s="1175"/>
      <c r="E50" s="688" t="s">
        <v>1330</v>
      </c>
      <c r="F50" s="651" t="s">
        <v>138</v>
      </c>
      <c r="G50" s="685" t="s">
        <v>1331</v>
      </c>
      <c r="H50" s="1178"/>
      <c r="I50" s="1156"/>
      <c r="J50" s="1170"/>
      <c r="K50" s="1152"/>
      <c r="L50" s="1165"/>
      <c r="M50" s="1157"/>
      <c r="N50" s="1157"/>
      <c r="O50" s="1149"/>
      <c r="P50" s="1149"/>
      <c r="Q50" s="1149"/>
      <c r="R50" s="1149"/>
      <c r="S50" s="942"/>
      <c r="T50" s="135"/>
      <c r="U50" s="135"/>
      <c r="V50" s="135"/>
      <c r="W50" s="759"/>
      <c r="X50" s="136"/>
      <c r="Y50" s="1"/>
      <c r="Z50" s="1"/>
    </row>
    <row r="51" spans="1:26" ht="345">
      <c r="A51" s="648">
        <v>18</v>
      </c>
      <c r="B51" s="651" t="s">
        <v>10</v>
      </c>
      <c r="C51" s="651" t="s">
        <v>132</v>
      </c>
      <c r="D51" s="687">
        <v>44141</v>
      </c>
      <c r="E51" s="688" t="s">
        <v>1332</v>
      </c>
      <c r="F51" s="651" t="s">
        <v>138</v>
      </c>
      <c r="G51" s="685" t="s">
        <v>1333</v>
      </c>
      <c r="H51" s="746" t="s">
        <v>1334</v>
      </c>
      <c r="I51" s="747" t="s">
        <v>140</v>
      </c>
      <c r="J51" s="747" t="s">
        <v>1335</v>
      </c>
      <c r="K51" s="648" t="s">
        <v>1336</v>
      </c>
      <c r="L51" s="650">
        <v>44141</v>
      </c>
      <c r="M51" s="228">
        <v>44197</v>
      </c>
      <c r="N51" s="228">
        <v>44377</v>
      </c>
      <c r="O51" s="1149" t="s">
        <v>1568</v>
      </c>
      <c r="P51" s="1149"/>
      <c r="Q51" s="1149"/>
      <c r="R51" s="1149"/>
      <c r="S51" s="242"/>
      <c r="T51" s="135"/>
      <c r="U51" s="135"/>
      <c r="V51" s="135"/>
      <c r="W51" s="759"/>
      <c r="X51" s="136"/>
      <c r="Y51" s="1"/>
      <c r="Z51" s="1"/>
    </row>
    <row r="52" spans="1:26" ht="210">
      <c r="A52" s="648">
        <v>19</v>
      </c>
      <c r="B52" s="651" t="s">
        <v>10</v>
      </c>
      <c r="C52" s="651" t="s">
        <v>132</v>
      </c>
      <c r="D52" s="687">
        <v>44141</v>
      </c>
      <c r="E52" s="688" t="s">
        <v>1337</v>
      </c>
      <c r="F52" s="651" t="s">
        <v>11</v>
      </c>
      <c r="G52" s="685" t="s">
        <v>1338</v>
      </c>
      <c r="H52" s="748" t="s">
        <v>1339</v>
      </c>
      <c r="I52" s="747" t="s">
        <v>24</v>
      </c>
      <c r="J52" s="746" t="s">
        <v>1340</v>
      </c>
      <c r="K52" s="648" t="s">
        <v>1336</v>
      </c>
      <c r="L52" s="650">
        <v>44141</v>
      </c>
      <c r="M52" s="228">
        <v>44197</v>
      </c>
      <c r="N52" s="228">
        <v>44377</v>
      </c>
      <c r="O52" s="1149" t="s">
        <v>1568</v>
      </c>
      <c r="P52" s="1149"/>
      <c r="Q52" s="1149"/>
      <c r="R52" s="1149"/>
      <c r="S52" s="242"/>
      <c r="T52" s="135"/>
      <c r="U52" s="135"/>
      <c r="V52" s="135"/>
      <c r="W52" s="759"/>
      <c r="X52" s="136"/>
      <c r="Y52" s="1"/>
      <c r="Z52" s="1"/>
    </row>
    <row r="53" spans="1:26" ht="168">
      <c r="A53" s="648">
        <v>20</v>
      </c>
      <c r="B53" s="651" t="s">
        <v>10</v>
      </c>
      <c r="C53" s="651" t="s">
        <v>132</v>
      </c>
      <c r="D53" s="687">
        <v>44141</v>
      </c>
      <c r="E53" s="688" t="s">
        <v>1341</v>
      </c>
      <c r="F53" s="651" t="s">
        <v>138</v>
      </c>
      <c r="G53" s="685" t="s">
        <v>1342</v>
      </c>
      <c r="H53" s="746" t="s">
        <v>1343</v>
      </c>
      <c r="I53" s="747" t="s">
        <v>140</v>
      </c>
      <c r="J53" s="747" t="s">
        <v>1344</v>
      </c>
      <c r="K53" s="648" t="s">
        <v>1336</v>
      </c>
      <c r="L53" s="650">
        <v>44141</v>
      </c>
      <c r="M53" s="228">
        <v>44197</v>
      </c>
      <c r="N53" s="228">
        <v>44500</v>
      </c>
      <c r="O53" s="1149" t="s">
        <v>1568</v>
      </c>
      <c r="P53" s="1149"/>
      <c r="Q53" s="1149"/>
      <c r="R53" s="1149"/>
      <c r="S53" s="242"/>
      <c r="T53" s="135"/>
      <c r="U53" s="135"/>
      <c r="V53" s="135"/>
      <c r="W53" s="759"/>
      <c r="X53" s="136"/>
      <c r="Y53" s="1"/>
      <c r="Z53" s="1"/>
    </row>
    <row r="54" spans="1:26" ht="154">
      <c r="A54" s="648">
        <v>21</v>
      </c>
      <c r="B54" s="651" t="s">
        <v>10</v>
      </c>
      <c r="C54" s="651" t="s">
        <v>132</v>
      </c>
      <c r="D54" s="687">
        <v>44141</v>
      </c>
      <c r="E54" s="688" t="s">
        <v>1345</v>
      </c>
      <c r="F54" s="651" t="s">
        <v>138</v>
      </c>
      <c r="G54" s="646" t="s">
        <v>1346</v>
      </c>
      <c r="H54" s="646" t="s">
        <v>1347</v>
      </c>
      <c r="I54" s="747" t="s">
        <v>140</v>
      </c>
      <c r="J54" s="744" t="s">
        <v>1348</v>
      </c>
      <c r="K54" s="643" t="s">
        <v>1302</v>
      </c>
      <c r="L54" s="650">
        <v>44141</v>
      </c>
      <c r="M54" s="228">
        <v>44197</v>
      </c>
      <c r="N54" s="228">
        <v>44377</v>
      </c>
      <c r="O54" s="1149" t="s">
        <v>1568</v>
      </c>
      <c r="P54" s="1149"/>
      <c r="Q54" s="1149"/>
      <c r="R54" s="1149"/>
      <c r="S54" s="242"/>
      <c r="T54" s="135"/>
      <c r="U54" s="135"/>
      <c r="V54" s="135"/>
      <c r="W54" s="759"/>
      <c r="X54" s="136"/>
      <c r="Y54" s="1"/>
      <c r="Z54" s="1"/>
    </row>
    <row r="55" spans="1:26" ht="168">
      <c r="A55" s="648">
        <v>22</v>
      </c>
      <c r="B55" s="651" t="s">
        <v>10</v>
      </c>
      <c r="C55" s="651" t="s">
        <v>132</v>
      </c>
      <c r="D55" s="687">
        <v>44141</v>
      </c>
      <c r="E55" s="688" t="s">
        <v>1349</v>
      </c>
      <c r="F55" s="651" t="s">
        <v>138</v>
      </c>
      <c r="G55" s="685" t="s">
        <v>1350</v>
      </c>
      <c r="H55" s="646" t="s">
        <v>1351</v>
      </c>
      <c r="I55" s="747" t="s">
        <v>140</v>
      </c>
      <c r="J55" s="744" t="s">
        <v>1352</v>
      </c>
      <c r="K55" s="643" t="s">
        <v>1302</v>
      </c>
      <c r="L55" s="650">
        <v>44141</v>
      </c>
      <c r="M55" s="228">
        <v>44197</v>
      </c>
      <c r="N55" s="228">
        <v>44377</v>
      </c>
      <c r="O55" s="1149" t="s">
        <v>1568</v>
      </c>
      <c r="P55" s="1149"/>
      <c r="Q55" s="1149"/>
      <c r="R55" s="1149"/>
      <c r="S55" s="242"/>
      <c r="T55" s="135"/>
      <c r="U55" s="135"/>
      <c r="V55" s="135"/>
      <c r="W55" s="759"/>
      <c r="X55" s="136"/>
      <c r="Y55" s="1"/>
      <c r="Z55" s="1"/>
    </row>
    <row r="56" spans="1:26" ht="182">
      <c r="A56" s="648">
        <v>23</v>
      </c>
      <c r="B56" s="651" t="s">
        <v>10</v>
      </c>
      <c r="C56" s="651" t="s">
        <v>132</v>
      </c>
      <c r="D56" s="687">
        <v>44141</v>
      </c>
      <c r="E56" s="688" t="s">
        <v>1353</v>
      </c>
      <c r="F56" s="651" t="s">
        <v>138</v>
      </c>
      <c r="G56" s="685" t="s">
        <v>1354</v>
      </c>
      <c r="H56" s="747" t="s">
        <v>1355</v>
      </c>
      <c r="I56" s="747" t="s">
        <v>140</v>
      </c>
      <c r="J56" s="744" t="s">
        <v>1356</v>
      </c>
      <c r="K56" s="643" t="s">
        <v>1302</v>
      </c>
      <c r="L56" s="650">
        <v>44141</v>
      </c>
      <c r="M56" s="228">
        <v>44197</v>
      </c>
      <c r="N56" s="228">
        <v>44377</v>
      </c>
      <c r="O56" s="1149" t="s">
        <v>1568</v>
      </c>
      <c r="P56" s="1149"/>
      <c r="Q56" s="1149"/>
      <c r="R56" s="1149"/>
      <c r="S56" s="242"/>
      <c r="T56" s="135"/>
      <c r="U56" s="135"/>
      <c r="V56" s="135"/>
      <c r="W56" s="759"/>
      <c r="X56" s="136"/>
      <c r="Y56" s="1"/>
      <c r="Z56" s="1"/>
    </row>
    <row r="57" spans="1:26" ht="112">
      <c r="A57" s="648">
        <v>24</v>
      </c>
      <c r="B57" s="651" t="s">
        <v>10</v>
      </c>
      <c r="C57" s="651" t="s">
        <v>132</v>
      </c>
      <c r="D57" s="687">
        <v>44141</v>
      </c>
      <c r="E57" s="688" t="s">
        <v>1357</v>
      </c>
      <c r="F57" s="651" t="s">
        <v>138</v>
      </c>
      <c r="G57" s="685" t="s">
        <v>1358</v>
      </c>
      <c r="H57" s="646" t="s">
        <v>1359</v>
      </c>
      <c r="I57" s="747" t="s">
        <v>140</v>
      </c>
      <c r="J57" s="747" t="s">
        <v>1360</v>
      </c>
      <c r="K57" s="643" t="s">
        <v>1302</v>
      </c>
      <c r="L57" s="650">
        <v>44141</v>
      </c>
      <c r="M57" s="228">
        <v>44207</v>
      </c>
      <c r="N57" s="228">
        <v>44377</v>
      </c>
      <c r="O57" s="1149" t="s">
        <v>1568</v>
      </c>
      <c r="P57" s="1149"/>
      <c r="Q57" s="1149"/>
      <c r="R57" s="1149"/>
      <c r="S57" s="242"/>
      <c r="T57" s="135"/>
      <c r="U57" s="135"/>
      <c r="V57" s="135"/>
      <c r="W57" s="759"/>
      <c r="X57" s="136"/>
      <c r="Y57" s="1"/>
      <c r="Z57" s="1"/>
    </row>
    <row r="58" spans="1:26" ht="126">
      <c r="A58" s="648">
        <v>25</v>
      </c>
      <c r="B58" s="651" t="s">
        <v>10</v>
      </c>
      <c r="C58" s="651" t="s">
        <v>132</v>
      </c>
      <c r="D58" s="687">
        <v>44141</v>
      </c>
      <c r="E58" s="688" t="s">
        <v>1361</v>
      </c>
      <c r="F58" s="651" t="s">
        <v>11</v>
      </c>
      <c r="G58" s="685" t="s">
        <v>1362</v>
      </c>
      <c r="H58" s="747" t="s">
        <v>1363</v>
      </c>
      <c r="I58" s="747" t="s">
        <v>24</v>
      </c>
      <c r="J58" s="746" t="s">
        <v>1364</v>
      </c>
      <c r="K58" s="648" t="s">
        <v>1336</v>
      </c>
      <c r="L58" s="650">
        <v>44141</v>
      </c>
      <c r="M58" s="228">
        <v>44207</v>
      </c>
      <c r="N58" s="228">
        <v>44377</v>
      </c>
      <c r="O58" s="1149" t="s">
        <v>1568</v>
      </c>
      <c r="P58" s="1149"/>
      <c r="Q58" s="1149"/>
      <c r="R58" s="1149"/>
      <c r="S58" s="242"/>
      <c r="T58" s="135"/>
      <c r="U58" s="135"/>
      <c r="V58" s="135"/>
      <c r="W58" s="759"/>
      <c r="X58" s="136"/>
      <c r="Y58" s="1"/>
      <c r="Z58" s="1"/>
    </row>
    <row r="59" spans="1:26" ht="98">
      <c r="A59" s="648">
        <v>26</v>
      </c>
      <c r="B59" s="651" t="s">
        <v>10</v>
      </c>
      <c r="C59" s="651" t="s">
        <v>132</v>
      </c>
      <c r="D59" s="687">
        <v>44141</v>
      </c>
      <c r="E59" s="688" t="s">
        <v>1365</v>
      </c>
      <c r="F59" s="651" t="s">
        <v>138</v>
      </c>
      <c r="G59" s="956" t="s">
        <v>1366</v>
      </c>
      <c r="H59" s="1153" t="s">
        <v>1367</v>
      </c>
      <c r="I59" s="1155" t="s">
        <v>140</v>
      </c>
      <c r="J59" s="1155" t="s">
        <v>1368</v>
      </c>
      <c r="K59" s="956" t="s">
        <v>1336</v>
      </c>
      <c r="L59" s="1164">
        <v>44141</v>
      </c>
      <c r="M59" s="1166">
        <v>44197</v>
      </c>
      <c r="N59" s="1166">
        <v>44377</v>
      </c>
      <c r="O59" s="1149" t="s">
        <v>1568</v>
      </c>
      <c r="P59" s="1149"/>
      <c r="Q59" s="1149"/>
      <c r="R59" s="1149"/>
      <c r="S59" s="940"/>
      <c r="T59" s="135"/>
      <c r="U59" s="135"/>
      <c r="V59" s="135"/>
      <c r="W59" s="759"/>
      <c r="X59" s="136"/>
      <c r="Y59" s="1"/>
      <c r="Z59" s="1"/>
    </row>
    <row r="60" spans="1:26" ht="154">
      <c r="A60" s="648">
        <v>27</v>
      </c>
      <c r="B60" s="651" t="s">
        <v>10</v>
      </c>
      <c r="C60" s="651" t="s">
        <v>132</v>
      </c>
      <c r="D60" s="687">
        <v>44141</v>
      </c>
      <c r="E60" s="688" t="s">
        <v>1369</v>
      </c>
      <c r="F60" s="651" t="s">
        <v>138</v>
      </c>
      <c r="G60" s="1152"/>
      <c r="H60" s="1154"/>
      <c r="I60" s="1156"/>
      <c r="J60" s="1156"/>
      <c r="K60" s="1152"/>
      <c r="L60" s="1165"/>
      <c r="M60" s="1166"/>
      <c r="N60" s="1166"/>
      <c r="O60" s="1149"/>
      <c r="P60" s="1149"/>
      <c r="Q60" s="1149"/>
      <c r="R60" s="1149"/>
      <c r="S60" s="942"/>
      <c r="T60" s="135"/>
      <c r="U60" s="135"/>
      <c r="V60" s="135"/>
      <c r="W60" s="759"/>
      <c r="X60" s="136"/>
      <c r="Y60" s="1"/>
      <c r="Z60" s="1"/>
    </row>
    <row r="61" spans="1:26" ht="112">
      <c r="A61" s="648">
        <v>28</v>
      </c>
      <c r="B61" s="651" t="s">
        <v>10</v>
      </c>
      <c r="C61" s="651" t="s">
        <v>132</v>
      </c>
      <c r="D61" s="687">
        <v>44141</v>
      </c>
      <c r="E61" s="688" t="s">
        <v>1370</v>
      </c>
      <c r="F61" s="651" t="s">
        <v>138</v>
      </c>
      <c r="G61" s="685" t="s">
        <v>1371</v>
      </c>
      <c r="H61" s="746" t="s">
        <v>1372</v>
      </c>
      <c r="I61" s="747" t="s">
        <v>140</v>
      </c>
      <c r="J61" s="747" t="s">
        <v>1373</v>
      </c>
      <c r="K61" s="648" t="s">
        <v>1336</v>
      </c>
      <c r="L61" s="650">
        <v>44141</v>
      </c>
      <c r="M61" s="228">
        <v>44197</v>
      </c>
      <c r="N61" s="228">
        <v>44377</v>
      </c>
      <c r="O61" s="1149" t="s">
        <v>1568</v>
      </c>
      <c r="P61" s="1149"/>
      <c r="Q61" s="1149"/>
      <c r="R61" s="1149"/>
      <c r="S61" s="242"/>
      <c r="T61" s="135"/>
      <c r="U61" s="135"/>
      <c r="V61" s="135"/>
      <c r="W61" s="759"/>
      <c r="X61" s="136"/>
      <c r="Y61" s="1"/>
      <c r="Z61" s="1"/>
    </row>
    <row r="62" spans="1:26">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c r="A82" s="1"/>
      <c r="B82" s="1"/>
      <c r="C82" s="1"/>
      <c r="D82" s="1"/>
      <c r="E82" s="1"/>
      <c r="F82" s="1"/>
      <c r="G82" s="1"/>
      <c r="H82" s="1"/>
      <c r="I82" s="1"/>
      <c r="J82" s="1"/>
      <c r="K82" s="1"/>
      <c r="L82" s="1"/>
      <c r="M82" s="1"/>
      <c r="N82" s="1"/>
      <c r="O82" s="1"/>
      <c r="P82" s="1"/>
      <c r="Q82" s="1"/>
      <c r="R82" s="1"/>
      <c r="S82" s="1"/>
      <c r="T82" s="1"/>
      <c r="U82" s="1"/>
      <c r="V82" s="1"/>
      <c r="W82" s="13"/>
      <c r="X82" s="1"/>
      <c r="Y82" s="1"/>
      <c r="Z82" s="1"/>
    </row>
    <row r="83" spans="1:26">
      <c r="W83" s="13"/>
    </row>
    <row r="84" spans="1:26">
      <c r="W84" s="13"/>
    </row>
    <row r="85" spans="1:26">
      <c r="W85" s="13"/>
    </row>
    <row r="86" spans="1:26">
      <c r="W86" s="13"/>
    </row>
    <row r="87" spans="1:26">
      <c r="W87" s="13"/>
    </row>
    <row r="88" spans="1:26">
      <c r="W88" s="13"/>
    </row>
    <row r="89" spans="1:26">
      <c r="W89" s="13"/>
    </row>
    <row r="90" spans="1:26">
      <c r="W90" s="13"/>
    </row>
    <row r="91" spans="1:26">
      <c r="W91" s="13"/>
    </row>
    <row r="92" spans="1:26">
      <c r="W92" s="13"/>
    </row>
    <row r="93" spans="1:26">
      <c r="W93" s="13"/>
    </row>
    <row r="94" spans="1:26">
      <c r="W94" s="13"/>
    </row>
    <row r="95" spans="1:26">
      <c r="W95" s="13"/>
    </row>
    <row r="96" spans="1:26">
      <c r="W96" s="13"/>
    </row>
    <row r="97" spans="23:23">
      <c r="W97" s="13"/>
    </row>
    <row r="98" spans="23:23">
      <c r="W98" s="13"/>
    </row>
    <row r="99" spans="23:23">
      <c r="W99" s="13"/>
    </row>
    <row r="100" spans="23:23">
      <c r="W100" s="13"/>
    </row>
    <row r="101" spans="23:23">
      <c r="W101" s="13"/>
    </row>
    <row r="102" spans="23:23">
      <c r="W102" s="13"/>
    </row>
    <row r="103" spans="23:23">
      <c r="W103" s="13"/>
    </row>
    <row r="104" spans="23:23">
      <c r="W104" s="13"/>
    </row>
    <row r="105" spans="23:23">
      <c r="W105" s="13"/>
    </row>
    <row r="106" spans="23:23">
      <c r="W106" s="13"/>
    </row>
    <row r="107" spans="23:23">
      <c r="W107" s="13"/>
    </row>
    <row r="108" spans="23:23">
      <c r="W108" s="13"/>
    </row>
    <row r="109" spans="23:23">
      <c r="W109" s="13"/>
    </row>
    <row r="110" spans="23:23">
      <c r="W110" s="13"/>
    </row>
    <row r="111" spans="23:23">
      <c r="W111" s="13"/>
    </row>
    <row r="112" spans="23:23">
      <c r="W112" s="13"/>
    </row>
    <row r="113" spans="23:23">
      <c r="W113" s="13"/>
    </row>
    <row r="114" spans="23:23">
      <c r="W114" s="13"/>
    </row>
    <row r="115" spans="23:23">
      <c r="W115" s="13"/>
    </row>
    <row r="116" spans="23:23">
      <c r="W116" s="13"/>
    </row>
    <row r="117" spans="23:23">
      <c r="W117" s="13"/>
    </row>
    <row r="118" spans="23:23">
      <c r="W118" s="13"/>
    </row>
    <row r="119" spans="23:23">
      <c r="W119" s="13"/>
    </row>
    <row r="120" spans="23:23">
      <c r="W120" s="13"/>
    </row>
    <row r="121" spans="23:23">
      <c r="W121" s="13"/>
    </row>
    <row r="122" spans="23:23">
      <c r="W122" s="13"/>
    </row>
    <row r="123" spans="23:23">
      <c r="W123" s="13"/>
    </row>
    <row r="124" spans="23:23">
      <c r="W124" s="13"/>
    </row>
    <row r="125" spans="23:23">
      <c r="W125" s="13"/>
    </row>
    <row r="126" spans="23:23">
      <c r="W126" s="13"/>
    </row>
    <row r="127" spans="23:23">
      <c r="W127" s="13"/>
    </row>
    <row r="128" spans="23:23">
      <c r="W128" s="13"/>
    </row>
    <row r="129" spans="23:23">
      <c r="W129" s="13"/>
    </row>
    <row r="130" spans="23:23">
      <c r="W130" s="13"/>
    </row>
    <row r="131" spans="23:23">
      <c r="W131" s="13"/>
    </row>
    <row r="132" spans="23:23">
      <c r="W132" s="13"/>
    </row>
    <row r="133" spans="23:23">
      <c r="W133" s="13"/>
    </row>
    <row r="134" spans="23:23">
      <c r="W134" s="13"/>
    </row>
    <row r="135" spans="23:23">
      <c r="W135" s="13"/>
    </row>
    <row r="136" spans="23:23">
      <c r="W136" s="13"/>
    </row>
    <row r="137" spans="23:23">
      <c r="W137" s="13"/>
    </row>
    <row r="138" spans="23:23">
      <c r="W138" s="13"/>
    </row>
    <row r="139" spans="23:23">
      <c r="W139" s="13"/>
    </row>
    <row r="140" spans="23:23">
      <c r="W140" s="13"/>
    </row>
    <row r="141" spans="23:23">
      <c r="W141" s="13"/>
    </row>
    <row r="142" spans="23:23">
      <c r="W142" s="13"/>
    </row>
    <row r="143" spans="23:23">
      <c r="W143" s="13"/>
    </row>
    <row r="144" spans="23:23">
      <c r="W144" s="13"/>
    </row>
    <row r="145" spans="23:23">
      <c r="W145" s="13"/>
    </row>
    <row r="146" spans="23:23">
      <c r="W146" s="13"/>
    </row>
    <row r="147" spans="23:23">
      <c r="W147" s="13"/>
    </row>
    <row r="148" spans="23:23">
      <c r="W148" s="13"/>
    </row>
    <row r="149" spans="23:23">
      <c r="W149" s="13"/>
    </row>
    <row r="150" spans="23:23">
      <c r="W150" s="13"/>
    </row>
    <row r="151" spans="23:23">
      <c r="W151" s="13"/>
    </row>
    <row r="152" spans="23:23">
      <c r="W152" s="13"/>
    </row>
    <row r="153" spans="23:23">
      <c r="W153" s="13"/>
    </row>
    <row r="154" spans="23:23">
      <c r="W154" s="13"/>
    </row>
    <row r="155" spans="23:23">
      <c r="W155" s="13"/>
    </row>
    <row r="156" spans="23:23">
      <c r="W156" s="13"/>
    </row>
    <row r="157" spans="23:23">
      <c r="W157" s="13"/>
    </row>
    <row r="158" spans="23:23">
      <c r="W158" s="13"/>
    </row>
    <row r="159" spans="23:23">
      <c r="W159" s="13"/>
    </row>
    <row r="160" spans="23:23">
      <c r="W160" s="13"/>
    </row>
    <row r="161" spans="23:23">
      <c r="W161" s="13"/>
    </row>
    <row r="162" spans="23:23">
      <c r="W162" s="13"/>
    </row>
    <row r="163" spans="23:23">
      <c r="W163" s="13"/>
    </row>
    <row r="164" spans="23:23">
      <c r="W164" s="13"/>
    </row>
    <row r="165" spans="23:23">
      <c r="W165" s="13"/>
    </row>
    <row r="166" spans="23:23">
      <c r="W166" s="13"/>
    </row>
    <row r="167" spans="23:23">
      <c r="W167" s="13"/>
    </row>
    <row r="168" spans="23:23">
      <c r="W168" s="13"/>
    </row>
    <row r="169" spans="23:23">
      <c r="W169" s="13"/>
    </row>
    <row r="170" spans="23:23">
      <c r="W170" s="13"/>
    </row>
    <row r="171" spans="23:23">
      <c r="W171" s="13"/>
    </row>
    <row r="172" spans="23:23">
      <c r="W172" s="13"/>
    </row>
    <row r="173" spans="23:23">
      <c r="W173" s="13"/>
    </row>
    <row r="174" spans="23:23">
      <c r="W174" s="13"/>
    </row>
    <row r="175" spans="23:23">
      <c r="W175" s="13"/>
    </row>
    <row r="176" spans="23:23">
      <c r="W176" s="13"/>
    </row>
    <row r="177" spans="23:23">
      <c r="W177" s="13"/>
    </row>
    <row r="178" spans="23:23">
      <c r="W178" s="13"/>
    </row>
    <row r="179" spans="23:23">
      <c r="W179" s="13"/>
    </row>
    <row r="180" spans="23:23">
      <c r="W180" s="13"/>
    </row>
    <row r="181" spans="23:23">
      <c r="W181" s="13"/>
    </row>
    <row r="182" spans="23:23">
      <c r="W182" s="13"/>
    </row>
    <row r="183" spans="23:23">
      <c r="W183" s="13"/>
    </row>
    <row r="184" spans="23:23">
      <c r="W184" s="13"/>
    </row>
    <row r="185" spans="23:23">
      <c r="W185" s="13"/>
    </row>
    <row r="186" spans="23:23">
      <c r="W186" s="13"/>
    </row>
    <row r="187" spans="23:23">
      <c r="W187" s="13"/>
    </row>
    <row r="188" spans="23:23">
      <c r="W188" s="13"/>
    </row>
    <row r="189" spans="23:23">
      <c r="W189" s="13"/>
    </row>
    <row r="190" spans="23:23">
      <c r="W190" s="13"/>
    </row>
    <row r="191" spans="23:23">
      <c r="W191" s="13"/>
    </row>
    <row r="192" spans="23:23">
      <c r="W192" s="13"/>
    </row>
    <row r="193" spans="23:23">
      <c r="W193" s="13"/>
    </row>
    <row r="194" spans="23:23">
      <c r="W194" s="13"/>
    </row>
    <row r="195" spans="23:23">
      <c r="W195" s="13"/>
    </row>
    <row r="196" spans="23:23">
      <c r="W196" s="13"/>
    </row>
    <row r="197" spans="23:23">
      <c r="W197" s="13"/>
    </row>
    <row r="198" spans="23:23">
      <c r="W198" s="13"/>
    </row>
    <row r="199" spans="23:23">
      <c r="W199" s="13"/>
    </row>
    <row r="200" spans="23:23">
      <c r="W200" s="13"/>
    </row>
    <row r="201" spans="23:23">
      <c r="W201" s="13"/>
    </row>
    <row r="202" spans="23:23">
      <c r="W202" s="13"/>
    </row>
    <row r="203" spans="23:23">
      <c r="W203" s="13"/>
    </row>
    <row r="204" spans="23:23">
      <c r="W204" s="13"/>
    </row>
    <row r="205" spans="23:23">
      <c r="W205" s="13"/>
    </row>
    <row r="206" spans="23:23">
      <c r="W206" s="13"/>
    </row>
    <row r="207" spans="23:23">
      <c r="W207" s="13"/>
    </row>
    <row r="208" spans="23:23">
      <c r="W208" s="13"/>
    </row>
    <row r="209" spans="23:23">
      <c r="W209" s="13"/>
    </row>
    <row r="210" spans="23:23">
      <c r="W210" s="13"/>
    </row>
    <row r="211" spans="23:23">
      <c r="W211" s="13"/>
    </row>
    <row r="212" spans="23:23">
      <c r="W212" s="13"/>
    </row>
    <row r="213" spans="23:23">
      <c r="W213" s="13"/>
    </row>
    <row r="214" spans="23:23">
      <c r="W214" s="13"/>
    </row>
    <row r="215" spans="23:23">
      <c r="W215" s="13"/>
    </row>
    <row r="216" spans="23:23">
      <c r="W216" s="13"/>
    </row>
    <row r="217" spans="23:23">
      <c r="W217" s="13"/>
    </row>
    <row r="218" spans="23:23">
      <c r="W218" s="13"/>
    </row>
    <row r="219" spans="23:23">
      <c r="W219" s="13"/>
    </row>
    <row r="220" spans="23:23">
      <c r="W220" s="13"/>
    </row>
    <row r="221" spans="23:23">
      <c r="W221" s="13"/>
    </row>
    <row r="222" spans="23:23">
      <c r="W222" s="13"/>
    </row>
    <row r="223" spans="23:23">
      <c r="W223" s="13"/>
    </row>
    <row r="224" spans="23:23">
      <c r="W224" s="13"/>
    </row>
    <row r="225" spans="23:23">
      <c r="W225" s="13"/>
    </row>
    <row r="226" spans="23:23">
      <c r="W226" s="13"/>
    </row>
    <row r="227" spans="23:23">
      <c r="W227" s="13"/>
    </row>
    <row r="228" spans="23:23">
      <c r="W228" s="13"/>
    </row>
    <row r="229" spans="23:23">
      <c r="W229" s="13"/>
    </row>
    <row r="230" spans="23:23">
      <c r="W230" s="13"/>
    </row>
    <row r="231" spans="23:23">
      <c r="W231" s="13"/>
    </row>
    <row r="232" spans="23:23">
      <c r="W232" s="13"/>
    </row>
    <row r="233" spans="23:23">
      <c r="W233" s="13"/>
    </row>
    <row r="234" spans="23:23">
      <c r="W234" s="13"/>
    </row>
    <row r="235" spans="23:23">
      <c r="W235" s="13"/>
    </row>
    <row r="236" spans="23:23">
      <c r="W236" s="13"/>
    </row>
    <row r="237" spans="23:23">
      <c r="W237" s="13"/>
    </row>
    <row r="238" spans="23:23">
      <c r="W238" s="13"/>
    </row>
    <row r="239" spans="23:23">
      <c r="W239" s="13"/>
    </row>
    <row r="240" spans="23:23">
      <c r="W240" s="13"/>
    </row>
    <row r="241" spans="23:23">
      <c r="W241" s="13"/>
    </row>
    <row r="242" spans="23:23">
      <c r="W242" s="13"/>
    </row>
    <row r="243" spans="23:23">
      <c r="W243" s="13"/>
    </row>
    <row r="244" spans="23:23">
      <c r="W244" s="13"/>
    </row>
    <row r="245" spans="23:23">
      <c r="W245" s="13"/>
    </row>
    <row r="246" spans="23:23">
      <c r="W246" s="13"/>
    </row>
    <row r="247" spans="23:23">
      <c r="W247" s="13"/>
    </row>
    <row r="248" spans="23:23">
      <c r="W248" s="13"/>
    </row>
    <row r="249" spans="23:23">
      <c r="W249" s="13"/>
    </row>
    <row r="250" spans="23:23">
      <c r="W250" s="13"/>
    </row>
    <row r="251" spans="23:23">
      <c r="W251" s="13"/>
    </row>
    <row r="252" spans="23:23">
      <c r="W252" s="13"/>
    </row>
    <row r="253" spans="23:23">
      <c r="W253" s="13"/>
    </row>
    <row r="254" spans="23:23">
      <c r="W254" s="13"/>
    </row>
    <row r="255" spans="23:23">
      <c r="W255" s="13"/>
    </row>
    <row r="256" spans="23:23">
      <c r="W256" s="13"/>
    </row>
    <row r="257" spans="23:23">
      <c r="W257" s="13"/>
    </row>
    <row r="258" spans="23:23">
      <c r="W258" s="13"/>
    </row>
    <row r="259" spans="23:23">
      <c r="W259" s="13"/>
    </row>
    <row r="260" spans="23:23">
      <c r="W260" s="13"/>
    </row>
    <row r="261" spans="23:23">
      <c r="W261" s="13"/>
    </row>
    <row r="262" spans="23:23">
      <c r="W262" s="13"/>
    </row>
    <row r="263" spans="23:23">
      <c r="W263" s="13"/>
    </row>
    <row r="264" spans="23:23">
      <c r="W264" s="13"/>
    </row>
    <row r="265" spans="23:23">
      <c r="W265" s="13"/>
    </row>
    <row r="266" spans="23:23">
      <c r="W266" s="13"/>
    </row>
    <row r="267" spans="23:23">
      <c r="W267" s="13"/>
    </row>
    <row r="268" spans="23:23">
      <c r="W268" s="13"/>
    </row>
    <row r="269" spans="23:23">
      <c r="W269" s="13"/>
    </row>
    <row r="270" spans="23:23">
      <c r="W270" s="13"/>
    </row>
    <row r="271" spans="23:23">
      <c r="W271" s="13"/>
    </row>
    <row r="272" spans="23:23">
      <c r="W272" s="13"/>
    </row>
    <row r="273" spans="23:23">
      <c r="W273" s="13"/>
    </row>
    <row r="274" spans="23:23">
      <c r="W274" s="13"/>
    </row>
    <row r="275" spans="23:23">
      <c r="W275" s="13"/>
    </row>
    <row r="276" spans="23:23">
      <c r="W276" s="13"/>
    </row>
    <row r="277" spans="23:23">
      <c r="W277" s="13"/>
    </row>
    <row r="278" spans="23:23">
      <c r="W278" s="13"/>
    </row>
    <row r="279" spans="23:23">
      <c r="W279" s="13"/>
    </row>
    <row r="280" spans="23:23">
      <c r="W280" s="13"/>
    </row>
    <row r="281" spans="23:23">
      <c r="W281" s="13"/>
    </row>
    <row r="282" spans="23:23">
      <c r="W282" s="13"/>
    </row>
    <row r="283" spans="23:23">
      <c r="W283" s="13"/>
    </row>
    <row r="284" spans="23:23">
      <c r="W284" s="13"/>
    </row>
    <row r="285" spans="23:23">
      <c r="W285" s="13"/>
    </row>
    <row r="286" spans="23:23">
      <c r="W286" s="13"/>
    </row>
    <row r="287" spans="23:23">
      <c r="W287" s="13"/>
    </row>
    <row r="288" spans="23:23">
      <c r="W288" s="13"/>
    </row>
    <row r="289" spans="23:23">
      <c r="W289" s="13"/>
    </row>
    <row r="290" spans="23:23">
      <c r="W290" s="13"/>
    </row>
    <row r="291" spans="23:23">
      <c r="W291" s="13"/>
    </row>
    <row r="292" spans="23:23">
      <c r="W292" s="13"/>
    </row>
    <row r="293" spans="23:23">
      <c r="W293" s="13"/>
    </row>
    <row r="294" spans="23:23">
      <c r="W294" s="13"/>
    </row>
    <row r="295" spans="23:23">
      <c r="W295" s="13"/>
    </row>
    <row r="296" spans="23:23">
      <c r="W296" s="13"/>
    </row>
    <row r="297" spans="23:23">
      <c r="W297" s="13"/>
    </row>
    <row r="298" spans="23:23">
      <c r="W298" s="13"/>
    </row>
    <row r="299" spans="23:23">
      <c r="W299" s="13"/>
    </row>
    <row r="300" spans="23:23">
      <c r="W300" s="13"/>
    </row>
    <row r="301" spans="23:23">
      <c r="W301" s="13"/>
    </row>
    <row r="302" spans="23:23">
      <c r="W302" s="13"/>
    </row>
    <row r="303" spans="23:23">
      <c r="W303" s="13"/>
    </row>
    <row r="304" spans="23:23">
      <c r="W304" s="13"/>
    </row>
    <row r="305" spans="23:23">
      <c r="W305" s="13"/>
    </row>
    <row r="306" spans="23:23">
      <c r="W306" s="13"/>
    </row>
    <row r="307" spans="23:23">
      <c r="W307" s="13"/>
    </row>
    <row r="308" spans="23:23">
      <c r="W308" s="13"/>
    </row>
    <row r="309" spans="23:23">
      <c r="W309" s="13"/>
    </row>
    <row r="310" spans="23:23">
      <c r="W310" s="13"/>
    </row>
    <row r="311" spans="23:23">
      <c r="W311" s="13"/>
    </row>
    <row r="312" spans="23:23">
      <c r="W312" s="13"/>
    </row>
    <row r="313" spans="23:23">
      <c r="W313" s="13"/>
    </row>
    <row r="314" spans="23:23">
      <c r="W314" s="13"/>
    </row>
    <row r="315" spans="23:23">
      <c r="W315" s="13"/>
    </row>
    <row r="316" spans="23:23">
      <c r="W316" s="13"/>
    </row>
    <row r="317" spans="23:23">
      <c r="W317" s="13"/>
    </row>
    <row r="318" spans="23:23">
      <c r="W318" s="13"/>
    </row>
    <row r="319" spans="23:23">
      <c r="W319" s="13"/>
    </row>
    <row r="320" spans="23:23">
      <c r="W320" s="13"/>
    </row>
    <row r="321" spans="23:23">
      <c r="W321" s="13"/>
    </row>
    <row r="322" spans="23:23">
      <c r="W322" s="13"/>
    </row>
    <row r="323" spans="23:23">
      <c r="W323" s="13"/>
    </row>
    <row r="324" spans="23:23">
      <c r="W324" s="13"/>
    </row>
    <row r="325" spans="23:23">
      <c r="W325" s="13"/>
    </row>
    <row r="326" spans="23:23">
      <c r="W326" s="13"/>
    </row>
    <row r="327" spans="23:23">
      <c r="W327" s="13"/>
    </row>
    <row r="328" spans="23:23">
      <c r="W328" s="13"/>
    </row>
    <row r="329" spans="23:23">
      <c r="W329" s="13"/>
    </row>
    <row r="330" spans="23:23">
      <c r="W330" s="13"/>
    </row>
    <row r="331" spans="23:23">
      <c r="W331" s="13"/>
    </row>
    <row r="332" spans="23:23">
      <c r="W332" s="13"/>
    </row>
    <row r="333" spans="23:23">
      <c r="W333" s="13"/>
    </row>
    <row r="334" spans="23:23">
      <c r="W334" s="13"/>
    </row>
    <row r="335" spans="23:23">
      <c r="W335" s="13"/>
    </row>
    <row r="336" spans="23:23">
      <c r="W336" s="13"/>
    </row>
    <row r="337" spans="23:23">
      <c r="W337" s="13"/>
    </row>
    <row r="338" spans="23:23">
      <c r="W338" s="13"/>
    </row>
    <row r="339" spans="23:23">
      <c r="W339" s="13"/>
    </row>
    <row r="340" spans="23:23">
      <c r="W340" s="13"/>
    </row>
    <row r="341" spans="23:23">
      <c r="W341" s="13"/>
    </row>
    <row r="342" spans="23:23">
      <c r="W342" s="13"/>
    </row>
    <row r="343" spans="23:23">
      <c r="W343" s="13"/>
    </row>
    <row r="344" spans="23:23">
      <c r="W344" s="13"/>
    </row>
    <row r="345" spans="23:23">
      <c r="W345" s="13"/>
    </row>
    <row r="346" spans="23:23">
      <c r="W346" s="13"/>
    </row>
    <row r="347" spans="23:23">
      <c r="W347" s="13"/>
    </row>
    <row r="348" spans="23:23">
      <c r="W348" s="13"/>
    </row>
    <row r="349" spans="23:23">
      <c r="W349" s="13"/>
    </row>
    <row r="350" spans="23:23">
      <c r="W350" s="13"/>
    </row>
    <row r="351" spans="23:23">
      <c r="W351" s="13"/>
    </row>
    <row r="352" spans="23:23">
      <c r="W352" s="13"/>
    </row>
    <row r="353" spans="23:23">
      <c r="W353" s="13"/>
    </row>
    <row r="354" spans="23:23">
      <c r="W354" s="13"/>
    </row>
    <row r="355" spans="23:23">
      <c r="W355" s="13"/>
    </row>
    <row r="356" spans="23:23">
      <c r="W356" s="13"/>
    </row>
    <row r="357" spans="23:23">
      <c r="W357" s="13"/>
    </row>
    <row r="358" spans="23:23">
      <c r="W358" s="13"/>
    </row>
    <row r="359" spans="23:23">
      <c r="W359" s="13"/>
    </row>
    <row r="360" spans="23:23">
      <c r="W360" s="13"/>
    </row>
    <row r="361" spans="23:23">
      <c r="W361" s="13"/>
    </row>
    <row r="362" spans="23:23">
      <c r="W362" s="13"/>
    </row>
    <row r="363" spans="23:23">
      <c r="W363" s="13"/>
    </row>
    <row r="364" spans="23:23">
      <c r="W364" s="13"/>
    </row>
    <row r="365" spans="23:23">
      <c r="W365" s="13"/>
    </row>
    <row r="366" spans="23:23">
      <c r="W366" s="13"/>
    </row>
    <row r="367" spans="23:23">
      <c r="W367" s="13"/>
    </row>
    <row r="368" spans="23:23">
      <c r="W368" s="13"/>
    </row>
    <row r="369" spans="23:23">
      <c r="W369" s="13"/>
    </row>
    <row r="370" spans="23:23">
      <c r="W370" s="13"/>
    </row>
    <row r="371" spans="23:23">
      <c r="W371" s="13"/>
    </row>
    <row r="372" spans="23:23">
      <c r="W372" s="13"/>
    </row>
    <row r="373" spans="23:23">
      <c r="W373" s="13"/>
    </row>
    <row r="374" spans="23:23">
      <c r="W374" s="13"/>
    </row>
    <row r="375" spans="23:23">
      <c r="W375" s="13"/>
    </row>
    <row r="376" spans="23:23">
      <c r="W376" s="13"/>
    </row>
    <row r="377" spans="23:23">
      <c r="W377" s="13"/>
    </row>
    <row r="378" spans="23:23">
      <c r="W378" s="13"/>
    </row>
    <row r="379" spans="23:23">
      <c r="W379" s="13"/>
    </row>
    <row r="380" spans="23:23">
      <c r="W380" s="13"/>
    </row>
    <row r="381" spans="23:23">
      <c r="W381" s="13"/>
    </row>
    <row r="382" spans="23:23">
      <c r="W382" s="13"/>
    </row>
    <row r="383" spans="23:23">
      <c r="W383" s="13"/>
    </row>
    <row r="384" spans="23:23">
      <c r="W384" s="13"/>
    </row>
    <row r="385" spans="23:23">
      <c r="W385" s="13"/>
    </row>
    <row r="386" spans="23:23">
      <c r="W386" s="13"/>
    </row>
    <row r="387" spans="23:23">
      <c r="W387" s="13"/>
    </row>
    <row r="388" spans="23:23">
      <c r="W388" s="13"/>
    </row>
    <row r="389" spans="23:23">
      <c r="W389" s="13"/>
    </row>
    <row r="390" spans="23:23">
      <c r="W390" s="13"/>
    </row>
    <row r="391" spans="23:23">
      <c r="W391" s="13"/>
    </row>
    <row r="392" spans="23:23">
      <c r="W392" s="13"/>
    </row>
    <row r="393" spans="23:23">
      <c r="W393" s="13"/>
    </row>
    <row r="394" spans="23:23">
      <c r="W394" s="13"/>
    </row>
    <row r="395" spans="23:23">
      <c r="W395" s="13"/>
    </row>
    <row r="396" spans="23:23">
      <c r="W396" s="13"/>
    </row>
    <row r="397" spans="23:23">
      <c r="W397" s="13"/>
    </row>
    <row r="398" spans="23:23">
      <c r="W398" s="13"/>
    </row>
    <row r="399" spans="23:23">
      <c r="W399" s="13"/>
    </row>
    <row r="400" spans="23:23">
      <c r="W400" s="13"/>
    </row>
    <row r="401" spans="23:23">
      <c r="W401" s="13"/>
    </row>
    <row r="402" spans="23:23">
      <c r="W402" s="13"/>
    </row>
    <row r="403" spans="23:23">
      <c r="W403" s="13"/>
    </row>
    <row r="404" spans="23:23">
      <c r="W404" s="13"/>
    </row>
    <row r="405" spans="23:23">
      <c r="W405" s="13"/>
    </row>
    <row r="406" spans="23:23">
      <c r="W406" s="13"/>
    </row>
    <row r="407" spans="23:23">
      <c r="W407" s="13"/>
    </row>
    <row r="408" spans="23:23">
      <c r="W408" s="13"/>
    </row>
    <row r="409" spans="23:23">
      <c r="W409" s="13"/>
    </row>
    <row r="410" spans="23:23">
      <c r="W410" s="13"/>
    </row>
    <row r="411" spans="23:23">
      <c r="W411" s="13"/>
    </row>
    <row r="412" spans="23:23">
      <c r="W412" s="13"/>
    </row>
    <row r="413" spans="23:23">
      <c r="W413" s="13"/>
    </row>
    <row r="414" spans="23:23">
      <c r="W414" s="13"/>
    </row>
    <row r="415" spans="23:23">
      <c r="W415" s="13"/>
    </row>
    <row r="416" spans="23:23">
      <c r="W416" s="13"/>
    </row>
    <row r="417" spans="23:23">
      <c r="W417" s="13"/>
    </row>
    <row r="418" spans="23:23">
      <c r="W418" s="13"/>
    </row>
    <row r="419" spans="23:23">
      <c r="W419" s="13"/>
    </row>
    <row r="420" spans="23:23">
      <c r="W420" s="13"/>
    </row>
    <row r="421" spans="23:23">
      <c r="W421" s="13"/>
    </row>
    <row r="422" spans="23:23">
      <c r="W422" s="13"/>
    </row>
    <row r="423" spans="23:23">
      <c r="W423" s="13"/>
    </row>
    <row r="424" spans="23:23">
      <c r="W424" s="13"/>
    </row>
    <row r="425" spans="23:23">
      <c r="W425" s="13"/>
    </row>
    <row r="426" spans="23:23">
      <c r="W426" s="13"/>
    </row>
    <row r="427" spans="23:23">
      <c r="W427" s="13"/>
    </row>
    <row r="428" spans="23:23">
      <c r="W428" s="13"/>
    </row>
    <row r="429" spans="23:23">
      <c r="W429" s="13"/>
    </row>
    <row r="430" spans="23:23">
      <c r="W430" s="13"/>
    </row>
    <row r="431" spans="23:23">
      <c r="W431" s="13"/>
    </row>
    <row r="432" spans="23:23">
      <c r="W432" s="13"/>
    </row>
    <row r="433" spans="23:23">
      <c r="W433" s="13"/>
    </row>
    <row r="434" spans="23:23">
      <c r="W434" s="13"/>
    </row>
    <row r="435" spans="23:23">
      <c r="W435" s="13"/>
    </row>
    <row r="436" spans="23:23">
      <c r="W436" s="13"/>
    </row>
    <row r="437" spans="23:23">
      <c r="W437" s="13"/>
    </row>
    <row r="438" spans="23:23">
      <c r="W438" s="13"/>
    </row>
    <row r="439" spans="23:23">
      <c r="W439" s="13"/>
    </row>
    <row r="440" spans="23:23">
      <c r="W440" s="13"/>
    </row>
    <row r="441" spans="23:23">
      <c r="W441" s="13"/>
    </row>
    <row r="442" spans="23:23">
      <c r="W442" s="13"/>
    </row>
    <row r="443" spans="23:23">
      <c r="W443" s="13"/>
    </row>
    <row r="444" spans="23:23">
      <c r="W444" s="13"/>
    </row>
    <row r="445" spans="23:23">
      <c r="W445" s="13"/>
    </row>
    <row r="446" spans="23:23">
      <c r="W446" s="13"/>
    </row>
    <row r="447" spans="23:23">
      <c r="W447" s="13"/>
    </row>
    <row r="448" spans="23:23">
      <c r="W448" s="13"/>
    </row>
    <row r="449" spans="23:23">
      <c r="W449" s="13"/>
    </row>
    <row r="450" spans="23:23">
      <c r="W450" s="13"/>
    </row>
    <row r="451" spans="23:23">
      <c r="W451" s="13"/>
    </row>
    <row r="452" spans="23:23">
      <c r="W452" s="13"/>
    </row>
    <row r="453" spans="23:23">
      <c r="W453" s="13"/>
    </row>
    <row r="454" spans="23:23">
      <c r="W454" s="13"/>
    </row>
    <row r="455" spans="23:23">
      <c r="W455" s="13"/>
    </row>
    <row r="456" spans="23:23">
      <c r="W456" s="13"/>
    </row>
    <row r="457" spans="23:23">
      <c r="W457" s="13"/>
    </row>
    <row r="458" spans="23:23">
      <c r="W458" s="13"/>
    </row>
    <row r="459" spans="23:23">
      <c r="W459" s="13"/>
    </row>
    <row r="460" spans="23:23">
      <c r="W460" s="13"/>
    </row>
    <row r="461" spans="23:23">
      <c r="W461" s="13"/>
    </row>
    <row r="462" spans="23:23">
      <c r="W462" s="13"/>
    </row>
    <row r="463" spans="23:23">
      <c r="W463" s="13"/>
    </row>
    <row r="464" spans="23:23">
      <c r="W464" s="13"/>
    </row>
    <row r="465" spans="23:23">
      <c r="W465" s="13"/>
    </row>
    <row r="466" spans="23:23">
      <c r="W466" s="13"/>
    </row>
    <row r="467" spans="23:23">
      <c r="W467" s="13"/>
    </row>
    <row r="468" spans="23:23">
      <c r="W468" s="13"/>
    </row>
    <row r="469" spans="23:23">
      <c r="W469" s="13"/>
    </row>
    <row r="470" spans="23:23">
      <c r="W470" s="13"/>
    </row>
    <row r="471" spans="23:23">
      <c r="W471" s="13"/>
    </row>
    <row r="472" spans="23:23">
      <c r="W472" s="13"/>
    </row>
    <row r="473" spans="23:23">
      <c r="W473" s="13"/>
    </row>
    <row r="474" spans="23:23">
      <c r="W474" s="13"/>
    </row>
    <row r="475" spans="23:23">
      <c r="W475" s="13"/>
    </row>
    <row r="476" spans="23:23">
      <c r="W476" s="13"/>
    </row>
    <row r="477" spans="23:23">
      <c r="W477" s="13"/>
    </row>
    <row r="478" spans="23:23">
      <c r="W478" s="13"/>
    </row>
    <row r="479" spans="23:23">
      <c r="W479" s="13"/>
    </row>
    <row r="480" spans="23:23">
      <c r="W480" s="13"/>
    </row>
    <row r="481" spans="23:23">
      <c r="W481" s="13"/>
    </row>
    <row r="482" spans="23:23">
      <c r="W482" s="13"/>
    </row>
    <row r="483" spans="23:23">
      <c r="W483" s="13"/>
    </row>
    <row r="484" spans="23:23">
      <c r="W484" s="13"/>
    </row>
    <row r="485" spans="23:23">
      <c r="W485" s="13"/>
    </row>
    <row r="486" spans="23:23">
      <c r="W486" s="13"/>
    </row>
    <row r="487" spans="23:23">
      <c r="W487" s="13"/>
    </row>
    <row r="488" spans="23:23">
      <c r="W488" s="13"/>
    </row>
    <row r="489" spans="23:23">
      <c r="W489" s="13"/>
    </row>
    <row r="490" spans="23:23">
      <c r="W490" s="13"/>
    </row>
    <row r="491" spans="23:23">
      <c r="W491" s="13"/>
    </row>
    <row r="492" spans="23:23">
      <c r="W492" s="13"/>
    </row>
    <row r="493" spans="23:23">
      <c r="W493" s="13"/>
    </row>
    <row r="494" spans="23:23">
      <c r="W494" s="13"/>
    </row>
    <row r="495" spans="23:23">
      <c r="W495" s="13"/>
    </row>
    <row r="496" spans="23:23">
      <c r="W496" s="13"/>
    </row>
    <row r="497" spans="23:23">
      <c r="W497" s="13"/>
    </row>
    <row r="498" spans="23:23">
      <c r="W498" s="13"/>
    </row>
    <row r="499" spans="23:23">
      <c r="W499" s="13"/>
    </row>
    <row r="500" spans="23:23">
      <c r="W500" s="13"/>
    </row>
    <row r="501" spans="23:23">
      <c r="W501" s="13"/>
    </row>
    <row r="502" spans="23:23">
      <c r="W502" s="13"/>
    </row>
    <row r="503" spans="23:23">
      <c r="W503" s="13"/>
    </row>
    <row r="504" spans="23:23">
      <c r="W504" s="13"/>
    </row>
    <row r="505" spans="23:23">
      <c r="W505" s="13"/>
    </row>
    <row r="506" spans="23:23">
      <c r="W506" s="13"/>
    </row>
    <row r="507" spans="23:23">
      <c r="W507" s="13"/>
    </row>
    <row r="508" spans="23:23">
      <c r="W508" s="13"/>
    </row>
    <row r="509" spans="23:23">
      <c r="W509" s="13"/>
    </row>
    <row r="510" spans="23:23">
      <c r="W510" s="13"/>
    </row>
    <row r="511" spans="23:23">
      <c r="W511" s="13"/>
    </row>
    <row r="512" spans="23:23">
      <c r="W512" s="13"/>
    </row>
    <row r="513" spans="23:23">
      <c r="W513" s="13"/>
    </row>
    <row r="514" spans="23:23">
      <c r="W514" s="13"/>
    </row>
    <row r="515" spans="23:23">
      <c r="W515" s="13"/>
    </row>
    <row r="516" spans="23:23">
      <c r="W516" s="13"/>
    </row>
    <row r="517" spans="23:23">
      <c r="W517" s="13"/>
    </row>
    <row r="518" spans="23:23">
      <c r="W518" s="13"/>
    </row>
    <row r="519" spans="23:23">
      <c r="W519" s="13"/>
    </row>
    <row r="520" spans="23:23">
      <c r="W520" s="13"/>
    </row>
    <row r="521" spans="23:23">
      <c r="W521" s="13"/>
    </row>
    <row r="522" spans="23:23">
      <c r="W522" s="13"/>
    </row>
    <row r="523" spans="23:23">
      <c r="W523" s="13"/>
    </row>
    <row r="524" spans="23:23">
      <c r="W524" s="13"/>
    </row>
    <row r="525" spans="23:23">
      <c r="W525" s="13"/>
    </row>
    <row r="526" spans="23:23">
      <c r="W526" s="13"/>
    </row>
    <row r="527" spans="23:23">
      <c r="W527" s="13"/>
    </row>
    <row r="528" spans="23:23">
      <c r="W528" s="13"/>
    </row>
    <row r="529" spans="23:23">
      <c r="W529" s="13"/>
    </row>
    <row r="530" spans="23:23">
      <c r="W530" s="13"/>
    </row>
    <row r="531" spans="23:23">
      <c r="W531" s="13"/>
    </row>
    <row r="532" spans="23:23">
      <c r="W532" s="13"/>
    </row>
    <row r="533" spans="23:23">
      <c r="W533" s="13"/>
    </row>
    <row r="534" spans="23:23">
      <c r="W534" s="13"/>
    </row>
    <row r="535" spans="23:23">
      <c r="W535" s="13"/>
    </row>
    <row r="536" spans="23:23">
      <c r="W536" s="13"/>
    </row>
    <row r="537" spans="23:23">
      <c r="W537" s="13"/>
    </row>
    <row r="538" spans="23:23">
      <c r="W538" s="13"/>
    </row>
    <row r="539" spans="23:23">
      <c r="W539" s="13"/>
    </row>
    <row r="540" spans="23:23">
      <c r="W540" s="13"/>
    </row>
    <row r="541" spans="23:23">
      <c r="W541" s="13"/>
    </row>
    <row r="542" spans="23:23">
      <c r="W542" s="13"/>
    </row>
    <row r="543" spans="23:23">
      <c r="W543" s="13"/>
    </row>
    <row r="544" spans="23:23">
      <c r="W544" s="13"/>
    </row>
    <row r="545" spans="23:23">
      <c r="W545" s="13"/>
    </row>
    <row r="546" spans="23:23">
      <c r="W546" s="13"/>
    </row>
    <row r="547" spans="23:23">
      <c r="W547" s="13"/>
    </row>
    <row r="548" spans="23:23">
      <c r="W548" s="13"/>
    </row>
    <row r="549" spans="23:23">
      <c r="W549" s="13"/>
    </row>
    <row r="550" spans="23:23">
      <c r="W550" s="13"/>
    </row>
    <row r="551" spans="23:23">
      <c r="W551" s="13"/>
    </row>
    <row r="552" spans="23:23">
      <c r="W552" s="13"/>
    </row>
    <row r="553" spans="23:23">
      <c r="W553" s="13"/>
    </row>
    <row r="554" spans="23:23">
      <c r="W554" s="13"/>
    </row>
    <row r="555" spans="23:23">
      <c r="W555" s="13"/>
    </row>
    <row r="556" spans="23:23">
      <c r="W556" s="13"/>
    </row>
    <row r="557" spans="23:23">
      <c r="W557" s="13"/>
    </row>
    <row r="558" spans="23:23">
      <c r="W558" s="13"/>
    </row>
    <row r="559" spans="23:23">
      <c r="W559" s="13"/>
    </row>
    <row r="560" spans="23:23">
      <c r="W560" s="13"/>
    </row>
    <row r="561" spans="23:23">
      <c r="W561" s="13"/>
    </row>
    <row r="562" spans="23:23">
      <c r="W562" s="13"/>
    </row>
    <row r="563" spans="23:23">
      <c r="W563" s="13"/>
    </row>
    <row r="564" spans="23:23">
      <c r="W564" s="13"/>
    </row>
    <row r="565" spans="23:23">
      <c r="W565" s="13"/>
    </row>
    <row r="566" spans="23:23">
      <c r="W566" s="13"/>
    </row>
    <row r="567" spans="23:23">
      <c r="W567" s="13"/>
    </row>
    <row r="568" spans="23:23">
      <c r="W568" s="13"/>
    </row>
    <row r="569" spans="23:23">
      <c r="W569" s="13"/>
    </row>
    <row r="570" spans="23:23">
      <c r="W570" s="13"/>
    </row>
    <row r="571" spans="23:23">
      <c r="W571" s="13"/>
    </row>
    <row r="572" spans="23:23">
      <c r="W572" s="13"/>
    </row>
    <row r="573" spans="23:23">
      <c r="W573" s="13"/>
    </row>
    <row r="574" spans="23:23">
      <c r="W574" s="13"/>
    </row>
    <row r="575" spans="23:23">
      <c r="W575" s="13"/>
    </row>
    <row r="576" spans="23:23">
      <c r="W576" s="13"/>
    </row>
    <row r="577" spans="23:23">
      <c r="W577" s="13"/>
    </row>
    <row r="578" spans="23:23">
      <c r="W578" s="13"/>
    </row>
    <row r="579" spans="23:23">
      <c r="W579" s="13"/>
    </row>
    <row r="580" spans="23:23">
      <c r="W580" s="13"/>
    </row>
    <row r="581" spans="23:23">
      <c r="W581" s="13"/>
    </row>
    <row r="582" spans="23:23">
      <c r="W582" s="13"/>
    </row>
    <row r="583" spans="23:23">
      <c r="W583" s="13"/>
    </row>
    <row r="584" spans="23:23">
      <c r="W584" s="13"/>
    </row>
    <row r="585" spans="23:23">
      <c r="W585" s="13"/>
    </row>
    <row r="586" spans="23:23">
      <c r="W586" s="13"/>
    </row>
    <row r="587" spans="23:23">
      <c r="W587" s="13"/>
    </row>
    <row r="588" spans="23:23">
      <c r="W588" s="13"/>
    </row>
    <row r="589" spans="23:23">
      <c r="W589" s="13"/>
    </row>
    <row r="590" spans="23:23">
      <c r="W590" s="13"/>
    </row>
    <row r="591" spans="23:23">
      <c r="W591" s="13"/>
    </row>
    <row r="592" spans="23:23">
      <c r="W592" s="13"/>
    </row>
    <row r="593" spans="23:23">
      <c r="W593" s="13"/>
    </row>
    <row r="594" spans="23:23">
      <c r="W594" s="13"/>
    </row>
    <row r="595" spans="23:23">
      <c r="W595" s="13"/>
    </row>
    <row r="596" spans="23:23">
      <c r="W596" s="13"/>
    </row>
    <row r="597" spans="23:23">
      <c r="W597" s="13"/>
    </row>
    <row r="598" spans="23:23">
      <c r="W598" s="13"/>
    </row>
    <row r="599" spans="23:23">
      <c r="W599" s="13"/>
    </row>
    <row r="600" spans="23:23">
      <c r="W600" s="13"/>
    </row>
    <row r="601" spans="23:23">
      <c r="W601" s="13"/>
    </row>
    <row r="602" spans="23:23">
      <c r="W602" s="13"/>
    </row>
    <row r="603" spans="23:23">
      <c r="W603" s="13"/>
    </row>
    <row r="604" spans="23:23">
      <c r="W604" s="13"/>
    </row>
    <row r="605" spans="23:23">
      <c r="W605" s="13"/>
    </row>
    <row r="606" spans="23:23">
      <c r="W606" s="13"/>
    </row>
    <row r="607" spans="23:23">
      <c r="W607" s="13"/>
    </row>
    <row r="608" spans="23:23">
      <c r="W608" s="13"/>
    </row>
    <row r="609" spans="23:23">
      <c r="W609" s="13"/>
    </row>
    <row r="610" spans="23:23">
      <c r="W610" s="13"/>
    </row>
    <row r="611" spans="23:23">
      <c r="W611" s="13"/>
    </row>
    <row r="612" spans="23:23">
      <c r="W612" s="13"/>
    </row>
    <row r="613" spans="23:23">
      <c r="W613" s="13"/>
    </row>
    <row r="614" spans="23:23">
      <c r="W614" s="13"/>
    </row>
    <row r="615" spans="23:23">
      <c r="W615" s="13"/>
    </row>
    <row r="616" spans="23:23">
      <c r="W616" s="13"/>
    </row>
    <row r="617" spans="23:23">
      <c r="W617" s="13"/>
    </row>
    <row r="618" spans="23:23">
      <c r="W618" s="13"/>
    </row>
    <row r="619" spans="23:23">
      <c r="W619" s="13"/>
    </row>
    <row r="620" spans="23:23">
      <c r="W620" s="13"/>
    </row>
    <row r="621" spans="23:23">
      <c r="W621" s="13"/>
    </row>
    <row r="622" spans="23:23">
      <c r="W622" s="13"/>
    </row>
    <row r="623" spans="23:23">
      <c r="W623" s="13"/>
    </row>
    <row r="624" spans="23:23">
      <c r="W624" s="13"/>
    </row>
    <row r="625" spans="23:23">
      <c r="W625" s="13"/>
    </row>
    <row r="626" spans="23:23">
      <c r="W626" s="13"/>
    </row>
    <row r="627" spans="23:23">
      <c r="W627" s="13"/>
    </row>
    <row r="628" spans="23:23">
      <c r="W628" s="13"/>
    </row>
    <row r="629" spans="23:23">
      <c r="W629" s="13"/>
    </row>
    <row r="630" spans="23:23">
      <c r="W630" s="13"/>
    </row>
    <row r="631" spans="23:23">
      <c r="W631" s="13"/>
    </row>
    <row r="632" spans="23:23">
      <c r="W632" s="13"/>
    </row>
    <row r="633" spans="23:23">
      <c r="W633" s="13"/>
    </row>
    <row r="634" spans="23:23">
      <c r="W634" s="13"/>
    </row>
    <row r="635" spans="23:23">
      <c r="W635" s="13"/>
    </row>
    <row r="636" spans="23:23">
      <c r="W636" s="13"/>
    </row>
    <row r="637" spans="23:23">
      <c r="W637" s="13"/>
    </row>
    <row r="638" spans="23:23">
      <c r="W638" s="13"/>
    </row>
    <row r="639" spans="23:23">
      <c r="W639" s="13"/>
    </row>
    <row r="640" spans="23:23">
      <c r="W640" s="13"/>
    </row>
    <row r="641" spans="23:23">
      <c r="W641" s="13"/>
    </row>
    <row r="642" spans="23:23">
      <c r="W642" s="13"/>
    </row>
    <row r="643" spans="23:23">
      <c r="W643" s="13"/>
    </row>
    <row r="644" spans="23:23">
      <c r="W644" s="13"/>
    </row>
    <row r="645" spans="23:23">
      <c r="W645" s="13"/>
    </row>
    <row r="646" spans="23:23">
      <c r="W646" s="13"/>
    </row>
    <row r="647" spans="23:23">
      <c r="W647" s="13"/>
    </row>
    <row r="648" spans="23:23">
      <c r="W648" s="13"/>
    </row>
    <row r="649" spans="23:23">
      <c r="W649" s="13"/>
    </row>
    <row r="650" spans="23:23">
      <c r="W650" s="13"/>
    </row>
    <row r="651" spans="23:23">
      <c r="W651" s="13"/>
    </row>
    <row r="652" spans="23:23">
      <c r="W652" s="13"/>
    </row>
    <row r="653" spans="23:23">
      <c r="W653" s="13"/>
    </row>
    <row r="654" spans="23:23">
      <c r="W654" s="13"/>
    </row>
    <row r="655" spans="23:23">
      <c r="W655" s="13"/>
    </row>
    <row r="656" spans="23:23">
      <c r="W656" s="13"/>
    </row>
    <row r="657" spans="23:23">
      <c r="W657" s="13"/>
    </row>
    <row r="658" spans="23:23">
      <c r="W658" s="13"/>
    </row>
    <row r="659" spans="23:23">
      <c r="W659" s="13"/>
    </row>
    <row r="660" spans="23:23">
      <c r="W660" s="13"/>
    </row>
    <row r="661" spans="23:23">
      <c r="W661" s="13"/>
    </row>
    <row r="662" spans="23:23">
      <c r="W662" s="13"/>
    </row>
    <row r="663" spans="23:23">
      <c r="W663" s="13"/>
    </row>
    <row r="664" spans="23:23">
      <c r="W664" s="13"/>
    </row>
    <row r="665" spans="23:23">
      <c r="W665" s="13"/>
    </row>
    <row r="666" spans="23:23">
      <c r="W666" s="13"/>
    </row>
    <row r="667" spans="23:23">
      <c r="W667" s="13"/>
    </row>
    <row r="668" spans="23:23">
      <c r="W668" s="13"/>
    </row>
    <row r="669" spans="23:23">
      <c r="W669" s="13"/>
    </row>
    <row r="670" spans="23:23">
      <c r="W670" s="13"/>
    </row>
    <row r="671" spans="23:23">
      <c r="W671" s="13"/>
    </row>
    <row r="672" spans="23:23">
      <c r="W672" s="13"/>
    </row>
    <row r="673" spans="23:23">
      <c r="W673" s="13"/>
    </row>
    <row r="674" spans="23:23">
      <c r="W674" s="13"/>
    </row>
    <row r="675" spans="23:23">
      <c r="W675" s="13"/>
    </row>
    <row r="676" spans="23:23">
      <c r="W676" s="13"/>
    </row>
    <row r="677" spans="23:23">
      <c r="W677" s="13"/>
    </row>
    <row r="678" spans="23:23">
      <c r="W678" s="13"/>
    </row>
    <row r="679" spans="23:23">
      <c r="W679" s="13"/>
    </row>
    <row r="680" spans="23:23">
      <c r="W680" s="13"/>
    </row>
    <row r="681" spans="23:23">
      <c r="W681" s="13"/>
    </row>
    <row r="682" spans="23:23">
      <c r="W682" s="13"/>
    </row>
    <row r="683" spans="23:23">
      <c r="W683" s="13"/>
    </row>
    <row r="684" spans="23:23">
      <c r="W684" s="13"/>
    </row>
    <row r="685" spans="23:23">
      <c r="W685" s="13"/>
    </row>
    <row r="686" spans="23:23">
      <c r="W686" s="13"/>
    </row>
    <row r="687" spans="23:23">
      <c r="W687" s="13"/>
    </row>
    <row r="688" spans="23:23">
      <c r="W688" s="13"/>
    </row>
    <row r="689" spans="23:23">
      <c r="W689" s="13"/>
    </row>
    <row r="690" spans="23:23">
      <c r="W690" s="13"/>
    </row>
    <row r="691" spans="23:23">
      <c r="W691" s="13"/>
    </row>
    <row r="692" spans="23:23">
      <c r="W692" s="13"/>
    </row>
    <row r="693" spans="23:23">
      <c r="W693" s="13"/>
    </row>
    <row r="694" spans="23:23">
      <c r="W694" s="13"/>
    </row>
    <row r="695" spans="23:23">
      <c r="W695" s="13"/>
    </row>
    <row r="696" spans="23:23">
      <c r="W696" s="13"/>
    </row>
    <row r="697" spans="23:23">
      <c r="W697" s="13"/>
    </row>
    <row r="698" spans="23:23">
      <c r="W698" s="13"/>
    </row>
    <row r="699" spans="23:23">
      <c r="W699" s="13"/>
    </row>
    <row r="700" spans="23:23">
      <c r="W700" s="13"/>
    </row>
    <row r="701" spans="23:23">
      <c r="W701" s="13"/>
    </row>
    <row r="702" spans="23:23">
      <c r="W702" s="13"/>
    </row>
    <row r="703" spans="23:23">
      <c r="W703" s="13"/>
    </row>
    <row r="704" spans="23:23">
      <c r="W704" s="13"/>
    </row>
    <row r="705" spans="23:23">
      <c r="W705" s="13"/>
    </row>
    <row r="706" spans="23:23">
      <c r="W706" s="13"/>
    </row>
    <row r="707" spans="23:23">
      <c r="W707" s="13"/>
    </row>
    <row r="708" spans="23:23">
      <c r="W708" s="13"/>
    </row>
    <row r="709" spans="23:23">
      <c r="W709" s="13"/>
    </row>
    <row r="710" spans="23:23">
      <c r="W710" s="13"/>
    </row>
    <row r="711" spans="23:23">
      <c r="W711" s="13"/>
    </row>
    <row r="712" spans="23:23">
      <c r="W712" s="13"/>
    </row>
    <row r="713" spans="23:23">
      <c r="W713" s="13"/>
    </row>
    <row r="714" spans="23:23">
      <c r="W714" s="13"/>
    </row>
    <row r="715" spans="23:23">
      <c r="W715" s="13"/>
    </row>
    <row r="716" spans="23:23">
      <c r="W716" s="13"/>
    </row>
    <row r="717" spans="23:23">
      <c r="W717" s="13"/>
    </row>
    <row r="718" spans="23:23">
      <c r="W718" s="13"/>
    </row>
    <row r="719" spans="23:23">
      <c r="W719" s="13"/>
    </row>
    <row r="720" spans="23:23">
      <c r="W720" s="13"/>
    </row>
    <row r="721" spans="23:23">
      <c r="W721" s="13"/>
    </row>
    <row r="722" spans="23:23">
      <c r="W722" s="13"/>
    </row>
    <row r="723" spans="23:23">
      <c r="W723" s="13"/>
    </row>
    <row r="724" spans="23:23">
      <c r="W724" s="13"/>
    </row>
    <row r="725" spans="23:23">
      <c r="W725" s="13"/>
    </row>
    <row r="726" spans="23:23">
      <c r="W726" s="13"/>
    </row>
    <row r="727" spans="23:23">
      <c r="W727" s="13"/>
    </row>
    <row r="728" spans="23:23">
      <c r="W728" s="13"/>
    </row>
    <row r="729" spans="23:23">
      <c r="W729" s="13"/>
    </row>
    <row r="730" spans="23:23">
      <c r="W730" s="13"/>
    </row>
    <row r="731" spans="23:23">
      <c r="W731" s="13"/>
    </row>
    <row r="732" spans="23:23">
      <c r="W732" s="13"/>
    </row>
    <row r="733" spans="23:23">
      <c r="W733" s="13"/>
    </row>
    <row r="734" spans="23:23">
      <c r="W734" s="13"/>
    </row>
    <row r="735" spans="23:23">
      <c r="W735" s="13"/>
    </row>
    <row r="736" spans="23:23">
      <c r="W736" s="13"/>
    </row>
    <row r="737" spans="23:23">
      <c r="W737" s="13"/>
    </row>
    <row r="738" spans="23:23">
      <c r="W738" s="13"/>
    </row>
    <row r="739" spans="23:23">
      <c r="W739" s="13"/>
    </row>
    <row r="740" spans="23:23">
      <c r="W740" s="13"/>
    </row>
    <row r="741" spans="23:23">
      <c r="W741" s="13"/>
    </row>
    <row r="742" spans="23:23">
      <c r="W742" s="13"/>
    </row>
    <row r="743" spans="23:23">
      <c r="W743" s="13"/>
    </row>
    <row r="744" spans="23:23">
      <c r="W744" s="13"/>
    </row>
    <row r="745" spans="23:23">
      <c r="W745" s="13"/>
    </row>
    <row r="746" spans="23:23">
      <c r="W746" s="13"/>
    </row>
    <row r="747" spans="23:23">
      <c r="W747" s="13"/>
    </row>
    <row r="748" spans="23:23">
      <c r="W748" s="13"/>
    </row>
    <row r="749" spans="23:23">
      <c r="W749" s="13"/>
    </row>
    <row r="750" spans="23:23">
      <c r="W750" s="13"/>
    </row>
    <row r="751" spans="23:23">
      <c r="W751" s="13"/>
    </row>
    <row r="752" spans="23:23">
      <c r="W752" s="13"/>
    </row>
    <row r="753" spans="23:23">
      <c r="W753" s="13"/>
    </row>
    <row r="754" spans="23:23">
      <c r="W754" s="13"/>
    </row>
    <row r="755" spans="23:23">
      <c r="W755" s="13"/>
    </row>
    <row r="756" spans="23:23">
      <c r="W756" s="13"/>
    </row>
    <row r="757" spans="23:23">
      <c r="W757" s="13"/>
    </row>
    <row r="758" spans="23:23">
      <c r="W758" s="13"/>
    </row>
    <row r="759" spans="23:23">
      <c r="W759" s="13"/>
    </row>
    <row r="760" spans="23:23">
      <c r="W760" s="13"/>
    </row>
    <row r="761" spans="23:23">
      <c r="W761" s="13"/>
    </row>
    <row r="762" spans="23:23">
      <c r="W762" s="13"/>
    </row>
    <row r="763" spans="23:23">
      <c r="W763" s="13"/>
    </row>
    <row r="764" spans="23:23">
      <c r="W764" s="13"/>
    </row>
    <row r="765" spans="23:23">
      <c r="W765" s="13"/>
    </row>
    <row r="766" spans="23:23">
      <c r="W766" s="13"/>
    </row>
    <row r="767" spans="23:23">
      <c r="W767" s="13"/>
    </row>
    <row r="768" spans="23:23">
      <c r="W768" s="13"/>
    </row>
    <row r="769" spans="23:23">
      <c r="W769" s="13"/>
    </row>
    <row r="770" spans="23:23">
      <c r="W770" s="13"/>
    </row>
    <row r="771" spans="23:23">
      <c r="W771" s="13"/>
    </row>
    <row r="772" spans="23:23">
      <c r="W772" s="13"/>
    </row>
    <row r="773" spans="23:23">
      <c r="W773" s="13"/>
    </row>
    <row r="774" spans="23:23">
      <c r="W774" s="13"/>
    </row>
    <row r="775" spans="23:23">
      <c r="W775" s="13"/>
    </row>
    <row r="776" spans="23:23">
      <c r="W776" s="13"/>
    </row>
    <row r="777" spans="23:23">
      <c r="W777" s="13"/>
    </row>
    <row r="778" spans="23:23">
      <c r="W778" s="13"/>
    </row>
    <row r="779" spans="23:23">
      <c r="W779" s="13"/>
    </row>
    <row r="780" spans="23:23">
      <c r="W780" s="13"/>
    </row>
    <row r="781" spans="23:23">
      <c r="W781" s="13"/>
    </row>
    <row r="782" spans="23:23">
      <c r="W782" s="13"/>
    </row>
    <row r="783" spans="23:23">
      <c r="W783" s="13"/>
    </row>
    <row r="784" spans="23:23">
      <c r="W784" s="13"/>
    </row>
    <row r="785" spans="23:23">
      <c r="W785" s="13"/>
    </row>
    <row r="786" spans="23:23">
      <c r="W786" s="13"/>
    </row>
    <row r="787" spans="23:23">
      <c r="W787" s="13"/>
    </row>
    <row r="788" spans="23:23">
      <c r="W788" s="13"/>
    </row>
    <row r="789" spans="23:23">
      <c r="W789" s="13"/>
    </row>
    <row r="790" spans="23:23">
      <c r="W790" s="13"/>
    </row>
    <row r="791" spans="23:23">
      <c r="W791" s="13"/>
    </row>
    <row r="792" spans="23:23">
      <c r="W792" s="13"/>
    </row>
    <row r="793" spans="23:23">
      <c r="W793" s="13"/>
    </row>
    <row r="794" spans="23:23">
      <c r="W794" s="13"/>
    </row>
    <row r="795" spans="23:23">
      <c r="W795" s="13"/>
    </row>
    <row r="796" spans="23:23">
      <c r="W796" s="13"/>
    </row>
    <row r="797" spans="23:23">
      <c r="W797" s="13"/>
    </row>
    <row r="798" spans="23:23">
      <c r="W798" s="13"/>
    </row>
    <row r="799" spans="23:23">
      <c r="W799" s="13"/>
    </row>
    <row r="800" spans="23:23">
      <c r="W800" s="13"/>
    </row>
    <row r="801" spans="23:23">
      <c r="W801" s="13"/>
    </row>
    <row r="802" spans="23:23">
      <c r="W802" s="13"/>
    </row>
    <row r="803" spans="23:23">
      <c r="W803" s="13"/>
    </row>
    <row r="804" spans="23:23">
      <c r="W804" s="13"/>
    </row>
    <row r="805" spans="23:23">
      <c r="W805" s="13"/>
    </row>
    <row r="806" spans="23:23">
      <c r="W806" s="13"/>
    </row>
    <row r="807" spans="23:23">
      <c r="W807" s="13"/>
    </row>
    <row r="808" spans="23:23">
      <c r="W808" s="13"/>
    </row>
    <row r="809" spans="23:23">
      <c r="W809" s="13"/>
    </row>
    <row r="810" spans="23:23">
      <c r="W810" s="13"/>
    </row>
    <row r="811" spans="23:23">
      <c r="W811" s="13"/>
    </row>
    <row r="812" spans="23:23">
      <c r="W812" s="13"/>
    </row>
    <row r="813" spans="23:23">
      <c r="W813" s="13"/>
    </row>
    <row r="814" spans="23:23">
      <c r="W814" s="13"/>
    </row>
    <row r="815" spans="23:23">
      <c r="W815" s="13"/>
    </row>
    <row r="816" spans="23:23">
      <c r="W816" s="13"/>
    </row>
    <row r="817" spans="23:23">
      <c r="W817" s="13"/>
    </row>
    <row r="818" spans="23:23">
      <c r="W818" s="13"/>
    </row>
    <row r="819" spans="23:23">
      <c r="W819" s="13"/>
    </row>
    <row r="820" spans="23:23">
      <c r="W820" s="13"/>
    </row>
    <row r="821" spans="23:23">
      <c r="W821" s="13"/>
    </row>
    <row r="822" spans="23:23">
      <c r="W822" s="13"/>
    </row>
    <row r="823" spans="23:23">
      <c r="W823" s="13"/>
    </row>
    <row r="824" spans="23:23">
      <c r="W824" s="13"/>
    </row>
    <row r="825" spans="23:23">
      <c r="W825" s="13"/>
    </row>
    <row r="826" spans="23:23">
      <c r="W826" s="13"/>
    </row>
    <row r="827" spans="23:23">
      <c r="W827" s="13"/>
    </row>
    <row r="828" spans="23:23">
      <c r="W828" s="13"/>
    </row>
    <row r="829" spans="23:23">
      <c r="W829" s="13"/>
    </row>
    <row r="830" spans="23:23">
      <c r="W830" s="13"/>
    </row>
    <row r="831" spans="23:23">
      <c r="W831" s="13"/>
    </row>
    <row r="832" spans="23:23">
      <c r="W832" s="13"/>
    </row>
    <row r="833" spans="23:23">
      <c r="W833" s="13"/>
    </row>
    <row r="834" spans="23:23">
      <c r="W834" s="13"/>
    </row>
    <row r="835" spans="23:23">
      <c r="W835" s="13"/>
    </row>
    <row r="836" spans="23:23">
      <c r="W836" s="13"/>
    </row>
    <row r="837" spans="23:23">
      <c r="W837" s="13"/>
    </row>
    <row r="838" spans="23:23">
      <c r="W838" s="13"/>
    </row>
    <row r="839" spans="23:23">
      <c r="W839" s="13"/>
    </row>
    <row r="840" spans="23:23">
      <c r="W840" s="13"/>
    </row>
    <row r="841" spans="23:23">
      <c r="W841" s="13"/>
    </row>
    <row r="842" spans="23:23">
      <c r="W842" s="13"/>
    </row>
    <row r="843" spans="23:23">
      <c r="W843" s="13"/>
    </row>
    <row r="844" spans="23:23">
      <c r="W844" s="13"/>
    </row>
    <row r="845" spans="23:23">
      <c r="W845" s="13"/>
    </row>
    <row r="846" spans="23:23">
      <c r="W846" s="13"/>
    </row>
    <row r="847" spans="23:23">
      <c r="W847" s="13"/>
    </row>
    <row r="848" spans="23:23">
      <c r="W848" s="13"/>
    </row>
    <row r="849" spans="23:23">
      <c r="W849" s="13"/>
    </row>
    <row r="850" spans="23:23">
      <c r="W850" s="13"/>
    </row>
    <row r="851" spans="23:23">
      <c r="W851" s="13"/>
    </row>
    <row r="852" spans="23:23">
      <c r="W852" s="13"/>
    </row>
    <row r="853" spans="23:23">
      <c r="W853" s="13"/>
    </row>
    <row r="854" spans="23:23">
      <c r="W854" s="13"/>
    </row>
    <row r="855" spans="23:23">
      <c r="W855" s="13"/>
    </row>
    <row r="856" spans="23:23">
      <c r="W856" s="13"/>
    </row>
    <row r="857" spans="23:23">
      <c r="W857" s="13"/>
    </row>
    <row r="858" spans="23:23">
      <c r="W858" s="13"/>
    </row>
    <row r="859" spans="23:23">
      <c r="W859" s="13"/>
    </row>
    <row r="860" spans="23:23">
      <c r="W860" s="13"/>
    </row>
    <row r="861" spans="23:23">
      <c r="W861" s="13"/>
    </row>
    <row r="862" spans="23:23">
      <c r="W862" s="13"/>
    </row>
    <row r="863" spans="23:23">
      <c r="W863" s="13"/>
    </row>
    <row r="864" spans="23:23">
      <c r="W864" s="13"/>
    </row>
    <row r="865" spans="23:23">
      <c r="W865" s="13"/>
    </row>
    <row r="866" spans="23:23">
      <c r="W866" s="13"/>
    </row>
    <row r="867" spans="23:23">
      <c r="W867" s="13"/>
    </row>
    <row r="868" spans="23:23">
      <c r="W868" s="13"/>
    </row>
    <row r="869" spans="23:23">
      <c r="W869" s="13"/>
    </row>
    <row r="870" spans="23:23">
      <c r="W870" s="13"/>
    </row>
    <row r="871" spans="23:23">
      <c r="W871" s="13"/>
    </row>
    <row r="872" spans="23:23">
      <c r="W872" s="13"/>
    </row>
    <row r="873" spans="23:23">
      <c r="W873" s="13"/>
    </row>
    <row r="874" spans="23:23">
      <c r="W874" s="13"/>
    </row>
    <row r="875" spans="23:23">
      <c r="W875" s="13"/>
    </row>
    <row r="876" spans="23:23">
      <c r="W876" s="13"/>
    </row>
    <row r="877" spans="23:23">
      <c r="W877" s="13"/>
    </row>
    <row r="878" spans="23:23">
      <c r="W878" s="13"/>
    </row>
    <row r="879" spans="23:23">
      <c r="W879" s="13"/>
    </row>
    <row r="880" spans="23:23">
      <c r="W880" s="13"/>
    </row>
    <row r="881" spans="23:23">
      <c r="W881" s="13"/>
    </row>
    <row r="882" spans="23:23">
      <c r="W882" s="13"/>
    </row>
    <row r="883" spans="23:23">
      <c r="W883" s="13"/>
    </row>
    <row r="884" spans="23:23">
      <c r="W884" s="13"/>
    </row>
    <row r="885" spans="23:23">
      <c r="W885" s="13"/>
    </row>
    <row r="886" spans="23:23">
      <c r="W886" s="13"/>
    </row>
    <row r="887" spans="23:23">
      <c r="W887" s="13"/>
    </row>
    <row r="888" spans="23:23">
      <c r="W888" s="13"/>
    </row>
    <row r="889" spans="23:23">
      <c r="W889" s="13"/>
    </row>
    <row r="890" spans="23:23">
      <c r="W890" s="13"/>
    </row>
    <row r="891" spans="23:23">
      <c r="W891" s="13"/>
    </row>
    <row r="892" spans="23:23">
      <c r="W892" s="13"/>
    </row>
    <row r="893" spans="23:23">
      <c r="W893" s="13"/>
    </row>
    <row r="894" spans="23:23">
      <c r="W894" s="13"/>
    </row>
    <row r="895" spans="23:23">
      <c r="W895" s="13"/>
    </row>
    <row r="896" spans="23:23">
      <c r="W896" s="13"/>
    </row>
    <row r="897" spans="23:23">
      <c r="W897" s="13"/>
    </row>
    <row r="898" spans="23:23">
      <c r="W898" s="13"/>
    </row>
    <row r="899" spans="23:23">
      <c r="W899" s="13"/>
    </row>
    <row r="900" spans="23:23">
      <c r="W900" s="13"/>
    </row>
    <row r="901" spans="23:23">
      <c r="W901" s="13"/>
    </row>
    <row r="902" spans="23:23">
      <c r="W902" s="13"/>
    </row>
    <row r="903" spans="23:23">
      <c r="W903" s="13"/>
    </row>
    <row r="904" spans="23:23">
      <c r="W904" s="13"/>
    </row>
    <row r="905" spans="23:23">
      <c r="W905" s="13"/>
    </row>
    <row r="906" spans="23:23">
      <c r="W906" s="13"/>
    </row>
    <row r="907" spans="23:23">
      <c r="W907" s="13"/>
    </row>
    <row r="908" spans="23:23">
      <c r="W908" s="13"/>
    </row>
  </sheetData>
  <mergeCells count="70">
    <mergeCell ref="O58:R58"/>
    <mergeCell ref="O59:R60"/>
    <mergeCell ref="O61:R61"/>
    <mergeCell ref="S47:S50"/>
    <mergeCell ref="S59:S60"/>
    <mergeCell ref="O53:R53"/>
    <mergeCell ref="O54:R54"/>
    <mergeCell ref="O55:R55"/>
    <mergeCell ref="O56:R56"/>
    <mergeCell ref="O57:R57"/>
    <mergeCell ref="O45:R45"/>
    <mergeCell ref="O46:R46"/>
    <mergeCell ref="O47:R50"/>
    <mergeCell ref="O51:R51"/>
    <mergeCell ref="O52:R52"/>
    <mergeCell ref="O40:R40"/>
    <mergeCell ref="O41:R41"/>
    <mergeCell ref="O42:R43"/>
    <mergeCell ref="S42:S43"/>
    <mergeCell ref="O44:R44"/>
    <mergeCell ref="T29:X29"/>
    <mergeCell ref="O35:R35"/>
    <mergeCell ref="O36:R36"/>
    <mergeCell ref="O37:R37"/>
    <mergeCell ref="O31:R31"/>
    <mergeCell ref="O32:R32"/>
    <mergeCell ref="O33:R33"/>
    <mergeCell ref="O34:R34"/>
    <mergeCell ref="O30:R30"/>
    <mergeCell ref="A17:C20"/>
    <mergeCell ref="D17:W20"/>
    <mergeCell ref="A22:C22"/>
    <mergeCell ref="E22:F22"/>
    <mergeCell ref="H22:J22"/>
    <mergeCell ref="A23:C23"/>
    <mergeCell ref="H23:I23"/>
    <mergeCell ref="H24:I24"/>
    <mergeCell ref="H25:I25"/>
    <mergeCell ref="H26:I26"/>
    <mergeCell ref="A29:G29"/>
    <mergeCell ref="H29:N29"/>
    <mergeCell ref="O29:S29"/>
    <mergeCell ref="O38:R38"/>
    <mergeCell ref="O39:R39"/>
    <mergeCell ref="A47:A50"/>
    <mergeCell ref="B47:B50"/>
    <mergeCell ref="C47:C50"/>
    <mergeCell ref="D47:D50"/>
    <mergeCell ref="H47:H50"/>
    <mergeCell ref="N47:N50"/>
    <mergeCell ref="H42:H43"/>
    <mergeCell ref="I42:I43"/>
    <mergeCell ref="J42:J43"/>
    <mergeCell ref="L59:L60"/>
    <mergeCell ref="M59:M60"/>
    <mergeCell ref="N59:N60"/>
    <mergeCell ref="I47:I50"/>
    <mergeCell ref="J47:J50"/>
    <mergeCell ref="K47:K50"/>
    <mergeCell ref="L47:L50"/>
    <mergeCell ref="M47:M50"/>
    <mergeCell ref="K42:K43"/>
    <mergeCell ref="L42:L43"/>
    <mergeCell ref="M42:M43"/>
    <mergeCell ref="N42:N43"/>
    <mergeCell ref="G59:G60"/>
    <mergeCell ref="H59:H60"/>
    <mergeCell ref="I59:I60"/>
    <mergeCell ref="J59:J60"/>
    <mergeCell ref="K59:K60"/>
  </mergeCells>
  <conditionalFormatting sqref="W31">
    <cfRule type="containsText" dxfId="44" priority="31" stopIfTrue="1" operator="containsText" text="Cerrada">
      <formula>NOT(ISERROR(SEARCH("Cerrada",W31)))</formula>
    </cfRule>
    <cfRule type="containsText" dxfId="43" priority="32" stopIfTrue="1" operator="containsText" text="En ejecución">
      <formula>NOT(ISERROR(SEARCH("En ejecución",W31)))</formula>
    </cfRule>
    <cfRule type="containsText" dxfId="42" priority="33" stopIfTrue="1" operator="containsText" text="Vencida">
      <formula>NOT(ISERROR(SEARCH("Vencida",W31)))</formula>
    </cfRule>
  </conditionalFormatting>
  <conditionalFormatting sqref="W32">
    <cfRule type="containsText" dxfId="41" priority="28" stopIfTrue="1" operator="containsText" text="Cerrada">
      <formula>NOT(ISERROR(SEARCH("Cerrada",W32)))</formula>
    </cfRule>
    <cfRule type="containsText" dxfId="40" priority="29" stopIfTrue="1" operator="containsText" text="En ejecución">
      <formula>NOT(ISERROR(SEARCH("En ejecución",W32)))</formula>
    </cfRule>
    <cfRule type="containsText" dxfId="39" priority="30" stopIfTrue="1" operator="containsText" text="Vencida">
      <formula>NOT(ISERROR(SEARCH("Vencida",W32)))</formula>
    </cfRule>
  </conditionalFormatting>
  <conditionalFormatting sqref="W33">
    <cfRule type="containsText" dxfId="38" priority="25" stopIfTrue="1" operator="containsText" text="Cerrada">
      <formula>NOT(ISERROR(SEARCH("Cerrada",W33)))</formula>
    </cfRule>
    <cfRule type="containsText" dxfId="37" priority="26" stopIfTrue="1" operator="containsText" text="En ejecución">
      <formula>NOT(ISERROR(SEARCH("En ejecución",W33)))</formula>
    </cfRule>
    <cfRule type="containsText" dxfId="36" priority="27" stopIfTrue="1" operator="containsText" text="Vencida">
      <formula>NOT(ISERROR(SEARCH("Vencida",W33)))</formula>
    </cfRule>
  </conditionalFormatting>
  <conditionalFormatting sqref="W34">
    <cfRule type="containsText" dxfId="35" priority="16" stopIfTrue="1" operator="containsText" text="Cerrada">
      <formula>NOT(ISERROR(SEARCH("Cerrada",W34)))</formula>
    </cfRule>
    <cfRule type="containsText" dxfId="34" priority="17" stopIfTrue="1" operator="containsText" text="En ejecución">
      <formula>NOT(ISERROR(SEARCH("En ejecución",W34)))</formula>
    </cfRule>
    <cfRule type="containsText" dxfId="33" priority="18" stopIfTrue="1" operator="containsText" text="Vencida">
      <formula>NOT(ISERROR(SEARCH("Vencida",W34)))</formula>
    </cfRule>
  </conditionalFormatting>
  <conditionalFormatting sqref="W35">
    <cfRule type="containsText" dxfId="32" priority="13" stopIfTrue="1" operator="containsText" text="Cerrada">
      <formula>NOT(ISERROR(SEARCH("Cerrada",W35)))</formula>
    </cfRule>
    <cfRule type="containsText" dxfId="31" priority="14" stopIfTrue="1" operator="containsText" text="En ejecución">
      <formula>NOT(ISERROR(SEARCH("En ejecución",W35)))</formula>
    </cfRule>
    <cfRule type="containsText" dxfId="30" priority="15" stopIfTrue="1" operator="containsText" text="Vencida">
      <formula>NOT(ISERROR(SEARCH("Vencida",W35)))</formula>
    </cfRule>
  </conditionalFormatting>
  <conditionalFormatting sqref="W36">
    <cfRule type="containsText" dxfId="29" priority="10" stopIfTrue="1" operator="containsText" text="Cerrada">
      <formula>NOT(ISERROR(SEARCH("Cerrada",W36)))</formula>
    </cfRule>
    <cfRule type="containsText" dxfId="28" priority="11" stopIfTrue="1" operator="containsText" text="En ejecución">
      <formula>NOT(ISERROR(SEARCH("En ejecución",W36)))</formula>
    </cfRule>
    <cfRule type="containsText" dxfId="27" priority="12" stopIfTrue="1" operator="containsText" text="Vencida">
      <formula>NOT(ISERROR(SEARCH("Vencida",W36)))</formula>
    </cfRule>
  </conditionalFormatting>
  <conditionalFormatting sqref="W37">
    <cfRule type="containsText" dxfId="26" priority="7" stopIfTrue="1" operator="containsText" text="Cerrada">
      <formula>NOT(ISERROR(SEARCH("Cerrada",W37)))</formula>
    </cfRule>
    <cfRule type="containsText" dxfId="25" priority="8" stopIfTrue="1" operator="containsText" text="En ejecución">
      <formula>NOT(ISERROR(SEARCH("En ejecución",W37)))</formula>
    </cfRule>
    <cfRule type="containsText" dxfId="24" priority="9" stopIfTrue="1" operator="containsText" text="Vencida">
      <formula>NOT(ISERROR(SEARCH("Vencida",W37)))</formula>
    </cfRule>
  </conditionalFormatting>
  <conditionalFormatting sqref="W38">
    <cfRule type="containsText" dxfId="23" priority="4" stopIfTrue="1" operator="containsText" text="Cerrada">
      <formula>NOT(ISERROR(SEARCH("Cerrada",W38)))</formula>
    </cfRule>
    <cfRule type="containsText" dxfId="22" priority="5" stopIfTrue="1" operator="containsText" text="En ejecución">
      <formula>NOT(ISERROR(SEARCH("En ejecución",W38)))</formula>
    </cfRule>
    <cfRule type="containsText" dxfId="21" priority="6" stopIfTrue="1" operator="containsText" text="Vencida">
      <formula>NOT(ISERROR(SEARCH("Vencida",W38)))</formula>
    </cfRule>
  </conditionalFormatting>
  <conditionalFormatting sqref="W39">
    <cfRule type="containsText" dxfId="20" priority="1" stopIfTrue="1" operator="containsText" text="Cerrada">
      <formula>NOT(ISERROR(SEARCH("Cerrada",W39)))</formula>
    </cfRule>
    <cfRule type="containsText" dxfId="19" priority="2" stopIfTrue="1" operator="containsText" text="En ejecución">
      <formula>NOT(ISERROR(SEARCH("En ejecución",W39)))</formula>
    </cfRule>
    <cfRule type="containsText" dxfId="18" priority="3" stopIfTrue="1" operator="containsText" text="Vencida">
      <formula>NOT(ISERROR(SEARCH("Vencida",W39)))</formula>
    </cfRule>
  </conditionalFormatting>
  <dataValidations count="11">
    <dataValidation type="list" allowBlank="1" showErrorMessage="1" sqref="A23" xr:uid="{00000000-0002-0000-0D00-000000000000}">
      <formula1>PROCESOS</formula1>
    </dataValidation>
    <dataValidation type="list" allowBlank="1" showInputMessage="1" showErrorMessage="1" sqref="I31:I39" xr:uid="{00000000-0002-0000-0D00-000001000000}">
      <formula1>$H$2:$H$3</formula1>
    </dataValidation>
    <dataValidation type="list" allowBlank="1" showInputMessage="1" showErrorMessage="1" sqref="F31:F39" xr:uid="{00000000-0002-0000-0D00-000002000000}">
      <formula1>$G$2:$G$5</formula1>
    </dataValidation>
    <dataValidation type="list" allowBlank="1" showInputMessage="1" showErrorMessage="1" sqref="C31:C39" xr:uid="{00000000-0002-0000-0D00-000003000000}">
      <formula1>$D$2:$D$13</formula1>
    </dataValidation>
    <dataValidation type="list" allowBlank="1" showInputMessage="1" showErrorMessage="1" sqref="B31:B39" xr:uid="{00000000-0002-0000-0D00-000004000000}">
      <formula1>$F$2:$F$6</formula1>
    </dataValidation>
    <dataValidation type="list" allowBlank="1" showInputMessage="1" showErrorMessage="1" sqref="W31:W39" xr:uid="{00000000-0002-0000-0D00-000005000000}">
      <formula1>$I$2:$I$4</formula1>
    </dataValidation>
    <dataValidation type="list" allowBlank="1" showInputMessage="1" showErrorMessage="1" sqref="V31:V39" xr:uid="{00000000-0002-0000-0D00-000006000000}">
      <formula1>$J$2:$J$4</formula1>
    </dataValidation>
    <dataValidation type="list" allowBlank="1" showErrorMessage="1" sqref="F40:F61" xr:uid="{95AFC2AF-F156-4A8D-A742-809EFB26887B}">
      <formula1>$G$2:$G$5</formula1>
    </dataValidation>
    <dataValidation type="list" allowBlank="1" showErrorMessage="1" sqref="B51:B61 B40:B47" xr:uid="{E9CBE211-993A-4892-ACFE-143EDE97AA06}">
      <formula1>$F$2:$F$6</formula1>
    </dataValidation>
    <dataValidation type="list" allowBlank="1" showErrorMessage="1" sqref="I61 I40:I42 I44:I47 I51:I59" xr:uid="{F3F04B0B-84F5-4212-B3D8-0806362C357B}">
      <formula1>$H$2:$H$3</formula1>
    </dataValidation>
    <dataValidation type="list" allowBlank="1" showErrorMessage="1" sqref="C51:C61 C40:C47" xr:uid="{6DF46599-9B6D-4474-A54F-464D3C3033C0}">
      <formula1>$D$2:$D$13</formula1>
    </dataValidation>
  </dataValidations>
  <hyperlinks>
    <hyperlink ref="U39" r:id="rId1" xr:uid="{86BDE0F7-5422-4BB6-8430-AD3A856B5B28}"/>
    <hyperlink ref="S35" r:id="rId2" display="http://www.idep.edu.co/sites/default/files/DOC-DIC-01-01 Protocolo CEDOC V1.pdf" xr:uid="{672ADB09-79AA-46A6-810A-10D3DDC4B816}"/>
  </hyperlinks>
  <pageMargins left="0.7" right="0.7" top="0.75" bottom="0.75" header="0.3" footer="0.3"/>
  <pageSetup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A894"/>
  <sheetViews>
    <sheetView showGridLines="0" topLeftCell="I32" zoomScale="64" zoomScaleNormal="30" workbookViewId="0">
      <selection activeCell="O32" sqref="O32:R32"/>
    </sheetView>
  </sheetViews>
  <sheetFormatPr baseColWidth="10" defaultColWidth="14.5" defaultRowHeight="15"/>
  <cols>
    <col min="1" max="1" width="6.5" style="249" customWidth="1"/>
    <col min="2" max="2" width="10.6640625" style="249" customWidth="1"/>
    <col min="3" max="3" width="17.5" style="249" customWidth="1"/>
    <col min="4" max="4" width="21.5" style="249" customWidth="1"/>
    <col min="5" max="5" width="75.5" style="249" customWidth="1"/>
    <col min="6" max="6" width="20" style="249" customWidth="1"/>
    <col min="7" max="7" width="51.83203125" style="249" customWidth="1"/>
    <col min="8" max="8" width="38.5" style="206" customWidth="1"/>
    <col min="9" max="9" width="14" style="249" customWidth="1"/>
    <col min="10" max="10" width="18" style="249" customWidth="1"/>
    <col min="11" max="11" width="18.5" style="249" customWidth="1"/>
    <col min="12" max="12" width="20" style="249" customWidth="1"/>
    <col min="13" max="13" width="18.33203125" style="249" customWidth="1"/>
    <col min="14" max="14" width="18" style="249" customWidth="1"/>
    <col min="15" max="17" width="25.6640625" style="531" customWidth="1"/>
    <col min="18" max="18" width="18.6640625" style="531" customWidth="1"/>
    <col min="19" max="19" width="28.1640625" style="249" customWidth="1"/>
    <col min="20" max="20" width="67.83203125" style="249" customWidth="1"/>
    <col min="21" max="21" width="31.6640625" style="249" customWidth="1"/>
    <col min="22" max="22" width="18.5" style="172" customWidth="1"/>
    <col min="23" max="23" width="19.5" style="249" customWidth="1"/>
    <col min="24" max="24" width="80.33203125" style="249" customWidth="1"/>
    <col min="25" max="25" width="31.1640625" style="249" customWidth="1"/>
    <col min="26" max="26" width="14.5" style="249" customWidth="1"/>
    <col min="27" max="28" width="11" style="249" customWidth="1"/>
    <col min="29" max="256" width="14.5" style="249"/>
    <col min="257" max="257" width="6.5" style="249" customWidth="1"/>
    <col min="258" max="258" width="10.6640625" style="249" customWidth="1"/>
    <col min="259" max="259" width="17.5" style="249" customWidth="1"/>
    <col min="260" max="260" width="21.5" style="249" customWidth="1"/>
    <col min="261" max="261" width="52.33203125" style="249" customWidth="1"/>
    <col min="262" max="262" width="24.1640625" style="249" customWidth="1"/>
    <col min="263" max="263" width="26.5" style="249" customWidth="1"/>
    <col min="264" max="264" width="25.83203125" style="249" customWidth="1"/>
    <col min="265" max="265" width="14" style="249" customWidth="1"/>
    <col min="266" max="266" width="18" style="249" customWidth="1"/>
    <col min="267" max="267" width="18.5" style="249" customWidth="1"/>
    <col min="268" max="268" width="20" style="249" customWidth="1"/>
    <col min="269" max="269" width="18.33203125" style="249" customWidth="1"/>
    <col min="270" max="271" width="18" style="249" customWidth="1"/>
    <col min="272" max="272" width="26.33203125" style="249" customWidth="1"/>
    <col min="273" max="273" width="24.83203125" style="249" customWidth="1"/>
    <col min="274" max="274" width="19.5" style="249" customWidth="1"/>
    <col min="275" max="275" width="28.1640625" style="249" customWidth="1"/>
    <col min="276" max="276" width="97.6640625" style="249" customWidth="1"/>
    <col min="277" max="277" width="40.1640625" style="249" customWidth="1"/>
    <col min="278" max="278" width="18.5" style="249" customWidth="1"/>
    <col min="279" max="279" width="19.5" style="249" customWidth="1"/>
    <col min="280" max="280" width="80.33203125" style="249" customWidth="1"/>
    <col min="281" max="281" width="31.1640625" style="249" customWidth="1"/>
    <col min="282" max="282" width="14.5" style="249" customWidth="1"/>
    <col min="283" max="284" width="11" style="249" customWidth="1"/>
    <col min="285" max="512" width="14.5" style="249"/>
    <col min="513" max="513" width="6.5" style="249" customWidth="1"/>
    <col min="514" max="514" width="10.6640625" style="249" customWidth="1"/>
    <col min="515" max="515" width="17.5" style="249" customWidth="1"/>
    <col min="516" max="516" width="21.5" style="249" customWidth="1"/>
    <col min="517" max="517" width="52.33203125" style="249" customWidth="1"/>
    <col min="518" max="518" width="24.1640625" style="249" customWidth="1"/>
    <col min="519" max="519" width="26.5" style="249" customWidth="1"/>
    <col min="520" max="520" width="25.83203125" style="249" customWidth="1"/>
    <col min="521" max="521" width="14" style="249" customWidth="1"/>
    <col min="522" max="522" width="18" style="249" customWidth="1"/>
    <col min="523" max="523" width="18.5" style="249" customWidth="1"/>
    <col min="524" max="524" width="20" style="249" customWidth="1"/>
    <col min="525" max="525" width="18.33203125" style="249" customWidth="1"/>
    <col min="526" max="527" width="18" style="249" customWidth="1"/>
    <col min="528" max="528" width="26.33203125" style="249" customWidth="1"/>
    <col min="529" max="529" width="24.83203125" style="249" customWidth="1"/>
    <col min="530" max="530" width="19.5" style="249" customWidth="1"/>
    <col min="531" max="531" width="28.1640625" style="249" customWidth="1"/>
    <col min="532" max="532" width="97.6640625" style="249" customWidth="1"/>
    <col min="533" max="533" width="40.1640625" style="249" customWidth="1"/>
    <col min="534" max="534" width="18.5" style="249" customWidth="1"/>
    <col min="535" max="535" width="19.5" style="249" customWidth="1"/>
    <col min="536" max="536" width="80.33203125" style="249" customWidth="1"/>
    <col min="537" max="537" width="31.1640625" style="249" customWidth="1"/>
    <col min="538" max="538" width="14.5" style="249" customWidth="1"/>
    <col min="539" max="540" width="11" style="249" customWidth="1"/>
    <col min="541" max="768" width="14.5" style="249"/>
    <col min="769" max="769" width="6.5" style="249" customWidth="1"/>
    <col min="770" max="770" width="10.6640625" style="249" customWidth="1"/>
    <col min="771" max="771" width="17.5" style="249" customWidth="1"/>
    <col min="772" max="772" width="21.5" style="249" customWidth="1"/>
    <col min="773" max="773" width="52.33203125" style="249" customWidth="1"/>
    <col min="774" max="774" width="24.1640625" style="249" customWidth="1"/>
    <col min="775" max="775" width="26.5" style="249" customWidth="1"/>
    <col min="776" max="776" width="25.83203125" style="249" customWidth="1"/>
    <col min="777" max="777" width="14" style="249" customWidth="1"/>
    <col min="778" max="778" width="18" style="249" customWidth="1"/>
    <col min="779" max="779" width="18.5" style="249" customWidth="1"/>
    <col min="780" max="780" width="20" style="249" customWidth="1"/>
    <col min="781" max="781" width="18.33203125" style="249" customWidth="1"/>
    <col min="782" max="783" width="18" style="249" customWidth="1"/>
    <col min="784" max="784" width="26.33203125" style="249" customWidth="1"/>
    <col min="785" max="785" width="24.83203125" style="249" customWidth="1"/>
    <col min="786" max="786" width="19.5" style="249" customWidth="1"/>
    <col min="787" max="787" width="28.1640625" style="249" customWidth="1"/>
    <col min="788" max="788" width="97.6640625" style="249" customWidth="1"/>
    <col min="789" max="789" width="40.1640625" style="249" customWidth="1"/>
    <col min="790" max="790" width="18.5" style="249" customWidth="1"/>
    <col min="791" max="791" width="19.5" style="249" customWidth="1"/>
    <col min="792" max="792" width="80.33203125" style="249" customWidth="1"/>
    <col min="793" max="793" width="31.1640625" style="249" customWidth="1"/>
    <col min="794" max="794" width="14.5" style="249" customWidth="1"/>
    <col min="795" max="796" width="11" style="249" customWidth="1"/>
    <col min="797" max="1024" width="14.5" style="249"/>
    <col min="1025" max="1025" width="6.5" style="249" customWidth="1"/>
    <col min="1026" max="1026" width="10.6640625" style="249" customWidth="1"/>
    <col min="1027" max="1027" width="17.5" style="249" customWidth="1"/>
    <col min="1028" max="1028" width="21.5" style="249" customWidth="1"/>
    <col min="1029" max="1029" width="52.33203125" style="249" customWidth="1"/>
    <col min="1030" max="1030" width="24.1640625" style="249" customWidth="1"/>
    <col min="1031" max="1031" width="26.5" style="249" customWidth="1"/>
    <col min="1032" max="1032" width="25.83203125" style="249" customWidth="1"/>
    <col min="1033" max="1033" width="14" style="249" customWidth="1"/>
    <col min="1034" max="1034" width="18" style="249" customWidth="1"/>
    <col min="1035" max="1035" width="18.5" style="249" customWidth="1"/>
    <col min="1036" max="1036" width="20" style="249" customWidth="1"/>
    <col min="1037" max="1037" width="18.33203125" style="249" customWidth="1"/>
    <col min="1038" max="1039" width="18" style="249" customWidth="1"/>
    <col min="1040" max="1040" width="26.33203125" style="249" customWidth="1"/>
    <col min="1041" max="1041" width="24.83203125" style="249" customWidth="1"/>
    <col min="1042" max="1042" width="19.5" style="249" customWidth="1"/>
    <col min="1043" max="1043" width="28.1640625" style="249" customWidth="1"/>
    <col min="1044" max="1044" width="97.6640625" style="249" customWidth="1"/>
    <col min="1045" max="1045" width="40.1640625" style="249" customWidth="1"/>
    <col min="1046" max="1046" width="18.5" style="249" customWidth="1"/>
    <col min="1047" max="1047" width="19.5" style="249" customWidth="1"/>
    <col min="1048" max="1048" width="80.33203125" style="249" customWidth="1"/>
    <col min="1049" max="1049" width="31.1640625" style="249" customWidth="1"/>
    <col min="1050" max="1050" width="14.5" style="249" customWidth="1"/>
    <col min="1051" max="1052" width="11" style="249" customWidth="1"/>
    <col min="1053" max="1280" width="14.5" style="249"/>
    <col min="1281" max="1281" width="6.5" style="249" customWidth="1"/>
    <col min="1282" max="1282" width="10.6640625" style="249" customWidth="1"/>
    <col min="1283" max="1283" width="17.5" style="249" customWidth="1"/>
    <col min="1284" max="1284" width="21.5" style="249" customWidth="1"/>
    <col min="1285" max="1285" width="52.33203125" style="249" customWidth="1"/>
    <col min="1286" max="1286" width="24.1640625" style="249" customWidth="1"/>
    <col min="1287" max="1287" width="26.5" style="249" customWidth="1"/>
    <col min="1288" max="1288" width="25.83203125" style="249" customWidth="1"/>
    <col min="1289" max="1289" width="14" style="249" customWidth="1"/>
    <col min="1290" max="1290" width="18" style="249" customWidth="1"/>
    <col min="1291" max="1291" width="18.5" style="249" customWidth="1"/>
    <col min="1292" max="1292" width="20" style="249" customWidth="1"/>
    <col min="1293" max="1293" width="18.33203125" style="249" customWidth="1"/>
    <col min="1294" max="1295" width="18" style="249" customWidth="1"/>
    <col min="1296" max="1296" width="26.33203125" style="249" customWidth="1"/>
    <col min="1297" max="1297" width="24.83203125" style="249" customWidth="1"/>
    <col min="1298" max="1298" width="19.5" style="249" customWidth="1"/>
    <col min="1299" max="1299" width="28.1640625" style="249" customWidth="1"/>
    <col min="1300" max="1300" width="97.6640625" style="249" customWidth="1"/>
    <col min="1301" max="1301" width="40.1640625" style="249" customWidth="1"/>
    <col min="1302" max="1302" width="18.5" style="249" customWidth="1"/>
    <col min="1303" max="1303" width="19.5" style="249" customWidth="1"/>
    <col min="1304" max="1304" width="80.33203125" style="249" customWidth="1"/>
    <col min="1305" max="1305" width="31.1640625" style="249" customWidth="1"/>
    <col min="1306" max="1306" width="14.5" style="249" customWidth="1"/>
    <col min="1307" max="1308" width="11" style="249" customWidth="1"/>
    <col min="1309" max="1536" width="14.5" style="249"/>
    <col min="1537" max="1537" width="6.5" style="249" customWidth="1"/>
    <col min="1538" max="1538" width="10.6640625" style="249" customWidth="1"/>
    <col min="1539" max="1539" width="17.5" style="249" customWidth="1"/>
    <col min="1540" max="1540" width="21.5" style="249" customWidth="1"/>
    <col min="1541" max="1541" width="52.33203125" style="249" customWidth="1"/>
    <col min="1542" max="1542" width="24.1640625" style="249" customWidth="1"/>
    <col min="1543" max="1543" width="26.5" style="249" customWidth="1"/>
    <col min="1544" max="1544" width="25.83203125" style="249" customWidth="1"/>
    <col min="1545" max="1545" width="14" style="249" customWidth="1"/>
    <col min="1546" max="1546" width="18" style="249" customWidth="1"/>
    <col min="1547" max="1547" width="18.5" style="249" customWidth="1"/>
    <col min="1548" max="1548" width="20" style="249" customWidth="1"/>
    <col min="1549" max="1549" width="18.33203125" style="249" customWidth="1"/>
    <col min="1550" max="1551" width="18" style="249" customWidth="1"/>
    <col min="1552" max="1552" width="26.33203125" style="249" customWidth="1"/>
    <col min="1553" max="1553" width="24.83203125" style="249" customWidth="1"/>
    <col min="1554" max="1554" width="19.5" style="249" customWidth="1"/>
    <col min="1555" max="1555" width="28.1640625" style="249" customWidth="1"/>
    <col min="1556" max="1556" width="97.6640625" style="249" customWidth="1"/>
    <col min="1557" max="1557" width="40.1640625" style="249" customWidth="1"/>
    <col min="1558" max="1558" width="18.5" style="249" customWidth="1"/>
    <col min="1559" max="1559" width="19.5" style="249" customWidth="1"/>
    <col min="1560" max="1560" width="80.33203125" style="249" customWidth="1"/>
    <col min="1561" max="1561" width="31.1640625" style="249" customWidth="1"/>
    <col min="1562" max="1562" width="14.5" style="249" customWidth="1"/>
    <col min="1563" max="1564" width="11" style="249" customWidth="1"/>
    <col min="1565" max="1792" width="14.5" style="249"/>
    <col min="1793" max="1793" width="6.5" style="249" customWidth="1"/>
    <col min="1794" max="1794" width="10.6640625" style="249" customWidth="1"/>
    <col min="1795" max="1795" width="17.5" style="249" customWidth="1"/>
    <col min="1796" max="1796" width="21.5" style="249" customWidth="1"/>
    <col min="1797" max="1797" width="52.33203125" style="249" customWidth="1"/>
    <col min="1798" max="1798" width="24.1640625" style="249" customWidth="1"/>
    <col min="1799" max="1799" width="26.5" style="249" customWidth="1"/>
    <col min="1800" max="1800" width="25.83203125" style="249" customWidth="1"/>
    <col min="1801" max="1801" width="14" style="249" customWidth="1"/>
    <col min="1802" max="1802" width="18" style="249" customWidth="1"/>
    <col min="1803" max="1803" width="18.5" style="249" customWidth="1"/>
    <col min="1804" max="1804" width="20" style="249" customWidth="1"/>
    <col min="1805" max="1805" width="18.33203125" style="249" customWidth="1"/>
    <col min="1806" max="1807" width="18" style="249" customWidth="1"/>
    <col min="1808" max="1808" width="26.33203125" style="249" customWidth="1"/>
    <col min="1809" max="1809" width="24.83203125" style="249" customWidth="1"/>
    <col min="1810" max="1810" width="19.5" style="249" customWidth="1"/>
    <col min="1811" max="1811" width="28.1640625" style="249" customWidth="1"/>
    <col min="1812" max="1812" width="97.6640625" style="249" customWidth="1"/>
    <col min="1813" max="1813" width="40.1640625" style="249" customWidth="1"/>
    <col min="1814" max="1814" width="18.5" style="249" customWidth="1"/>
    <col min="1815" max="1815" width="19.5" style="249" customWidth="1"/>
    <col min="1816" max="1816" width="80.33203125" style="249" customWidth="1"/>
    <col min="1817" max="1817" width="31.1640625" style="249" customWidth="1"/>
    <col min="1818" max="1818" width="14.5" style="249" customWidth="1"/>
    <col min="1819" max="1820" width="11" style="249" customWidth="1"/>
    <col min="1821" max="2048" width="14.5" style="249"/>
    <col min="2049" max="2049" width="6.5" style="249" customWidth="1"/>
    <col min="2050" max="2050" width="10.6640625" style="249" customWidth="1"/>
    <col min="2051" max="2051" width="17.5" style="249" customWidth="1"/>
    <col min="2052" max="2052" width="21.5" style="249" customWidth="1"/>
    <col min="2053" max="2053" width="52.33203125" style="249" customWidth="1"/>
    <col min="2054" max="2054" width="24.1640625" style="249" customWidth="1"/>
    <col min="2055" max="2055" width="26.5" style="249" customWidth="1"/>
    <col min="2056" max="2056" width="25.83203125" style="249" customWidth="1"/>
    <col min="2057" max="2057" width="14" style="249" customWidth="1"/>
    <col min="2058" max="2058" width="18" style="249" customWidth="1"/>
    <col min="2059" max="2059" width="18.5" style="249" customWidth="1"/>
    <col min="2060" max="2060" width="20" style="249" customWidth="1"/>
    <col min="2061" max="2061" width="18.33203125" style="249" customWidth="1"/>
    <col min="2062" max="2063" width="18" style="249" customWidth="1"/>
    <col min="2064" max="2064" width="26.33203125" style="249" customWidth="1"/>
    <col min="2065" max="2065" width="24.83203125" style="249" customWidth="1"/>
    <col min="2066" max="2066" width="19.5" style="249" customWidth="1"/>
    <col min="2067" max="2067" width="28.1640625" style="249" customWidth="1"/>
    <col min="2068" max="2068" width="97.6640625" style="249" customWidth="1"/>
    <col min="2069" max="2069" width="40.1640625" style="249" customWidth="1"/>
    <col min="2070" max="2070" width="18.5" style="249" customWidth="1"/>
    <col min="2071" max="2071" width="19.5" style="249" customWidth="1"/>
    <col min="2072" max="2072" width="80.33203125" style="249" customWidth="1"/>
    <col min="2073" max="2073" width="31.1640625" style="249" customWidth="1"/>
    <col min="2074" max="2074" width="14.5" style="249" customWidth="1"/>
    <col min="2075" max="2076" width="11" style="249" customWidth="1"/>
    <col min="2077" max="2304" width="14.5" style="249"/>
    <col min="2305" max="2305" width="6.5" style="249" customWidth="1"/>
    <col min="2306" max="2306" width="10.6640625" style="249" customWidth="1"/>
    <col min="2307" max="2307" width="17.5" style="249" customWidth="1"/>
    <col min="2308" max="2308" width="21.5" style="249" customWidth="1"/>
    <col min="2309" max="2309" width="52.33203125" style="249" customWidth="1"/>
    <col min="2310" max="2310" width="24.1640625" style="249" customWidth="1"/>
    <col min="2311" max="2311" width="26.5" style="249" customWidth="1"/>
    <col min="2312" max="2312" width="25.83203125" style="249" customWidth="1"/>
    <col min="2313" max="2313" width="14" style="249" customWidth="1"/>
    <col min="2314" max="2314" width="18" style="249" customWidth="1"/>
    <col min="2315" max="2315" width="18.5" style="249" customWidth="1"/>
    <col min="2316" max="2316" width="20" style="249" customWidth="1"/>
    <col min="2317" max="2317" width="18.33203125" style="249" customWidth="1"/>
    <col min="2318" max="2319" width="18" style="249" customWidth="1"/>
    <col min="2320" max="2320" width="26.33203125" style="249" customWidth="1"/>
    <col min="2321" max="2321" width="24.83203125" style="249" customWidth="1"/>
    <col min="2322" max="2322" width="19.5" style="249" customWidth="1"/>
    <col min="2323" max="2323" width="28.1640625" style="249" customWidth="1"/>
    <col min="2324" max="2324" width="97.6640625" style="249" customWidth="1"/>
    <col min="2325" max="2325" width="40.1640625" style="249" customWidth="1"/>
    <col min="2326" max="2326" width="18.5" style="249" customWidth="1"/>
    <col min="2327" max="2327" width="19.5" style="249" customWidth="1"/>
    <col min="2328" max="2328" width="80.33203125" style="249" customWidth="1"/>
    <col min="2329" max="2329" width="31.1640625" style="249" customWidth="1"/>
    <col min="2330" max="2330" width="14.5" style="249" customWidth="1"/>
    <col min="2331" max="2332" width="11" style="249" customWidth="1"/>
    <col min="2333" max="2560" width="14.5" style="249"/>
    <col min="2561" max="2561" width="6.5" style="249" customWidth="1"/>
    <col min="2562" max="2562" width="10.6640625" style="249" customWidth="1"/>
    <col min="2563" max="2563" width="17.5" style="249" customWidth="1"/>
    <col min="2564" max="2564" width="21.5" style="249" customWidth="1"/>
    <col min="2565" max="2565" width="52.33203125" style="249" customWidth="1"/>
    <col min="2566" max="2566" width="24.1640625" style="249" customWidth="1"/>
    <col min="2567" max="2567" width="26.5" style="249" customWidth="1"/>
    <col min="2568" max="2568" width="25.83203125" style="249" customWidth="1"/>
    <col min="2569" max="2569" width="14" style="249" customWidth="1"/>
    <col min="2570" max="2570" width="18" style="249" customWidth="1"/>
    <col min="2571" max="2571" width="18.5" style="249" customWidth="1"/>
    <col min="2572" max="2572" width="20" style="249" customWidth="1"/>
    <col min="2573" max="2573" width="18.33203125" style="249" customWidth="1"/>
    <col min="2574" max="2575" width="18" style="249" customWidth="1"/>
    <col min="2576" max="2576" width="26.33203125" style="249" customWidth="1"/>
    <col min="2577" max="2577" width="24.83203125" style="249" customWidth="1"/>
    <col min="2578" max="2578" width="19.5" style="249" customWidth="1"/>
    <col min="2579" max="2579" width="28.1640625" style="249" customWidth="1"/>
    <col min="2580" max="2580" width="97.6640625" style="249" customWidth="1"/>
    <col min="2581" max="2581" width="40.1640625" style="249" customWidth="1"/>
    <col min="2582" max="2582" width="18.5" style="249" customWidth="1"/>
    <col min="2583" max="2583" width="19.5" style="249" customWidth="1"/>
    <col min="2584" max="2584" width="80.33203125" style="249" customWidth="1"/>
    <col min="2585" max="2585" width="31.1640625" style="249" customWidth="1"/>
    <col min="2586" max="2586" width="14.5" style="249" customWidth="1"/>
    <col min="2587" max="2588" width="11" style="249" customWidth="1"/>
    <col min="2589" max="2816" width="14.5" style="249"/>
    <col min="2817" max="2817" width="6.5" style="249" customWidth="1"/>
    <col min="2818" max="2818" width="10.6640625" style="249" customWidth="1"/>
    <col min="2819" max="2819" width="17.5" style="249" customWidth="1"/>
    <col min="2820" max="2820" width="21.5" style="249" customWidth="1"/>
    <col min="2821" max="2821" width="52.33203125" style="249" customWidth="1"/>
    <col min="2822" max="2822" width="24.1640625" style="249" customWidth="1"/>
    <col min="2823" max="2823" width="26.5" style="249" customWidth="1"/>
    <col min="2824" max="2824" width="25.83203125" style="249" customWidth="1"/>
    <col min="2825" max="2825" width="14" style="249" customWidth="1"/>
    <col min="2826" max="2826" width="18" style="249" customWidth="1"/>
    <col min="2827" max="2827" width="18.5" style="249" customWidth="1"/>
    <col min="2828" max="2828" width="20" style="249" customWidth="1"/>
    <col min="2829" max="2829" width="18.33203125" style="249" customWidth="1"/>
    <col min="2830" max="2831" width="18" style="249" customWidth="1"/>
    <col min="2832" max="2832" width="26.33203125" style="249" customWidth="1"/>
    <col min="2833" max="2833" width="24.83203125" style="249" customWidth="1"/>
    <col min="2834" max="2834" width="19.5" style="249" customWidth="1"/>
    <col min="2835" max="2835" width="28.1640625" style="249" customWidth="1"/>
    <col min="2836" max="2836" width="97.6640625" style="249" customWidth="1"/>
    <col min="2837" max="2837" width="40.1640625" style="249" customWidth="1"/>
    <col min="2838" max="2838" width="18.5" style="249" customWidth="1"/>
    <col min="2839" max="2839" width="19.5" style="249" customWidth="1"/>
    <col min="2840" max="2840" width="80.33203125" style="249" customWidth="1"/>
    <col min="2841" max="2841" width="31.1640625" style="249" customWidth="1"/>
    <col min="2842" max="2842" width="14.5" style="249" customWidth="1"/>
    <col min="2843" max="2844" width="11" style="249" customWidth="1"/>
    <col min="2845" max="3072" width="14.5" style="249"/>
    <col min="3073" max="3073" width="6.5" style="249" customWidth="1"/>
    <col min="3074" max="3074" width="10.6640625" style="249" customWidth="1"/>
    <col min="3075" max="3075" width="17.5" style="249" customWidth="1"/>
    <col min="3076" max="3076" width="21.5" style="249" customWidth="1"/>
    <col min="3077" max="3077" width="52.33203125" style="249" customWidth="1"/>
    <col min="3078" max="3078" width="24.1640625" style="249" customWidth="1"/>
    <col min="3079" max="3079" width="26.5" style="249" customWidth="1"/>
    <col min="3080" max="3080" width="25.83203125" style="249" customWidth="1"/>
    <col min="3081" max="3081" width="14" style="249" customWidth="1"/>
    <col min="3082" max="3082" width="18" style="249" customWidth="1"/>
    <col min="3083" max="3083" width="18.5" style="249" customWidth="1"/>
    <col min="3084" max="3084" width="20" style="249" customWidth="1"/>
    <col min="3085" max="3085" width="18.33203125" style="249" customWidth="1"/>
    <col min="3086" max="3087" width="18" style="249" customWidth="1"/>
    <col min="3088" max="3088" width="26.33203125" style="249" customWidth="1"/>
    <col min="3089" max="3089" width="24.83203125" style="249" customWidth="1"/>
    <col min="3090" max="3090" width="19.5" style="249" customWidth="1"/>
    <col min="3091" max="3091" width="28.1640625" style="249" customWidth="1"/>
    <col min="3092" max="3092" width="97.6640625" style="249" customWidth="1"/>
    <col min="3093" max="3093" width="40.1640625" style="249" customWidth="1"/>
    <col min="3094" max="3094" width="18.5" style="249" customWidth="1"/>
    <col min="3095" max="3095" width="19.5" style="249" customWidth="1"/>
    <col min="3096" max="3096" width="80.33203125" style="249" customWidth="1"/>
    <col min="3097" max="3097" width="31.1640625" style="249" customWidth="1"/>
    <col min="3098" max="3098" width="14.5" style="249" customWidth="1"/>
    <col min="3099" max="3100" width="11" style="249" customWidth="1"/>
    <col min="3101" max="3328" width="14.5" style="249"/>
    <col min="3329" max="3329" width="6.5" style="249" customWidth="1"/>
    <col min="3330" max="3330" width="10.6640625" style="249" customWidth="1"/>
    <col min="3331" max="3331" width="17.5" style="249" customWidth="1"/>
    <col min="3332" max="3332" width="21.5" style="249" customWidth="1"/>
    <col min="3333" max="3333" width="52.33203125" style="249" customWidth="1"/>
    <col min="3334" max="3334" width="24.1640625" style="249" customWidth="1"/>
    <col min="3335" max="3335" width="26.5" style="249" customWidth="1"/>
    <col min="3336" max="3336" width="25.83203125" style="249" customWidth="1"/>
    <col min="3337" max="3337" width="14" style="249" customWidth="1"/>
    <col min="3338" max="3338" width="18" style="249" customWidth="1"/>
    <col min="3339" max="3339" width="18.5" style="249" customWidth="1"/>
    <col min="3340" max="3340" width="20" style="249" customWidth="1"/>
    <col min="3341" max="3341" width="18.33203125" style="249" customWidth="1"/>
    <col min="3342" max="3343" width="18" style="249" customWidth="1"/>
    <col min="3344" max="3344" width="26.33203125" style="249" customWidth="1"/>
    <col min="3345" max="3345" width="24.83203125" style="249" customWidth="1"/>
    <col min="3346" max="3346" width="19.5" style="249" customWidth="1"/>
    <col min="3347" max="3347" width="28.1640625" style="249" customWidth="1"/>
    <col min="3348" max="3348" width="97.6640625" style="249" customWidth="1"/>
    <col min="3349" max="3349" width="40.1640625" style="249" customWidth="1"/>
    <col min="3350" max="3350" width="18.5" style="249" customWidth="1"/>
    <col min="3351" max="3351" width="19.5" style="249" customWidth="1"/>
    <col min="3352" max="3352" width="80.33203125" style="249" customWidth="1"/>
    <col min="3353" max="3353" width="31.1640625" style="249" customWidth="1"/>
    <col min="3354" max="3354" width="14.5" style="249" customWidth="1"/>
    <col min="3355" max="3356" width="11" style="249" customWidth="1"/>
    <col min="3357" max="3584" width="14.5" style="249"/>
    <col min="3585" max="3585" width="6.5" style="249" customWidth="1"/>
    <col min="3586" max="3586" width="10.6640625" style="249" customWidth="1"/>
    <col min="3587" max="3587" width="17.5" style="249" customWidth="1"/>
    <col min="3588" max="3588" width="21.5" style="249" customWidth="1"/>
    <col min="3589" max="3589" width="52.33203125" style="249" customWidth="1"/>
    <col min="3590" max="3590" width="24.1640625" style="249" customWidth="1"/>
    <col min="3591" max="3591" width="26.5" style="249" customWidth="1"/>
    <col min="3592" max="3592" width="25.83203125" style="249" customWidth="1"/>
    <col min="3593" max="3593" width="14" style="249" customWidth="1"/>
    <col min="3594" max="3594" width="18" style="249" customWidth="1"/>
    <col min="3595" max="3595" width="18.5" style="249" customWidth="1"/>
    <col min="3596" max="3596" width="20" style="249" customWidth="1"/>
    <col min="3597" max="3597" width="18.33203125" style="249" customWidth="1"/>
    <col min="3598" max="3599" width="18" style="249" customWidth="1"/>
    <col min="3600" max="3600" width="26.33203125" style="249" customWidth="1"/>
    <col min="3601" max="3601" width="24.83203125" style="249" customWidth="1"/>
    <col min="3602" max="3602" width="19.5" style="249" customWidth="1"/>
    <col min="3603" max="3603" width="28.1640625" style="249" customWidth="1"/>
    <col min="3604" max="3604" width="97.6640625" style="249" customWidth="1"/>
    <col min="3605" max="3605" width="40.1640625" style="249" customWidth="1"/>
    <col min="3606" max="3606" width="18.5" style="249" customWidth="1"/>
    <col min="3607" max="3607" width="19.5" style="249" customWidth="1"/>
    <col min="3608" max="3608" width="80.33203125" style="249" customWidth="1"/>
    <col min="3609" max="3609" width="31.1640625" style="249" customWidth="1"/>
    <col min="3610" max="3610" width="14.5" style="249" customWidth="1"/>
    <col min="3611" max="3612" width="11" style="249" customWidth="1"/>
    <col min="3613" max="3840" width="14.5" style="249"/>
    <col min="3841" max="3841" width="6.5" style="249" customWidth="1"/>
    <col min="3842" max="3842" width="10.6640625" style="249" customWidth="1"/>
    <col min="3843" max="3843" width="17.5" style="249" customWidth="1"/>
    <col min="3844" max="3844" width="21.5" style="249" customWidth="1"/>
    <col min="3845" max="3845" width="52.33203125" style="249" customWidth="1"/>
    <col min="3846" max="3846" width="24.1640625" style="249" customWidth="1"/>
    <col min="3847" max="3847" width="26.5" style="249" customWidth="1"/>
    <col min="3848" max="3848" width="25.83203125" style="249" customWidth="1"/>
    <col min="3849" max="3849" width="14" style="249" customWidth="1"/>
    <col min="3850" max="3850" width="18" style="249" customWidth="1"/>
    <col min="3851" max="3851" width="18.5" style="249" customWidth="1"/>
    <col min="3852" max="3852" width="20" style="249" customWidth="1"/>
    <col min="3853" max="3853" width="18.33203125" style="249" customWidth="1"/>
    <col min="3854" max="3855" width="18" style="249" customWidth="1"/>
    <col min="3856" max="3856" width="26.33203125" style="249" customWidth="1"/>
    <col min="3857" max="3857" width="24.83203125" style="249" customWidth="1"/>
    <col min="3858" max="3858" width="19.5" style="249" customWidth="1"/>
    <col min="3859" max="3859" width="28.1640625" style="249" customWidth="1"/>
    <col min="3860" max="3860" width="97.6640625" style="249" customWidth="1"/>
    <col min="3861" max="3861" width="40.1640625" style="249" customWidth="1"/>
    <col min="3862" max="3862" width="18.5" style="249" customWidth="1"/>
    <col min="3863" max="3863" width="19.5" style="249" customWidth="1"/>
    <col min="3864" max="3864" width="80.33203125" style="249" customWidth="1"/>
    <col min="3865" max="3865" width="31.1640625" style="249" customWidth="1"/>
    <col min="3866" max="3866" width="14.5" style="249" customWidth="1"/>
    <col min="3867" max="3868" width="11" style="249" customWidth="1"/>
    <col min="3869" max="4096" width="14.5" style="249"/>
    <col min="4097" max="4097" width="6.5" style="249" customWidth="1"/>
    <col min="4098" max="4098" width="10.6640625" style="249" customWidth="1"/>
    <col min="4099" max="4099" width="17.5" style="249" customWidth="1"/>
    <col min="4100" max="4100" width="21.5" style="249" customWidth="1"/>
    <col min="4101" max="4101" width="52.33203125" style="249" customWidth="1"/>
    <col min="4102" max="4102" width="24.1640625" style="249" customWidth="1"/>
    <col min="4103" max="4103" width="26.5" style="249" customWidth="1"/>
    <col min="4104" max="4104" width="25.83203125" style="249" customWidth="1"/>
    <col min="4105" max="4105" width="14" style="249" customWidth="1"/>
    <col min="4106" max="4106" width="18" style="249" customWidth="1"/>
    <col min="4107" max="4107" width="18.5" style="249" customWidth="1"/>
    <col min="4108" max="4108" width="20" style="249" customWidth="1"/>
    <col min="4109" max="4109" width="18.33203125" style="249" customWidth="1"/>
    <col min="4110" max="4111" width="18" style="249" customWidth="1"/>
    <col min="4112" max="4112" width="26.33203125" style="249" customWidth="1"/>
    <col min="4113" max="4113" width="24.83203125" style="249" customWidth="1"/>
    <col min="4114" max="4114" width="19.5" style="249" customWidth="1"/>
    <col min="4115" max="4115" width="28.1640625" style="249" customWidth="1"/>
    <col min="4116" max="4116" width="97.6640625" style="249" customWidth="1"/>
    <col min="4117" max="4117" width="40.1640625" style="249" customWidth="1"/>
    <col min="4118" max="4118" width="18.5" style="249" customWidth="1"/>
    <col min="4119" max="4119" width="19.5" style="249" customWidth="1"/>
    <col min="4120" max="4120" width="80.33203125" style="249" customWidth="1"/>
    <col min="4121" max="4121" width="31.1640625" style="249" customWidth="1"/>
    <col min="4122" max="4122" width="14.5" style="249" customWidth="1"/>
    <col min="4123" max="4124" width="11" style="249" customWidth="1"/>
    <col min="4125" max="4352" width="14.5" style="249"/>
    <col min="4353" max="4353" width="6.5" style="249" customWidth="1"/>
    <col min="4354" max="4354" width="10.6640625" style="249" customWidth="1"/>
    <col min="4355" max="4355" width="17.5" style="249" customWidth="1"/>
    <col min="4356" max="4356" width="21.5" style="249" customWidth="1"/>
    <col min="4357" max="4357" width="52.33203125" style="249" customWidth="1"/>
    <col min="4358" max="4358" width="24.1640625" style="249" customWidth="1"/>
    <col min="4359" max="4359" width="26.5" style="249" customWidth="1"/>
    <col min="4360" max="4360" width="25.83203125" style="249" customWidth="1"/>
    <col min="4361" max="4361" width="14" style="249" customWidth="1"/>
    <col min="4362" max="4362" width="18" style="249" customWidth="1"/>
    <col min="4363" max="4363" width="18.5" style="249" customWidth="1"/>
    <col min="4364" max="4364" width="20" style="249" customWidth="1"/>
    <col min="4365" max="4365" width="18.33203125" style="249" customWidth="1"/>
    <col min="4366" max="4367" width="18" style="249" customWidth="1"/>
    <col min="4368" max="4368" width="26.33203125" style="249" customWidth="1"/>
    <col min="4369" max="4369" width="24.83203125" style="249" customWidth="1"/>
    <col min="4370" max="4370" width="19.5" style="249" customWidth="1"/>
    <col min="4371" max="4371" width="28.1640625" style="249" customWidth="1"/>
    <col min="4372" max="4372" width="97.6640625" style="249" customWidth="1"/>
    <col min="4373" max="4373" width="40.1640625" style="249" customWidth="1"/>
    <col min="4374" max="4374" width="18.5" style="249" customWidth="1"/>
    <col min="4375" max="4375" width="19.5" style="249" customWidth="1"/>
    <col min="4376" max="4376" width="80.33203125" style="249" customWidth="1"/>
    <col min="4377" max="4377" width="31.1640625" style="249" customWidth="1"/>
    <col min="4378" max="4378" width="14.5" style="249" customWidth="1"/>
    <col min="4379" max="4380" width="11" style="249" customWidth="1"/>
    <col min="4381" max="4608" width="14.5" style="249"/>
    <col min="4609" max="4609" width="6.5" style="249" customWidth="1"/>
    <col min="4610" max="4610" width="10.6640625" style="249" customWidth="1"/>
    <col min="4611" max="4611" width="17.5" style="249" customWidth="1"/>
    <col min="4612" max="4612" width="21.5" style="249" customWidth="1"/>
    <col min="4613" max="4613" width="52.33203125" style="249" customWidth="1"/>
    <col min="4614" max="4614" width="24.1640625" style="249" customWidth="1"/>
    <col min="4615" max="4615" width="26.5" style="249" customWidth="1"/>
    <col min="4616" max="4616" width="25.83203125" style="249" customWidth="1"/>
    <col min="4617" max="4617" width="14" style="249" customWidth="1"/>
    <col min="4618" max="4618" width="18" style="249" customWidth="1"/>
    <col min="4619" max="4619" width="18.5" style="249" customWidth="1"/>
    <col min="4620" max="4620" width="20" style="249" customWidth="1"/>
    <col min="4621" max="4621" width="18.33203125" style="249" customWidth="1"/>
    <col min="4622" max="4623" width="18" style="249" customWidth="1"/>
    <col min="4624" max="4624" width="26.33203125" style="249" customWidth="1"/>
    <col min="4625" max="4625" width="24.83203125" style="249" customWidth="1"/>
    <col min="4626" max="4626" width="19.5" style="249" customWidth="1"/>
    <col min="4627" max="4627" width="28.1640625" style="249" customWidth="1"/>
    <col min="4628" max="4628" width="97.6640625" style="249" customWidth="1"/>
    <col min="4629" max="4629" width="40.1640625" style="249" customWidth="1"/>
    <col min="4630" max="4630" width="18.5" style="249" customWidth="1"/>
    <col min="4631" max="4631" width="19.5" style="249" customWidth="1"/>
    <col min="4632" max="4632" width="80.33203125" style="249" customWidth="1"/>
    <col min="4633" max="4633" width="31.1640625" style="249" customWidth="1"/>
    <col min="4634" max="4634" width="14.5" style="249" customWidth="1"/>
    <col min="4635" max="4636" width="11" style="249" customWidth="1"/>
    <col min="4637" max="4864" width="14.5" style="249"/>
    <col min="4865" max="4865" width="6.5" style="249" customWidth="1"/>
    <col min="4866" max="4866" width="10.6640625" style="249" customWidth="1"/>
    <col min="4867" max="4867" width="17.5" style="249" customWidth="1"/>
    <col min="4868" max="4868" width="21.5" style="249" customWidth="1"/>
    <col min="4869" max="4869" width="52.33203125" style="249" customWidth="1"/>
    <col min="4870" max="4870" width="24.1640625" style="249" customWidth="1"/>
    <col min="4871" max="4871" width="26.5" style="249" customWidth="1"/>
    <col min="4872" max="4872" width="25.83203125" style="249" customWidth="1"/>
    <col min="4873" max="4873" width="14" style="249" customWidth="1"/>
    <col min="4874" max="4874" width="18" style="249" customWidth="1"/>
    <col min="4875" max="4875" width="18.5" style="249" customWidth="1"/>
    <col min="4876" max="4876" width="20" style="249" customWidth="1"/>
    <col min="4877" max="4877" width="18.33203125" style="249" customWidth="1"/>
    <col min="4878" max="4879" width="18" style="249" customWidth="1"/>
    <col min="4880" max="4880" width="26.33203125" style="249" customWidth="1"/>
    <col min="4881" max="4881" width="24.83203125" style="249" customWidth="1"/>
    <col min="4882" max="4882" width="19.5" style="249" customWidth="1"/>
    <col min="4883" max="4883" width="28.1640625" style="249" customWidth="1"/>
    <col min="4884" max="4884" width="97.6640625" style="249" customWidth="1"/>
    <col min="4885" max="4885" width="40.1640625" style="249" customWidth="1"/>
    <col min="4886" max="4886" width="18.5" style="249" customWidth="1"/>
    <col min="4887" max="4887" width="19.5" style="249" customWidth="1"/>
    <col min="4888" max="4888" width="80.33203125" style="249" customWidth="1"/>
    <col min="4889" max="4889" width="31.1640625" style="249" customWidth="1"/>
    <col min="4890" max="4890" width="14.5" style="249" customWidth="1"/>
    <col min="4891" max="4892" width="11" style="249" customWidth="1"/>
    <col min="4893" max="5120" width="14.5" style="249"/>
    <col min="5121" max="5121" width="6.5" style="249" customWidth="1"/>
    <col min="5122" max="5122" width="10.6640625" style="249" customWidth="1"/>
    <col min="5123" max="5123" width="17.5" style="249" customWidth="1"/>
    <col min="5124" max="5124" width="21.5" style="249" customWidth="1"/>
    <col min="5125" max="5125" width="52.33203125" style="249" customWidth="1"/>
    <col min="5126" max="5126" width="24.1640625" style="249" customWidth="1"/>
    <col min="5127" max="5127" width="26.5" style="249" customWidth="1"/>
    <col min="5128" max="5128" width="25.83203125" style="249" customWidth="1"/>
    <col min="5129" max="5129" width="14" style="249" customWidth="1"/>
    <col min="5130" max="5130" width="18" style="249" customWidth="1"/>
    <col min="5131" max="5131" width="18.5" style="249" customWidth="1"/>
    <col min="5132" max="5132" width="20" style="249" customWidth="1"/>
    <col min="5133" max="5133" width="18.33203125" style="249" customWidth="1"/>
    <col min="5134" max="5135" width="18" style="249" customWidth="1"/>
    <col min="5136" max="5136" width="26.33203125" style="249" customWidth="1"/>
    <col min="5137" max="5137" width="24.83203125" style="249" customWidth="1"/>
    <col min="5138" max="5138" width="19.5" style="249" customWidth="1"/>
    <col min="5139" max="5139" width="28.1640625" style="249" customWidth="1"/>
    <col min="5140" max="5140" width="97.6640625" style="249" customWidth="1"/>
    <col min="5141" max="5141" width="40.1640625" style="249" customWidth="1"/>
    <col min="5142" max="5142" width="18.5" style="249" customWidth="1"/>
    <col min="5143" max="5143" width="19.5" style="249" customWidth="1"/>
    <col min="5144" max="5144" width="80.33203125" style="249" customWidth="1"/>
    <col min="5145" max="5145" width="31.1640625" style="249" customWidth="1"/>
    <col min="5146" max="5146" width="14.5" style="249" customWidth="1"/>
    <col min="5147" max="5148" width="11" style="249" customWidth="1"/>
    <col min="5149" max="5376" width="14.5" style="249"/>
    <col min="5377" max="5377" width="6.5" style="249" customWidth="1"/>
    <col min="5378" max="5378" width="10.6640625" style="249" customWidth="1"/>
    <col min="5379" max="5379" width="17.5" style="249" customWidth="1"/>
    <col min="5380" max="5380" width="21.5" style="249" customWidth="1"/>
    <col min="5381" max="5381" width="52.33203125" style="249" customWidth="1"/>
    <col min="5382" max="5382" width="24.1640625" style="249" customWidth="1"/>
    <col min="5383" max="5383" width="26.5" style="249" customWidth="1"/>
    <col min="5384" max="5384" width="25.83203125" style="249" customWidth="1"/>
    <col min="5385" max="5385" width="14" style="249" customWidth="1"/>
    <col min="5386" max="5386" width="18" style="249" customWidth="1"/>
    <col min="5387" max="5387" width="18.5" style="249" customWidth="1"/>
    <col min="5388" max="5388" width="20" style="249" customWidth="1"/>
    <col min="5389" max="5389" width="18.33203125" style="249" customWidth="1"/>
    <col min="5390" max="5391" width="18" style="249" customWidth="1"/>
    <col min="5392" max="5392" width="26.33203125" style="249" customWidth="1"/>
    <col min="5393" max="5393" width="24.83203125" style="249" customWidth="1"/>
    <col min="5394" max="5394" width="19.5" style="249" customWidth="1"/>
    <col min="5395" max="5395" width="28.1640625" style="249" customWidth="1"/>
    <col min="5396" max="5396" width="97.6640625" style="249" customWidth="1"/>
    <col min="5397" max="5397" width="40.1640625" style="249" customWidth="1"/>
    <col min="5398" max="5398" width="18.5" style="249" customWidth="1"/>
    <col min="5399" max="5399" width="19.5" style="249" customWidth="1"/>
    <col min="5400" max="5400" width="80.33203125" style="249" customWidth="1"/>
    <col min="5401" max="5401" width="31.1640625" style="249" customWidth="1"/>
    <col min="5402" max="5402" width="14.5" style="249" customWidth="1"/>
    <col min="5403" max="5404" width="11" style="249" customWidth="1"/>
    <col min="5405" max="5632" width="14.5" style="249"/>
    <col min="5633" max="5633" width="6.5" style="249" customWidth="1"/>
    <col min="5634" max="5634" width="10.6640625" style="249" customWidth="1"/>
    <col min="5635" max="5635" width="17.5" style="249" customWidth="1"/>
    <col min="5636" max="5636" width="21.5" style="249" customWidth="1"/>
    <col min="5637" max="5637" width="52.33203125" style="249" customWidth="1"/>
    <col min="5638" max="5638" width="24.1640625" style="249" customWidth="1"/>
    <col min="5639" max="5639" width="26.5" style="249" customWidth="1"/>
    <col min="5640" max="5640" width="25.83203125" style="249" customWidth="1"/>
    <col min="5641" max="5641" width="14" style="249" customWidth="1"/>
    <col min="5642" max="5642" width="18" style="249" customWidth="1"/>
    <col min="5643" max="5643" width="18.5" style="249" customWidth="1"/>
    <col min="5644" max="5644" width="20" style="249" customWidth="1"/>
    <col min="5645" max="5645" width="18.33203125" style="249" customWidth="1"/>
    <col min="5646" max="5647" width="18" style="249" customWidth="1"/>
    <col min="5648" max="5648" width="26.33203125" style="249" customWidth="1"/>
    <col min="5649" max="5649" width="24.83203125" style="249" customWidth="1"/>
    <col min="5650" max="5650" width="19.5" style="249" customWidth="1"/>
    <col min="5651" max="5651" width="28.1640625" style="249" customWidth="1"/>
    <col min="5652" max="5652" width="97.6640625" style="249" customWidth="1"/>
    <col min="5653" max="5653" width="40.1640625" style="249" customWidth="1"/>
    <col min="5654" max="5654" width="18.5" style="249" customWidth="1"/>
    <col min="5655" max="5655" width="19.5" style="249" customWidth="1"/>
    <col min="5656" max="5656" width="80.33203125" style="249" customWidth="1"/>
    <col min="5657" max="5657" width="31.1640625" style="249" customWidth="1"/>
    <col min="5658" max="5658" width="14.5" style="249" customWidth="1"/>
    <col min="5659" max="5660" width="11" style="249" customWidth="1"/>
    <col min="5661" max="5888" width="14.5" style="249"/>
    <col min="5889" max="5889" width="6.5" style="249" customWidth="1"/>
    <col min="5890" max="5890" width="10.6640625" style="249" customWidth="1"/>
    <col min="5891" max="5891" width="17.5" style="249" customWidth="1"/>
    <col min="5892" max="5892" width="21.5" style="249" customWidth="1"/>
    <col min="5893" max="5893" width="52.33203125" style="249" customWidth="1"/>
    <col min="5894" max="5894" width="24.1640625" style="249" customWidth="1"/>
    <col min="5895" max="5895" width="26.5" style="249" customWidth="1"/>
    <col min="5896" max="5896" width="25.83203125" style="249" customWidth="1"/>
    <col min="5897" max="5897" width="14" style="249" customWidth="1"/>
    <col min="5898" max="5898" width="18" style="249" customWidth="1"/>
    <col min="5899" max="5899" width="18.5" style="249" customWidth="1"/>
    <col min="5900" max="5900" width="20" style="249" customWidth="1"/>
    <col min="5901" max="5901" width="18.33203125" style="249" customWidth="1"/>
    <col min="5902" max="5903" width="18" style="249" customWidth="1"/>
    <col min="5904" max="5904" width="26.33203125" style="249" customWidth="1"/>
    <col min="5905" max="5905" width="24.83203125" style="249" customWidth="1"/>
    <col min="5906" max="5906" width="19.5" style="249" customWidth="1"/>
    <col min="5907" max="5907" width="28.1640625" style="249" customWidth="1"/>
    <col min="5908" max="5908" width="97.6640625" style="249" customWidth="1"/>
    <col min="5909" max="5909" width="40.1640625" style="249" customWidth="1"/>
    <col min="5910" max="5910" width="18.5" style="249" customWidth="1"/>
    <col min="5911" max="5911" width="19.5" style="249" customWidth="1"/>
    <col min="5912" max="5912" width="80.33203125" style="249" customWidth="1"/>
    <col min="5913" max="5913" width="31.1640625" style="249" customWidth="1"/>
    <col min="5914" max="5914" width="14.5" style="249" customWidth="1"/>
    <col min="5915" max="5916" width="11" style="249" customWidth="1"/>
    <col min="5917" max="6144" width="14.5" style="249"/>
    <col min="6145" max="6145" width="6.5" style="249" customWidth="1"/>
    <col min="6146" max="6146" width="10.6640625" style="249" customWidth="1"/>
    <col min="6147" max="6147" width="17.5" style="249" customWidth="1"/>
    <col min="6148" max="6148" width="21.5" style="249" customWidth="1"/>
    <col min="6149" max="6149" width="52.33203125" style="249" customWidth="1"/>
    <col min="6150" max="6150" width="24.1640625" style="249" customWidth="1"/>
    <col min="6151" max="6151" width="26.5" style="249" customWidth="1"/>
    <col min="6152" max="6152" width="25.83203125" style="249" customWidth="1"/>
    <col min="6153" max="6153" width="14" style="249" customWidth="1"/>
    <col min="6154" max="6154" width="18" style="249" customWidth="1"/>
    <col min="6155" max="6155" width="18.5" style="249" customWidth="1"/>
    <col min="6156" max="6156" width="20" style="249" customWidth="1"/>
    <col min="6157" max="6157" width="18.33203125" style="249" customWidth="1"/>
    <col min="6158" max="6159" width="18" style="249" customWidth="1"/>
    <col min="6160" max="6160" width="26.33203125" style="249" customWidth="1"/>
    <col min="6161" max="6161" width="24.83203125" style="249" customWidth="1"/>
    <col min="6162" max="6162" width="19.5" style="249" customWidth="1"/>
    <col min="6163" max="6163" width="28.1640625" style="249" customWidth="1"/>
    <col min="6164" max="6164" width="97.6640625" style="249" customWidth="1"/>
    <col min="6165" max="6165" width="40.1640625" style="249" customWidth="1"/>
    <col min="6166" max="6166" width="18.5" style="249" customWidth="1"/>
    <col min="6167" max="6167" width="19.5" style="249" customWidth="1"/>
    <col min="6168" max="6168" width="80.33203125" style="249" customWidth="1"/>
    <col min="6169" max="6169" width="31.1640625" style="249" customWidth="1"/>
    <col min="6170" max="6170" width="14.5" style="249" customWidth="1"/>
    <col min="6171" max="6172" width="11" style="249" customWidth="1"/>
    <col min="6173" max="6400" width="14.5" style="249"/>
    <col min="6401" max="6401" width="6.5" style="249" customWidth="1"/>
    <col min="6402" max="6402" width="10.6640625" style="249" customWidth="1"/>
    <col min="6403" max="6403" width="17.5" style="249" customWidth="1"/>
    <col min="6404" max="6404" width="21.5" style="249" customWidth="1"/>
    <col min="6405" max="6405" width="52.33203125" style="249" customWidth="1"/>
    <col min="6406" max="6406" width="24.1640625" style="249" customWidth="1"/>
    <col min="6407" max="6407" width="26.5" style="249" customWidth="1"/>
    <col min="6408" max="6408" width="25.83203125" style="249" customWidth="1"/>
    <col min="6409" max="6409" width="14" style="249" customWidth="1"/>
    <col min="6410" max="6410" width="18" style="249" customWidth="1"/>
    <col min="6411" max="6411" width="18.5" style="249" customWidth="1"/>
    <col min="6412" max="6412" width="20" style="249" customWidth="1"/>
    <col min="6413" max="6413" width="18.33203125" style="249" customWidth="1"/>
    <col min="6414" max="6415" width="18" style="249" customWidth="1"/>
    <col min="6416" max="6416" width="26.33203125" style="249" customWidth="1"/>
    <col min="6417" max="6417" width="24.83203125" style="249" customWidth="1"/>
    <col min="6418" max="6418" width="19.5" style="249" customWidth="1"/>
    <col min="6419" max="6419" width="28.1640625" style="249" customWidth="1"/>
    <col min="6420" max="6420" width="97.6640625" style="249" customWidth="1"/>
    <col min="6421" max="6421" width="40.1640625" style="249" customWidth="1"/>
    <col min="6422" max="6422" width="18.5" style="249" customWidth="1"/>
    <col min="6423" max="6423" width="19.5" style="249" customWidth="1"/>
    <col min="6424" max="6424" width="80.33203125" style="249" customWidth="1"/>
    <col min="6425" max="6425" width="31.1640625" style="249" customWidth="1"/>
    <col min="6426" max="6426" width="14.5" style="249" customWidth="1"/>
    <col min="6427" max="6428" width="11" style="249" customWidth="1"/>
    <col min="6429" max="6656" width="14.5" style="249"/>
    <col min="6657" max="6657" width="6.5" style="249" customWidth="1"/>
    <col min="6658" max="6658" width="10.6640625" style="249" customWidth="1"/>
    <col min="6659" max="6659" width="17.5" style="249" customWidth="1"/>
    <col min="6660" max="6660" width="21.5" style="249" customWidth="1"/>
    <col min="6661" max="6661" width="52.33203125" style="249" customWidth="1"/>
    <col min="6662" max="6662" width="24.1640625" style="249" customWidth="1"/>
    <col min="6663" max="6663" width="26.5" style="249" customWidth="1"/>
    <col min="6664" max="6664" width="25.83203125" style="249" customWidth="1"/>
    <col min="6665" max="6665" width="14" style="249" customWidth="1"/>
    <col min="6666" max="6666" width="18" style="249" customWidth="1"/>
    <col min="6667" max="6667" width="18.5" style="249" customWidth="1"/>
    <col min="6668" max="6668" width="20" style="249" customWidth="1"/>
    <col min="6669" max="6669" width="18.33203125" style="249" customWidth="1"/>
    <col min="6670" max="6671" width="18" style="249" customWidth="1"/>
    <col min="6672" max="6672" width="26.33203125" style="249" customWidth="1"/>
    <col min="6673" max="6673" width="24.83203125" style="249" customWidth="1"/>
    <col min="6674" max="6674" width="19.5" style="249" customWidth="1"/>
    <col min="6675" max="6675" width="28.1640625" style="249" customWidth="1"/>
    <col min="6676" max="6676" width="97.6640625" style="249" customWidth="1"/>
    <col min="6677" max="6677" width="40.1640625" style="249" customWidth="1"/>
    <col min="6678" max="6678" width="18.5" style="249" customWidth="1"/>
    <col min="6679" max="6679" width="19.5" style="249" customWidth="1"/>
    <col min="6680" max="6680" width="80.33203125" style="249" customWidth="1"/>
    <col min="6681" max="6681" width="31.1640625" style="249" customWidth="1"/>
    <col min="6682" max="6682" width="14.5" style="249" customWidth="1"/>
    <col min="6683" max="6684" width="11" style="249" customWidth="1"/>
    <col min="6685" max="6912" width="14.5" style="249"/>
    <col min="6913" max="6913" width="6.5" style="249" customWidth="1"/>
    <col min="6914" max="6914" width="10.6640625" style="249" customWidth="1"/>
    <col min="6915" max="6915" width="17.5" style="249" customWidth="1"/>
    <col min="6916" max="6916" width="21.5" style="249" customWidth="1"/>
    <col min="6917" max="6917" width="52.33203125" style="249" customWidth="1"/>
    <col min="6918" max="6918" width="24.1640625" style="249" customWidth="1"/>
    <col min="6919" max="6919" width="26.5" style="249" customWidth="1"/>
    <col min="6920" max="6920" width="25.83203125" style="249" customWidth="1"/>
    <col min="6921" max="6921" width="14" style="249" customWidth="1"/>
    <col min="6922" max="6922" width="18" style="249" customWidth="1"/>
    <col min="6923" max="6923" width="18.5" style="249" customWidth="1"/>
    <col min="6924" max="6924" width="20" style="249" customWidth="1"/>
    <col min="6925" max="6925" width="18.33203125" style="249" customWidth="1"/>
    <col min="6926" max="6927" width="18" style="249" customWidth="1"/>
    <col min="6928" max="6928" width="26.33203125" style="249" customWidth="1"/>
    <col min="6929" max="6929" width="24.83203125" style="249" customWidth="1"/>
    <col min="6930" max="6930" width="19.5" style="249" customWidth="1"/>
    <col min="6931" max="6931" width="28.1640625" style="249" customWidth="1"/>
    <col min="6932" max="6932" width="97.6640625" style="249" customWidth="1"/>
    <col min="6933" max="6933" width="40.1640625" style="249" customWidth="1"/>
    <col min="6934" max="6934" width="18.5" style="249" customWidth="1"/>
    <col min="6935" max="6935" width="19.5" style="249" customWidth="1"/>
    <col min="6936" max="6936" width="80.33203125" style="249" customWidth="1"/>
    <col min="6937" max="6937" width="31.1640625" style="249" customWidth="1"/>
    <col min="6938" max="6938" width="14.5" style="249" customWidth="1"/>
    <col min="6939" max="6940" width="11" style="249" customWidth="1"/>
    <col min="6941" max="7168" width="14.5" style="249"/>
    <col min="7169" max="7169" width="6.5" style="249" customWidth="1"/>
    <col min="7170" max="7170" width="10.6640625" style="249" customWidth="1"/>
    <col min="7171" max="7171" width="17.5" style="249" customWidth="1"/>
    <col min="7172" max="7172" width="21.5" style="249" customWidth="1"/>
    <col min="7173" max="7173" width="52.33203125" style="249" customWidth="1"/>
    <col min="7174" max="7174" width="24.1640625" style="249" customWidth="1"/>
    <col min="7175" max="7175" width="26.5" style="249" customWidth="1"/>
    <col min="7176" max="7176" width="25.83203125" style="249" customWidth="1"/>
    <col min="7177" max="7177" width="14" style="249" customWidth="1"/>
    <col min="7178" max="7178" width="18" style="249" customWidth="1"/>
    <col min="7179" max="7179" width="18.5" style="249" customWidth="1"/>
    <col min="7180" max="7180" width="20" style="249" customWidth="1"/>
    <col min="7181" max="7181" width="18.33203125" style="249" customWidth="1"/>
    <col min="7182" max="7183" width="18" style="249" customWidth="1"/>
    <col min="7184" max="7184" width="26.33203125" style="249" customWidth="1"/>
    <col min="7185" max="7185" width="24.83203125" style="249" customWidth="1"/>
    <col min="7186" max="7186" width="19.5" style="249" customWidth="1"/>
    <col min="7187" max="7187" width="28.1640625" style="249" customWidth="1"/>
    <col min="7188" max="7188" width="97.6640625" style="249" customWidth="1"/>
    <col min="7189" max="7189" width="40.1640625" style="249" customWidth="1"/>
    <col min="7190" max="7190" width="18.5" style="249" customWidth="1"/>
    <col min="7191" max="7191" width="19.5" style="249" customWidth="1"/>
    <col min="7192" max="7192" width="80.33203125" style="249" customWidth="1"/>
    <col min="7193" max="7193" width="31.1640625" style="249" customWidth="1"/>
    <col min="7194" max="7194" width="14.5" style="249" customWidth="1"/>
    <col min="7195" max="7196" width="11" style="249" customWidth="1"/>
    <col min="7197" max="7424" width="14.5" style="249"/>
    <col min="7425" max="7425" width="6.5" style="249" customWidth="1"/>
    <col min="7426" max="7426" width="10.6640625" style="249" customWidth="1"/>
    <col min="7427" max="7427" width="17.5" style="249" customWidth="1"/>
    <col min="7428" max="7428" width="21.5" style="249" customWidth="1"/>
    <col min="7429" max="7429" width="52.33203125" style="249" customWidth="1"/>
    <col min="7430" max="7430" width="24.1640625" style="249" customWidth="1"/>
    <col min="7431" max="7431" width="26.5" style="249" customWidth="1"/>
    <col min="7432" max="7432" width="25.83203125" style="249" customWidth="1"/>
    <col min="7433" max="7433" width="14" style="249" customWidth="1"/>
    <col min="7434" max="7434" width="18" style="249" customWidth="1"/>
    <col min="7435" max="7435" width="18.5" style="249" customWidth="1"/>
    <col min="7436" max="7436" width="20" style="249" customWidth="1"/>
    <col min="7437" max="7437" width="18.33203125" style="249" customWidth="1"/>
    <col min="7438" max="7439" width="18" style="249" customWidth="1"/>
    <col min="7440" max="7440" width="26.33203125" style="249" customWidth="1"/>
    <col min="7441" max="7441" width="24.83203125" style="249" customWidth="1"/>
    <col min="7442" max="7442" width="19.5" style="249" customWidth="1"/>
    <col min="7443" max="7443" width="28.1640625" style="249" customWidth="1"/>
    <col min="7444" max="7444" width="97.6640625" style="249" customWidth="1"/>
    <col min="7445" max="7445" width="40.1640625" style="249" customWidth="1"/>
    <col min="7446" max="7446" width="18.5" style="249" customWidth="1"/>
    <col min="7447" max="7447" width="19.5" style="249" customWidth="1"/>
    <col min="7448" max="7448" width="80.33203125" style="249" customWidth="1"/>
    <col min="7449" max="7449" width="31.1640625" style="249" customWidth="1"/>
    <col min="7450" max="7450" width="14.5" style="249" customWidth="1"/>
    <col min="7451" max="7452" width="11" style="249" customWidth="1"/>
    <col min="7453" max="7680" width="14.5" style="249"/>
    <col min="7681" max="7681" width="6.5" style="249" customWidth="1"/>
    <col min="7682" max="7682" width="10.6640625" style="249" customWidth="1"/>
    <col min="7683" max="7683" width="17.5" style="249" customWidth="1"/>
    <col min="7684" max="7684" width="21.5" style="249" customWidth="1"/>
    <col min="7685" max="7685" width="52.33203125" style="249" customWidth="1"/>
    <col min="7686" max="7686" width="24.1640625" style="249" customWidth="1"/>
    <col min="7687" max="7687" width="26.5" style="249" customWidth="1"/>
    <col min="7688" max="7688" width="25.83203125" style="249" customWidth="1"/>
    <col min="7689" max="7689" width="14" style="249" customWidth="1"/>
    <col min="7690" max="7690" width="18" style="249" customWidth="1"/>
    <col min="7691" max="7691" width="18.5" style="249" customWidth="1"/>
    <col min="7692" max="7692" width="20" style="249" customWidth="1"/>
    <col min="7693" max="7693" width="18.33203125" style="249" customWidth="1"/>
    <col min="7694" max="7695" width="18" style="249" customWidth="1"/>
    <col min="7696" max="7696" width="26.33203125" style="249" customWidth="1"/>
    <col min="7697" max="7697" width="24.83203125" style="249" customWidth="1"/>
    <col min="7698" max="7698" width="19.5" style="249" customWidth="1"/>
    <col min="7699" max="7699" width="28.1640625" style="249" customWidth="1"/>
    <col min="7700" max="7700" width="97.6640625" style="249" customWidth="1"/>
    <col min="7701" max="7701" width="40.1640625" style="249" customWidth="1"/>
    <col min="7702" max="7702" width="18.5" style="249" customWidth="1"/>
    <col min="7703" max="7703" width="19.5" style="249" customWidth="1"/>
    <col min="7704" max="7704" width="80.33203125" style="249" customWidth="1"/>
    <col min="7705" max="7705" width="31.1640625" style="249" customWidth="1"/>
    <col min="7706" max="7706" width="14.5" style="249" customWidth="1"/>
    <col min="7707" max="7708" width="11" style="249" customWidth="1"/>
    <col min="7709" max="7936" width="14.5" style="249"/>
    <col min="7937" max="7937" width="6.5" style="249" customWidth="1"/>
    <col min="7938" max="7938" width="10.6640625" style="249" customWidth="1"/>
    <col min="7939" max="7939" width="17.5" style="249" customWidth="1"/>
    <col min="7940" max="7940" width="21.5" style="249" customWidth="1"/>
    <col min="7941" max="7941" width="52.33203125" style="249" customWidth="1"/>
    <col min="7942" max="7942" width="24.1640625" style="249" customWidth="1"/>
    <col min="7943" max="7943" width="26.5" style="249" customWidth="1"/>
    <col min="7944" max="7944" width="25.83203125" style="249" customWidth="1"/>
    <col min="7945" max="7945" width="14" style="249" customWidth="1"/>
    <col min="7946" max="7946" width="18" style="249" customWidth="1"/>
    <col min="7947" max="7947" width="18.5" style="249" customWidth="1"/>
    <col min="7948" max="7948" width="20" style="249" customWidth="1"/>
    <col min="7949" max="7949" width="18.33203125" style="249" customWidth="1"/>
    <col min="7950" max="7951" width="18" style="249" customWidth="1"/>
    <col min="7952" max="7952" width="26.33203125" style="249" customWidth="1"/>
    <col min="7953" max="7953" width="24.83203125" style="249" customWidth="1"/>
    <col min="7954" max="7954" width="19.5" style="249" customWidth="1"/>
    <col min="7955" max="7955" width="28.1640625" style="249" customWidth="1"/>
    <col min="7956" max="7956" width="97.6640625" style="249" customWidth="1"/>
    <col min="7957" max="7957" width="40.1640625" style="249" customWidth="1"/>
    <col min="7958" max="7958" width="18.5" style="249" customWidth="1"/>
    <col min="7959" max="7959" width="19.5" style="249" customWidth="1"/>
    <col min="7960" max="7960" width="80.33203125" style="249" customWidth="1"/>
    <col min="7961" max="7961" width="31.1640625" style="249" customWidth="1"/>
    <col min="7962" max="7962" width="14.5" style="249" customWidth="1"/>
    <col min="7963" max="7964" width="11" style="249" customWidth="1"/>
    <col min="7965" max="8192" width="14.5" style="249"/>
    <col min="8193" max="8193" width="6.5" style="249" customWidth="1"/>
    <col min="8194" max="8194" width="10.6640625" style="249" customWidth="1"/>
    <col min="8195" max="8195" width="17.5" style="249" customWidth="1"/>
    <col min="8196" max="8196" width="21.5" style="249" customWidth="1"/>
    <col min="8197" max="8197" width="52.33203125" style="249" customWidth="1"/>
    <col min="8198" max="8198" width="24.1640625" style="249" customWidth="1"/>
    <col min="8199" max="8199" width="26.5" style="249" customWidth="1"/>
    <col min="8200" max="8200" width="25.83203125" style="249" customWidth="1"/>
    <col min="8201" max="8201" width="14" style="249" customWidth="1"/>
    <col min="8202" max="8202" width="18" style="249" customWidth="1"/>
    <col min="8203" max="8203" width="18.5" style="249" customWidth="1"/>
    <col min="8204" max="8204" width="20" style="249" customWidth="1"/>
    <col min="8205" max="8205" width="18.33203125" style="249" customWidth="1"/>
    <col min="8206" max="8207" width="18" style="249" customWidth="1"/>
    <col min="8208" max="8208" width="26.33203125" style="249" customWidth="1"/>
    <col min="8209" max="8209" width="24.83203125" style="249" customWidth="1"/>
    <col min="8210" max="8210" width="19.5" style="249" customWidth="1"/>
    <col min="8211" max="8211" width="28.1640625" style="249" customWidth="1"/>
    <col min="8212" max="8212" width="97.6640625" style="249" customWidth="1"/>
    <col min="8213" max="8213" width="40.1640625" style="249" customWidth="1"/>
    <col min="8214" max="8214" width="18.5" style="249" customWidth="1"/>
    <col min="8215" max="8215" width="19.5" style="249" customWidth="1"/>
    <col min="8216" max="8216" width="80.33203125" style="249" customWidth="1"/>
    <col min="8217" max="8217" width="31.1640625" style="249" customWidth="1"/>
    <col min="8218" max="8218" width="14.5" style="249" customWidth="1"/>
    <col min="8219" max="8220" width="11" style="249" customWidth="1"/>
    <col min="8221" max="8448" width="14.5" style="249"/>
    <col min="8449" max="8449" width="6.5" style="249" customWidth="1"/>
    <col min="8450" max="8450" width="10.6640625" style="249" customWidth="1"/>
    <col min="8451" max="8451" width="17.5" style="249" customWidth="1"/>
    <col min="8452" max="8452" width="21.5" style="249" customWidth="1"/>
    <col min="8453" max="8453" width="52.33203125" style="249" customWidth="1"/>
    <col min="8454" max="8454" width="24.1640625" style="249" customWidth="1"/>
    <col min="8455" max="8455" width="26.5" style="249" customWidth="1"/>
    <col min="8456" max="8456" width="25.83203125" style="249" customWidth="1"/>
    <col min="8457" max="8457" width="14" style="249" customWidth="1"/>
    <col min="8458" max="8458" width="18" style="249" customWidth="1"/>
    <col min="8459" max="8459" width="18.5" style="249" customWidth="1"/>
    <col min="8460" max="8460" width="20" style="249" customWidth="1"/>
    <col min="8461" max="8461" width="18.33203125" style="249" customWidth="1"/>
    <col min="8462" max="8463" width="18" style="249" customWidth="1"/>
    <col min="8464" max="8464" width="26.33203125" style="249" customWidth="1"/>
    <col min="8465" max="8465" width="24.83203125" style="249" customWidth="1"/>
    <col min="8466" max="8466" width="19.5" style="249" customWidth="1"/>
    <col min="8467" max="8467" width="28.1640625" style="249" customWidth="1"/>
    <col min="8468" max="8468" width="97.6640625" style="249" customWidth="1"/>
    <col min="8469" max="8469" width="40.1640625" style="249" customWidth="1"/>
    <col min="8470" max="8470" width="18.5" style="249" customWidth="1"/>
    <col min="8471" max="8471" width="19.5" style="249" customWidth="1"/>
    <col min="8472" max="8472" width="80.33203125" style="249" customWidth="1"/>
    <col min="8473" max="8473" width="31.1640625" style="249" customWidth="1"/>
    <col min="8474" max="8474" width="14.5" style="249" customWidth="1"/>
    <col min="8475" max="8476" width="11" style="249" customWidth="1"/>
    <col min="8477" max="8704" width="14.5" style="249"/>
    <col min="8705" max="8705" width="6.5" style="249" customWidth="1"/>
    <col min="8706" max="8706" width="10.6640625" style="249" customWidth="1"/>
    <col min="8707" max="8707" width="17.5" style="249" customWidth="1"/>
    <col min="8708" max="8708" width="21.5" style="249" customWidth="1"/>
    <col min="8709" max="8709" width="52.33203125" style="249" customWidth="1"/>
    <col min="8710" max="8710" width="24.1640625" style="249" customWidth="1"/>
    <col min="8711" max="8711" width="26.5" style="249" customWidth="1"/>
    <col min="8712" max="8712" width="25.83203125" style="249" customWidth="1"/>
    <col min="8713" max="8713" width="14" style="249" customWidth="1"/>
    <col min="8714" max="8714" width="18" style="249" customWidth="1"/>
    <col min="8715" max="8715" width="18.5" style="249" customWidth="1"/>
    <col min="8716" max="8716" width="20" style="249" customWidth="1"/>
    <col min="8717" max="8717" width="18.33203125" style="249" customWidth="1"/>
    <col min="8718" max="8719" width="18" style="249" customWidth="1"/>
    <col min="8720" max="8720" width="26.33203125" style="249" customWidth="1"/>
    <col min="8721" max="8721" width="24.83203125" style="249" customWidth="1"/>
    <col min="8722" max="8722" width="19.5" style="249" customWidth="1"/>
    <col min="8723" max="8723" width="28.1640625" style="249" customWidth="1"/>
    <col min="8724" max="8724" width="97.6640625" style="249" customWidth="1"/>
    <col min="8725" max="8725" width="40.1640625" style="249" customWidth="1"/>
    <col min="8726" max="8726" width="18.5" style="249" customWidth="1"/>
    <col min="8727" max="8727" width="19.5" style="249" customWidth="1"/>
    <col min="8728" max="8728" width="80.33203125" style="249" customWidth="1"/>
    <col min="8729" max="8729" width="31.1640625" style="249" customWidth="1"/>
    <col min="8730" max="8730" width="14.5" style="249" customWidth="1"/>
    <col min="8731" max="8732" width="11" style="249" customWidth="1"/>
    <col min="8733" max="8960" width="14.5" style="249"/>
    <col min="8961" max="8961" width="6.5" style="249" customWidth="1"/>
    <col min="8962" max="8962" width="10.6640625" style="249" customWidth="1"/>
    <col min="8963" max="8963" width="17.5" style="249" customWidth="1"/>
    <col min="8964" max="8964" width="21.5" style="249" customWidth="1"/>
    <col min="8965" max="8965" width="52.33203125" style="249" customWidth="1"/>
    <col min="8966" max="8966" width="24.1640625" style="249" customWidth="1"/>
    <col min="8967" max="8967" width="26.5" style="249" customWidth="1"/>
    <col min="8968" max="8968" width="25.83203125" style="249" customWidth="1"/>
    <col min="8969" max="8969" width="14" style="249" customWidth="1"/>
    <col min="8970" max="8970" width="18" style="249" customWidth="1"/>
    <col min="8971" max="8971" width="18.5" style="249" customWidth="1"/>
    <col min="8972" max="8972" width="20" style="249" customWidth="1"/>
    <col min="8973" max="8973" width="18.33203125" style="249" customWidth="1"/>
    <col min="8974" max="8975" width="18" style="249" customWidth="1"/>
    <col min="8976" max="8976" width="26.33203125" style="249" customWidth="1"/>
    <col min="8977" max="8977" width="24.83203125" style="249" customWidth="1"/>
    <col min="8978" max="8978" width="19.5" style="249" customWidth="1"/>
    <col min="8979" max="8979" width="28.1640625" style="249" customWidth="1"/>
    <col min="8980" max="8980" width="97.6640625" style="249" customWidth="1"/>
    <col min="8981" max="8981" width="40.1640625" style="249" customWidth="1"/>
    <col min="8982" max="8982" width="18.5" style="249" customWidth="1"/>
    <col min="8983" max="8983" width="19.5" style="249" customWidth="1"/>
    <col min="8984" max="8984" width="80.33203125" style="249" customWidth="1"/>
    <col min="8985" max="8985" width="31.1640625" style="249" customWidth="1"/>
    <col min="8986" max="8986" width="14.5" style="249" customWidth="1"/>
    <col min="8987" max="8988" width="11" style="249" customWidth="1"/>
    <col min="8989" max="9216" width="14.5" style="249"/>
    <col min="9217" max="9217" width="6.5" style="249" customWidth="1"/>
    <col min="9218" max="9218" width="10.6640625" style="249" customWidth="1"/>
    <col min="9219" max="9219" width="17.5" style="249" customWidth="1"/>
    <col min="9220" max="9220" width="21.5" style="249" customWidth="1"/>
    <col min="9221" max="9221" width="52.33203125" style="249" customWidth="1"/>
    <col min="9222" max="9222" width="24.1640625" style="249" customWidth="1"/>
    <col min="9223" max="9223" width="26.5" style="249" customWidth="1"/>
    <col min="9224" max="9224" width="25.83203125" style="249" customWidth="1"/>
    <col min="9225" max="9225" width="14" style="249" customWidth="1"/>
    <col min="9226" max="9226" width="18" style="249" customWidth="1"/>
    <col min="9227" max="9227" width="18.5" style="249" customWidth="1"/>
    <col min="9228" max="9228" width="20" style="249" customWidth="1"/>
    <col min="9229" max="9229" width="18.33203125" style="249" customWidth="1"/>
    <col min="9230" max="9231" width="18" style="249" customWidth="1"/>
    <col min="9232" max="9232" width="26.33203125" style="249" customWidth="1"/>
    <col min="9233" max="9233" width="24.83203125" style="249" customWidth="1"/>
    <col min="9234" max="9234" width="19.5" style="249" customWidth="1"/>
    <col min="9235" max="9235" width="28.1640625" style="249" customWidth="1"/>
    <col min="9236" max="9236" width="97.6640625" style="249" customWidth="1"/>
    <col min="9237" max="9237" width="40.1640625" style="249" customWidth="1"/>
    <col min="9238" max="9238" width="18.5" style="249" customWidth="1"/>
    <col min="9239" max="9239" width="19.5" style="249" customWidth="1"/>
    <col min="9240" max="9240" width="80.33203125" style="249" customWidth="1"/>
    <col min="9241" max="9241" width="31.1640625" style="249" customWidth="1"/>
    <col min="9242" max="9242" width="14.5" style="249" customWidth="1"/>
    <col min="9243" max="9244" width="11" style="249" customWidth="1"/>
    <col min="9245" max="9472" width="14.5" style="249"/>
    <col min="9473" max="9473" width="6.5" style="249" customWidth="1"/>
    <col min="9474" max="9474" width="10.6640625" style="249" customWidth="1"/>
    <col min="9475" max="9475" width="17.5" style="249" customWidth="1"/>
    <col min="9476" max="9476" width="21.5" style="249" customWidth="1"/>
    <col min="9477" max="9477" width="52.33203125" style="249" customWidth="1"/>
    <col min="9478" max="9478" width="24.1640625" style="249" customWidth="1"/>
    <col min="9479" max="9479" width="26.5" style="249" customWidth="1"/>
    <col min="9480" max="9480" width="25.83203125" style="249" customWidth="1"/>
    <col min="9481" max="9481" width="14" style="249" customWidth="1"/>
    <col min="9482" max="9482" width="18" style="249" customWidth="1"/>
    <col min="9483" max="9483" width="18.5" style="249" customWidth="1"/>
    <col min="9484" max="9484" width="20" style="249" customWidth="1"/>
    <col min="9485" max="9485" width="18.33203125" style="249" customWidth="1"/>
    <col min="9486" max="9487" width="18" style="249" customWidth="1"/>
    <col min="9488" max="9488" width="26.33203125" style="249" customWidth="1"/>
    <col min="9489" max="9489" width="24.83203125" style="249" customWidth="1"/>
    <col min="9490" max="9490" width="19.5" style="249" customWidth="1"/>
    <col min="9491" max="9491" width="28.1640625" style="249" customWidth="1"/>
    <col min="9492" max="9492" width="97.6640625" style="249" customWidth="1"/>
    <col min="9493" max="9493" width="40.1640625" style="249" customWidth="1"/>
    <col min="9494" max="9494" width="18.5" style="249" customWidth="1"/>
    <col min="9495" max="9495" width="19.5" style="249" customWidth="1"/>
    <col min="9496" max="9496" width="80.33203125" style="249" customWidth="1"/>
    <col min="9497" max="9497" width="31.1640625" style="249" customWidth="1"/>
    <col min="9498" max="9498" width="14.5" style="249" customWidth="1"/>
    <col min="9499" max="9500" width="11" style="249" customWidth="1"/>
    <col min="9501" max="9728" width="14.5" style="249"/>
    <col min="9729" max="9729" width="6.5" style="249" customWidth="1"/>
    <col min="9730" max="9730" width="10.6640625" style="249" customWidth="1"/>
    <col min="9731" max="9731" width="17.5" style="249" customWidth="1"/>
    <col min="9732" max="9732" width="21.5" style="249" customWidth="1"/>
    <col min="9733" max="9733" width="52.33203125" style="249" customWidth="1"/>
    <col min="9734" max="9734" width="24.1640625" style="249" customWidth="1"/>
    <col min="9735" max="9735" width="26.5" style="249" customWidth="1"/>
    <col min="9736" max="9736" width="25.83203125" style="249" customWidth="1"/>
    <col min="9737" max="9737" width="14" style="249" customWidth="1"/>
    <col min="9738" max="9738" width="18" style="249" customWidth="1"/>
    <col min="9739" max="9739" width="18.5" style="249" customWidth="1"/>
    <col min="9740" max="9740" width="20" style="249" customWidth="1"/>
    <col min="9741" max="9741" width="18.33203125" style="249" customWidth="1"/>
    <col min="9742" max="9743" width="18" style="249" customWidth="1"/>
    <col min="9744" max="9744" width="26.33203125" style="249" customWidth="1"/>
    <col min="9745" max="9745" width="24.83203125" style="249" customWidth="1"/>
    <col min="9746" max="9746" width="19.5" style="249" customWidth="1"/>
    <col min="9747" max="9747" width="28.1640625" style="249" customWidth="1"/>
    <col min="9748" max="9748" width="97.6640625" style="249" customWidth="1"/>
    <col min="9749" max="9749" width="40.1640625" style="249" customWidth="1"/>
    <col min="9750" max="9750" width="18.5" style="249" customWidth="1"/>
    <col min="9751" max="9751" width="19.5" style="249" customWidth="1"/>
    <col min="9752" max="9752" width="80.33203125" style="249" customWidth="1"/>
    <col min="9753" max="9753" width="31.1640625" style="249" customWidth="1"/>
    <col min="9754" max="9754" width="14.5" style="249" customWidth="1"/>
    <col min="9755" max="9756" width="11" style="249" customWidth="1"/>
    <col min="9757" max="9984" width="14.5" style="249"/>
    <col min="9985" max="9985" width="6.5" style="249" customWidth="1"/>
    <col min="9986" max="9986" width="10.6640625" style="249" customWidth="1"/>
    <col min="9987" max="9987" width="17.5" style="249" customWidth="1"/>
    <col min="9988" max="9988" width="21.5" style="249" customWidth="1"/>
    <col min="9989" max="9989" width="52.33203125" style="249" customWidth="1"/>
    <col min="9990" max="9990" width="24.1640625" style="249" customWidth="1"/>
    <col min="9991" max="9991" width="26.5" style="249" customWidth="1"/>
    <col min="9992" max="9992" width="25.83203125" style="249" customWidth="1"/>
    <col min="9993" max="9993" width="14" style="249" customWidth="1"/>
    <col min="9994" max="9994" width="18" style="249" customWidth="1"/>
    <col min="9995" max="9995" width="18.5" style="249" customWidth="1"/>
    <col min="9996" max="9996" width="20" style="249" customWidth="1"/>
    <col min="9997" max="9997" width="18.33203125" style="249" customWidth="1"/>
    <col min="9998" max="9999" width="18" style="249" customWidth="1"/>
    <col min="10000" max="10000" width="26.33203125" style="249" customWidth="1"/>
    <col min="10001" max="10001" width="24.83203125" style="249" customWidth="1"/>
    <col min="10002" max="10002" width="19.5" style="249" customWidth="1"/>
    <col min="10003" max="10003" width="28.1640625" style="249" customWidth="1"/>
    <col min="10004" max="10004" width="97.6640625" style="249" customWidth="1"/>
    <col min="10005" max="10005" width="40.1640625" style="249" customWidth="1"/>
    <col min="10006" max="10006" width="18.5" style="249" customWidth="1"/>
    <col min="10007" max="10007" width="19.5" style="249" customWidth="1"/>
    <col min="10008" max="10008" width="80.33203125" style="249" customWidth="1"/>
    <col min="10009" max="10009" width="31.1640625" style="249" customWidth="1"/>
    <col min="10010" max="10010" width="14.5" style="249" customWidth="1"/>
    <col min="10011" max="10012" width="11" style="249" customWidth="1"/>
    <col min="10013" max="10240" width="14.5" style="249"/>
    <col min="10241" max="10241" width="6.5" style="249" customWidth="1"/>
    <col min="10242" max="10242" width="10.6640625" style="249" customWidth="1"/>
    <col min="10243" max="10243" width="17.5" style="249" customWidth="1"/>
    <col min="10244" max="10244" width="21.5" style="249" customWidth="1"/>
    <col min="10245" max="10245" width="52.33203125" style="249" customWidth="1"/>
    <col min="10246" max="10246" width="24.1640625" style="249" customWidth="1"/>
    <col min="10247" max="10247" width="26.5" style="249" customWidth="1"/>
    <col min="10248" max="10248" width="25.83203125" style="249" customWidth="1"/>
    <col min="10249" max="10249" width="14" style="249" customWidth="1"/>
    <col min="10250" max="10250" width="18" style="249" customWidth="1"/>
    <col min="10251" max="10251" width="18.5" style="249" customWidth="1"/>
    <col min="10252" max="10252" width="20" style="249" customWidth="1"/>
    <col min="10253" max="10253" width="18.33203125" style="249" customWidth="1"/>
    <col min="10254" max="10255" width="18" style="249" customWidth="1"/>
    <col min="10256" max="10256" width="26.33203125" style="249" customWidth="1"/>
    <col min="10257" max="10257" width="24.83203125" style="249" customWidth="1"/>
    <col min="10258" max="10258" width="19.5" style="249" customWidth="1"/>
    <col min="10259" max="10259" width="28.1640625" style="249" customWidth="1"/>
    <col min="10260" max="10260" width="97.6640625" style="249" customWidth="1"/>
    <col min="10261" max="10261" width="40.1640625" style="249" customWidth="1"/>
    <col min="10262" max="10262" width="18.5" style="249" customWidth="1"/>
    <col min="10263" max="10263" width="19.5" style="249" customWidth="1"/>
    <col min="10264" max="10264" width="80.33203125" style="249" customWidth="1"/>
    <col min="10265" max="10265" width="31.1640625" style="249" customWidth="1"/>
    <col min="10266" max="10266" width="14.5" style="249" customWidth="1"/>
    <col min="10267" max="10268" width="11" style="249" customWidth="1"/>
    <col min="10269" max="10496" width="14.5" style="249"/>
    <col min="10497" max="10497" width="6.5" style="249" customWidth="1"/>
    <col min="10498" max="10498" width="10.6640625" style="249" customWidth="1"/>
    <col min="10499" max="10499" width="17.5" style="249" customWidth="1"/>
    <col min="10500" max="10500" width="21.5" style="249" customWidth="1"/>
    <col min="10501" max="10501" width="52.33203125" style="249" customWidth="1"/>
    <col min="10502" max="10502" width="24.1640625" style="249" customWidth="1"/>
    <col min="10503" max="10503" width="26.5" style="249" customWidth="1"/>
    <col min="10504" max="10504" width="25.83203125" style="249" customWidth="1"/>
    <col min="10505" max="10505" width="14" style="249" customWidth="1"/>
    <col min="10506" max="10506" width="18" style="249" customWidth="1"/>
    <col min="10507" max="10507" width="18.5" style="249" customWidth="1"/>
    <col min="10508" max="10508" width="20" style="249" customWidth="1"/>
    <col min="10509" max="10509" width="18.33203125" style="249" customWidth="1"/>
    <col min="10510" max="10511" width="18" style="249" customWidth="1"/>
    <col min="10512" max="10512" width="26.33203125" style="249" customWidth="1"/>
    <col min="10513" max="10513" width="24.83203125" style="249" customWidth="1"/>
    <col min="10514" max="10514" width="19.5" style="249" customWidth="1"/>
    <col min="10515" max="10515" width="28.1640625" style="249" customWidth="1"/>
    <col min="10516" max="10516" width="97.6640625" style="249" customWidth="1"/>
    <col min="10517" max="10517" width="40.1640625" style="249" customWidth="1"/>
    <col min="10518" max="10518" width="18.5" style="249" customWidth="1"/>
    <col min="10519" max="10519" width="19.5" style="249" customWidth="1"/>
    <col min="10520" max="10520" width="80.33203125" style="249" customWidth="1"/>
    <col min="10521" max="10521" width="31.1640625" style="249" customWidth="1"/>
    <col min="10522" max="10522" width="14.5" style="249" customWidth="1"/>
    <col min="10523" max="10524" width="11" style="249" customWidth="1"/>
    <col min="10525" max="10752" width="14.5" style="249"/>
    <col min="10753" max="10753" width="6.5" style="249" customWidth="1"/>
    <col min="10754" max="10754" width="10.6640625" style="249" customWidth="1"/>
    <col min="10755" max="10755" width="17.5" style="249" customWidth="1"/>
    <col min="10756" max="10756" width="21.5" style="249" customWidth="1"/>
    <col min="10757" max="10757" width="52.33203125" style="249" customWidth="1"/>
    <col min="10758" max="10758" width="24.1640625" style="249" customWidth="1"/>
    <col min="10759" max="10759" width="26.5" style="249" customWidth="1"/>
    <col min="10760" max="10760" width="25.83203125" style="249" customWidth="1"/>
    <col min="10761" max="10761" width="14" style="249" customWidth="1"/>
    <col min="10762" max="10762" width="18" style="249" customWidth="1"/>
    <col min="10763" max="10763" width="18.5" style="249" customWidth="1"/>
    <col min="10764" max="10764" width="20" style="249" customWidth="1"/>
    <col min="10765" max="10765" width="18.33203125" style="249" customWidth="1"/>
    <col min="10766" max="10767" width="18" style="249" customWidth="1"/>
    <col min="10768" max="10768" width="26.33203125" style="249" customWidth="1"/>
    <col min="10769" max="10769" width="24.83203125" style="249" customWidth="1"/>
    <col min="10770" max="10770" width="19.5" style="249" customWidth="1"/>
    <col min="10771" max="10771" width="28.1640625" style="249" customWidth="1"/>
    <col min="10772" max="10772" width="97.6640625" style="249" customWidth="1"/>
    <col min="10773" max="10773" width="40.1640625" style="249" customWidth="1"/>
    <col min="10774" max="10774" width="18.5" style="249" customWidth="1"/>
    <col min="10775" max="10775" width="19.5" style="249" customWidth="1"/>
    <col min="10776" max="10776" width="80.33203125" style="249" customWidth="1"/>
    <col min="10777" max="10777" width="31.1640625" style="249" customWidth="1"/>
    <col min="10778" max="10778" width="14.5" style="249" customWidth="1"/>
    <col min="10779" max="10780" width="11" style="249" customWidth="1"/>
    <col min="10781" max="11008" width="14.5" style="249"/>
    <col min="11009" max="11009" width="6.5" style="249" customWidth="1"/>
    <col min="11010" max="11010" width="10.6640625" style="249" customWidth="1"/>
    <col min="11011" max="11011" width="17.5" style="249" customWidth="1"/>
    <col min="11012" max="11012" width="21.5" style="249" customWidth="1"/>
    <col min="11013" max="11013" width="52.33203125" style="249" customWidth="1"/>
    <col min="11014" max="11014" width="24.1640625" style="249" customWidth="1"/>
    <col min="11015" max="11015" width="26.5" style="249" customWidth="1"/>
    <col min="11016" max="11016" width="25.83203125" style="249" customWidth="1"/>
    <col min="11017" max="11017" width="14" style="249" customWidth="1"/>
    <col min="11018" max="11018" width="18" style="249" customWidth="1"/>
    <col min="11019" max="11019" width="18.5" style="249" customWidth="1"/>
    <col min="11020" max="11020" width="20" style="249" customWidth="1"/>
    <col min="11021" max="11021" width="18.33203125" style="249" customWidth="1"/>
    <col min="11022" max="11023" width="18" style="249" customWidth="1"/>
    <col min="11024" max="11024" width="26.33203125" style="249" customWidth="1"/>
    <col min="11025" max="11025" width="24.83203125" style="249" customWidth="1"/>
    <col min="11026" max="11026" width="19.5" style="249" customWidth="1"/>
    <col min="11027" max="11027" width="28.1640625" style="249" customWidth="1"/>
    <col min="11028" max="11028" width="97.6640625" style="249" customWidth="1"/>
    <col min="11029" max="11029" width="40.1640625" style="249" customWidth="1"/>
    <col min="11030" max="11030" width="18.5" style="249" customWidth="1"/>
    <col min="11031" max="11031" width="19.5" style="249" customWidth="1"/>
    <col min="11032" max="11032" width="80.33203125" style="249" customWidth="1"/>
    <col min="11033" max="11033" width="31.1640625" style="249" customWidth="1"/>
    <col min="11034" max="11034" width="14.5" style="249" customWidth="1"/>
    <col min="11035" max="11036" width="11" style="249" customWidth="1"/>
    <col min="11037" max="11264" width="14.5" style="249"/>
    <col min="11265" max="11265" width="6.5" style="249" customWidth="1"/>
    <col min="11266" max="11266" width="10.6640625" style="249" customWidth="1"/>
    <col min="11267" max="11267" width="17.5" style="249" customWidth="1"/>
    <col min="11268" max="11268" width="21.5" style="249" customWidth="1"/>
    <col min="11269" max="11269" width="52.33203125" style="249" customWidth="1"/>
    <col min="11270" max="11270" width="24.1640625" style="249" customWidth="1"/>
    <col min="11271" max="11271" width="26.5" style="249" customWidth="1"/>
    <col min="11272" max="11272" width="25.83203125" style="249" customWidth="1"/>
    <col min="11273" max="11273" width="14" style="249" customWidth="1"/>
    <col min="11274" max="11274" width="18" style="249" customWidth="1"/>
    <col min="11275" max="11275" width="18.5" style="249" customWidth="1"/>
    <col min="11276" max="11276" width="20" style="249" customWidth="1"/>
    <col min="11277" max="11277" width="18.33203125" style="249" customWidth="1"/>
    <col min="11278" max="11279" width="18" style="249" customWidth="1"/>
    <col min="11280" max="11280" width="26.33203125" style="249" customWidth="1"/>
    <col min="11281" max="11281" width="24.83203125" style="249" customWidth="1"/>
    <col min="11282" max="11282" width="19.5" style="249" customWidth="1"/>
    <col min="11283" max="11283" width="28.1640625" style="249" customWidth="1"/>
    <col min="11284" max="11284" width="97.6640625" style="249" customWidth="1"/>
    <col min="11285" max="11285" width="40.1640625" style="249" customWidth="1"/>
    <col min="11286" max="11286" width="18.5" style="249" customWidth="1"/>
    <col min="11287" max="11287" width="19.5" style="249" customWidth="1"/>
    <col min="11288" max="11288" width="80.33203125" style="249" customWidth="1"/>
    <col min="11289" max="11289" width="31.1640625" style="249" customWidth="1"/>
    <col min="11290" max="11290" width="14.5" style="249" customWidth="1"/>
    <col min="11291" max="11292" width="11" style="249" customWidth="1"/>
    <col min="11293" max="11520" width="14.5" style="249"/>
    <col min="11521" max="11521" width="6.5" style="249" customWidth="1"/>
    <col min="11522" max="11522" width="10.6640625" style="249" customWidth="1"/>
    <col min="11523" max="11523" width="17.5" style="249" customWidth="1"/>
    <col min="11524" max="11524" width="21.5" style="249" customWidth="1"/>
    <col min="11525" max="11525" width="52.33203125" style="249" customWidth="1"/>
    <col min="11526" max="11526" width="24.1640625" style="249" customWidth="1"/>
    <col min="11527" max="11527" width="26.5" style="249" customWidth="1"/>
    <col min="11528" max="11528" width="25.83203125" style="249" customWidth="1"/>
    <col min="11529" max="11529" width="14" style="249" customWidth="1"/>
    <col min="11530" max="11530" width="18" style="249" customWidth="1"/>
    <col min="11531" max="11531" width="18.5" style="249" customWidth="1"/>
    <col min="11532" max="11532" width="20" style="249" customWidth="1"/>
    <col min="11533" max="11533" width="18.33203125" style="249" customWidth="1"/>
    <col min="11534" max="11535" width="18" style="249" customWidth="1"/>
    <col min="11536" max="11536" width="26.33203125" style="249" customWidth="1"/>
    <col min="11537" max="11537" width="24.83203125" style="249" customWidth="1"/>
    <col min="11538" max="11538" width="19.5" style="249" customWidth="1"/>
    <col min="11539" max="11539" width="28.1640625" style="249" customWidth="1"/>
    <col min="11540" max="11540" width="97.6640625" style="249" customWidth="1"/>
    <col min="11541" max="11541" width="40.1640625" style="249" customWidth="1"/>
    <col min="11542" max="11542" width="18.5" style="249" customWidth="1"/>
    <col min="11543" max="11543" width="19.5" style="249" customWidth="1"/>
    <col min="11544" max="11544" width="80.33203125" style="249" customWidth="1"/>
    <col min="11545" max="11545" width="31.1640625" style="249" customWidth="1"/>
    <col min="11546" max="11546" width="14.5" style="249" customWidth="1"/>
    <col min="11547" max="11548" width="11" style="249" customWidth="1"/>
    <col min="11549" max="11776" width="14.5" style="249"/>
    <col min="11777" max="11777" width="6.5" style="249" customWidth="1"/>
    <col min="11778" max="11778" width="10.6640625" style="249" customWidth="1"/>
    <col min="11779" max="11779" width="17.5" style="249" customWidth="1"/>
    <col min="11780" max="11780" width="21.5" style="249" customWidth="1"/>
    <col min="11781" max="11781" width="52.33203125" style="249" customWidth="1"/>
    <col min="11782" max="11782" width="24.1640625" style="249" customWidth="1"/>
    <col min="11783" max="11783" width="26.5" style="249" customWidth="1"/>
    <col min="11784" max="11784" width="25.83203125" style="249" customWidth="1"/>
    <col min="11785" max="11785" width="14" style="249" customWidth="1"/>
    <col min="11786" max="11786" width="18" style="249" customWidth="1"/>
    <col min="11787" max="11787" width="18.5" style="249" customWidth="1"/>
    <col min="11788" max="11788" width="20" style="249" customWidth="1"/>
    <col min="11789" max="11789" width="18.33203125" style="249" customWidth="1"/>
    <col min="11790" max="11791" width="18" style="249" customWidth="1"/>
    <col min="11792" max="11792" width="26.33203125" style="249" customWidth="1"/>
    <col min="11793" max="11793" width="24.83203125" style="249" customWidth="1"/>
    <col min="11794" max="11794" width="19.5" style="249" customWidth="1"/>
    <col min="11795" max="11795" width="28.1640625" style="249" customWidth="1"/>
    <col min="11796" max="11796" width="97.6640625" style="249" customWidth="1"/>
    <col min="11797" max="11797" width="40.1640625" style="249" customWidth="1"/>
    <col min="11798" max="11798" width="18.5" style="249" customWidth="1"/>
    <col min="11799" max="11799" width="19.5" style="249" customWidth="1"/>
    <col min="11800" max="11800" width="80.33203125" style="249" customWidth="1"/>
    <col min="11801" max="11801" width="31.1640625" style="249" customWidth="1"/>
    <col min="11802" max="11802" width="14.5" style="249" customWidth="1"/>
    <col min="11803" max="11804" width="11" style="249" customWidth="1"/>
    <col min="11805" max="12032" width="14.5" style="249"/>
    <col min="12033" max="12033" width="6.5" style="249" customWidth="1"/>
    <col min="12034" max="12034" width="10.6640625" style="249" customWidth="1"/>
    <col min="12035" max="12035" width="17.5" style="249" customWidth="1"/>
    <col min="12036" max="12036" width="21.5" style="249" customWidth="1"/>
    <col min="12037" max="12037" width="52.33203125" style="249" customWidth="1"/>
    <col min="12038" max="12038" width="24.1640625" style="249" customWidth="1"/>
    <col min="12039" max="12039" width="26.5" style="249" customWidth="1"/>
    <col min="12040" max="12040" width="25.83203125" style="249" customWidth="1"/>
    <col min="12041" max="12041" width="14" style="249" customWidth="1"/>
    <col min="12042" max="12042" width="18" style="249" customWidth="1"/>
    <col min="12043" max="12043" width="18.5" style="249" customWidth="1"/>
    <col min="12044" max="12044" width="20" style="249" customWidth="1"/>
    <col min="12045" max="12045" width="18.33203125" style="249" customWidth="1"/>
    <col min="12046" max="12047" width="18" style="249" customWidth="1"/>
    <col min="12048" max="12048" width="26.33203125" style="249" customWidth="1"/>
    <col min="12049" max="12049" width="24.83203125" style="249" customWidth="1"/>
    <col min="12050" max="12050" width="19.5" style="249" customWidth="1"/>
    <col min="12051" max="12051" width="28.1640625" style="249" customWidth="1"/>
    <col min="12052" max="12052" width="97.6640625" style="249" customWidth="1"/>
    <col min="12053" max="12053" width="40.1640625" style="249" customWidth="1"/>
    <col min="12054" max="12054" width="18.5" style="249" customWidth="1"/>
    <col min="12055" max="12055" width="19.5" style="249" customWidth="1"/>
    <col min="12056" max="12056" width="80.33203125" style="249" customWidth="1"/>
    <col min="12057" max="12057" width="31.1640625" style="249" customWidth="1"/>
    <col min="12058" max="12058" width="14.5" style="249" customWidth="1"/>
    <col min="12059" max="12060" width="11" style="249" customWidth="1"/>
    <col min="12061" max="12288" width="14.5" style="249"/>
    <col min="12289" max="12289" width="6.5" style="249" customWidth="1"/>
    <col min="12290" max="12290" width="10.6640625" style="249" customWidth="1"/>
    <col min="12291" max="12291" width="17.5" style="249" customWidth="1"/>
    <col min="12292" max="12292" width="21.5" style="249" customWidth="1"/>
    <col min="12293" max="12293" width="52.33203125" style="249" customWidth="1"/>
    <col min="12294" max="12294" width="24.1640625" style="249" customWidth="1"/>
    <col min="12295" max="12295" width="26.5" style="249" customWidth="1"/>
    <col min="12296" max="12296" width="25.83203125" style="249" customWidth="1"/>
    <col min="12297" max="12297" width="14" style="249" customWidth="1"/>
    <col min="12298" max="12298" width="18" style="249" customWidth="1"/>
    <col min="12299" max="12299" width="18.5" style="249" customWidth="1"/>
    <col min="12300" max="12300" width="20" style="249" customWidth="1"/>
    <col min="12301" max="12301" width="18.33203125" style="249" customWidth="1"/>
    <col min="12302" max="12303" width="18" style="249" customWidth="1"/>
    <col min="12304" max="12304" width="26.33203125" style="249" customWidth="1"/>
    <col min="12305" max="12305" width="24.83203125" style="249" customWidth="1"/>
    <col min="12306" max="12306" width="19.5" style="249" customWidth="1"/>
    <col min="12307" max="12307" width="28.1640625" style="249" customWidth="1"/>
    <col min="12308" max="12308" width="97.6640625" style="249" customWidth="1"/>
    <col min="12309" max="12309" width="40.1640625" style="249" customWidth="1"/>
    <col min="12310" max="12310" width="18.5" style="249" customWidth="1"/>
    <col min="12311" max="12311" width="19.5" style="249" customWidth="1"/>
    <col min="12312" max="12312" width="80.33203125" style="249" customWidth="1"/>
    <col min="12313" max="12313" width="31.1640625" style="249" customWidth="1"/>
    <col min="12314" max="12314" width="14.5" style="249" customWidth="1"/>
    <col min="12315" max="12316" width="11" style="249" customWidth="1"/>
    <col min="12317" max="12544" width="14.5" style="249"/>
    <col min="12545" max="12545" width="6.5" style="249" customWidth="1"/>
    <col min="12546" max="12546" width="10.6640625" style="249" customWidth="1"/>
    <col min="12547" max="12547" width="17.5" style="249" customWidth="1"/>
    <col min="12548" max="12548" width="21.5" style="249" customWidth="1"/>
    <col min="12549" max="12549" width="52.33203125" style="249" customWidth="1"/>
    <col min="12550" max="12550" width="24.1640625" style="249" customWidth="1"/>
    <col min="12551" max="12551" width="26.5" style="249" customWidth="1"/>
    <col min="12552" max="12552" width="25.83203125" style="249" customWidth="1"/>
    <col min="12553" max="12553" width="14" style="249" customWidth="1"/>
    <col min="12554" max="12554" width="18" style="249" customWidth="1"/>
    <col min="12555" max="12555" width="18.5" style="249" customWidth="1"/>
    <col min="12556" max="12556" width="20" style="249" customWidth="1"/>
    <col min="12557" max="12557" width="18.33203125" style="249" customWidth="1"/>
    <col min="12558" max="12559" width="18" style="249" customWidth="1"/>
    <col min="12560" max="12560" width="26.33203125" style="249" customWidth="1"/>
    <col min="12561" max="12561" width="24.83203125" style="249" customWidth="1"/>
    <col min="12562" max="12562" width="19.5" style="249" customWidth="1"/>
    <col min="12563" max="12563" width="28.1640625" style="249" customWidth="1"/>
    <col min="12564" max="12564" width="97.6640625" style="249" customWidth="1"/>
    <col min="12565" max="12565" width="40.1640625" style="249" customWidth="1"/>
    <col min="12566" max="12566" width="18.5" style="249" customWidth="1"/>
    <col min="12567" max="12567" width="19.5" style="249" customWidth="1"/>
    <col min="12568" max="12568" width="80.33203125" style="249" customWidth="1"/>
    <col min="12569" max="12569" width="31.1640625" style="249" customWidth="1"/>
    <col min="12570" max="12570" width="14.5" style="249" customWidth="1"/>
    <col min="12571" max="12572" width="11" style="249" customWidth="1"/>
    <col min="12573" max="12800" width="14.5" style="249"/>
    <col min="12801" max="12801" width="6.5" style="249" customWidth="1"/>
    <col min="12802" max="12802" width="10.6640625" style="249" customWidth="1"/>
    <col min="12803" max="12803" width="17.5" style="249" customWidth="1"/>
    <col min="12804" max="12804" width="21.5" style="249" customWidth="1"/>
    <col min="12805" max="12805" width="52.33203125" style="249" customWidth="1"/>
    <col min="12806" max="12806" width="24.1640625" style="249" customWidth="1"/>
    <col min="12807" max="12807" width="26.5" style="249" customWidth="1"/>
    <col min="12808" max="12808" width="25.83203125" style="249" customWidth="1"/>
    <col min="12809" max="12809" width="14" style="249" customWidth="1"/>
    <col min="12810" max="12810" width="18" style="249" customWidth="1"/>
    <col min="12811" max="12811" width="18.5" style="249" customWidth="1"/>
    <col min="12812" max="12812" width="20" style="249" customWidth="1"/>
    <col min="12813" max="12813" width="18.33203125" style="249" customWidth="1"/>
    <col min="12814" max="12815" width="18" style="249" customWidth="1"/>
    <col min="12816" max="12816" width="26.33203125" style="249" customWidth="1"/>
    <col min="12817" max="12817" width="24.83203125" style="249" customWidth="1"/>
    <col min="12818" max="12818" width="19.5" style="249" customWidth="1"/>
    <col min="12819" max="12819" width="28.1640625" style="249" customWidth="1"/>
    <col min="12820" max="12820" width="97.6640625" style="249" customWidth="1"/>
    <col min="12821" max="12821" width="40.1640625" style="249" customWidth="1"/>
    <col min="12822" max="12822" width="18.5" style="249" customWidth="1"/>
    <col min="12823" max="12823" width="19.5" style="249" customWidth="1"/>
    <col min="12824" max="12824" width="80.33203125" style="249" customWidth="1"/>
    <col min="12825" max="12825" width="31.1640625" style="249" customWidth="1"/>
    <col min="12826" max="12826" width="14.5" style="249" customWidth="1"/>
    <col min="12827" max="12828" width="11" style="249" customWidth="1"/>
    <col min="12829" max="13056" width="14.5" style="249"/>
    <col min="13057" max="13057" width="6.5" style="249" customWidth="1"/>
    <col min="13058" max="13058" width="10.6640625" style="249" customWidth="1"/>
    <col min="13059" max="13059" width="17.5" style="249" customWidth="1"/>
    <col min="13060" max="13060" width="21.5" style="249" customWidth="1"/>
    <col min="13061" max="13061" width="52.33203125" style="249" customWidth="1"/>
    <col min="13062" max="13062" width="24.1640625" style="249" customWidth="1"/>
    <col min="13063" max="13063" width="26.5" style="249" customWidth="1"/>
    <col min="13064" max="13064" width="25.83203125" style="249" customWidth="1"/>
    <col min="13065" max="13065" width="14" style="249" customWidth="1"/>
    <col min="13066" max="13066" width="18" style="249" customWidth="1"/>
    <col min="13067" max="13067" width="18.5" style="249" customWidth="1"/>
    <col min="13068" max="13068" width="20" style="249" customWidth="1"/>
    <col min="13069" max="13069" width="18.33203125" style="249" customWidth="1"/>
    <col min="13070" max="13071" width="18" style="249" customWidth="1"/>
    <col min="13072" max="13072" width="26.33203125" style="249" customWidth="1"/>
    <col min="13073" max="13073" width="24.83203125" style="249" customWidth="1"/>
    <col min="13074" max="13074" width="19.5" style="249" customWidth="1"/>
    <col min="13075" max="13075" width="28.1640625" style="249" customWidth="1"/>
    <col min="13076" max="13076" width="97.6640625" style="249" customWidth="1"/>
    <col min="13077" max="13077" width="40.1640625" style="249" customWidth="1"/>
    <col min="13078" max="13078" width="18.5" style="249" customWidth="1"/>
    <col min="13079" max="13079" width="19.5" style="249" customWidth="1"/>
    <col min="13080" max="13080" width="80.33203125" style="249" customWidth="1"/>
    <col min="13081" max="13081" width="31.1640625" style="249" customWidth="1"/>
    <col min="13082" max="13082" width="14.5" style="249" customWidth="1"/>
    <col min="13083" max="13084" width="11" style="249" customWidth="1"/>
    <col min="13085" max="13312" width="14.5" style="249"/>
    <col min="13313" max="13313" width="6.5" style="249" customWidth="1"/>
    <col min="13314" max="13314" width="10.6640625" style="249" customWidth="1"/>
    <col min="13315" max="13315" width="17.5" style="249" customWidth="1"/>
    <col min="13316" max="13316" width="21.5" style="249" customWidth="1"/>
    <col min="13317" max="13317" width="52.33203125" style="249" customWidth="1"/>
    <col min="13318" max="13318" width="24.1640625" style="249" customWidth="1"/>
    <col min="13319" max="13319" width="26.5" style="249" customWidth="1"/>
    <col min="13320" max="13320" width="25.83203125" style="249" customWidth="1"/>
    <col min="13321" max="13321" width="14" style="249" customWidth="1"/>
    <col min="13322" max="13322" width="18" style="249" customWidth="1"/>
    <col min="13323" max="13323" width="18.5" style="249" customWidth="1"/>
    <col min="13324" max="13324" width="20" style="249" customWidth="1"/>
    <col min="13325" max="13325" width="18.33203125" style="249" customWidth="1"/>
    <col min="13326" max="13327" width="18" style="249" customWidth="1"/>
    <col min="13328" max="13328" width="26.33203125" style="249" customWidth="1"/>
    <col min="13329" max="13329" width="24.83203125" style="249" customWidth="1"/>
    <col min="13330" max="13330" width="19.5" style="249" customWidth="1"/>
    <col min="13331" max="13331" width="28.1640625" style="249" customWidth="1"/>
    <col min="13332" max="13332" width="97.6640625" style="249" customWidth="1"/>
    <col min="13333" max="13333" width="40.1640625" style="249" customWidth="1"/>
    <col min="13334" max="13334" width="18.5" style="249" customWidth="1"/>
    <col min="13335" max="13335" width="19.5" style="249" customWidth="1"/>
    <col min="13336" max="13336" width="80.33203125" style="249" customWidth="1"/>
    <col min="13337" max="13337" width="31.1640625" style="249" customWidth="1"/>
    <col min="13338" max="13338" width="14.5" style="249" customWidth="1"/>
    <col min="13339" max="13340" width="11" style="249" customWidth="1"/>
    <col min="13341" max="13568" width="14.5" style="249"/>
    <col min="13569" max="13569" width="6.5" style="249" customWidth="1"/>
    <col min="13570" max="13570" width="10.6640625" style="249" customWidth="1"/>
    <col min="13571" max="13571" width="17.5" style="249" customWidth="1"/>
    <col min="13572" max="13572" width="21.5" style="249" customWidth="1"/>
    <col min="13573" max="13573" width="52.33203125" style="249" customWidth="1"/>
    <col min="13574" max="13574" width="24.1640625" style="249" customWidth="1"/>
    <col min="13575" max="13575" width="26.5" style="249" customWidth="1"/>
    <col min="13576" max="13576" width="25.83203125" style="249" customWidth="1"/>
    <col min="13577" max="13577" width="14" style="249" customWidth="1"/>
    <col min="13578" max="13578" width="18" style="249" customWidth="1"/>
    <col min="13579" max="13579" width="18.5" style="249" customWidth="1"/>
    <col min="13580" max="13580" width="20" style="249" customWidth="1"/>
    <col min="13581" max="13581" width="18.33203125" style="249" customWidth="1"/>
    <col min="13582" max="13583" width="18" style="249" customWidth="1"/>
    <col min="13584" max="13584" width="26.33203125" style="249" customWidth="1"/>
    <col min="13585" max="13585" width="24.83203125" style="249" customWidth="1"/>
    <col min="13586" max="13586" width="19.5" style="249" customWidth="1"/>
    <col min="13587" max="13587" width="28.1640625" style="249" customWidth="1"/>
    <col min="13588" max="13588" width="97.6640625" style="249" customWidth="1"/>
    <col min="13589" max="13589" width="40.1640625" style="249" customWidth="1"/>
    <col min="13590" max="13590" width="18.5" style="249" customWidth="1"/>
    <col min="13591" max="13591" width="19.5" style="249" customWidth="1"/>
    <col min="13592" max="13592" width="80.33203125" style="249" customWidth="1"/>
    <col min="13593" max="13593" width="31.1640625" style="249" customWidth="1"/>
    <col min="13594" max="13594" width="14.5" style="249" customWidth="1"/>
    <col min="13595" max="13596" width="11" style="249" customWidth="1"/>
    <col min="13597" max="13824" width="14.5" style="249"/>
    <col min="13825" max="13825" width="6.5" style="249" customWidth="1"/>
    <col min="13826" max="13826" width="10.6640625" style="249" customWidth="1"/>
    <col min="13827" max="13827" width="17.5" style="249" customWidth="1"/>
    <col min="13828" max="13828" width="21.5" style="249" customWidth="1"/>
    <col min="13829" max="13829" width="52.33203125" style="249" customWidth="1"/>
    <col min="13830" max="13830" width="24.1640625" style="249" customWidth="1"/>
    <col min="13831" max="13831" width="26.5" style="249" customWidth="1"/>
    <col min="13832" max="13832" width="25.83203125" style="249" customWidth="1"/>
    <col min="13833" max="13833" width="14" style="249" customWidth="1"/>
    <col min="13834" max="13834" width="18" style="249" customWidth="1"/>
    <col min="13835" max="13835" width="18.5" style="249" customWidth="1"/>
    <col min="13836" max="13836" width="20" style="249" customWidth="1"/>
    <col min="13837" max="13837" width="18.33203125" style="249" customWidth="1"/>
    <col min="13838" max="13839" width="18" style="249" customWidth="1"/>
    <col min="13840" max="13840" width="26.33203125" style="249" customWidth="1"/>
    <col min="13841" max="13841" width="24.83203125" style="249" customWidth="1"/>
    <col min="13842" max="13842" width="19.5" style="249" customWidth="1"/>
    <col min="13843" max="13843" width="28.1640625" style="249" customWidth="1"/>
    <col min="13844" max="13844" width="97.6640625" style="249" customWidth="1"/>
    <col min="13845" max="13845" width="40.1640625" style="249" customWidth="1"/>
    <col min="13846" max="13846" width="18.5" style="249" customWidth="1"/>
    <col min="13847" max="13847" width="19.5" style="249" customWidth="1"/>
    <col min="13848" max="13848" width="80.33203125" style="249" customWidth="1"/>
    <col min="13849" max="13849" width="31.1640625" style="249" customWidth="1"/>
    <col min="13850" max="13850" width="14.5" style="249" customWidth="1"/>
    <col min="13851" max="13852" width="11" style="249" customWidth="1"/>
    <col min="13853" max="14080" width="14.5" style="249"/>
    <col min="14081" max="14081" width="6.5" style="249" customWidth="1"/>
    <col min="14082" max="14082" width="10.6640625" style="249" customWidth="1"/>
    <col min="14083" max="14083" width="17.5" style="249" customWidth="1"/>
    <col min="14084" max="14084" width="21.5" style="249" customWidth="1"/>
    <col min="14085" max="14085" width="52.33203125" style="249" customWidth="1"/>
    <col min="14086" max="14086" width="24.1640625" style="249" customWidth="1"/>
    <col min="14087" max="14087" width="26.5" style="249" customWidth="1"/>
    <col min="14088" max="14088" width="25.83203125" style="249" customWidth="1"/>
    <col min="14089" max="14089" width="14" style="249" customWidth="1"/>
    <col min="14090" max="14090" width="18" style="249" customWidth="1"/>
    <col min="14091" max="14091" width="18.5" style="249" customWidth="1"/>
    <col min="14092" max="14092" width="20" style="249" customWidth="1"/>
    <col min="14093" max="14093" width="18.33203125" style="249" customWidth="1"/>
    <col min="14094" max="14095" width="18" style="249" customWidth="1"/>
    <col min="14096" max="14096" width="26.33203125" style="249" customWidth="1"/>
    <col min="14097" max="14097" width="24.83203125" style="249" customWidth="1"/>
    <col min="14098" max="14098" width="19.5" style="249" customWidth="1"/>
    <col min="14099" max="14099" width="28.1640625" style="249" customWidth="1"/>
    <col min="14100" max="14100" width="97.6640625" style="249" customWidth="1"/>
    <col min="14101" max="14101" width="40.1640625" style="249" customWidth="1"/>
    <col min="14102" max="14102" width="18.5" style="249" customWidth="1"/>
    <col min="14103" max="14103" width="19.5" style="249" customWidth="1"/>
    <col min="14104" max="14104" width="80.33203125" style="249" customWidth="1"/>
    <col min="14105" max="14105" width="31.1640625" style="249" customWidth="1"/>
    <col min="14106" max="14106" width="14.5" style="249" customWidth="1"/>
    <col min="14107" max="14108" width="11" style="249" customWidth="1"/>
    <col min="14109" max="14336" width="14.5" style="249"/>
    <col min="14337" max="14337" width="6.5" style="249" customWidth="1"/>
    <col min="14338" max="14338" width="10.6640625" style="249" customWidth="1"/>
    <col min="14339" max="14339" width="17.5" style="249" customWidth="1"/>
    <col min="14340" max="14340" width="21.5" style="249" customWidth="1"/>
    <col min="14341" max="14341" width="52.33203125" style="249" customWidth="1"/>
    <col min="14342" max="14342" width="24.1640625" style="249" customWidth="1"/>
    <col min="14343" max="14343" width="26.5" style="249" customWidth="1"/>
    <col min="14344" max="14344" width="25.83203125" style="249" customWidth="1"/>
    <col min="14345" max="14345" width="14" style="249" customWidth="1"/>
    <col min="14346" max="14346" width="18" style="249" customWidth="1"/>
    <col min="14347" max="14347" width="18.5" style="249" customWidth="1"/>
    <col min="14348" max="14348" width="20" style="249" customWidth="1"/>
    <col min="14349" max="14349" width="18.33203125" style="249" customWidth="1"/>
    <col min="14350" max="14351" width="18" style="249" customWidth="1"/>
    <col min="14352" max="14352" width="26.33203125" style="249" customWidth="1"/>
    <col min="14353" max="14353" width="24.83203125" style="249" customWidth="1"/>
    <col min="14354" max="14354" width="19.5" style="249" customWidth="1"/>
    <col min="14355" max="14355" width="28.1640625" style="249" customWidth="1"/>
    <col min="14356" max="14356" width="97.6640625" style="249" customWidth="1"/>
    <col min="14357" max="14357" width="40.1640625" style="249" customWidth="1"/>
    <col min="14358" max="14358" width="18.5" style="249" customWidth="1"/>
    <col min="14359" max="14359" width="19.5" style="249" customWidth="1"/>
    <col min="14360" max="14360" width="80.33203125" style="249" customWidth="1"/>
    <col min="14361" max="14361" width="31.1640625" style="249" customWidth="1"/>
    <col min="14362" max="14362" width="14.5" style="249" customWidth="1"/>
    <col min="14363" max="14364" width="11" style="249" customWidth="1"/>
    <col min="14365" max="14592" width="14.5" style="249"/>
    <col min="14593" max="14593" width="6.5" style="249" customWidth="1"/>
    <col min="14594" max="14594" width="10.6640625" style="249" customWidth="1"/>
    <col min="14595" max="14595" width="17.5" style="249" customWidth="1"/>
    <col min="14596" max="14596" width="21.5" style="249" customWidth="1"/>
    <col min="14597" max="14597" width="52.33203125" style="249" customWidth="1"/>
    <col min="14598" max="14598" width="24.1640625" style="249" customWidth="1"/>
    <col min="14599" max="14599" width="26.5" style="249" customWidth="1"/>
    <col min="14600" max="14600" width="25.83203125" style="249" customWidth="1"/>
    <col min="14601" max="14601" width="14" style="249" customWidth="1"/>
    <col min="14602" max="14602" width="18" style="249" customWidth="1"/>
    <col min="14603" max="14603" width="18.5" style="249" customWidth="1"/>
    <col min="14604" max="14604" width="20" style="249" customWidth="1"/>
    <col min="14605" max="14605" width="18.33203125" style="249" customWidth="1"/>
    <col min="14606" max="14607" width="18" style="249" customWidth="1"/>
    <col min="14608" max="14608" width="26.33203125" style="249" customWidth="1"/>
    <col min="14609" max="14609" width="24.83203125" style="249" customWidth="1"/>
    <col min="14610" max="14610" width="19.5" style="249" customWidth="1"/>
    <col min="14611" max="14611" width="28.1640625" style="249" customWidth="1"/>
    <col min="14612" max="14612" width="97.6640625" style="249" customWidth="1"/>
    <col min="14613" max="14613" width="40.1640625" style="249" customWidth="1"/>
    <col min="14614" max="14614" width="18.5" style="249" customWidth="1"/>
    <col min="14615" max="14615" width="19.5" style="249" customWidth="1"/>
    <col min="14616" max="14616" width="80.33203125" style="249" customWidth="1"/>
    <col min="14617" max="14617" width="31.1640625" style="249" customWidth="1"/>
    <col min="14618" max="14618" width="14.5" style="249" customWidth="1"/>
    <col min="14619" max="14620" width="11" style="249" customWidth="1"/>
    <col min="14621" max="14848" width="14.5" style="249"/>
    <col min="14849" max="14849" width="6.5" style="249" customWidth="1"/>
    <col min="14850" max="14850" width="10.6640625" style="249" customWidth="1"/>
    <col min="14851" max="14851" width="17.5" style="249" customWidth="1"/>
    <col min="14852" max="14852" width="21.5" style="249" customWidth="1"/>
    <col min="14853" max="14853" width="52.33203125" style="249" customWidth="1"/>
    <col min="14854" max="14854" width="24.1640625" style="249" customWidth="1"/>
    <col min="14855" max="14855" width="26.5" style="249" customWidth="1"/>
    <col min="14856" max="14856" width="25.83203125" style="249" customWidth="1"/>
    <col min="14857" max="14857" width="14" style="249" customWidth="1"/>
    <col min="14858" max="14858" width="18" style="249" customWidth="1"/>
    <col min="14859" max="14859" width="18.5" style="249" customWidth="1"/>
    <col min="14860" max="14860" width="20" style="249" customWidth="1"/>
    <col min="14861" max="14861" width="18.33203125" style="249" customWidth="1"/>
    <col min="14862" max="14863" width="18" style="249" customWidth="1"/>
    <col min="14864" max="14864" width="26.33203125" style="249" customWidth="1"/>
    <col min="14865" max="14865" width="24.83203125" style="249" customWidth="1"/>
    <col min="14866" max="14866" width="19.5" style="249" customWidth="1"/>
    <col min="14867" max="14867" width="28.1640625" style="249" customWidth="1"/>
    <col min="14868" max="14868" width="97.6640625" style="249" customWidth="1"/>
    <col min="14869" max="14869" width="40.1640625" style="249" customWidth="1"/>
    <col min="14870" max="14870" width="18.5" style="249" customWidth="1"/>
    <col min="14871" max="14871" width="19.5" style="249" customWidth="1"/>
    <col min="14872" max="14872" width="80.33203125" style="249" customWidth="1"/>
    <col min="14873" max="14873" width="31.1640625" style="249" customWidth="1"/>
    <col min="14874" max="14874" width="14.5" style="249" customWidth="1"/>
    <col min="14875" max="14876" width="11" style="249" customWidth="1"/>
    <col min="14877" max="15104" width="14.5" style="249"/>
    <col min="15105" max="15105" width="6.5" style="249" customWidth="1"/>
    <col min="15106" max="15106" width="10.6640625" style="249" customWidth="1"/>
    <col min="15107" max="15107" width="17.5" style="249" customWidth="1"/>
    <col min="15108" max="15108" width="21.5" style="249" customWidth="1"/>
    <col min="15109" max="15109" width="52.33203125" style="249" customWidth="1"/>
    <col min="15110" max="15110" width="24.1640625" style="249" customWidth="1"/>
    <col min="15111" max="15111" width="26.5" style="249" customWidth="1"/>
    <col min="15112" max="15112" width="25.83203125" style="249" customWidth="1"/>
    <col min="15113" max="15113" width="14" style="249" customWidth="1"/>
    <col min="15114" max="15114" width="18" style="249" customWidth="1"/>
    <col min="15115" max="15115" width="18.5" style="249" customWidth="1"/>
    <col min="15116" max="15116" width="20" style="249" customWidth="1"/>
    <col min="15117" max="15117" width="18.33203125" style="249" customWidth="1"/>
    <col min="15118" max="15119" width="18" style="249" customWidth="1"/>
    <col min="15120" max="15120" width="26.33203125" style="249" customWidth="1"/>
    <col min="15121" max="15121" width="24.83203125" style="249" customWidth="1"/>
    <col min="15122" max="15122" width="19.5" style="249" customWidth="1"/>
    <col min="15123" max="15123" width="28.1640625" style="249" customWidth="1"/>
    <col min="15124" max="15124" width="97.6640625" style="249" customWidth="1"/>
    <col min="15125" max="15125" width="40.1640625" style="249" customWidth="1"/>
    <col min="15126" max="15126" width="18.5" style="249" customWidth="1"/>
    <col min="15127" max="15127" width="19.5" style="249" customWidth="1"/>
    <col min="15128" max="15128" width="80.33203125" style="249" customWidth="1"/>
    <col min="15129" max="15129" width="31.1640625" style="249" customWidth="1"/>
    <col min="15130" max="15130" width="14.5" style="249" customWidth="1"/>
    <col min="15131" max="15132" width="11" style="249" customWidth="1"/>
    <col min="15133" max="15360" width="14.5" style="249"/>
    <col min="15361" max="15361" width="6.5" style="249" customWidth="1"/>
    <col min="15362" max="15362" width="10.6640625" style="249" customWidth="1"/>
    <col min="15363" max="15363" width="17.5" style="249" customWidth="1"/>
    <col min="15364" max="15364" width="21.5" style="249" customWidth="1"/>
    <col min="15365" max="15365" width="52.33203125" style="249" customWidth="1"/>
    <col min="15366" max="15366" width="24.1640625" style="249" customWidth="1"/>
    <col min="15367" max="15367" width="26.5" style="249" customWidth="1"/>
    <col min="15368" max="15368" width="25.83203125" style="249" customWidth="1"/>
    <col min="15369" max="15369" width="14" style="249" customWidth="1"/>
    <col min="15370" max="15370" width="18" style="249" customWidth="1"/>
    <col min="15371" max="15371" width="18.5" style="249" customWidth="1"/>
    <col min="15372" max="15372" width="20" style="249" customWidth="1"/>
    <col min="15373" max="15373" width="18.33203125" style="249" customWidth="1"/>
    <col min="15374" max="15375" width="18" style="249" customWidth="1"/>
    <col min="15376" max="15376" width="26.33203125" style="249" customWidth="1"/>
    <col min="15377" max="15377" width="24.83203125" style="249" customWidth="1"/>
    <col min="15378" max="15378" width="19.5" style="249" customWidth="1"/>
    <col min="15379" max="15379" width="28.1640625" style="249" customWidth="1"/>
    <col min="15380" max="15380" width="97.6640625" style="249" customWidth="1"/>
    <col min="15381" max="15381" width="40.1640625" style="249" customWidth="1"/>
    <col min="15382" max="15382" width="18.5" style="249" customWidth="1"/>
    <col min="15383" max="15383" width="19.5" style="249" customWidth="1"/>
    <col min="15384" max="15384" width="80.33203125" style="249" customWidth="1"/>
    <col min="15385" max="15385" width="31.1640625" style="249" customWidth="1"/>
    <col min="15386" max="15386" width="14.5" style="249" customWidth="1"/>
    <col min="15387" max="15388" width="11" style="249" customWidth="1"/>
    <col min="15389" max="15616" width="14.5" style="249"/>
    <col min="15617" max="15617" width="6.5" style="249" customWidth="1"/>
    <col min="15618" max="15618" width="10.6640625" style="249" customWidth="1"/>
    <col min="15619" max="15619" width="17.5" style="249" customWidth="1"/>
    <col min="15620" max="15620" width="21.5" style="249" customWidth="1"/>
    <col min="15621" max="15621" width="52.33203125" style="249" customWidth="1"/>
    <col min="15622" max="15622" width="24.1640625" style="249" customWidth="1"/>
    <col min="15623" max="15623" width="26.5" style="249" customWidth="1"/>
    <col min="15624" max="15624" width="25.83203125" style="249" customWidth="1"/>
    <col min="15625" max="15625" width="14" style="249" customWidth="1"/>
    <col min="15626" max="15626" width="18" style="249" customWidth="1"/>
    <col min="15627" max="15627" width="18.5" style="249" customWidth="1"/>
    <col min="15628" max="15628" width="20" style="249" customWidth="1"/>
    <col min="15629" max="15629" width="18.33203125" style="249" customWidth="1"/>
    <col min="15630" max="15631" width="18" style="249" customWidth="1"/>
    <col min="15632" max="15632" width="26.33203125" style="249" customWidth="1"/>
    <col min="15633" max="15633" width="24.83203125" style="249" customWidth="1"/>
    <col min="15634" max="15634" width="19.5" style="249" customWidth="1"/>
    <col min="15635" max="15635" width="28.1640625" style="249" customWidth="1"/>
    <col min="15636" max="15636" width="97.6640625" style="249" customWidth="1"/>
    <col min="15637" max="15637" width="40.1640625" style="249" customWidth="1"/>
    <col min="15638" max="15638" width="18.5" style="249" customWidth="1"/>
    <col min="15639" max="15639" width="19.5" style="249" customWidth="1"/>
    <col min="15640" max="15640" width="80.33203125" style="249" customWidth="1"/>
    <col min="15641" max="15641" width="31.1640625" style="249" customWidth="1"/>
    <col min="15642" max="15642" width="14.5" style="249" customWidth="1"/>
    <col min="15643" max="15644" width="11" style="249" customWidth="1"/>
    <col min="15645" max="15872" width="14.5" style="249"/>
    <col min="15873" max="15873" width="6.5" style="249" customWidth="1"/>
    <col min="15874" max="15874" width="10.6640625" style="249" customWidth="1"/>
    <col min="15875" max="15875" width="17.5" style="249" customWidth="1"/>
    <col min="15876" max="15876" width="21.5" style="249" customWidth="1"/>
    <col min="15877" max="15877" width="52.33203125" style="249" customWidth="1"/>
    <col min="15878" max="15878" width="24.1640625" style="249" customWidth="1"/>
    <col min="15879" max="15879" width="26.5" style="249" customWidth="1"/>
    <col min="15880" max="15880" width="25.83203125" style="249" customWidth="1"/>
    <col min="15881" max="15881" width="14" style="249" customWidth="1"/>
    <col min="15882" max="15882" width="18" style="249" customWidth="1"/>
    <col min="15883" max="15883" width="18.5" style="249" customWidth="1"/>
    <col min="15884" max="15884" width="20" style="249" customWidth="1"/>
    <col min="15885" max="15885" width="18.33203125" style="249" customWidth="1"/>
    <col min="15886" max="15887" width="18" style="249" customWidth="1"/>
    <col min="15888" max="15888" width="26.33203125" style="249" customWidth="1"/>
    <col min="15889" max="15889" width="24.83203125" style="249" customWidth="1"/>
    <col min="15890" max="15890" width="19.5" style="249" customWidth="1"/>
    <col min="15891" max="15891" width="28.1640625" style="249" customWidth="1"/>
    <col min="15892" max="15892" width="97.6640625" style="249" customWidth="1"/>
    <col min="15893" max="15893" width="40.1640625" style="249" customWidth="1"/>
    <col min="15894" max="15894" width="18.5" style="249" customWidth="1"/>
    <col min="15895" max="15895" width="19.5" style="249" customWidth="1"/>
    <col min="15896" max="15896" width="80.33203125" style="249" customWidth="1"/>
    <col min="15897" max="15897" width="31.1640625" style="249" customWidth="1"/>
    <col min="15898" max="15898" width="14.5" style="249" customWidth="1"/>
    <col min="15899" max="15900" width="11" style="249" customWidth="1"/>
    <col min="15901" max="16128" width="14.5" style="249"/>
    <col min="16129" max="16129" width="6.5" style="249" customWidth="1"/>
    <col min="16130" max="16130" width="10.6640625" style="249" customWidth="1"/>
    <col min="16131" max="16131" width="17.5" style="249" customWidth="1"/>
    <col min="16132" max="16132" width="21.5" style="249" customWidth="1"/>
    <col min="16133" max="16133" width="52.33203125" style="249" customWidth="1"/>
    <col min="16134" max="16134" width="24.1640625" style="249" customWidth="1"/>
    <col min="16135" max="16135" width="26.5" style="249" customWidth="1"/>
    <col min="16136" max="16136" width="25.83203125" style="249" customWidth="1"/>
    <col min="16137" max="16137" width="14" style="249" customWidth="1"/>
    <col min="16138" max="16138" width="18" style="249" customWidth="1"/>
    <col min="16139" max="16139" width="18.5" style="249" customWidth="1"/>
    <col min="16140" max="16140" width="20" style="249" customWidth="1"/>
    <col min="16141" max="16141" width="18.33203125" style="249" customWidth="1"/>
    <col min="16142" max="16143" width="18" style="249" customWidth="1"/>
    <col min="16144" max="16144" width="26.33203125" style="249" customWidth="1"/>
    <col min="16145" max="16145" width="24.83203125" style="249" customWidth="1"/>
    <col min="16146" max="16146" width="19.5" style="249" customWidth="1"/>
    <col min="16147" max="16147" width="28.1640625" style="249" customWidth="1"/>
    <col min="16148" max="16148" width="97.6640625" style="249" customWidth="1"/>
    <col min="16149" max="16149" width="40.1640625" style="249" customWidth="1"/>
    <col min="16150" max="16150" width="18.5" style="249" customWidth="1"/>
    <col min="16151" max="16151" width="19.5" style="249" customWidth="1"/>
    <col min="16152" max="16152" width="80.33203125" style="249" customWidth="1"/>
    <col min="16153" max="16153" width="31.1640625" style="249" customWidth="1"/>
    <col min="16154" max="16154" width="14.5" style="249" customWidth="1"/>
    <col min="16155" max="16156" width="11" style="249" customWidth="1"/>
    <col min="16157" max="16384" width="14.5" style="249"/>
  </cols>
  <sheetData>
    <row r="1" spans="1:26" ht="31" hidden="1" thickBot="1">
      <c r="A1" s="2"/>
      <c r="B1" s="64"/>
      <c r="C1" s="65" t="s">
        <v>1</v>
      </c>
      <c r="D1" s="65" t="s">
        <v>2</v>
      </c>
      <c r="E1" s="5"/>
      <c r="F1" s="6" t="s">
        <v>3</v>
      </c>
      <c r="G1" s="6" t="s">
        <v>137</v>
      </c>
      <c r="H1" s="801" t="s">
        <v>5</v>
      </c>
      <c r="I1" s="6" t="s">
        <v>7</v>
      </c>
      <c r="J1" s="6" t="s">
        <v>158</v>
      </c>
      <c r="K1" s="1"/>
      <c r="L1" s="8"/>
      <c r="M1" s="7"/>
      <c r="N1" s="7"/>
      <c r="O1" s="532"/>
      <c r="P1" s="532"/>
      <c r="Q1" s="532"/>
      <c r="R1" s="532"/>
      <c r="S1" s="1"/>
      <c r="T1" s="1"/>
      <c r="U1" s="1"/>
      <c r="V1" s="1"/>
      <c r="W1" s="1"/>
      <c r="X1" s="1"/>
      <c r="Y1" s="1"/>
    </row>
    <row r="2" spans="1:26" s="55" customFormat="1" ht="29" hidden="1" thickBot="1">
      <c r="A2" s="51"/>
      <c r="B2" s="63"/>
      <c r="C2" s="66" t="s">
        <v>8</v>
      </c>
      <c r="D2" s="67" t="s">
        <v>9</v>
      </c>
      <c r="E2" s="58"/>
      <c r="F2" s="70" t="s">
        <v>10</v>
      </c>
      <c r="G2" s="71" t="s">
        <v>154</v>
      </c>
      <c r="H2" s="71" t="s">
        <v>24</v>
      </c>
      <c r="I2" s="125" t="s">
        <v>142</v>
      </c>
      <c r="J2" s="56" t="s">
        <v>156</v>
      </c>
      <c r="K2" s="51"/>
      <c r="L2" s="52"/>
      <c r="M2" s="54"/>
      <c r="N2" s="54"/>
      <c r="O2" s="533"/>
      <c r="P2" s="533"/>
      <c r="Q2" s="533"/>
      <c r="R2" s="533"/>
      <c r="S2" s="51"/>
      <c r="T2" s="51"/>
      <c r="U2" s="51"/>
      <c r="V2" s="51"/>
      <c r="W2" s="51"/>
      <c r="X2" s="51"/>
      <c r="Y2" s="51"/>
    </row>
    <row r="3" spans="1:26" s="55" customFormat="1" ht="29" hidden="1" thickBot="1">
      <c r="A3" s="51"/>
      <c r="B3" s="63"/>
      <c r="C3" s="66" t="s">
        <v>14</v>
      </c>
      <c r="D3" s="67" t="s">
        <v>15</v>
      </c>
      <c r="E3" s="58"/>
      <c r="F3" s="70" t="s">
        <v>128</v>
      </c>
      <c r="G3" s="71" t="s">
        <v>11</v>
      </c>
      <c r="H3" s="71" t="s">
        <v>140</v>
      </c>
      <c r="I3" s="127" t="s">
        <v>143</v>
      </c>
      <c r="J3" s="56" t="s">
        <v>159</v>
      </c>
      <c r="K3" s="51"/>
      <c r="L3" s="52"/>
      <c r="M3" s="54"/>
      <c r="N3" s="54"/>
      <c r="O3" s="533"/>
      <c r="P3" s="533"/>
      <c r="Q3" s="533"/>
      <c r="R3" s="533"/>
      <c r="S3" s="51"/>
      <c r="T3" s="51"/>
      <c r="U3" s="51"/>
      <c r="V3" s="51"/>
      <c r="W3" s="51"/>
      <c r="X3" s="51"/>
      <c r="Y3" s="51"/>
    </row>
    <row r="4" spans="1:26" s="55" customFormat="1" ht="29" hidden="1" thickBot="1">
      <c r="A4" s="51"/>
      <c r="B4" s="63"/>
      <c r="C4" s="66" t="s">
        <v>119</v>
      </c>
      <c r="D4" s="67" t="s">
        <v>123</v>
      </c>
      <c r="E4" s="58"/>
      <c r="F4" s="70" t="s">
        <v>129</v>
      </c>
      <c r="G4" s="71" t="s">
        <v>138</v>
      </c>
      <c r="H4" s="802"/>
      <c r="I4" s="126" t="s">
        <v>30</v>
      </c>
      <c r="J4" s="56" t="s">
        <v>157</v>
      </c>
      <c r="K4" s="51"/>
      <c r="L4" s="52"/>
      <c r="M4" s="54"/>
      <c r="N4" s="54"/>
      <c r="O4" s="533"/>
      <c r="P4" s="533"/>
      <c r="Q4" s="533"/>
      <c r="R4" s="533"/>
      <c r="S4" s="51"/>
      <c r="T4" s="51"/>
      <c r="U4" s="51"/>
      <c r="V4" s="51"/>
      <c r="W4" s="51"/>
      <c r="X4" s="51"/>
      <c r="Y4" s="51"/>
    </row>
    <row r="5" spans="1:26" s="55" customFormat="1" ht="43" hidden="1" thickBot="1">
      <c r="A5" s="51"/>
      <c r="B5" s="63"/>
      <c r="C5" s="67" t="s">
        <v>117</v>
      </c>
      <c r="D5" s="67" t="s">
        <v>125</v>
      </c>
      <c r="E5" s="58"/>
      <c r="F5" s="71" t="s">
        <v>130</v>
      </c>
      <c r="G5" s="71" t="s">
        <v>17</v>
      </c>
      <c r="H5" s="802"/>
      <c r="I5" s="56"/>
      <c r="J5" s="56"/>
      <c r="K5" s="51"/>
      <c r="L5" s="52"/>
      <c r="M5" s="54"/>
      <c r="N5" s="54"/>
      <c r="O5" s="533"/>
      <c r="P5" s="533"/>
      <c r="Q5" s="533"/>
      <c r="R5" s="533"/>
      <c r="S5" s="51"/>
      <c r="T5" s="51"/>
      <c r="U5" s="51"/>
      <c r="V5" s="51"/>
      <c r="W5" s="51"/>
      <c r="X5" s="51"/>
      <c r="Y5" s="51"/>
    </row>
    <row r="6" spans="1:26" s="55" customFormat="1" ht="29" hidden="1" thickBot="1">
      <c r="A6" s="51"/>
      <c r="B6" s="63"/>
      <c r="C6" s="66" t="s">
        <v>38</v>
      </c>
      <c r="D6" s="67" t="s">
        <v>124</v>
      </c>
      <c r="F6" s="71" t="s">
        <v>131</v>
      </c>
      <c r="G6" s="57"/>
      <c r="H6" s="802"/>
      <c r="I6" s="56"/>
      <c r="J6" s="56"/>
      <c r="K6" s="51"/>
      <c r="L6" s="52"/>
      <c r="M6" s="54"/>
      <c r="N6" s="54"/>
      <c r="O6" s="533"/>
      <c r="P6" s="533"/>
      <c r="Q6" s="533"/>
      <c r="R6" s="533"/>
      <c r="S6" s="51"/>
      <c r="T6" s="51"/>
      <c r="U6" s="51"/>
      <c r="V6" s="51"/>
      <c r="W6" s="51"/>
      <c r="X6" s="51"/>
      <c r="Y6" s="51"/>
    </row>
    <row r="7" spans="1:26" s="55" customFormat="1" ht="29" hidden="1" thickBot="1">
      <c r="A7" s="51"/>
      <c r="B7" s="63"/>
      <c r="C7" s="66" t="s">
        <v>42</v>
      </c>
      <c r="D7" s="67" t="s">
        <v>126</v>
      </c>
      <c r="E7" s="58"/>
      <c r="F7" s="59"/>
      <c r="G7" s="57"/>
      <c r="H7" s="802"/>
      <c r="I7" s="60"/>
      <c r="J7" s="60"/>
      <c r="K7" s="51"/>
      <c r="L7" s="52"/>
      <c r="M7" s="54"/>
      <c r="N7" s="54"/>
      <c r="O7" s="533"/>
      <c r="P7" s="533"/>
      <c r="Q7" s="533"/>
      <c r="R7" s="533"/>
      <c r="S7" s="51"/>
      <c r="T7" s="51"/>
      <c r="U7" s="51"/>
      <c r="V7" s="51"/>
      <c r="W7" s="51"/>
      <c r="X7" s="51"/>
      <c r="Y7" s="51"/>
    </row>
    <row r="8" spans="1:26" s="55" customFormat="1" hidden="1" thickBot="1">
      <c r="A8" s="51"/>
      <c r="B8" s="63"/>
      <c r="C8" s="66" t="s">
        <v>45</v>
      </c>
      <c r="D8" s="67" t="s">
        <v>35</v>
      </c>
      <c r="E8" s="58"/>
      <c r="F8" s="59"/>
      <c r="G8" s="57"/>
      <c r="H8" s="802"/>
      <c r="I8" s="56"/>
      <c r="J8" s="56"/>
      <c r="K8" s="51"/>
      <c r="L8" s="52"/>
      <c r="M8" s="54"/>
      <c r="N8" s="54"/>
      <c r="O8" s="533"/>
      <c r="P8" s="533"/>
      <c r="Q8" s="533"/>
      <c r="R8" s="533"/>
      <c r="S8" s="51"/>
      <c r="T8" s="51"/>
      <c r="U8" s="51"/>
      <c r="V8" s="51"/>
      <c r="W8" s="51"/>
      <c r="X8" s="51"/>
      <c r="Y8" s="51"/>
    </row>
    <row r="9" spans="1:26" s="55" customFormat="1" ht="57" hidden="1" thickBot="1">
      <c r="A9" s="51"/>
      <c r="B9" s="63"/>
      <c r="C9" s="66" t="s">
        <v>120</v>
      </c>
      <c r="D9" s="67" t="s">
        <v>39</v>
      </c>
      <c r="E9" s="58"/>
      <c r="F9" s="57"/>
      <c r="G9" s="57"/>
      <c r="H9" s="802"/>
      <c r="I9" s="56"/>
      <c r="J9" s="56"/>
      <c r="K9" s="51"/>
      <c r="L9" s="52"/>
      <c r="M9" s="54"/>
      <c r="N9" s="54"/>
      <c r="O9" s="533"/>
      <c r="P9" s="533"/>
      <c r="Q9" s="533"/>
      <c r="R9" s="533"/>
      <c r="S9" s="51"/>
      <c r="T9" s="51"/>
      <c r="U9" s="51"/>
      <c r="V9" s="51"/>
      <c r="W9" s="51"/>
      <c r="X9" s="51"/>
      <c r="Y9" s="51"/>
    </row>
    <row r="10" spans="1:26" s="55" customFormat="1" ht="29" hidden="1" thickBot="1">
      <c r="A10" s="51"/>
      <c r="B10" s="63"/>
      <c r="C10" s="66" t="s">
        <v>50</v>
      </c>
      <c r="D10" s="67" t="s">
        <v>43</v>
      </c>
      <c r="E10" s="58"/>
      <c r="F10" s="57"/>
      <c r="G10" s="57"/>
      <c r="H10" s="802"/>
      <c r="I10" s="56"/>
      <c r="J10" s="56"/>
      <c r="K10" s="51"/>
      <c r="L10" s="52"/>
      <c r="M10" s="54"/>
      <c r="N10" s="54"/>
      <c r="O10" s="533"/>
      <c r="P10" s="533"/>
      <c r="Q10" s="533"/>
      <c r="R10" s="533"/>
      <c r="S10" s="51"/>
      <c r="T10" s="51"/>
      <c r="U10" s="51"/>
      <c r="V10" s="51"/>
      <c r="W10" s="51"/>
      <c r="X10" s="51"/>
      <c r="Y10" s="51"/>
    </row>
    <row r="11" spans="1:26" s="55" customFormat="1" ht="29" hidden="1" thickBot="1">
      <c r="A11" s="51"/>
      <c r="B11" s="63"/>
      <c r="C11" s="66" t="s">
        <v>52</v>
      </c>
      <c r="D11" s="67" t="s">
        <v>132</v>
      </c>
      <c r="E11" s="58"/>
      <c r="F11" s="57"/>
      <c r="G11" s="57"/>
      <c r="H11" s="802"/>
      <c r="I11" s="56"/>
      <c r="J11" s="56"/>
      <c r="K11" s="51"/>
      <c r="L11" s="52"/>
      <c r="M11" s="54"/>
      <c r="N11" s="54"/>
      <c r="O11" s="533"/>
      <c r="P11" s="533"/>
      <c r="Q11" s="533"/>
      <c r="R11" s="533"/>
      <c r="S11" s="51"/>
      <c r="T11" s="51"/>
      <c r="U11" s="51"/>
      <c r="V11" s="51"/>
      <c r="W11" s="51"/>
      <c r="X11" s="51"/>
      <c r="Y11" s="51"/>
    </row>
    <row r="12" spans="1:26" s="55" customFormat="1" ht="29" hidden="1" thickBot="1">
      <c r="A12" s="51"/>
      <c r="B12" s="63"/>
      <c r="C12" s="66" t="s">
        <v>54</v>
      </c>
      <c r="D12" s="67" t="s">
        <v>127</v>
      </c>
      <c r="E12" s="58"/>
      <c r="F12" s="61"/>
      <c r="G12" s="61"/>
      <c r="H12" s="803"/>
      <c r="I12" s="62"/>
      <c r="J12" s="54"/>
      <c r="K12" s="54"/>
      <c r="L12" s="51"/>
      <c r="M12" s="52"/>
      <c r="N12" s="54"/>
      <c r="O12" s="533"/>
      <c r="P12" s="533"/>
      <c r="Q12" s="533"/>
      <c r="R12" s="533"/>
      <c r="S12" s="54"/>
      <c r="T12" s="51"/>
      <c r="U12" s="51"/>
      <c r="V12" s="51"/>
      <c r="W12" s="51"/>
      <c r="X12" s="51"/>
      <c r="Y12" s="51"/>
      <c r="Z12" s="51"/>
    </row>
    <row r="13" spans="1:26" s="55" customFormat="1" ht="43" hidden="1" thickBot="1">
      <c r="A13" s="51"/>
      <c r="B13" s="63"/>
      <c r="C13" s="66" t="s">
        <v>55</v>
      </c>
      <c r="D13" s="67" t="s">
        <v>53</v>
      </c>
      <c r="E13" s="58"/>
      <c r="F13" s="61"/>
      <c r="G13" s="61"/>
      <c r="H13" s="803"/>
      <c r="I13" s="62"/>
      <c r="J13" s="54"/>
      <c r="K13" s="54"/>
      <c r="L13" s="51"/>
      <c r="M13" s="52"/>
      <c r="N13" s="54"/>
      <c r="O13" s="533"/>
      <c r="P13" s="533"/>
      <c r="Q13" s="533"/>
      <c r="R13" s="533"/>
      <c r="S13" s="54"/>
      <c r="T13" s="51"/>
      <c r="U13" s="51"/>
      <c r="V13" s="51"/>
      <c r="W13" s="51"/>
      <c r="X13" s="51"/>
      <c r="Y13" s="51"/>
      <c r="Z13" s="51"/>
    </row>
    <row r="14" spans="1:26" s="55" customFormat="1" ht="29" hidden="1" thickBot="1">
      <c r="A14" s="51"/>
      <c r="B14" s="63"/>
      <c r="C14" s="67" t="s">
        <v>121</v>
      </c>
      <c r="D14" s="68"/>
      <c r="E14" s="58"/>
      <c r="F14" s="61"/>
      <c r="G14" s="61"/>
      <c r="H14" s="803"/>
      <c r="I14" s="62"/>
      <c r="J14" s="54"/>
      <c r="K14" s="54"/>
      <c r="L14" s="51"/>
      <c r="M14" s="52"/>
      <c r="N14" s="54"/>
      <c r="O14" s="533"/>
      <c r="P14" s="533"/>
      <c r="Q14" s="533"/>
      <c r="R14" s="533"/>
      <c r="S14" s="54"/>
      <c r="T14" s="51"/>
      <c r="U14" s="51"/>
      <c r="V14" s="51"/>
      <c r="W14" s="51"/>
      <c r="X14" s="51"/>
      <c r="Y14" s="51"/>
      <c r="Z14" s="51"/>
    </row>
    <row r="15" spans="1:26" s="55" customFormat="1" ht="43" hidden="1" thickBot="1">
      <c r="A15" s="51"/>
      <c r="B15" s="63"/>
      <c r="C15" s="69" t="s">
        <v>21</v>
      </c>
      <c r="D15" s="67"/>
      <c r="E15" s="58"/>
      <c r="F15" s="61"/>
      <c r="G15" s="61"/>
      <c r="H15" s="803"/>
      <c r="I15" s="62"/>
      <c r="J15" s="54"/>
      <c r="K15" s="54"/>
      <c r="L15" s="51"/>
      <c r="M15" s="52"/>
      <c r="N15" s="54"/>
      <c r="O15" s="533"/>
      <c r="P15" s="533"/>
      <c r="Q15" s="533"/>
      <c r="R15" s="533"/>
      <c r="S15" s="54"/>
      <c r="T15" s="51"/>
      <c r="U15" s="51"/>
      <c r="V15" s="51"/>
      <c r="W15" s="51"/>
      <c r="X15" s="51"/>
      <c r="Y15" s="51"/>
      <c r="Z15" s="51"/>
    </row>
    <row r="16" spans="1:26" ht="25" hidden="1" thickBot="1">
      <c r="A16" s="2"/>
      <c r="B16" s="1"/>
      <c r="C16" s="1"/>
      <c r="D16" s="1"/>
      <c r="E16" s="14"/>
      <c r="F16" s="1"/>
      <c r="G16" s="14"/>
      <c r="H16" s="804"/>
      <c r="I16" s="7"/>
      <c r="J16" s="7"/>
      <c r="K16" s="7"/>
      <c r="L16" s="7"/>
      <c r="M16" s="8"/>
      <c r="N16" s="7"/>
      <c r="O16" s="532"/>
      <c r="P16" s="532"/>
      <c r="Q16" s="532"/>
      <c r="R16" s="532"/>
      <c r="S16" s="7"/>
      <c r="T16" s="15"/>
      <c r="U16" s="15"/>
      <c r="V16" s="15"/>
      <c r="W16" s="1"/>
      <c r="X16" s="16"/>
      <c r="Y16" s="16"/>
      <c r="Z16" s="1"/>
    </row>
    <row r="17" spans="1:27" ht="21">
      <c r="A17" s="884"/>
      <c r="B17" s="885"/>
      <c r="C17" s="886"/>
      <c r="D17" s="893" t="s">
        <v>56</v>
      </c>
      <c r="E17" s="894"/>
      <c r="F17" s="894"/>
      <c r="G17" s="894"/>
      <c r="H17" s="894"/>
      <c r="I17" s="894"/>
      <c r="J17" s="894"/>
      <c r="K17" s="894"/>
      <c r="L17" s="894"/>
      <c r="M17" s="894"/>
      <c r="N17" s="894"/>
      <c r="O17" s="894"/>
      <c r="P17" s="894"/>
      <c r="Q17" s="894"/>
      <c r="R17" s="894"/>
      <c r="S17" s="894"/>
      <c r="T17" s="894"/>
      <c r="U17" s="894"/>
      <c r="V17" s="894"/>
      <c r="W17" s="895"/>
      <c r="X17" s="90" t="s">
        <v>57</v>
      </c>
      <c r="Z17" s="1"/>
    </row>
    <row r="18" spans="1:27" ht="21">
      <c r="A18" s="887"/>
      <c r="B18" s="888"/>
      <c r="C18" s="889"/>
      <c r="D18" s="896"/>
      <c r="E18" s="897"/>
      <c r="F18" s="897"/>
      <c r="G18" s="897"/>
      <c r="H18" s="897"/>
      <c r="I18" s="897"/>
      <c r="J18" s="897"/>
      <c r="K18" s="897"/>
      <c r="L18" s="897"/>
      <c r="M18" s="897"/>
      <c r="N18" s="897"/>
      <c r="O18" s="897"/>
      <c r="P18" s="897"/>
      <c r="Q18" s="897"/>
      <c r="R18" s="897"/>
      <c r="S18" s="897"/>
      <c r="T18" s="897"/>
      <c r="U18" s="897"/>
      <c r="V18" s="897"/>
      <c r="W18" s="898"/>
      <c r="X18" s="141" t="s">
        <v>1001</v>
      </c>
      <c r="Z18" s="1"/>
    </row>
    <row r="19" spans="1:27" ht="20">
      <c r="A19" s="887"/>
      <c r="B19" s="888"/>
      <c r="C19" s="889"/>
      <c r="D19" s="896"/>
      <c r="E19" s="897"/>
      <c r="F19" s="897"/>
      <c r="G19" s="897"/>
      <c r="H19" s="897"/>
      <c r="I19" s="897"/>
      <c r="J19" s="897"/>
      <c r="K19" s="897"/>
      <c r="L19" s="897"/>
      <c r="M19" s="897"/>
      <c r="N19" s="897"/>
      <c r="O19" s="897"/>
      <c r="P19" s="897"/>
      <c r="Q19" s="897"/>
      <c r="R19" s="897"/>
      <c r="S19" s="897"/>
      <c r="T19" s="897"/>
      <c r="U19" s="897"/>
      <c r="V19" s="897"/>
      <c r="W19" s="898"/>
      <c r="X19" s="142" t="s">
        <v>1002</v>
      </c>
      <c r="Z19" s="1"/>
    </row>
    <row r="20" spans="1:27" ht="22" thickBot="1">
      <c r="A20" s="890"/>
      <c r="B20" s="891"/>
      <c r="C20" s="892"/>
      <c r="D20" s="899"/>
      <c r="E20" s="900"/>
      <c r="F20" s="900"/>
      <c r="G20" s="900"/>
      <c r="H20" s="900"/>
      <c r="I20" s="900"/>
      <c r="J20" s="900"/>
      <c r="K20" s="900"/>
      <c r="L20" s="900"/>
      <c r="M20" s="900"/>
      <c r="N20" s="900"/>
      <c r="O20" s="900"/>
      <c r="P20" s="900"/>
      <c r="Q20" s="900"/>
      <c r="R20" s="900"/>
      <c r="S20" s="900"/>
      <c r="T20" s="900"/>
      <c r="U20" s="900"/>
      <c r="V20" s="900"/>
      <c r="W20" s="901"/>
      <c r="X20" s="91" t="s">
        <v>58</v>
      </c>
      <c r="Z20" s="1"/>
    </row>
    <row r="21" spans="1:27" ht="24" thickBot="1">
      <c r="A21" s="17"/>
      <c r="B21" s="18"/>
      <c r="C21" s="18"/>
      <c r="D21" s="18"/>
      <c r="E21" s="19"/>
      <c r="F21" s="20"/>
      <c r="G21" s="21"/>
      <c r="H21" s="21"/>
      <c r="I21" s="20"/>
      <c r="J21" s="20"/>
      <c r="K21" s="20"/>
      <c r="L21" s="20"/>
      <c r="M21" s="20"/>
      <c r="N21" s="20"/>
      <c r="O21" s="534"/>
      <c r="P21" s="534"/>
      <c r="Q21" s="534"/>
      <c r="R21" s="534"/>
      <c r="S21" s="223"/>
      <c r="T21" s="22"/>
      <c r="U21" s="22"/>
      <c r="V21" s="20"/>
      <c r="W21" s="20"/>
      <c r="X21" s="21"/>
    </row>
    <row r="22" spans="1:27" ht="21" thickBot="1">
      <c r="A22" s="1068" t="s">
        <v>59</v>
      </c>
      <c r="B22" s="1069"/>
      <c r="C22" s="1070"/>
      <c r="D22" s="23"/>
      <c r="E22" s="1082" t="str">
        <f>CONCATENATE("INFORME DE SEGUIMIENTO DEL PROCESO ",A23)</f>
        <v>INFORME DE SEGUIMIENTO DEL PROCESO GESTIÓN FINANCIERA</v>
      </c>
      <c r="F22" s="1083"/>
      <c r="G22" s="21"/>
      <c r="H22" s="1074" t="s">
        <v>60</v>
      </c>
      <c r="I22" s="1075"/>
      <c r="J22" s="1076"/>
      <c r="K22" s="83"/>
      <c r="L22" s="84"/>
      <c r="M22" s="84"/>
      <c r="N22" s="84"/>
      <c r="O22" s="84"/>
      <c r="P22" s="84"/>
      <c r="Q22" s="87"/>
      <c r="R22" s="87"/>
      <c r="S22" s="87"/>
      <c r="T22" s="87"/>
      <c r="U22" s="87"/>
      <c r="V22" s="174"/>
      <c r="W22" s="87"/>
      <c r="X22" s="86"/>
    </row>
    <row r="23" spans="1:27" ht="39" thickBot="1">
      <c r="A23" s="1093" t="s">
        <v>54</v>
      </c>
      <c r="B23" s="1094"/>
      <c r="C23" s="1095"/>
      <c r="D23" s="23"/>
      <c r="E23" s="93" t="s">
        <v>144</v>
      </c>
      <c r="F23" s="94">
        <f>COUNTA(E31:E50)</f>
        <v>14</v>
      </c>
      <c r="G23" s="21"/>
      <c r="H23" s="1077" t="s">
        <v>66</v>
      </c>
      <c r="I23" s="1078"/>
      <c r="J23" s="94">
        <f>COUNTIF(I31:I53,"Acción correctiva")</f>
        <v>7</v>
      </c>
      <c r="K23" s="88"/>
      <c r="L23" s="84"/>
      <c r="M23" s="84"/>
      <c r="N23" s="84"/>
      <c r="O23" s="84"/>
      <c r="P23" s="84"/>
      <c r="Q23" s="87"/>
      <c r="R23" s="87"/>
      <c r="S23" s="87"/>
      <c r="T23" s="87"/>
      <c r="U23" s="86"/>
      <c r="V23" s="175"/>
      <c r="W23" s="23"/>
      <c r="X23" s="86"/>
    </row>
    <row r="24" spans="1:27" ht="39.75" customHeight="1" thickBot="1">
      <c r="A24" s="27"/>
      <c r="B24" s="23"/>
      <c r="C24" s="23"/>
      <c r="D24" s="28"/>
      <c r="E24" s="95" t="s">
        <v>61</v>
      </c>
      <c r="F24" s="96">
        <f>COUNTA(H31:H50)</f>
        <v>14</v>
      </c>
      <c r="G24" s="24"/>
      <c r="H24" s="1079" t="s">
        <v>149</v>
      </c>
      <c r="I24" s="1080"/>
      <c r="J24" s="99">
        <f>COUNTIF(I31:I53,"Acción Preventiva y/o de mejora")</f>
        <v>7</v>
      </c>
      <c r="K24" s="88"/>
      <c r="L24" s="84"/>
      <c r="M24" s="84"/>
      <c r="N24" s="84"/>
      <c r="O24" s="84"/>
      <c r="P24" s="84"/>
      <c r="Q24" s="87"/>
      <c r="R24" s="88"/>
      <c r="S24" s="88"/>
      <c r="T24" s="88"/>
      <c r="U24" s="86"/>
      <c r="V24" s="175"/>
      <c r="W24" s="23"/>
      <c r="X24" s="86"/>
    </row>
    <row r="25" spans="1:27" ht="39.75" customHeight="1">
      <c r="A25" s="27"/>
      <c r="B25" s="23"/>
      <c r="C25" s="23"/>
      <c r="D25" s="33"/>
      <c r="E25" s="97" t="s">
        <v>145</v>
      </c>
      <c r="F25" s="96">
        <f>COUNTIF(W31:W50, "Vencida")</f>
        <v>0</v>
      </c>
      <c r="G25" s="24"/>
      <c r="H25" s="1081"/>
      <c r="I25" s="1081"/>
      <c r="J25" s="89"/>
      <c r="K25" s="88"/>
      <c r="L25" s="84"/>
      <c r="M25" s="84"/>
      <c r="N25" s="84"/>
      <c r="O25" s="84"/>
      <c r="P25" s="84"/>
      <c r="Q25" s="87"/>
      <c r="R25" s="88"/>
      <c r="S25" s="88"/>
      <c r="T25" s="88"/>
      <c r="U25" s="86"/>
      <c r="V25" s="175"/>
      <c r="W25" s="23"/>
      <c r="X25" s="47"/>
    </row>
    <row r="26" spans="1:27" ht="39.75" customHeight="1">
      <c r="A26" s="27"/>
      <c r="B26" s="23"/>
      <c r="C26" s="23"/>
      <c r="D26" s="28"/>
      <c r="E26" s="97" t="s">
        <v>146</v>
      </c>
      <c r="F26" s="269">
        <f>COUNTIF(W31:W50, "En ejecución")</f>
        <v>2</v>
      </c>
      <c r="G26" s="24"/>
      <c r="H26" s="1081"/>
      <c r="I26" s="1081"/>
      <c r="J26" s="250"/>
      <c r="K26" s="89"/>
      <c r="L26" s="84"/>
      <c r="M26" s="84"/>
      <c r="N26" s="84"/>
      <c r="O26" s="84"/>
      <c r="P26" s="84"/>
      <c r="Q26" s="87"/>
      <c r="R26" s="88"/>
      <c r="S26" s="88"/>
      <c r="T26" s="88"/>
      <c r="U26" s="86"/>
      <c r="V26" s="175"/>
      <c r="W26" s="23"/>
      <c r="X26" s="47"/>
    </row>
    <row r="27" spans="1:27" ht="30.75" customHeight="1" thickBot="1">
      <c r="A27" s="27"/>
      <c r="B27" s="23"/>
      <c r="C27" s="23"/>
      <c r="D27" s="33"/>
      <c r="E27" s="98" t="s">
        <v>148</v>
      </c>
      <c r="F27" s="99">
        <f>COUNTIF(W31:W50, "Cerrada")</f>
        <v>0</v>
      </c>
      <c r="G27" s="24"/>
      <c r="H27" s="805"/>
      <c r="I27" s="85"/>
      <c r="J27" s="84"/>
      <c r="K27" s="84"/>
      <c r="L27" s="84"/>
      <c r="M27" s="84"/>
      <c r="N27" s="84"/>
      <c r="O27" s="84"/>
      <c r="P27" s="84"/>
      <c r="Q27" s="87"/>
      <c r="R27" s="88"/>
      <c r="S27" s="88"/>
      <c r="T27" s="88"/>
      <c r="U27" s="86"/>
      <c r="V27" s="175"/>
      <c r="W27" s="23"/>
      <c r="X27" s="47"/>
    </row>
    <row r="28" spans="1:27" ht="25" thickBot="1">
      <c r="A28" s="27"/>
      <c r="B28" s="23"/>
      <c r="C28" s="23"/>
      <c r="D28" s="23"/>
      <c r="E28" s="79"/>
      <c r="F28" s="80"/>
      <c r="G28" s="24"/>
      <c r="H28" s="805"/>
      <c r="I28" s="81"/>
      <c r="J28" s="82"/>
      <c r="K28" s="81"/>
      <c r="L28" s="82"/>
      <c r="M28" s="92"/>
      <c r="N28" s="26"/>
      <c r="O28" s="535"/>
      <c r="P28" s="535"/>
      <c r="Q28" s="535"/>
      <c r="R28" s="534"/>
      <c r="S28" s="223"/>
      <c r="T28" s="20"/>
      <c r="U28" s="20"/>
      <c r="V28" s="20"/>
      <c r="W28" s="20"/>
      <c r="X28" s="20"/>
    </row>
    <row r="29" spans="1:27" s="73" customFormat="1" ht="24" thickBot="1">
      <c r="A29" s="911" t="s">
        <v>73</v>
      </c>
      <c r="B29" s="912"/>
      <c r="C29" s="912"/>
      <c r="D29" s="912"/>
      <c r="E29" s="912"/>
      <c r="F29" s="912"/>
      <c r="G29" s="913"/>
      <c r="H29" s="881" t="s">
        <v>74</v>
      </c>
      <c r="I29" s="882"/>
      <c r="J29" s="882"/>
      <c r="K29" s="882"/>
      <c r="L29" s="882"/>
      <c r="M29" s="882"/>
      <c r="N29" s="883"/>
      <c r="O29" s="902" t="s">
        <v>75</v>
      </c>
      <c r="P29" s="1084"/>
      <c r="Q29" s="1084"/>
      <c r="R29" s="1084"/>
      <c r="S29" s="903"/>
      <c r="T29" s="904" t="s">
        <v>141</v>
      </c>
      <c r="U29" s="905"/>
      <c r="V29" s="905"/>
      <c r="W29" s="905"/>
      <c r="X29" s="906"/>
      <c r="Y29" s="75"/>
      <c r="Z29" s="76"/>
      <c r="AA29" s="77"/>
    </row>
    <row r="30" spans="1:27" ht="71" thickBot="1">
      <c r="A30" s="153" t="s">
        <v>147</v>
      </c>
      <c r="B30" s="154" t="s">
        <v>3</v>
      </c>
      <c r="C30" s="154" t="s">
        <v>77</v>
      </c>
      <c r="D30" s="154" t="s">
        <v>133</v>
      </c>
      <c r="E30" s="154" t="s">
        <v>134</v>
      </c>
      <c r="F30" s="154" t="s">
        <v>135</v>
      </c>
      <c r="G30" s="155" t="s">
        <v>136</v>
      </c>
      <c r="H30" s="159" t="s">
        <v>139</v>
      </c>
      <c r="I30" s="154" t="s">
        <v>5</v>
      </c>
      <c r="J30" s="154" t="s">
        <v>78</v>
      </c>
      <c r="K30" s="157" t="s">
        <v>79</v>
      </c>
      <c r="L30" s="157" t="s">
        <v>81</v>
      </c>
      <c r="M30" s="597" t="s">
        <v>82</v>
      </c>
      <c r="N30" s="539" t="s">
        <v>83</v>
      </c>
      <c r="O30" s="1194" t="s">
        <v>84</v>
      </c>
      <c r="P30" s="885"/>
      <c r="Q30" s="885"/>
      <c r="R30" s="1195"/>
      <c r="S30" s="797" t="s">
        <v>85</v>
      </c>
      <c r="T30" s="159" t="s">
        <v>84</v>
      </c>
      <c r="U30" s="157" t="s">
        <v>85</v>
      </c>
      <c r="V30" s="157" t="s">
        <v>158</v>
      </c>
      <c r="W30" s="157" t="s">
        <v>86</v>
      </c>
      <c r="X30" s="158" t="s">
        <v>155</v>
      </c>
      <c r="Y30" s="74"/>
      <c r="Z30" s="78"/>
      <c r="AA30" s="78"/>
    </row>
    <row r="31" spans="1:27" s="55" customFormat="1" ht="409.6">
      <c r="A31" s="565">
        <v>1</v>
      </c>
      <c r="B31" s="224" t="s">
        <v>10</v>
      </c>
      <c r="C31" s="560" t="s">
        <v>948</v>
      </c>
      <c r="D31" s="561">
        <v>43665</v>
      </c>
      <c r="E31" s="562" t="s">
        <v>953</v>
      </c>
      <c r="F31" s="566" t="s">
        <v>154</v>
      </c>
      <c r="G31" s="562" t="s">
        <v>993</v>
      </c>
      <c r="H31" s="562" t="s">
        <v>994</v>
      </c>
      <c r="I31" s="224" t="s">
        <v>24</v>
      </c>
      <c r="J31" s="224" t="s">
        <v>952</v>
      </c>
      <c r="K31" s="224" t="s">
        <v>951</v>
      </c>
      <c r="L31" s="790">
        <v>43678</v>
      </c>
      <c r="M31" s="228">
        <v>43678</v>
      </c>
      <c r="N31" s="228">
        <v>43830</v>
      </c>
      <c r="O31" s="814" t="s">
        <v>1603</v>
      </c>
      <c r="P31" s="814"/>
      <c r="Q31" s="814"/>
      <c r="R31" s="814"/>
      <c r="S31" s="758" t="s">
        <v>1152</v>
      </c>
      <c r="T31" s="795" t="s">
        <v>1115</v>
      </c>
      <c r="U31" s="657" t="s">
        <v>970</v>
      </c>
      <c r="V31" s="69" t="s">
        <v>156</v>
      </c>
      <c r="W31" s="549" t="s">
        <v>143</v>
      </c>
      <c r="X31" s="564" t="s">
        <v>1101</v>
      </c>
    </row>
    <row r="32" spans="1:27" s="55" customFormat="1" ht="329.25" customHeight="1">
      <c r="A32" s="565">
        <v>2</v>
      </c>
      <c r="B32" s="189" t="s">
        <v>129</v>
      </c>
      <c r="C32" s="501" t="s">
        <v>39</v>
      </c>
      <c r="D32" s="194">
        <v>43920</v>
      </c>
      <c r="E32" s="549" t="s">
        <v>995</v>
      </c>
      <c r="F32" s="549" t="s">
        <v>138</v>
      </c>
      <c r="G32" s="551" t="s">
        <v>975</v>
      </c>
      <c r="H32" s="200" t="s">
        <v>976</v>
      </c>
      <c r="I32" s="549" t="s">
        <v>140</v>
      </c>
      <c r="J32" s="549" t="s">
        <v>996</v>
      </c>
      <c r="K32" s="251" t="s">
        <v>977</v>
      </c>
      <c r="L32" s="791">
        <v>43921</v>
      </c>
      <c r="M32" s="228">
        <v>43922</v>
      </c>
      <c r="N32" s="228">
        <v>44134</v>
      </c>
      <c r="O32" s="1192" t="s">
        <v>1612</v>
      </c>
      <c r="P32" s="1192"/>
      <c r="Q32" s="1192"/>
      <c r="R32" s="1192"/>
      <c r="S32" s="758" t="s">
        <v>1611</v>
      </c>
      <c r="T32" s="755" t="s">
        <v>1102</v>
      </c>
      <c r="U32" s="659"/>
      <c r="V32" s="623" t="s">
        <v>156</v>
      </c>
      <c r="W32" s="622" t="s">
        <v>143</v>
      </c>
      <c r="X32" s="564" t="s">
        <v>1101</v>
      </c>
    </row>
    <row r="33" spans="1:26" ht="331.5" customHeight="1">
      <c r="A33" s="1196">
        <v>3</v>
      </c>
      <c r="B33" s="825" t="s">
        <v>130</v>
      </c>
      <c r="C33" s="825" t="s">
        <v>35</v>
      </c>
      <c r="D33" s="829">
        <v>44022</v>
      </c>
      <c r="E33" s="825" t="s">
        <v>1116</v>
      </c>
      <c r="F33" s="825" t="s">
        <v>11</v>
      </c>
      <c r="G33" s="825" t="s">
        <v>1117</v>
      </c>
      <c r="H33" s="168" t="s">
        <v>1156</v>
      </c>
      <c r="I33" s="629" t="s">
        <v>24</v>
      </c>
      <c r="J33" s="168" t="s">
        <v>1124</v>
      </c>
      <c r="K33" s="629" t="s">
        <v>1118</v>
      </c>
      <c r="L33" s="792">
        <v>44022</v>
      </c>
      <c r="M33" s="228">
        <v>44022</v>
      </c>
      <c r="N33" s="228">
        <v>44025</v>
      </c>
      <c r="O33" s="1192" t="s">
        <v>1604</v>
      </c>
      <c r="P33" s="1192"/>
      <c r="Q33" s="1192"/>
      <c r="R33" s="1192"/>
      <c r="S33" s="799" t="s">
        <v>1605</v>
      </c>
      <c r="T33" s="796"/>
      <c r="U33" s="659"/>
      <c r="V33" s="628"/>
      <c r="W33" s="630"/>
      <c r="X33" s="630"/>
      <c r="Y33" s="73"/>
    </row>
    <row r="34" spans="1:26" ht="127.5" customHeight="1">
      <c r="A34" s="1197"/>
      <c r="B34" s="826"/>
      <c r="C34" s="826"/>
      <c r="D34" s="830"/>
      <c r="E34" s="826"/>
      <c r="F34" s="826"/>
      <c r="G34" s="826"/>
      <c r="H34" s="167" t="s">
        <v>1119</v>
      </c>
      <c r="I34" s="629" t="s">
        <v>140</v>
      </c>
      <c r="J34" s="629" t="s">
        <v>1120</v>
      </c>
      <c r="K34" s="629" t="s">
        <v>1118</v>
      </c>
      <c r="L34" s="792">
        <v>44022</v>
      </c>
      <c r="M34" s="228">
        <v>44034</v>
      </c>
      <c r="N34" s="774">
        <v>44377</v>
      </c>
      <c r="O34" s="814" t="s">
        <v>1628</v>
      </c>
      <c r="P34" s="814"/>
      <c r="Q34" s="814"/>
      <c r="R34" s="814"/>
      <c r="S34" s="758" t="s">
        <v>1627</v>
      </c>
      <c r="T34" s="796"/>
      <c r="U34" s="659"/>
      <c r="V34" s="628"/>
      <c r="W34" s="630"/>
      <c r="X34" s="630"/>
      <c r="Y34" s="73"/>
    </row>
    <row r="35" spans="1:26" s="726" customFormat="1" ht="127.5" customHeight="1">
      <c r="A35" s="1198">
        <v>4</v>
      </c>
      <c r="B35" s="1198" t="s">
        <v>10</v>
      </c>
      <c r="C35" s="1198" t="s">
        <v>35</v>
      </c>
      <c r="D35" s="1199">
        <v>44140</v>
      </c>
      <c r="E35" s="1198" t="s">
        <v>1252</v>
      </c>
      <c r="F35" s="1198" t="s">
        <v>11</v>
      </c>
      <c r="G35" s="1198" t="s">
        <v>1253</v>
      </c>
      <c r="H35" s="806" t="s">
        <v>1254</v>
      </c>
      <c r="I35" s="730" t="s">
        <v>140</v>
      </c>
      <c r="J35" s="728" t="s">
        <v>1255</v>
      </c>
      <c r="K35" s="729" t="s">
        <v>1256</v>
      </c>
      <c r="L35" s="793">
        <v>44140</v>
      </c>
      <c r="M35" s="774">
        <v>44211</v>
      </c>
      <c r="N35" s="774">
        <v>44377</v>
      </c>
      <c r="O35" s="1193" t="s">
        <v>1606</v>
      </c>
      <c r="P35" s="1193"/>
      <c r="Q35" s="1193"/>
      <c r="R35" s="1193"/>
      <c r="S35" s="800"/>
      <c r="T35" s="796"/>
      <c r="U35" s="659"/>
      <c r="V35" s="727"/>
      <c r="W35" s="630"/>
      <c r="X35" s="630"/>
      <c r="Y35" s="73"/>
    </row>
    <row r="36" spans="1:26" ht="178.5" customHeight="1">
      <c r="A36" s="1198"/>
      <c r="B36" s="1198"/>
      <c r="C36" s="1198"/>
      <c r="D36" s="1199"/>
      <c r="E36" s="1198"/>
      <c r="F36" s="1198"/>
      <c r="G36" s="1198"/>
      <c r="H36" s="167" t="s">
        <v>1251</v>
      </c>
      <c r="I36" s="635" t="s">
        <v>140</v>
      </c>
      <c r="J36" s="629" t="s">
        <v>1153</v>
      </c>
      <c r="K36" s="629" t="s">
        <v>1118</v>
      </c>
      <c r="L36" s="792">
        <v>44022</v>
      </c>
      <c r="M36" s="774">
        <v>44034</v>
      </c>
      <c r="N36" s="774">
        <v>44377</v>
      </c>
      <c r="O36" s="1193" t="s">
        <v>1629</v>
      </c>
      <c r="P36" s="1193"/>
      <c r="Q36" s="1193"/>
      <c r="R36" s="1193"/>
      <c r="S36" s="270" t="s">
        <v>1630</v>
      </c>
      <c r="T36" s="796"/>
      <c r="U36" s="659"/>
      <c r="V36" s="628"/>
      <c r="W36" s="630"/>
      <c r="X36" s="630"/>
      <c r="Y36" s="73"/>
    </row>
    <row r="37" spans="1:26" ht="255" customHeight="1" thickBot="1">
      <c r="A37" s="1198"/>
      <c r="B37" s="1198"/>
      <c r="C37" s="1198"/>
      <c r="D37" s="1199"/>
      <c r="E37" s="1198"/>
      <c r="F37" s="1198"/>
      <c r="G37" s="1198"/>
      <c r="H37" s="807" t="s">
        <v>1154</v>
      </c>
      <c r="I37" s="635" t="s">
        <v>140</v>
      </c>
      <c r="J37" s="629" t="s">
        <v>1155</v>
      </c>
      <c r="K37" s="629" t="s">
        <v>1118</v>
      </c>
      <c r="L37" s="792">
        <v>44022</v>
      </c>
      <c r="M37" s="774">
        <v>44399</v>
      </c>
      <c r="N37" s="774">
        <v>44377</v>
      </c>
      <c r="O37" s="1193" t="s">
        <v>1607</v>
      </c>
      <c r="P37" s="1193"/>
      <c r="Q37" s="1193"/>
      <c r="R37" s="1193"/>
      <c r="S37" s="270"/>
      <c r="T37" s="796"/>
      <c r="U37" s="659"/>
      <c r="V37" s="628"/>
      <c r="W37" s="630"/>
      <c r="X37" s="630"/>
      <c r="Y37" s="73"/>
    </row>
    <row r="38" spans="1:26" ht="64">
      <c r="A38" s="355">
        <v>5</v>
      </c>
      <c r="B38" s="355" t="s">
        <v>10</v>
      </c>
      <c r="C38" s="355" t="s">
        <v>35</v>
      </c>
      <c r="D38" s="734">
        <v>44140</v>
      </c>
      <c r="E38" s="733" t="s">
        <v>1257</v>
      </c>
      <c r="F38" s="355" t="s">
        <v>11</v>
      </c>
      <c r="G38" s="355" t="s">
        <v>1258</v>
      </c>
      <c r="H38" s="1182" t="s">
        <v>1259</v>
      </c>
      <c r="I38" s="1183" t="s">
        <v>24</v>
      </c>
      <c r="J38" s="1186" t="s">
        <v>1260</v>
      </c>
      <c r="K38" s="1186" t="s">
        <v>1261</v>
      </c>
      <c r="L38" s="1189">
        <v>44140</v>
      </c>
      <c r="M38" s="1181">
        <v>44150</v>
      </c>
      <c r="N38" s="1181">
        <v>44196</v>
      </c>
      <c r="O38" s="1200" t="s">
        <v>1608</v>
      </c>
      <c r="P38" s="1200"/>
      <c r="Q38" s="1200"/>
      <c r="R38" s="1200"/>
      <c r="S38" s="1201" t="s">
        <v>275</v>
      </c>
    </row>
    <row r="39" spans="1:26" ht="39">
      <c r="A39" s="731">
        <v>6</v>
      </c>
      <c r="B39" s="355" t="s">
        <v>10</v>
      </c>
      <c r="C39" s="731" t="s">
        <v>35</v>
      </c>
      <c r="D39" s="732">
        <v>44140</v>
      </c>
      <c r="E39" s="733" t="s">
        <v>1262</v>
      </c>
      <c r="F39" s="355" t="s">
        <v>138</v>
      </c>
      <c r="G39" s="731" t="s">
        <v>1258</v>
      </c>
      <c r="H39" s="1182"/>
      <c r="I39" s="1184"/>
      <c r="J39" s="1187"/>
      <c r="K39" s="1187"/>
      <c r="L39" s="1190"/>
      <c r="M39" s="1181"/>
      <c r="N39" s="1181"/>
      <c r="O39" s="1200"/>
      <c r="P39" s="1200"/>
      <c r="Q39" s="1200"/>
      <c r="R39" s="1200"/>
      <c r="S39" s="1201"/>
    </row>
    <row r="40" spans="1:26" ht="39">
      <c r="A40" s="731">
        <v>7</v>
      </c>
      <c r="B40" s="355" t="s">
        <v>10</v>
      </c>
      <c r="C40" s="731" t="s">
        <v>35</v>
      </c>
      <c r="D40" s="732">
        <v>44140</v>
      </c>
      <c r="E40" s="733" t="s">
        <v>1263</v>
      </c>
      <c r="F40" s="355" t="s">
        <v>138</v>
      </c>
      <c r="G40" s="355" t="s">
        <v>1258</v>
      </c>
      <c r="H40" s="1182"/>
      <c r="I40" s="1184"/>
      <c r="J40" s="1187"/>
      <c r="K40" s="1187"/>
      <c r="L40" s="1190"/>
      <c r="M40" s="1181"/>
      <c r="N40" s="1181"/>
      <c r="O40" s="1200"/>
      <c r="P40" s="1200"/>
      <c r="Q40" s="1200"/>
      <c r="R40" s="1200"/>
      <c r="S40" s="1201"/>
      <c r="T40" s="15"/>
      <c r="U40" s="15"/>
      <c r="W40" s="13"/>
      <c r="X40" s="16"/>
      <c r="Y40" s="1"/>
      <c r="Z40" s="1"/>
    </row>
    <row r="41" spans="1:26" ht="39">
      <c r="A41" s="731">
        <v>8</v>
      </c>
      <c r="B41" s="355" t="s">
        <v>10</v>
      </c>
      <c r="C41" s="731" t="s">
        <v>35</v>
      </c>
      <c r="D41" s="732">
        <v>44140</v>
      </c>
      <c r="E41" s="733" t="s">
        <v>1264</v>
      </c>
      <c r="F41" s="355" t="s">
        <v>138</v>
      </c>
      <c r="G41" s="731" t="s">
        <v>1258</v>
      </c>
      <c r="H41" s="1182"/>
      <c r="I41" s="1185"/>
      <c r="J41" s="1188"/>
      <c r="K41" s="1188"/>
      <c r="L41" s="1191"/>
      <c r="M41" s="1181"/>
      <c r="N41" s="1181"/>
      <c r="O41" s="1200"/>
      <c r="P41" s="1200"/>
      <c r="Q41" s="1200"/>
      <c r="R41" s="1200"/>
      <c r="S41" s="1201"/>
      <c r="T41" s="15"/>
      <c r="U41" s="15"/>
      <c r="W41" s="13"/>
      <c r="X41" s="16"/>
      <c r="Y41" s="1"/>
      <c r="Z41" s="1"/>
    </row>
    <row r="42" spans="1:26" ht="52">
      <c r="A42" s="735">
        <v>9</v>
      </c>
      <c r="B42" s="736" t="s">
        <v>10</v>
      </c>
      <c r="C42" s="736" t="s">
        <v>35</v>
      </c>
      <c r="D42" s="737">
        <v>44140</v>
      </c>
      <c r="E42" s="728" t="s">
        <v>1265</v>
      </c>
      <c r="F42" s="736" t="s">
        <v>11</v>
      </c>
      <c r="G42" s="728" t="s">
        <v>1266</v>
      </c>
      <c r="H42" s="808" t="s">
        <v>1267</v>
      </c>
      <c r="I42" s="728" t="s">
        <v>24</v>
      </c>
      <c r="J42" s="728" t="s">
        <v>1268</v>
      </c>
      <c r="K42" s="735" t="s">
        <v>1261</v>
      </c>
      <c r="L42" s="794">
        <v>44140</v>
      </c>
      <c r="M42" s="798">
        <v>44207</v>
      </c>
      <c r="N42" s="798">
        <v>44286</v>
      </c>
      <c r="O42" s="1193" t="s">
        <v>1609</v>
      </c>
      <c r="P42" s="1193"/>
      <c r="Q42" s="1193"/>
      <c r="R42" s="1193"/>
      <c r="S42" s="270"/>
      <c r="T42" s="15"/>
      <c r="U42" s="15"/>
      <c r="W42" s="13"/>
      <c r="X42" s="16"/>
      <c r="Y42" s="1"/>
      <c r="Z42" s="1"/>
    </row>
    <row r="43" spans="1:26" ht="132" customHeight="1">
      <c r="A43" s="735">
        <v>10</v>
      </c>
      <c r="B43" s="736" t="s">
        <v>10</v>
      </c>
      <c r="C43" s="736" t="s">
        <v>35</v>
      </c>
      <c r="D43" s="737">
        <v>44140</v>
      </c>
      <c r="E43" s="738" t="s">
        <v>1269</v>
      </c>
      <c r="F43" s="736" t="s">
        <v>11</v>
      </c>
      <c r="G43" s="728" t="s">
        <v>1270</v>
      </c>
      <c r="H43" s="809" t="s">
        <v>1271</v>
      </c>
      <c r="I43" s="728" t="s">
        <v>24</v>
      </c>
      <c r="J43" s="728" t="s">
        <v>1272</v>
      </c>
      <c r="K43" s="735" t="s">
        <v>1273</v>
      </c>
      <c r="L43" s="794">
        <v>44140</v>
      </c>
      <c r="M43" s="798">
        <v>44207</v>
      </c>
      <c r="N43" s="798">
        <v>44377</v>
      </c>
      <c r="O43" s="1193" t="s">
        <v>1609</v>
      </c>
      <c r="P43" s="1193"/>
      <c r="Q43" s="1193"/>
      <c r="R43" s="1193"/>
      <c r="S43" s="270"/>
      <c r="T43" s="15"/>
      <c r="U43" s="15"/>
      <c r="W43" s="13"/>
      <c r="X43" s="16"/>
      <c r="Y43" s="1"/>
      <c r="Z43" s="1"/>
    </row>
    <row r="44" spans="1:26" ht="130">
      <c r="A44" s="735">
        <v>11</v>
      </c>
      <c r="B44" s="736" t="s">
        <v>10</v>
      </c>
      <c r="C44" s="736" t="s">
        <v>43</v>
      </c>
      <c r="D44" s="737">
        <v>44140</v>
      </c>
      <c r="E44" s="728" t="s">
        <v>1274</v>
      </c>
      <c r="F44" s="736" t="s">
        <v>11</v>
      </c>
      <c r="G44" s="728" t="s">
        <v>1275</v>
      </c>
      <c r="H44" s="808" t="s">
        <v>1276</v>
      </c>
      <c r="I44" s="728" t="s">
        <v>24</v>
      </c>
      <c r="J44" s="728" t="s">
        <v>1277</v>
      </c>
      <c r="K44" s="735" t="s">
        <v>1278</v>
      </c>
      <c r="L44" s="794">
        <v>44146</v>
      </c>
      <c r="M44" s="798">
        <v>44207</v>
      </c>
      <c r="N44" s="798">
        <v>44377</v>
      </c>
      <c r="O44" s="1193" t="s">
        <v>1609</v>
      </c>
      <c r="P44" s="1193"/>
      <c r="Q44" s="1193"/>
      <c r="R44" s="1193"/>
      <c r="S44" s="270"/>
      <c r="T44" s="15"/>
      <c r="U44" s="15"/>
      <c r="W44" s="13"/>
      <c r="X44" s="16"/>
      <c r="Y44" s="1"/>
      <c r="Z44" s="1"/>
    </row>
    <row r="45" spans="1:26" ht="132" customHeight="1">
      <c r="A45" s="735">
        <v>12</v>
      </c>
      <c r="B45" s="736" t="s">
        <v>10</v>
      </c>
      <c r="C45" s="736" t="s">
        <v>43</v>
      </c>
      <c r="D45" s="737">
        <v>44140</v>
      </c>
      <c r="E45" s="738" t="s">
        <v>1279</v>
      </c>
      <c r="F45" s="736" t="s">
        <v>11</v>
      </c>
      <c r="G45" s="728" t="s">
        <v>1280</v>
      </c>
      <c r="H45" s="808" t="s">
        <v>1613</v>
      </c>
      <c r="I45" s="728" t="s">
        <v>24</v>
      </c>
      <c r="J45" s="728" t="s">
        <v>1281</v>
      </c>
      <c r="K45" s="735" t="s">
        <v>1282</v>
      </c>
      <c r="L45" s="794">
        <v>44146</v>
      </c>
      <c r="M45" s="798">
        <v>44207</v>
      </c>
      <c r="N45" s="798">
        <v>44377</v>
      </c>
      <c r="O45" s="1193" t="s">
        <v>1609</v>
      </c>
      <c r="P45" s="1193"/>
      <c r="Q45" s="1193"/>
      <c r="R45" s="1193"/>
      <c r="S45" s="270"/>
      <c r="T45" s="15"/>
      <c r="U45" s="15"/>
      <c r="W45" s="13"/>
      <c r="X45" s="16"/>
      <c r="Y45" s="1"/>
      <c r="Z45" s="1"/>
    </row>
    <row r="46" spans="1:26" ht="91">
      <c r="A46" s="735">
        <v>13</v>
      </c>
      <c r="B46" s="736" t="s">
        <v>10</v>
      </c>
      <c r="C46" s="736" t="s">
        <v>39</v>
      </c>
      <c r="D46" s="737">
        <v>44140</v>
      </c>
      <c r="E46" s="728" t="s">
        <v>1283</v>
      </c>
      <c r="F46" s="736" t="s">
        <v>138</v>
      </c>
      <c r="G46" s="728" t="s">
        <v>1284</v>
      </c>
      <c r="H46" s="808" t="s">
        <v>1285</v>
      </c>
      <c r="I46" s="728" t="s">
        <v>140</v>
      </c>
      <c r="J46" s="728" t="s">
        <v>1286</v>
      </c>
      <c r="K46" s="735" t="s">
        <v>1287</v>
      </c>
      <c r="L46" s="794">
        <v>44146</v>
      </c>
      <c r="M46" s="798">
        <v>44207</v>
      </c>
      <c r="N46" s="798">
        <v>44286</v>
      </c>
      <c r="O46" s="1193" t="s">
        <v>1610</v>
      </c>
      <c r="P46" s="1193"/>
      <c r="Q46" s="1193"/>
      <c r="R46" s="1193"/>
      <c r="S46" s="270"/>
      <c r="T46" s="15"/>
      <c r="U46" s="15"/>
      <c r="W46" s="13"/>
      <c r="X46" s="16"/>
      <c r="Y46" s="1"/>
      <c r="Z46" s="1"/>
    </row>
    <row r="47" spans="1:26" ht="65">
      <c r="A47" s="735">
        <v>14</v>
      </c>
      <c r="B47" s="736" t="s">
        <v>10</v>
      </c>
      <c r="C47" s="736" t="s">
        <v>43</v>
      </c>
      <c r="D47" s="737">
        <v>44140</v>
      </c>
      <c r="E47" s="728" t="s">
        <v>1288</v>
      </c>
      <c r="F47" s="736" t="s">
        <v>138</v>
      </c>
      <c r="G47" s="728" t="s">
        <v>1289</v>
      </c>
      <c r="H47" s="808" t="s">
        <v>1290</v>
      </c>
      <c r="I47" s="728" t="s">
        <v>140</v>
      </c>
      <c r="J47" s="728" t="s">
        <v>1291</v>
      </c>
      <c r="K47" s="735" t="s">
        <v>1292</v>
      </c>
      <c r="L47" s="794">
        <v>44146</v>
      </c>
      <c r="M47" s="798">
        <v>44207</v>
      </c>
      <c r="N47" s="798">
        <v>44286</v>
      </c>
      <c r="O47" s="1193" t="s">
        <v>1610</v>
      </c>
      <c r="P47" s="1193"/>
      <c r="Q47" s="1193"/>
      <c r="R47" s="1193"/>
      <c r="S47" s="270"/>
      <c r="T47" s="15"/>
      <c r="U47" s="15"/>
      <c r="W47" s="13"/>
      <c r="X47" s="16"/>
      <c r="Y47" s="1"/>
      <c r="Z47" s="1"/>
    </row>
    <row r="48" spans="1:26">
      <c r="A48" s="1"/>
      <c r="B48" s="1"/>
      <c r="C48" s="1"/>
      <c r="D48" s="1"/>
      <c r="E48" s="16"/>
      <c r="F48" s="1"/>
      <c r="G48" s="16"/>
      <c r="H48" s="204"/>
      <c r="I48" s="1"/>
      <c r="J48" s="1"/>
      <c r="K48" s="1"/>
      <c r="L48" s="1"/>
      <c r="M48" s="1"/>
      <c r="N48" s="1"/>
      <c r="S48" s="1"/>
      <c r="T48" s="15"/>
      <c r="U48" s="15"/>
      <c r="W48" s="13"/>
      <c r="X48" s="16"/>
      <c r="Y48" s="1"/>
      <c r="Z48" s="1"/>
    </row>
    <row r="49" spans="1:26">
      <c r="A49" s="1"/>
      <c r="B49" s="1"/>
      <c r="C49" s="1"/>
      <c r="D49" s="1"/>
      <c r="E49" s="16"/>
      <c r="F49" s="1"/>
      <c r="G49" s="16"/>
      <c r="H49" s="204"/>
      <c r="I49" s="1"/>
      <c r="J49" s="1"/>
      <c r="K49" s="1"/>
      <c r="L49" s="1"/>
      <c r="M49" s="1"/>
      <c r="N49" s="1"/>
      <c r="S49" s="1"/>
      <c r="T49" s="15"/>
      <c r="U49" s="15"/>
      <c r="W49" s="13"/>
      <c r="X49" s="16"/>
      <c r="Y49" s="1"/>
      <c r="Z49" s="1"/>
    </row>
    <row r="50" spans="1:26">
      <c r="A50" s="1"/>
      <c r="B50" s="1"/>
      <c r="C50" s="1"/>
      <c r="D50" s="1"/>
      <c r="E50" s="16"/>
      <c r="F50" s="1"/>
      <c r="G50" s="16"/>
      <c r="H50" s="204"/>
      <c r="I50" s="1"/>
      <c r="J50" s="1"/>
      <c r="K50" s="1"/>
      <c r="L50" s="1"/>
      <c r="M50" s="1"/>
      <c r="N50" s="1"/>
      <c r="S50" s="1"/>
      <c r="T50" s="15"/>
      <c r="U50" s="15"/>
      <c r="W50" s="13"/>
      <c r="X50" s="16"/>
      <c r="Y50" s="1"/>
      <c r="Z50" s="1"/>
    </row>
    <row r="51" spans="1:26">
      <c r="A51" s="1"/>
      <c r="B51" s="1"/>
      <c r="C51" s="1"/>
      <c r="D51" s="1"/>
      <c r="E51" s="16"/>
      <c r="F51" s="1"/>
      <c r="G51" s="16"/>
      <c r="H51" s="204"/>
      <c r="I51" s="1"/>
      <c r="J51" s="1"/>
      <c r="K51" s="1"/>
      <c r="L51" s="1"/>
      <c r="M51" s="1"/>
      <c r="N51" s="1"/>
      <c r="S51" s="1"/>
      <c r="T51" s="15"/>
      <c r="U51" s="15"/>
      <c r="W51" s="13"/>
      <c r="X51" s="16"/>
      <c r="Y51" s="1"/>
      <c r="Z51" s="1"/>
    </row>
    <row r="52" spans="1:26">
      <c r="A52" s="1"/>
      <c r="B52" s="1"/>
      <c r="C52" s="1"/>
      <c r="D52" s="1"/>
      <c r="E52" s="16"/>
      <c r="F52" s="1"/>
      <c r="G52" s="16"/>
      <c r="H52" s="204"/>
      <c r="I52" s="1"/>
      <c r="J52" s="1"/>
      <c r="K52" s="1"/>
      <c r="L52" s="1"/>
      <c r="M52" s="1"/>
      <c r="N52" s="1"/>
      <c r="S52" s="1"/>
      <c r="T52" s="15"/>
      <c r="U52" s="15"/>
      <c r="W52" s="13"/>
      <c r="X52" s="16"/>
      <c r="Y52" s="1"/>
      <c r="Z52" s="1"/>
    </row>
    <row r="53" spans="1:26">
      <c r="A53" s="1"/>
      <c r="B53" s="1"/>
      <c r="C53" s="1"/>
      <c r="D53" s="1"/>
      <c r="E53" s="16"/>
      <c r="F53" s="1"/>
      <c r="G53" s="16"/>
      <c r="H53" s="204"/>
      <c r="I53" s="1"/>
      <c r="J53" s="1"/>
      <c r="K53" s="1"/>
      <c r="L53" s="1"/>
      <c r="M53" s="1"/>
      <c r="N53" s="1"/>
      <c r="S53" s="1"/>
      <c r="T53" s="15"/>
      <c r="U53" s="15"/>
      <c r="W53" s="13"/>
      <c r="X53" s="16"/>
      <c r="Y53" s="1"/>
      <c r="Z53" s="1"/>
    </row>
    <row r="54" spans="1:26">
      <c r="A54" s="1"/>
      <c r="B54" s="1"/>
      <c r="C54" s="1"/>
      <c r="D54" s="1"/>
      <c r="E54" s="16"/>
      <c r="F54" s="1"/>
      <c r="G54" s="16"/>
      <c r="H54" s="204"/>
      <c r="I54" s="1"/>
      <c r="J54" s="1"/>
      <c r="K54" s="1"/>
      <c r="L54" s="1"/>
      <c r="M54" s="1"/>
      <c r="N54" s="1"/>
      <c r="S54" s="1"/>
      <c r="T54" s="15"/>
      <c r="U54" s="15"/>
      <c r="W54" s="13"/>
      <c r="X54" s="16"/>
      <c r="Y54" s="1"/>
      <c r="Z54" s="1"/>
    </row>
    <row r="55" spans="1:26">
      <c r="A55" s="1"/>
      <c r="B55" s="1"/>
      <c r="C55" s="1"/>
      <c r="D55" s="1"/>
      <c r="E55" s="16"/>
      <c r="F55" s="1"/>
      <c r="G55" s="16"/>
      <c r="H55" s="204"/>
      <c r="I55" s="1"/>
      <c r="J55" s="1"/>
      <c r="K55" s="1"/>
      <c r="L55" s="1"/>
      <c r="M55" s="1"/>
      <c r="N55" s="1"/>
      <c r="S55" s="1"/>
      <c r="T55" s="15"/>
      <c r="U55" s="15"/>
      <c r="W55" s="13"/>
      <c r="X55" s="16"/>
      <c r="Y55" s="1"/>
      <c r="Z55" s="1"/>
    </row>
    <row r="56" spans="1:26">
      <c r="A56" s="1"/>
      <c r="B56" s="1"/>
      <c r="C56" s="1"/>
      <c r="D56" s="1"/>
      <c r="E56" s="16"/>
      <c r="F56" s="1"/>
      <c r="G56" s="16"/>
      <c r="H56" s="204"/>
      <c r="I56" s="1"/>
      <c r="J56" s="1"/>
      <c r="K56" s="1"/>
      <c r="L56" s="1"/>
      <c r="M56" s="1"/>
      <c r="N56" s="1"/>
      <c r="S56" s="1"/>
      <c r="T56" s="15"/>
      <c r="U56" s="15"/>
      <c r="W56" s="13"/>
      <c r="X56" s="16"/>
      <c r="Y56" s="1"/>
      <c r="Z56" s="1"/>
    </row>
    <row r="57" spans="1:26">
      <c r="A57" s="1"/>
      <c r="B57" s="1"/>
      <c r="C57" s="1"/>
      <c r="D57" s="1"/>
      <c r="E57" s="16"/>
      <c r="F57" s="1"/>
      <c r="G57" s="16"/>
      <c r="H57" s="204"/>
      <c r="I57" s="1"/>
      <c r="J57" s="1"/>
      <c r="K57" s="1"/>
      <c r="L57" s="1"/>
      <c r="M57" s="1"/>
      <c r="N57" s="1"/>
      <c r="S57" s="1"/>
      <c r="T57" s="15"/>
      <c r="U57" s="15"/>
      <c r="W57" s="13"/>
      <c r="X57" s="16"/>
      <c r="Y57" s="1"/>
      <c r="Z57" s="1"/>
    </row>
    <row r="58" spans="1:26">
      <c r="A58" s="1"/>
      <c r="B58" s="1"/>
      <c r="C58" s="1"/>
      <c r="D58" s="1"/>
      <c r="E58" s="16"/>
      <c r="F58" s="1"/>
      <c r="G58" s="16"/>
      <c r="H58" s="204"/>
      <c r="I58" s="1"/>
      <c r="J58" s="1"/>
      <c r="K58" s="1"/>
      <c r="L58" s="1"/>
      <c r="M58" s="1"/>
      <c r="N58" s="1"/>
      <c r="S58" s="1"/>
      <c r="T58" s="15"/>
      <c r="U58" s="15"/>
      <c r="W58" s="13"/>
      <c r="X58" s="16"/>
      <c r="Y58" s="1"/>
      <c r="Z58" s="1"/>
    </row>
    <row r="59" spans="1:26">
      <c r="A59" s="1"/>
      <c r="B59" s="1"/>
      <c r="C59" s="1"/>
      <c r="D59" s="1"/>
      <c r="E59" s="16"/>
      <c r="F59" s="1"/>
      <c r="G59" s="16"/>
      <c r="H59" s="204"/>
      <c r="I59" s="1"/>
      <c r="J59" s="1"/>
      <c r="K59" s="1"/>
      <c r="L59" s="1"/>
      <c r="M59" s="1"/>
      <c r="N59" s="1"/>
      <c r="S59" s="1"/>
      <c r="T59" s="15"/>
      <c r="U59" s="15"/>
      <c r="W59" s="13"/>
      <c r="X59" s="16"/>
      <c r="Y59" s="1"/>
      <c r="Z59" s="1"/>
    </row>
    <row r="60" spans="1:26">
      <c r="A60" s="1"/>
      <c r="B60" s="1"/>
      <c r="C60" s="1"/>
      <c r="D60" s="1"/>
      <c r="E60" s="16"/>
      <c r="F60" s="1"/>
      <c r="G60" s="16"/>
      <c r="H60" s="204"/>
      <c r="I60" s="1"/>
      <c r="J60" s="1"/>
      <c r="K60" s="1"/>
      <c r="L60" s="1"/>
      <c r="M60" s="1"/>
      <c r="N60" s="1"/>
      <c r="S60" s="1"/>
      <c r="T60" s="15"/>
      <c r="U60" s="15"/>
      <c r="W60" s="13"/>
      <c r="X60" s="16"/>
      <c r="Y60" s="1"/>
      <c r="Z60" s="1"/>
    </row>
    <row r="61" spans="1:26">
      <c r="A61" s="1"/>
      <c r="B61" s="1"/>
      <c r="C61" s="1"/>
      <c r="D61" s="1"/>
      <c r="E61" s="16"/>
      <c r="F61" s="1"/>
      <c r="G61" s="16"/>
      <c r="H61" s="204"/>
      <c r="I61" s="1"/>
      <c r="J61" s="1"/>
      <c r="K61" s="1"/>
      <c r="L61" s="1"/>
      <c r="M61" s="1"/>
      <c r="N61" s="1"/>
      <c r="S61" s="1"/>
      <c r="T61" s="15"/>
      <c r="U61" s="15"/>
      <c r="W61" s="13"/>
      <c r="X61" s="16"/>
      <c r="Y61" s="1"/>
      <c r="Z61" s="1"/>
    </row>
    <row r="62" spans="1:26">
      <c r="A62" s="1"/>
      <c r="B62" s="1"/>
      <c r="C62" s="1"/>
      <c r="D62" s="1"/>
      <c r="E62" s="16"/>
      <c r="F62" s="1"/>
      <c r="G62" s="16"/>
      <c r="H62" s="204"/>
      <c r="I62" s="1"/>
      <c r="J62" s="1"/>
      <c r="K62" s="1"/>
      <c r="L62" s="1"/>
      <c r="M62" s="1"/>
      <c r="N62" s="1"/>
      <c r="S62" s="1"/>
      <c r="T62" s="15"/>
      <c r="U62" s="15"/>
      <c r="W62" s="13"/>
      <c r="X62" s="16"/>
      <c r="Y62" s="1"/>
      <c r="Z62" s="1"/>
    </row>
    <row r="63" spans="1:26">
      <c r="A63" s="1"/>
      <c r="B63" s="1"/>
      <c r="C63" s="1"/>
      <c r="D63" s="1"/>
      <c r="E63" s="16"/>
      <c r="F63" s="1"/>
      <c r="G63" s="16"/>
      <c r="H63" s="204"/>
      <c r="I63" s="1"/>
      <c r="J63" s="1"/>
      <c r="K63" s="1"/>
      <c r="L63" s="1"/>
      <c r="M63" s="1"/>
      <c r="N63" s="1"/>
      <c r="S63" s="1"/>
      <c r="T63" s="15"/>
      <c r="U63" s="15"/>
      <c r="W63" s="13"/>
      <c r="X63" s="16"/>
      <c r="Y63" s="1"/>
      <c r="Z63" s="1"/>
    </row>
    <row r="64" spans="1:26">
      <c r="A64" s="1"/>
      <c r="B64" s="1"/>
      <c r="C64" s="1"/>
      <c r="D64" s="1"/>
      <c r="E64" s="16"/>
      <c r="F64" s="1"/>
      <c r="G64" s="16"/>
      <c r="H64" s="204"/>
      <c r="I64" s="1"/>
      <c r="J64" s="1"/>
      <c r="K64" s="1"/>
      <c r="L64" s="1"/>
      <c r="M64" s="1"/>
      <c r="N64" s="1"/>
      <c r="S64" s="1"/>
      <c r="T64" s="15"/>
      <c r="U64" s="15"/>
      <c r="W64" s="13"/>
      <c r="X64" s="16"/>
      <c r="Y64" s="1"/>
      <c r="Z64" s="1"/>
    </row>
    <row r="65" spans="1:26">
      <c r="A65" s="1"/>
      <c r="B65" s="1"/>
      <c r="C65" s="1"/>
      <c r="D65" s="1"/>
      <c r="E65" s="16"/>
      <c r="F65" s="1"/>
      <c r="G65" s="16"/>
      <c r="H65" s="204"/>
      <c r="I65" s="1"/>
      <c r="J65" s="1"/>
      <c r="K65" s="1"/>
      <c r="L65" s="1"/>
      <c r="M65" s="1"/>
      <c r="N65" s="1"/>
      <c r="S65" s="1"/>
      <c r="T65" s="15"/>
      <c r="U65" s="15"/>
      <c r="W65" s="13"/>
      <c r="X65" s="16"/>
      <c r="Y65" s="1"/>
      <c r="Z65" s="1"/>
    </row>
    <row r="66" spans="1:26">
      <c r="A66" s="1"/>
      <c r="B66" s="1"/>
      <c r="C66" s="1"/>
      <c r="D66" s="1"/>
      <c r="E66" s="16"/>
      <c r="F66" s="1"/>
      <c r="G66" s="16"/>
      <c r="H66" s="204"/>
      <c r="I66" s="1"/>
      <c r="J66" s="1"/>
      <c r="K66" s="1"/>
      <c r="L66" s="1"/>
      <c r="M66" s="1"/>
      <c r="N66" s="1"/>
      <c r="S66" s="1"/>
      <c r="T66" s="15"/>
      <c r="U66" s="15"/>
      <c r="W66" s="13"/>
      <c r="X66" s="16"/>
      <c r="Y66" s="1"/>
      <c r="Z66" s="1"/>
    </row>
    <row r="67" spans="1:26">
      <c r="A67" s="1"/>
      <c r="B67" s="1"/>
      <c r="C67" s="1"/>
      <c r="D67" s="1"/>
      <c r="E67" s="16"/>
      <c r="F67" s="1"/>
      <c r="G67" s="16"/>
      <c r="H67" s="204"/>
      <c r="I67" s="1"/>
      <c r="J67" s="1"/>
      <c r="K67" s="1"/>
      <c r="L67" s="1"/>
      <c r="M67" s="1"/>
      <c r="N67" s="1"/>
      <c r="S67" s="1"/>
      <c r="T67" s="15"/>
      <c r="U67" s="15"/>
      <c r="W67" s="13"/>
      <c r="X67" s="16"/>
      <c r="Y67" s="1"/>
      <c r="Z67" s="1"/>
    </row>
    <row r="68" spans="1:26">
      <c r="A68" s="1"/>
      <c r="B68" s="1"/>
      <c r="C68" s="1"/>
      <c r="D68" s="1"/>
      <c r="E68" s="1"/>
      <c r="F68" s="1"/>
      <c r="G68" s="1"/>
      <c r="H68" s="205"/>
      <c r="I68" s="1"/>
      <c r="J68" s="1"/>
      <c r="K68" s="1"/>
      <c r="L68" s="1"/>
      <c r="M68" s="1"/>
      <c r="N68" s="1"/>
      <c r="S68" s="1"/>
      <c r="T68" s="1"/>
      <c r="U68" s="1"/>
      <c r="W68" s="13"/>
      <c r="X68" s="1"/>
      <c r="Y68" s="1"/>
      <c r="Z68" s="1"/>
    </row>
    <row r="69" spans="1:26">
      <c r="W69" s="13"/>
    </row>
    <row r="70" spans="1:26">
      <c r="W70" s="13"/>
    </row>
    <row r="71" spans="1:26">
      <c r="W71" s="13"/>
    </row>
    <row r="72" spans="1:26">
      <c r="W72" s="13"/>
    </row>
    <row r="73" spans="1:26">
      <c r="W73" s="13"/>
    </row>
    <row r="74" spans="1:26">
      <c r="W74" s="13"/>
    </row>
    <row r="75" spans="1:26">
      <c r="W75" s="13"/>
    </row>
    <row r="76" spans="1:26">
      <c r="W76" s="13"/>
    </row>
    <row r="77" spans="1:26">
      <c r="W77" s="13"/>
    </row>
    <row r="78" spans="1:26">
      <c r="W78" s="13"/>
    </row>
    <row r="79" spans="1:26">
      <c r="W79" s="13"/>
    </row>
    <row r="80" spans="1:26">
      <c r="W80" s="13"/>
    </row>
    <row r="81" spans="23:23">
      <c r="W81" s="13"/>
    </row>
    <row r="82" spans="23:23">
      <c r="W82" s="13"/>
    </row>
    <row r="83" spans="23:23">
      <c r="W83" s="13"/>
    </row>
    <row r="84" spans="23:23">
      <c r="W84" s="13"/>
    </row>
    <row r="85" spans="23:23">
      <c r="W85" s="13"/>
    </row>
    <row r="86" spans="23:23">
      <c r="W86" s="13"/>
    </row>
    <row r="87" spans="23:23">
      <c r="W87" s="13"/>
    </row>
    <row r="88" spans="23:23">
      <c r="W88" s="13"/>
    </row>
    <row r="89" spans="23:23">
      <c r="W89" s="13"/>
    </row>
    <row r="90" spans="23:23">
      <c r="W90" s="13"/>
    </row>
    <row r="91" spans="23:23">
      <c r="W91" s="13"/>
    </row>
    <row r="92" spans="23:23">
      <c r="W92" s="13"/>
    </row>
    <row r="93" spans="23:23">
      <c r="W93" s="13"/>
    </row>
    <row r="94" spans="23:23">
      <c r="W94" s="13"/>
    </row>
    <row r="95" spans="23:23">
      <c r="W95" s="13"/>
    </row>
    <row r="96" spans="23:23">
      <c r="W96" s="13"/>
    </row>
    <row r="97" spans="23:23">
      <c r="W97" s="13"/>
    </row>
    <row r="98" spans="23:23">
      <c r="W98" s="13"/>
    </row>
    <row r="99" spans="23:23">
      <c r="W99" s="13"/>
    </row>
    <row r="100" spans="23:23">
      <c r="W100" s="13"/>
    </row>
    <row r="101" spans="23:23">
      <c r="W101" s="13"/>
    </row>
    <row r="102" spans="23:23">
      <c r="W102" s="13"/>
    </row>
    <row r="103" spans="23:23">
      <c r="W103" s="13"/>
    </row>
    <row r="104" spans="23:23">
      <c r="W104" s="13"/>
    </row>
    <row r="105" spans="23:23">
      <c r="W105" s="13"/>
    </row>
    <row r="106" spans="23:23">
      <c r="W106" s="13"/>
    </row>
    <row r="107" spans="23:23">
      <c r="W107" s="13"/>
    </row>
    <row r="108" spans="23:23">
      <c r="W108" s="13"/>
    </row>
    <row r="109" spans="23:23">
      <c r="W109" s="13"/>
    </row>
    <row r="110" spans="23:23">
      <c r="W110" s="13"/>
    </row>
    <row r="111" spans="23:23">
      <c r="W111" s="13"/>
    </row>
    <row r="112" spans="23:23">
      <c r="W112" s="13"/>
    </row>
    <row r="113" spans="23:23">
      <c r="W113" s="13"/>
    </row>
    <row r="114" spans="23:23">
      <c r="W114" s="13"/>
    </row>
    <row r="115" spans="23:23">
      <c r="W115" s="13"/>
    </row>
    <row r="116" spans="23:23">
      <c r="W116" s="13"/>
    </row>
    <row r="117" spans="23:23">
      <c r="W117" s="13"/>
    </row>
    <row r="118" spans="23:23">
      <c r="W118" s="13"/>
    </row>
    <row r="119" spans="23:23">
      <c r="W119" s="13"/>
    </row>
    <row r="120" spans="23:23">
      <c r="W120" s="13"/>
    </row>
    <row r="121" spans="23:23">
      <c r="W121" s="13"/>
    </row>
    <row r="122" spans="23:23">
      <c r="W122" s="13"/>
    </row>
    <row r="123" spans="23:23">
      <c r="W123" s="13"/>
    </row>
    <row r="124" spans="23:23">
      <c r="W124" s="13"/>
    </row>
    <row r="125" spans="23:23">
      <c r="W125" s="13"/>
    </row>
    <row r="126" spans="23:23">
      <c r="W126" s="13"/>
    </row>
    <row r="127" spans="23:23">
      <c r="W127" s="13"/>
    </row>
    <row r="128" spans="23:23">
      <c r="W128" s="13"/>
    </row>
    <row r="129" spans="23:23">
      <c r="W129" s="13"/>
    </row>
    <row r="130" spans="23:23">
      <c r="W130" s="13"/>
    </row>
    <row r="131" spans="23:23">
      <c r="W131" s="13"/>
    </row>
    <row r="132" spans="23:23">
      <c r="W132" s="13"/>
    </row>
    <row r="133" spans="23:23">
      <c r="W133" s="13"/>
    </row>
    <row r="134" spans="23:23">
      <c r="W134" s="13"/>
    </row>
    <row r="135" spans="23:23">
      <c r="W135" s="13"/>
    </row>
    <row r="136" spans="23:23">
      <c r="W136" s="13"/>
    </row>
    <row r="137" spans="23:23">
      <c r="W137" s="13"/>
    </row>
    <row r="138" spans="23:23">
      <c r="W138" s="13"/>
    </row>
    <row r="139" spans="23:23">
      <c r="W139" s="13"/>
    </row>
    <row r="140" spans="23:23">
      <c r="W140" s="13"/>
    </row>
    <row r="141" spans="23:23">
      <c r="W141" s="13"/>
    </row>
    <row r="142" spans="23:23">
      <c r="W142" s="13"/>
    </row>
    <row r="143" spans="23:23">
      <c r="W143" s="13"/>
    </row>
    <row r="144" spans="23:23">
      <c r="W144" s="13"/>
    </row>
    <row r="145" spans="23:23">
      <c r="W145" s="13"/>
    </row>
    <row r="146" spans="23:23">
      <c r="W146" s="13"/>
    </row>
    <row r="147" spans="23:23">
      <c r="W147" s="13"/>
    </row>
    <row r="148" spans="23:23">
      <c r="W148" s="13"/>
    </row>
    <row r="149" spans="23:23">
      <c r="W149" s="13"/>
    </row>
    <row r="150" spans="23:23">
      <c r="W150" s="13"/>
    </row>
    <row r="151" spans="23:23">
      <c r="W151" s="13"/>
    </row>
    <row r="152" spans="23:23">
      <c r="W152" s="13"/>
    </row>
    <row r="153" spans="23:23">
      <c r="W153" s="13"/>
    </row>
    <row r="154" spans="23:23">
      <c r="W154" s="13"/>
    </row>
    <row r="155" spans="23:23">
      <c r="W155" s="13"/>
    </row>
    <row r="156" spans="23:23">
      <c r="W156" s="13"/>
    </row>
    <row r="157" spans="23:23">
      <c r="W157" s="13"/>
    </row>
    <row r="158" spans="23:23">
      <c r="W158" s="13"/>
    </row>
    <row r="159" spans="23:23">
      <c r="W159" s="13"/>
    </row>
    <row r="160" spans="23:23">
      <c r="W160" s="13"/>
    </row>
    <row r="161" spans="23:23">
      <c r="W161" s="13"/>
    </row>
    <row r="162" spans="23:23">
      <c r="W162" s="13"/>
    </row>
    <row r="163" spans="23:23">
      <c r="W163" s="13"/>
    </row>
    <row r="164" spans="23:23">
      <c r="W164" s="13"/>
    </row>
    <row r="165" spans="23:23">
      <c r="W165" s="13"/>
    </row>
    <row r="166" spans="23:23">
      <c r="W166" s="13"/>
    </row>
    <row r="167" spans="23:23">
      <c r="W167" s="13"/>
    </row>
    <row r="168" spans="23:23">
      <c r="W168" s="13"/>
    </row>
    <row r="169" spans="23:23">
      <c r="W169" s="13"/>
    </row>
    <row r="170" spans="23:23">
      <c r="W170" s="13"/>
    </row>
    <row r="171" spans="23:23">
      <c r="W171" s="13"/>
    </row>
    <row r="172" spans="23:23">
      <c r="W172" s="13"/>
    </row>
    <row r="173" spans="23:23">
      <c r="W173" s="13"/>
    </row>
    <row r="174" spans="23:23">
      <c r="W174" s="13"/>
    </row>
    <row r="175" spans="23:23">
      <c r="W175" s="13"/>
    </row>
    <row r="176" spans="23:23">
      <c r="W176" s="13"/>
    </row>
    <row r="177" spans="23:23">
      <c r="W177" s="13"/>
    </row>
    <row r="178" spans="23:23">
      <c r="W178" s="13"/>
    </row>
    <row r="179" spans="23:23">
      <c r="W179" s="13"/>
    </row>
    <row r="180" spans="23:23">
      <c r="W180" s="13"/>
    </row>
    <row r="181" spans="23:23">
      <c r="W181" s="13"/>
    </row>
    <row r="182" spans="23:23">
      <c r="W182" s="13"/>
    </row>
    <row r="183" spans="23:23">
      <c r="W183" s="13"/>
    </row>
    <row r="184" spans="23:23">
      <c r="W184" s="13"/>
    </row>
    <row r="185" spans="23:23">
      <c r="W185" s="13"/>
    </row>
    <row r="186" spans="23:23">
      <c r="W186" s="13"/>
    </row>
    <row r="187" spans="23:23">
      <c r="W187" s="13"/>
    </row>
    <row r="188" spans="23:23">
      <c r="W188" s="13"/>
    </row>
    <row r="189" spans="23:23">
      <c r="W189" s="13"/>
    </row>
    <row r="190" spans="23:23">
      <c r="W190" s="13"/>
    </row>
    <row r="191" spans="23:23">
      <c r="W191" s="13"/>
    </row>
    <row r="192" spans="23:23">
      <c r="W192" s="13"/>
    </row>
    <row r="193" spans="23:23">
      <c r="W193" s="13"/>
    </row>
    <row r="194" spans="23:23">
      <c r="W194" s="13"/>
    </row>
    <row r="195" spans="23:23">
      <c r="W195" s="13"/>
    </row>
    <row r="196" spans="23:23">
      <c r="W196" s="13"/>
    </row>
    <row r="197" spans="23:23">
      <c r="W197" s="13"/>
    </row>
    <row r="198" spans="23:23">
      <c r="W198" s="13"/>
    </row>
    <row r="199" spans="23:23">
      <c r="W199" s="13"/>
    </row>
    <row r="200" spans="23:23">
      <c r="W200" s="13"/>
    </row>
    <row r="201" spans="23:23">
      <c r="W201" s="13"/>
    </row>
    <row r="202" spans="23:23">
      <c r="W202" s="13"/>
    </row>
    <row r="203" spans="23:23">
      <c r="W203" s="13"/>
    </row>
    <row r="204" spans="23:23">
      <c r="W204" s="13"/>
    </row>
    <row r="205" spans="23:23">
      <c r="W205" s="13"/>
    </row>
    <row r="206" spans="23:23">
      <c r="W206" s="13"/>
    </row>
    <row r="207" spans="23:23">
      <c r="W207" s="13"/>
    </row>
    <row r="208" spans="23:23">
      <c r="W208" s="13"/>
    </row>
    <row r="209" spans="23:23">
      <c r="W209" s="13"/>
    </row>
    <row r="210" spans="23:23">
      <c r="W210" s="13"/>
    </row>
    <row r="211" spans="23:23">
      <c r="W211" s="13"/>
    </row>
    <row r="212" spans="23:23">
      <c r="W212" s="13"/>
    </row>
    <row r="213" spans="23:23">
      <c r="W213" s="13"/>
    </row>
    <row r="214" spans="23:23">
      <c r="W214" s="13"/>
    </row>
    <row r="215" spans="23:23">
      <c r="W215" s="13"/>
    </row>
    <row r="216" spans="23:23">
      <c r="W216" s="13"/>
    </row>
    <row r="217" spans="23:23">
      <c r="W217" s="13"/>
    </row>
    <row r="218" spans="23:23">
      <c r="W218" s="13"/>
    </row>
    <row r="219" spans="23:23">
      <c r="W219" s="13"/>
    </row>
    <row r="220" spans="23:23">
      <c r="W220" s="13"/>
    </row>
    <row r="221" spans="23:23">
      <c r="W221" s="13"/>
    </row>
    <row r="222" spans="23:23">
      <c r="W222" s="13"/>
    </row>
    <row r="223" spans="23:23">
      <c r="W223" s="13"/>
    </row>
    <row r="224" spans="23:23">
      <c r="W224" s="13"/>
    </row>
    <row r="225" spans="23:23">
      <c r="W225" s="13"/>
    </row>
    <row r="226" spans="23:23">
      <c r="W226" s="13"/>
    </row>
    <row r="227" spans="23:23">
      <c r="W227" s="13"/>
    </row>
    <row r="228" spans="23:23">
      <c r="W228" s="13"/>
    </row>
    <row r="229" spans="23:23">
      <c r="W229" s="13"/>
    </row>
    <row r="230" spans="23:23">
      <c r="W230" s="13"/>
    </row>
    <row r="231" spans="23:23">
      <c r="W231" s="13"/>
    </row>
    <row r="232" spans="23:23">
      <c r="W232" s="13"/>
    </row>
    <row r="233" spans="23:23">
      <c r="W233" s="13"/>
    </row>
    <row r="234" spans="23:23">
      <c r="W234" s="13"/>
    </row>
    <row r="235" spans="23:23">
      <c r="W235" s="13"/>
    </row>
    <row r="236" spans="23:23">
      <c r="W236" s="13"/>
    </row>
    <row r="237" spans="23:23">
      <c r="W237" s="13"/>
    </row>
    <row r="238" spans="23:23">
      <c r="W238" s="13"/>
    </row>
    <row r="239" spans="23:23">
      <c r="W239" s="13"/>
    </row>
    <row r="240" spans="23:23">
      <c r="W240" s="13"/>
    </row>
    <row r="241" spans="23:23">
      <c r="W241" s="13"/>
    </row>
    <row r="242" spans="23:23">
      <c r="W242" s="13"/>
    </row>
    <row r="243" spans="23:23">
      <c r="W243" s="13"/>
    </row>
    <row r="244" spans="23:23">
      <c r="W244" s="13"/>
    </row>
    <row r="245" spans="23:23">
      <c r="W245" s="13"/>
    </row>
    <row r="246" spans="23:23">
      <c r="W246" s="13"/>
    </row>
    <row r="247" spans="23:23">
      <c r="W247" s="13"/>
    </row>
    <row r="248" spans="23:23">
      <c r="W248" s="13"/>
    </row>
    <row r="249" spans="23:23">
      <c r="W249" s="13"/>
    </row>
    <row r="250" spans="23:23">
      <c r="W250" s="13"/>
    </row>
    <row r="251" spans="23:23">
      <c r="W251" s="13"/>
    </row>
    <row r="252" spans="23:23">
      <c r="W252" s="13"/>
    </row>
    <row r="253" spans="23:23">
      <c r="W253" s="13"/>
    </row>
    <row r="254" spans="23:23">
      <c r="W254" s="13"/>
    </row>
    <row r="255" spans="23:23">
      <c r="W255" s="13"/>
    </row>
    <row r="256" spans="23:23">
      <c r="W256" s="13"/>
    </row>
    <row r="257" spans="23:23">
      <c r="W257" s="13"/>
    </row>
    <row r="258" spans="23:23">
      <c r="W258" s="13"/>
    </row>
    <row r="259" spans="23:23">
      <c r="W259" s="13"/>
    </row>
    <row r="260" spans="23:23">
      <c r="W260" s="13"/>
    </row>
    <row r="261" spans="23:23">
      <c r="W261" s="13"/>
    </row>
    <row r="262" spans="23:23">
      <c r="W262" s="13"/>
    </row>
    <row r="263" spans="23:23">
      <c r="W263" s="13"/>
    </row>
    <row r="264" spans="23:23">
      <c r="W264" s="13"/>
    </row>
    <row r="265" spans="23:23">
      <c r="W265" s="13"/>
    </row>
    <row r="266" spans="23:23">
      <c r="W266" s="13"/>
    </row>
    <row r="267" spans="23:23">
      <c r="W267" s="13"/>
    </row>
    <row r="268" spans="23:23">
      <c r="W268" s="13"/>
    </row>
    <row r="269" spans="23:23">
      <c r="W269" s="13"/>
    </row>
    <row r="270" spans="23:23">
      <c r="W270" s="13"/>
    </row>
    <row r="271" spans="23:23">
      <c r="W271" s="13"/>
    </row>
    <row r="272" spans="23:23">
      <c r="W272" s="13"/>
    </row>
    <row r="273" spans="23:23">
      <c r="W273" s="13"/>
    </row>
    <row r="274" spans="23:23">
      <c r="W274" s="13"/>
    </row>
    <row r="275" spans="23:23">
      <c r="W275" s="13"/>
    </row>
    <row r="276" spans="23:23">
      <c r="W276" s="13"/>
    </row>
    <row r="277" spans="23:23">
      <c r="W277" s="13"/>
    </row>
    <row r="278" spans="23:23">
      <c r="W278" s="13"/>
    </row>
    <row r="279" spans="23:23">
      <c r="W279" s="13"/>
    </row>
    <row r="280" spans="23:23">
      <c r="W280" s="13"/>
    </row>
    <row r="281" spans="23:23">
      <c r="W281" s="13"/>
    </row>
    <row r="282" spans="23:23">
      <c r="W282" s="13"/>
    </row>
    <row r="283" spans="23:23">
      <c r="W283" s="13"/>
    </row>
    <row r="284" spans="23:23">
      <c r="W284" s="13"/>
    </row>
    <row r="285" spans="23:23">
      <c r="W285" s="13"/>
    </row>
    <row r="286" spans="23:23">
      <c r="W286" s="13"/>
    </row>
    <row r="287" spans="23:23">
      <c r="W287" s="13"/>
    </row>
    <row r="288" spans="23:23">
      <c r="W288" s="13"/>
    </row>
    <row r="289" spans="23:23">
      <c r="W289" s="13"/>
    </row>
    <row r="290" spans="23:23">
      <c r="W290" s="13"/>
    </row>
    <row r="291" spans="23:23">
      <c r="W291" s="13"/>
    </row>
    <row r="292" spans="23:23">
      <c r="W292" s="13"/>
    </row>
    <row r="293" spans="23:23">
      <c r="W293" s="13"/>
    </row>
    <row r="294" spans="23:23">
      <c r="W294" s="13"/>
    </row>
    <row r="295" spans="23:23">
      <c r="W295" s="13"/>
    </row>
    <row r="296" spans="23:23">
      <c r="W296" s="13"/>
    </row>
    <row r="297" spans="23:23">
      <c r="W297" s="13"/>
    </row>
    <row r="298" spans="23:23">
      <c r="W298" s="13"/>
    </row>
    <row r="299" spans="23:23">
      <c r="W299" s="13"/>
    </row>
    <row r="300" spans="23:23">
      <c r="W300" s="13"/>
    </row>
    <row r="301" spans="23:23">
      <c r="W301" s="13"/>
    </row>
    <row r="302" spans="23:23">
      <c r="W302" s="13"/>
    </row>
    <row r="303" spans="23:23">
      <c r="W303" s="13"/>
    </row>
    <row r="304" spans="23:23">
      <c r="W304" s="13"/>
    </row>
    <row r="305" spans="23:23">
      <c r="W305" s="13"/>
    </row>
    <row r="306" spans="23:23">
      <c r="W306" s="13"/>
    </row>
    <row r="307" spans="23:23">
      <c r="W307" s="13"/>
    </row>
    <row r="308" spans="23:23">
      <c r="W308" s="13"/>
    </row>
    <row r="309" spans="23:23">
      <c r="W309" s="13"/>
    </row>
    <row r="310" spans="23:23">
      <c r="W310" s="13"/>
    </row>
    <row r="311" spans="23:23">
      <c r="W311" s="13"/>
    </row>
    <row r="312" spans="23:23">
      <c r="W312" s="13"/>
    </row>
    <row r="313" spans="23:23">
      <c r="W313" s="13"/>
    </row>
    <row r="314" spans="23:23">
      <c r="W314" s="13"/>
    </row>
    <row r="315" spans="23:23">
      <c r="W315" s="13"/>
    </row>
    <row r="316" spans="23:23">
      <c r="W316" s="13"/>
    </row>
    <row r="317" spans="23:23">
      <c r="W317" s="13"/>
    </row>
    <row r="318" spans="23:23">
      <c r="W318" s="13"/>
    </row>
    <row r="319" spans="23:23">
      <c r="W319" s="13"/>
    </row>
    <row r="320" spans="23:23">
      <c r="W320" s="13"/>
    </row>
    <row r="321" spans="23:23">
      <c r="W321" s="13"/>
    </row>
    <row r="322" spans="23:23">
      <c r="W322" s="13"/>
    </row>
    <row r="323" spans="23:23">
      <c r="W323" s="13"/>
    </row>
    <row r="324" spans="23:23">
      <c r="W324" s="13"/>
    </row>
    <row r="325" spans="23:23">
      <c r="W325" s="13"/>
    </row>
    <row r="326" spans="23:23">
      <c r="W326" s="13"/>
    </row>
    <row r="327" spans="23:23">
      <c r="W327" s="13"/>
    </row>
    <row r="328" spans="23:23">
      <c r="W328" s="13"/>
    </row>
    <row r="329" spans="23:23">
      <c r="W329" s="13"/>
    </row>
    <row r="330" spans="23:23">
      <c r="W330" s="13"/>
    </row>
    <row r="331" spans="23:23">
      <c r="W331" s="13"/>
    </row>
    <row r="332" spans="23:23">
      <c r="W332" s="13"/>
    </row>
    <row r="333" spans="23:23">
      <c r="W333" s="13"/>
    </row>
    <row r="334" spans="23:23">
      <c r="W334" s="13"/>
    </row>
    <row r="335" spans="23:23">
      <c r="W335" s="13"/>
    </row>
    <row r="336" spans="23:23">
      <c r="W336" s="13"/>
    </row>
    <row r="337" spans="23:23">
      <c r="W337" s="13"/>
    </row>
    <row r="338" spans="23:23">
      <c r="W338" s="13"/>
    </row>
    <row r="339" spans="23:23">
      <c r="W339" s="13"/>
    </row>
    <row r="340" spans="23:23">
      <c r="W340" s="13"/>
    </row>
    <row r="341" spans="23:23">
      <c r="W341" s="13"/>
    </row>
    <row r="342" spans="23:23">
      <c r="W342" s="13"/>
    </row>
    <row r="343" spans="23:23">
      <c r="W343" s="13"/>
    </row>
    <row r="344" spans="23:23">
      <c r="W344" s="13"/>
    </row>
    <row r="345" spans="23:23">
      <c r="W345" s="13"/>
    </row>
    <row r="346" spans="23:23">
      <c r="W346" s="13"/>
    </row>
    <row r="347" spans="23:23">
      <c r="W347" s="13"/>
    </row>
    <row r="348" spans="23:23">
      <c r="W348" s="13"/>
    </row>
    <row r="349" spans="23:23">
      <c r="W349" s="13"/>
    </row>
    <row r="350" spans="23:23">
      <c r="W350" s="13"/>
    </row>
    <row r="351" spans="23:23">
      <c r="W351" s="13"/>
    </row>
    <row r="352" spans="23:23">
      <c r="W352" s="13"/>
    </row>
    <row r="353" spans="23:23">
      <c r="W353" s="13"/>
    </row>
    <row r="354" spans="23:23">
      <c r="W354" s="13"/>
    </row>
    <row r="355" spans="23:23">
      <c r="W355" s="13"/>
    </row>
    <row r="356" spans="23:23">
      <c r="W356" s="13"/>
    </row>
    <row r="357" spans="23:23">
      <c r="W357" s="13"/>
    </row>
    <row r="358" spans="23:23">
      <c r="W358" s="13"/>
    </row>
    <row r="359" spans="23:23">
      <c r="W359" s="13"/>
    </row>
    <row r="360" spans="23:23">
      <c r="W360" s="13"/>
    </row>
    <row r="361" spans="23:23">
      <c r="W361" s="13"/>
    </row>
    <row r="362" spans="23:23">
      <c r="W362" s="13"/>
    </row>
    <row r="363" spans="23:23">
      <c r="W363" s="13"/>
    </row>
    <row r="364" spans="23:23">
      <c r="W364" s="13"/>
    </row>
    <row r="365" spans="23:23">
      <c r="W365" s="13"/>
    </row>
    <row r="366" spans="23:23">
      <c r="W366" s="13"/>
    </row>
    <row r="367" spans="23:23">
      <c r="W367" s="13"/>
    </row>
    <row r="368" spans="23:23">
      <c r="W368" s="13"/>
    </row>
    <row r="369" spans="23:23">
      <c r="W369" s="13"/>
    </row>
    <row r="370" spans="23:23">
      <c r="W370" s="13"/>
    </row>
    <row r="371" spans="23:23">
      <c r="W371" s="13"/>
    </row>
    <row r="372" spans="23:23">
      <c r="W372" s="13"/>
    </row>
    <row r="373" spans="23:23">
      <c r="W373" s="13"/>
    </row>
    <row r="374" spans="23:23">
      <c r="W374" s="13"/>
    </row>
    <row r="375" spans="23:23">
      <c r="W375" s="13"/>
    </row>
    <row r="376" spans="23:23">
      <c r="W376" s="13"/>
    </row>
    <row r="377" spans="23:23">
      <c r="W377" s="13"/>
    </row>
    <row r="378" spans="23:23">
      <c r="W378" s="13"/>
    </row>
    <row r="379" spans="23:23">
      <c r="W379" s="13"/>
    </row>
    <row r="380" spans="23:23">
      <c r="W380" s="13"/>
    </row>
    <row r="381" spans="23:23">
      <c r="W381" s="13"/>
    </row>
    <row r="382" spans="23:23">
      <c r="W382" s="13"/>
    </row>
    <row r="383" spans="23:23">
      <c r="W383" s="13"/>
    </row>
    <row r="384" spans="23:23">
      <c r="W384" s="13"/>
    </row>
    <row r="385" spans="23:23">
      <c r="W385" s="13"/>
    </row>
    <row r="386" spans="23:23">
      <c r="W386" s="13"/>
    </row>
    <row r="387" spans="23:23">
      <c r="W387" s="13"/>
    </row>
    <row r="388" spans="23:23">
      <c r="W388" s="13"/>
    </row>
    <row r="389" spans="23:23">
      <c r="W389" s="13"/>
    </row>
    <row r="390" spans="23:23">
      <c r="W390" s="13"/>
    </row>
    <row r="391" spans="23:23">
      <c r="W391" s="13"/>
    </row>
    <row r="392" spans="23:23">
      <c r="W392" s="13"/>
    </row>
    <row r="393" spans="23:23">
      <c r="W393" s="13"/>
    </row>
    <row r="394" spans="23:23">
      <c r="W394" s="13"/>
    </row>
    <row r="395" spans="23:23">
      <c r="W395" s="13"/>
    </row>
    <row r="396" spans="23:23">
      <c r="W396" s="13"/>
    </row>
    <row r="397" spans="23:23">
      <c r="W397" s="13"/>
    </row>
    <row r="398" spans="23:23">
      <c r="W398" s="13"/>
    </row>
    <row r="399" spans="23:23">
      <c r="W399" s="13"/>
    </row>
    <row r="400" spans="23:23">
      <c r="W400" s="13"/>
    </row>
    <row r="401" spans="23:23">
      <c r="W401" s="13"/>
    </row>
    <row r="402" spans="23:23">
      <c r="W402" s="13"/>
    </row>
    <row r="403" spans="23:23">
      <c r="W403" s="13"/>
    </row>
    <row r="404" spans="23:23">
      <c r="W404" s="13"/>
    </row>
    <row r="405" spans="23:23">
      <c r="W405" s="13"/>
    </row>
    <row r="406" spans="23:23">
      <c r="W406" s="13"/>
    </row>
    <row r="407" spans="23:23">
      <c r="W407" s="13"/>
    </row>
    <row r="408" spans="23:23">
      <c r="W408" s="13"/>
    </row>
    <row r="409" spans="23:23">
      <c r="W409" s="13"/>
    </row>
    <row r="410" spans="23:23">
      <c r="W410" s="13"/>
    </row>
    <row r="411" spans="23:23">
      <c r="W411" s="13"/>
    </row>
    <row r="412" spans="23:23">
      <c r="W412" s="13"/>
    </row>
    <row r="413" spans="23:23">
      <c r="W413" s="13"/>
    </row>
    <row r="414" spans="23:23">
      <c r="W414" s="13"/>
    </row>
    <row r="415" spans="23:23">
      <c r="W415" s="13"/>
    </row>
    <row r="416" spans="23:23">
      <c r="W416" s="13"/>
    </row>
    <row r="417" spans="23:23">
      <c r="W417" s="13"/>
    </row>
    <row r="418" spans="23:23">
      <c r="W418" s="13"/>
    </row>
    <row r="419" spans="23:23">
      <c r="W419" s="13"/>
    </row>
    <row r="420" spans="23:23">
      <c r="W420" s="13"/>
    </row>
    <row r="421" spans="23:23">
      <c r="W421" s="13"/>
    </row>
    <row r="422" spans="23:23">
      <c r="W422" s="13"/>
    </row>
    <row r="423" spans="23:23">
      <c r="W423" s="13"/>
    </row>
    <row r="424" spans="23:23">
      <c r="W424" s="13"/>
    </row>
    <row r="425" spans="23:23">
      <c r="W425" s="13"/>
    </row>
    <row r="426" spans="23:23">
      <c r="W426" s="13"/>
    </row>
    <row r="427" spans="23:23">
      <c r="W427" s="13"/>
    </row>
    <row r="428" spans="23:23">
      <c r="W428" s="13"/>
    </row>
    <row r="429" spans="23:23">
      <c r="W429" s="13"/>
    </row>
    <row r="430" spans="23:23">
      <c r="W430" s="13"/>
    </row>
    <row r="431" spans="23:23">
      <c r="W431" s="13"/>
    </row>
    <row r="432" spans="23:23">
      <c r="W432" s="13"/>
    </row>
    <row r="433" spans="23:23">
      <c r="W433" s="13"/>
    </row>
    <row r="434" spans="23:23">
      <c r="W434" s="13"/>
    </row>
    <row r="435" spans="23:23">
      <c r="W435" s="13"/>
    </row>
    <row r="436" spans="23:23">
      <c r="W436" s="13"/>
    </row>
    <row r="437" spans="23:23">
      <c r="W437" s="13"/>
    </row>
    <row r="438" spans="23:23">
      <c r="W438" s="13"/>
    </row>
    <row r="439" spans="23:23">
      <c r="W439" s="13"/>
    </row>
    <row r="440" spans="23:23">
      <c r="W440" s="13"/>
    </row>
    <row r="441" spans="23:23">
      <c r="W441" s="13"/>
    </row>
    <row r="442" spans="23:23">
      <c r="W442" s="13"/>
    </row>
    <row r="443" spans="23:23">
      <c r="W443" s="13"/>
    </row>
    <row r="444" spans="23:23">
      <c r="W444" s="13"/>
    </row>
    <row r="445" spans="23:23">
      <c r="W445" s="13"/>
    </row>
    <row r="446" spans="23:23">
      <c r="W446" s="13"/>
    </row>
    <row r="447" spans="23:23">
      <c r="W447" s="13"/>
    </row>
    <row r="448" spans="23:23">
      <c r="W448" s="13"/>
    </row>
    <row r="449" spans="23:23">
      <c r="W449" s="13"/>
    </row>
    <row r="450" spans="23:23">
      <c r="W450" s="13"/>
    </row>
    <row r="451" spans="23:23">
      <c r="W451" s="13"/>
    </row>
    <row r="452" spans="23:23">
      <c r="W452" s="13"/>
    </row>
    <row r="453" spans="23:23">
      <c r="W453" s="13"/>
    </row>
    <row r="454" spans="23:23">
      <c r="W454" s="13"/>
    </row>
    <row r="455" spans="23:23">
      <c r="W455" s="13"/>
    </row>
    <row r="456" spans="23:23">
      <c r="W456" s="13"/>
    </row>
    <row r="457" spans="23:23">
      <c r="W457" s="13"/>
    </row>
    <row r="458" spans="23:23">
      <c r="W458" s="13"/>
    </row>
    <row r="459" spans="23:23">
      <c r="W459" s="13"/>
    </row>
    <row r="460" spans="23:23">
      <c r="W460" s="13"/>
    </row>
    <row r="461" spans="23:23">
      <c r="W461" s="13"/>
    </row>
    <row r="462" spans="23:23">
      <c r="W462" s="13"/>
    </row>
    <row r="463" spans="23:23">
      <c r="W463" s="13"/>
    </row>
    <row r="464" spans="23:23">
      <c r="W464" s="13"/>
    </row>
    <row r="465" spans="23:23">
      <c r="W465" s="13"/>
    </row>
    <row r="466" spans="23:23">
      <c r="W466" s="13"/>
    </row>
    <row r="467" spans="23:23">
      <c r="W467" s="13"/>
    </row>
    <row r="468" spans="23:23">
      <c r="W468" s="13"/>
    </row>
    <row r="469" spans="23:23">
      <c r="W469" s="13"/>
    </row>
    <row r="470" spans="23:23">
      <c r="W470" s="13"/>
    </row>
    <row r="471" spans="23:23">
      <c r="W471" s="13"/>
    </row>
    <row r="472" spans="23:23">
      <c r="W472" s="13"/>
    </row>
    <row r="473" spans="23:23">
      <c r="W473" s="13"/>
    </row>
    <row r="474" spans="23:23">
      <c r="W474" s="13"/>
    </row>
    <row r="475" spans="23:23">
      <c r="W475" s="13"/>
    </row>
    <row r="476" spans="23:23">
      <c r="W476" s="13"/>
    </row>
    <row r="477" spans="23:23">
      <c r="W477" s="13"/>
    </row>
    <row r="478" spans="23:23">
      <c r="W478" s="13"/>
    </row>
    <row r="479" spans="23:23">
      <c r="W479" s="13"/>
    </row>
    <row r="480" spans="23:23">
      <c r="W480" s="13"/>
    </row>
    <row r="481" spans="23:23">
      <c r="W481" s="13"/>
    </row>
    <row r="482" spans="23:23">
      <c r="W482" s="13"/>
    </row>
    <row r="483" spans="23:23">
      <c r="W483" s="13"/>
    </row>
    <row r="484" spans="23:23">
      <c r="W484" s="13"/>
    </row>
    <row r="485" spans="23:23">
      <c r="W485" s="13"/>
    </row>
    <row r="486" spans="23:23">
      <c r="W486" s="13"/>
    </row>
    <row r="487" spans="23:23">
      <c r="W487" s="13"/>
    </row>
    <row r="488" spans="23:23">
      <c r="W488" s="13"/>
    </row>
    <row r="489" spans="23:23">
      <c r="W489" s="13"/>
    </row>
    <row r="490" spans="23:23">
      <c r="W490" s="13"/>
    </row>
    <row r="491" spans="23:23">
      <c r="W491" s="13"/>
    </row>
    <row r="492" spans="23:23">
      <c r="W492" s="13"/>
    </row>
    <row r="493" spans="23:23">
      <c r="W493" s="13"/>
    </row>
    <row r="494" spans="23:23">
      <c r="W494" s="13"/>
    </row>
    <row r="495" spans="23:23">
      <c r="W495" s="13"/>
    </row>
    <row r="496" spans="23:23">
      <c r="W496" s="13"/>
    </row>
    <row r="497" spans="23:23">
      <c r="W497" s="13"/>
    </row>
    <row r="498" spans="23:23">
      <c r="W498" s="13"/>
    </row>
    <row r="499" spans="23:23">
      <c r="W499" s="13"/>
    </row>
    <row r="500" spans="23:23">
      <c r="W500" s="13"/>
    </row>
    <row r="501" spans="23:23">
      <c r="W501" s="13"/>
    </row>
    <row r="502" spans="23:23">
      <c r="W502" s="13"/>
    </row>
    <row r="503" spans="23:23">
      <c r="W503" s="13"/>
    </row>
    <row r="504" spans="23:23">
      <c r="W504" s="13"/>
    </row>
    <row r="505" spans="23:23">
      <c r="W505" s="13"/>
    </row>
    <row r="506" spans="23:23">
      <c r="W506" s="13"/>
    </row>
    <row r="507" spans="23:23">
      <c r="W507" s="13"/>
    </row>
    <row r="508" spans="23:23">
      <c r="W508" s="13"/>
    </row>
    <row r="509" spans="23:23">
      <c r="W509" s="13"/>
    </row>
    <row r="510" spans="23:23">
      <c r="W510" s="13"/>
    </row>
    <row r="511" spans="23:23">
      <c r="W511" s="13"/>
    </row>
    <row r="512" spans="23:23">
      <c r="W512" s="13"/>
    </row>
    <row r="513" spans="23:23">
      <c r="W513" s="13"/>
    </row>
    <row r="514" spans="23:23">
      <c r="W514" s="13"/>
    </row>
    <row r="515" spans="23:23">
      <c r="W515" s="13"/>
    </row>
    <row r="516" spans="23:23">
      <c r="W516" s="13"/>
    </row>
    <row r="517" spans="23:23">
      <c r="W517" s="13"/>
    </row>
    <row r="518" spans="23:23">
      <c r="W518" s="13"/>
    </row>
    <row r="519" spans="23:23">
      <c r="W519" s="13"/>
    </row>
    <row r="520" spans="23:23">
      <c r="W520" s="13"/>
    </row>
    <row r="521" spans="23:23">
      <c r="W521" s="13"/>
    </row>
    <row r="522" spans="23:23">
      <c r="W522" s="13"/>
    </row>
    <row r="523" spans="23:23">
      <c r="W523" s="13"/>
    </row>
    <row r="524" spans="23:23">
      <c r="W524" s="13"/>
    </row>
    <row r="525" spans="23:23">
      <c r="W525" s="13"/>
    </row>
    <row r="526" spans="23:23">
      <c r="W526" s="13"/>
    </row>
    <row r="527" spans="23:23">
      <c r="W527" s="13"/>
    </row>
    <row r="528" spans="23:23">
      <c r="W528" s="13"/>
    </row>
    <row r="529" spans="23:23">
      <c r="W529" s="13"/>
    </row>
    <row r="530" spans="23:23">
      <c r="W530" s="13"/>
    </row>
    <row r="531" spans="23:23">
      <c r="W531" s="13"/>
    </row>
    <row r="532" spans="23:23">
      <c r="W532" s="13"/>
    </row>
    <row r="533" spans="23:23">
      <c r="W533" s="13"/>
    </row>
    <row r="534" spans="23:23">
      <c r="W534" s="13"/>
    </row>
    <row r="535" spans="23:23">
      <c r="W535" s="13"/>
    </row>
    <row r="536" spans="23:23">
      <c r="W536" s="13"/>
    </row>
    <row r="537" spans="23:23">
      <c r="W537" s="13"/>
    </row>
    <row r="538" spans="23:23">
      <c r="W538" s="13"/>
    </row>
    <row r="539" spans="23:23">
      <c r="W539" s="13"/>
    </row>
    <row r="540" spans="23:23">
      <c r="W540" s="13"/>
    </row>
    <row r="541" spans="23:23">
      <c r="W541" s="13"/>
    </row>
    <row r="542" spans="23:23">
      <c r="W542" s="13"/>
    </row>
    <row r="543" spans="23:23">
      <c r="W543" s="13"/>
    </row>
    <row r="544" spans="23:23">
      <c r="W544" s="13"/>
    </row>
    <row r="545" spans="23:23">
      <c r="W545" s="13"/>
    </row>
    <row r="546" spans="23:23">
      <c r="W546" s="13"/>
    </row>
    <row r="547" spans="23:23">
      <c r="W547" s="13"/>
    </row>
    <row r="548" spans="23:23">
      <c r="W548" s="13"/>
    </row>
    <row r="549" spans="23:23">
      <c r="W549" s="13"/>
    </row>
    <row r="550" spans="23:23">
      <c r="W550" s="13"/>
    </row>
    <row r="551" spans="23:23">
      <c r="W551" s="13"/>
    </row>
    <row r="552" spans="23:23">
      <c r="W552" s="13"/>
    </row>
    <row r="553" spans="23:23">
      <c r="W553" s="13"/>
    </row>
    <row r="554" spans="23:23">
      <c r="W554" s="13"/>
    </row>
    <row r="555" spans="23:23">
      <c r="W555" s="13"/>
    </row>
    <row r="556" spans="23:23">
      <c r="W556" s="13"/>
    </row>
    <row r="557" spans="23:23">
      <c r="W557" s="13"/>
    </row>
    <row r="558" spans="23:23">
      <c r="W558" s="13"/>
    </row>
    <row r="559" spans="23:23">
      <c r="W559" s="13"/>
    </row>
    <row r="560" spans="23:23">
      <c r="W560" s="13"/>
    </row>
    <row r="561" spans="23:23">
      <c r="W561" s="13"/>
    </row>
    <row r="562" spans="23:23">
      <c r="W562" s="13"/>
    </row>
    <row r="563" spans="23:23">
      <c r="W563" s="13"/>
    </row>
    <row r="564" spans="23:23">
      <c r="W564" s="13"/>
    </row>
    <row r="565" spans="23:23">
      <c r="W565" s="13"/>
    </row>
    <row r="566" spans="23:23">
      <c r="W566" s="13"/>
    </row>
    <row r="567" spans="23:23">
      <c r="W567" s="13"/>
    </row>
    <row r="568" spans="23:23">
      <c r="W568" s="13"/>
    </row>
    <row r="569" spans="23:23">
      <c r="W569" s="13"/>
    </row>
    <row r="570" spans="23:23">
      <c r="W570" s="13"/>
    </row>
    <row r="571" spans="23:23">
      <c r="W571" s="13"/>
    </row>
    <row r="572" spans="23:23">
      <c r="W572" s="13"/>
    </row>
    <row r="573" spans="23:23">
      <c r="W573" s="13"/>
    </row>
    <row r="574" spans="23:23">
      <c r="W574" s="13"/>
    </row>
    <row r="575" spans="23:23">
      <c r="W575" s="13"/>
    </row>
    <row r="576" spans="23:23">
      <c r="W576" s="13"/>
    </row>
    <row r="577" spans="23:23">
      <c r="W577" s="13"/>
    </row>
    <row r="578" spans="23:23">
      <c r="W578" s="13"/>
    </row>
    <row r="579" spans="23:23">
      <c r="W579" s="13"/>
    </row>
    <row r="580" spans="23:23">
      <c r="W580" s="13"/>
    </row>
    <row r="581" spans="23:23">
      <c r="W581" s="13"/>
    </row>
    <row r="582" spans="23:23">
      <c r="W582" s="13"/>
    </row>
    <row r="583" spans="23:23">
      <c r="W583" s="13"/>
    </row>
    <row r="584" spans="23:23">
      <c r="W584" s="13"/>
    </row>
    <row r="585" spans="23:23">
      <c r="W585" s="13"/>
    </row>
    <row r="586" spans="23:23">
      <c r="W586" s="13"/>
    </row>
    <row r="587" spans="23:23">
      <c r="W587" s="13"/>
    </row>
    <row r="588" spans="23:23">
      <c r="W588" s="13"/>
    </row>
    <row r="589" spans="23:23">
      <c r="W589" s="13"/>
    </row>
    <row r="590" spans="23:23">
      <c r="W590" s="13"/>
    </row>
    <row r="591" spans="23:23">
      <c r="W591" s="13"/>
    </row>
    <row r="592" spans="23:23">
      <c r="W592" s="13"/>
    </row>
    <row r="593" spans="23:23">
      <c r="W593" s="13"/>
    </row>
    <row r="594" spans="23:23">
      <c r="W594" s="13"/>
    </row>
    <row r="595" spans="23:23">
      <c r="W595" s="13"/>
    </row>
    <row r="596" spans="23:23">
      <c r="W596" s="13"/>
    </row>
    <row r="597" spans="23:23">
      <c r="W597" s="13"/>
    </row>
    <row r="598" spans="23:23">
      <c r="W598" s="13"/>
    </row>
    <row r="599" spans="23:23">
      <c r="W599" s="13"/>
    </row>
    <row r="600" spans="23:23">
      <c r="W600" s="13"/>
    </row>
    <row r="601" spans="23:23">
      <c r="W601" s="13"/>
    </row>
    <row r="602" spans="23:23">
      <c r="W602" s="13"/>
    </row>
    <row r="603" spans="23:23">
      <c r="W603" s="13"/>
    </row>
    <row r="604" spans="23:23">
      <c r="W604" s="13"/>
    </row>
    <row r="605" spans="23:23">
      <c r="W605" s="13"/>
    </row>
    <row r="606" spans="23:23">
      <c r="W606" s="13"/>
    </row>
    <row r="607" spans="23:23">
      <c r="W607" s="13"/>
    </row>
    <row r="608" spans="23:23">
      <c r="W608" s="13"/>
    </row>
    <row r="609" spans="23:23">
      <c r="W609" s="13"/>
    </row>
    <row r="610" spans="23:23">
      <c r="W610" s="13"/>
    </row>
    <row r="611" spans="23:23">
      <c r="W611" s="13"/>
    </row>
    <row r="612" spans="23:23">
      <c r="W612" s="13"/>
    </row>
    <row r="613" spans="23:23">
      <c r="W613" s="13"/>
    </row>
    <row r="614" spans="23:23">
      <c r="W614" s="13"/>
    </row>
    <row r="615" spans="23:23">
      <c r="W615" s="13"/>
    </row>
    <row r="616" spans="23:23">
      <c r="W616" s="13"/>
    </row>
    <row r="617" spans="23:23">
      <c r="W617" s="13"/>
    </row>
    <row r="618" spans="23:23">
      <c r="W618" s="13"/>
    </row>
    <row r="619" spans="23:23">
      <c r="W619" s="13"/>
    </row>
    <row r="620" spans="23:23">
      <c r="W620" s="13"/>
    </row>
    <row r="621" spans="23:23">
      <c r="W621" s="13"/>
    </row>
    <row r="622" spans="23:23">
      <c r="W622" s="13"/>
    </row>
    <row r="623" spans="23:23">
      <c r="W623" s="13"/>
    </row>
    <row r="624" spans="23:23">
      <c r="W624" s="13"/>
    </row>
    <row r="625" spans="23:23">
      <c r="W625" s="13"/>
    </row>
    <row r="626" spans="23:23">
      <c r="W626" s="13"/>
    </row>
    <row r="627" spans="23:23">
      <c r="W627" s="13"/>
    </row>
    <row r="628" spans="23:23">
      <c r="W628" s="13"/>
    </row>
    <row r="629" spans="23:23">
      <c r="W629" s="13"/>
    </row>
    <row r="630" spans="23:23">
      <c r="W630" s="13"/>
    </row>
    <row r="631" spans="23:23">
      <c r="W631" s="13"/>
    </row>
    <row r="632" spans="23:23">
      <c r="W632" s="13"/>
    </row>
    <row r="633" spans="23:23">
      <c r="W633" s="13"/>
    </row>
    <row r="634" spans="23:23">
      <c r="W634" s="13"/>
    </row>
    <row r="635" spans="23:23">
      <c r="W635" s="13"/>
    </row>
    <row r="636" spans="23:23">
      <c r="W636" s="13"/>
    </row>
    <row r="637" spans="23:23">
      <c r="W637" s="13"/>
    </row>
    <row r="638" spans="23:23">
      <c r="W638" s="13"/>
    </row>
    <row r="639" spans="23:23">
      <c r="W639" s="13"/>
    </row>
    <row r="640" spans="23:23">
      <c r="W640" s="13"/>
    </row>
    <row r="641" spans="23:23">
      <c r="W641" s="13"/>
    </row>
    <row r="642" spans="23:23">
      <c r="W642" s="13"/>
    </row>
    <row r="643" spans="23:23">
      <c r="W643" s="13"/>
    </row>
    <row r="644" spans="23:23">
      <c r="W644" s="13"/>
    </row>
    <row r="645" spans="23:23">
      <c r="W645" s="13"/>
    </row>
    <row r="646" spans="23:23">
      <c r="W646" s="13"/>
    </row>
    <row r="647" spans="23:23">
      <c r="W647" s="13"/>
    </row>
    <row r="648" spans="23:23">
      <c r="W648" s="13"/>
    </row>
    <row r="649" spans="23:23">
      <c r="W649" s="13"/>
    </row>
    <row r="650" spans="23:23">
      <c r="W650" s="13"/>
    </row>
    <row r="651" spans="23:23">
      <c r="W651" s="13"/>
    </row>
    <row r="652" spans="23:23">
      <c r="W652" s="13"/>
    </row>
    <row r="653" spans="23:23">
      <c r="W653" s="13"/>
    </row>
    <row r="654" spans="23:23">
      <c r="W654" s="13"/>
    </row>
    <row r="655" spans="23:23">
      <c r="W655" s="13"/>
    </row>
    <row r="656" spans="23:23">
      <c r="W656" s="13"/>
    </row>
    <row r="657" spans="23:23">
      <c r="W657" s="13"/>
    </row>
    <row r="658" spans="23:23">
      <c r="W658" s="13"/>
    </row>
    <row r="659" spans="23:23">
      <c r="W659" s="13"/>
    </row>
    <row r="660" spans="23:23">
      <c r="W660" s="13"/>
    </row>
    <row r="661" spans="23:23">
      <c r="W661" s="13"/>
    </row>
    <row r="662" spans="23:23">
      <c r="W662" s="13"/>
    </row>
    <row r="663" spans="23:23">
      <c r="W663" s="13"/>
    </row>
    <row r="664" spans="23:23">
      <c r="W664" s="13"/>
    </row>
    <row r="665" spans="23:23">
      <c r="W665" s="13"/>
    </row>
    <row r="666" spans="23:23">
      <c r="W666" s="13"/>
    </row>
    <row r="667" spans="23:23">
      <c r="W667" s="13"/>
    </row>
    <row r="668" spans="23:23">
      <c r="W668" s="13"/>
    </row>
    <row r="669" spans="23:23">
      <c r="W669" s="13"/>
    </row>
    <row r="670" spans="23:23">
      <c r="W670" s="13"/>
    </row>
    <row r="671" spans="23:23">
      <c r="W671" s="13"/>
    </row>
    <row r="672" spans="23:23">
      <c r="W672" s="13"/>
    </row>
    <row r="673" spans="23:23">
      <c r="W673" s="13"/>
    </row>
    <row r="674" spans="23:23">
      <c r="W674" s="13"/>
    </row>
    <row r="675" spans="23:23">
      <c r="W675" s="13"/>
    </row>
    <row r="676" spans="23:23">
      <c r="W676" s="13"/>
    </row>
    <row r="677" spans="23:23">
      <c r="W677" s="13"/>
    </row>
    <row r="678" spans="23:23">
      <c r="W678" s="13"/>
    </row>
    <row r="679" spans="23:23">
      <c r="W679" s="13"/>
    </row>
    <row r="680" spans="23:23">
      <c r="W680" s="13"/>
    </row>
    <row r="681" spans="23:23">
      <c r="W681" s="13"/>
    </row>
    <row r="682" spans="23:23">
      <c r="W682" s="13"/>
    </row>
    <row r="683" spans="23:23">
      <c r="W683" s="13"/>
    </row>
    <row r="684" spans="23:23">
      <c r="W684" s="13"/>
    </row>
    <row r="685" spans="23:23">
      <c r="W685" s="13"/>
    </row>
    <row r="686" spans="23:23">
      <c r="W686" s="13"/>
    </row>
    <row r="687" spans="23:23">
      <c r="W687" s="13"/>
    </row>
    <row r="688" spans="23:23">
      <c r="W688" s="13"/>
    </row>
    <row r="689" spans="23:23">
      <c r="W689" s="13"/>
    </row>
    <row r="690" spans="23:23">
      <c r="W690" s="13"/>
    </row>
    <row r="691" spans="23:23">
      <c r="W691" s="13"/>
    </row>
    <row r="692" spans="23:23">
      <c r="W692" s="13"/>
    </row>
    <row r="693" spans="23:23">
      <c r="W693" s="13"/>
    </row>
    <row r="694" spans="23:23">
      <c r="W694" s="13"/>
    </row>
    <row r="695" spans="23:23">
      <c r="W695" s="13"/>
    </row>
    <row r="696" spans="23:23">
      <c r="W696" s="13"/>
    </row>
    <row r="697" spans="23:23">
      <c r="W697" s="13"/>
    </row>
    <row r="698" spans="23:23">
      <c r="W698" s="13"/>
    </row>
    <row r="699" spans="23:23">
      <c r="W699" s="13"/>
    </row>
    <row r="700" spans="23:23">
      <c r="W700" s="13"/>
    </row>
    <row r="701" spans="23:23">
      <c r="W701" s="13"/>
    </row>
    <row r="702" spans="23:23">
      <c r="W702" s="13"/>
    </row>
    <row r="703" spans="23:23">
      <c r="W703" s="13"/>
    </row>
    <row r="704" spans="23:23">
      <c r="W704" s="13"/>
    </row>
    <row r="705" spans="23:23">
      <c r="W705" s="13"/>
    </row>
    <row r="706" spans="23:23">
      <c r="W706" s="13"/>
    </row>
    <row r="707" spans="23:23">
      <c r="W707" s="13"/>
    </row>
    <row r="708" spans="23:23">
      <c r="W708" s="13"/>
    </row>
    <row r="709" spans="23:23">
      <c r="W709" s="13"/>
    </row>
    <row r="710" spans="23:23">
      <c r="W710" s="13"/>
    </row>
    <row r="711" spans="23:23">
      <c r="W711" s="13"/>
    </row>
    <row r="712" spans="23:23">
      <c r="W712" s="13"/>
    </row>
    <row r="713" spans="23:23">
      <c r="W713" s="13"/>
    </row>
    <row r="714" spans="23:23">
      <c r="W714" s="13"/>
    </row>
    <row r="715" spans="23:23">
      <c r="W715" s="13"/>
    </row>
    <row r="716" spans="23:23">
      <c r="W716" s="13"/>
    </row>
    <row r="717" spans="23:23">
      <c r="W717" s="13"/>
    </row>
    <row r="718" spans="23:23">
      <c r="W718" s="13"/>
    </row>
    <row r="719" spans="23:23">
      <c r="W719" s="13"/>
    </row>
    <row r="720" spans="23:23">
      <c r="W720" s="13"/>
    </row>
    <row r="721" spans="23:23">
      <c r="W721" s="13"/>
    </row>
    <row r="722" spans="23:23">
      <c r="W722" s="13"/>
    </row>
    <row r="723" spans="23:23">
      <c r="W723" s="13"/>
    </row>
    <row r="724" spans="23:23">
      <c r="W724" s="13"/>
    </row>
    <row r="725" spans="23:23">
      <c r="W725" s="13"/>
    </row>
    <row r="726" spans="23:23">
      <c r="W726" s="13"/>
    </row>
    <row r="727" spans="23:23">
      <c r="W727" s="13"/>
    </row>
    <row r="728" spans="23:23">
      <c r="W728" s="13"/>
    </row>
    <row r="729" spans="23:23">
      <c r="W729" s="13"/>
    </row>
    <row r="730" spans="23:23">
      <c r="W730" s="13"/>
    </row>
    <row r="731" spans="23:23">
      <c r="W731" s="13"/>
    </row>
    <row r="732" spans="23:23">
      <c r="W732" s="13"/>
    </row>
    <row r="733" spans="23:23">
      <c r="W733" s="13"/>
    </row>
    <row r="734" spans="23:23">
      <c r="W734" s="13"/>
    </row>
    <row r="735" spans="23:23">
      <c r="W735" s="13"/>
    </row>
    <row r="736" spans="23:23">
      <c r="W736" s="13"/>
    </row>
    <row r="737" spans="23:23">
      <c r="W737" s="13"/>
    </row>
    <row r="738" spans="23:23">
      <c r="W738" s="13"/>
    </row>
    <row r="739" spans="23:23">
      <c r="W739" s="13"/>
    </row>
    <row r="740" spans="23:23">
      <c r="W740" s="13"/>
    </row>
    <row r="741" spans="23:23">
      <c r="W741" s="13"/>
    </row>
    <row r="742" spans="23:23">
      <c r="W742" s="13"/>
    </row>
    <row r="743" spans="23:23">
      <c r="W743" s="13"/>
    </row>
    <row r="744" spans="23:23">
      <c r="W744" s="13"/>
    </row>
    <row r="745" spans="23:23">
      <c r="W745" s="13"/>
    </row>
    <row r="746" spans="23:23">
      <c r="W746" s="13"/>
    </row>
    <row r="747" spans="23:23">
      <c r="W747" s="13"/>
    </row>
    <row r="748" spans="23:23">
      <c r="W748" s="13"/>
    </row>
    <row r="749" spans="23:23">
      <c r="W749" s="13"/>
    </row>
    <row r="750" spans="23:23">
      <c r="W750" s="13"/>
    </row>
    <row r="751" spans="23:23">
      <c r="W751" s="13"/>
    </row>
    <row r="752" spans="23:23">
      <c r="W752" s="13"/>
    </row>
    <row r="753" spans="23:23">
      <c r="W753" s="13"/>
    </row>
    <row r="754" spans="23:23">
      <c r="W754" s="13"/>
    </row>
    <row r="755" spans="23:23">
      <c r="W755" s="13"/>
    </row>
    <row r="756" spans="23:23">
      <c r="W756" s="13"/>
    </row>
    <row r="757" spans="23:23">
      <c r="W757" s="13"/>
    </row>
    <row r="758" spans="23:23">
      <c r="W758" s="13"/>
    </row>
    <row r="759" spans="23:23">
      <c r="W759" s="13"/>
    </row>
    <row r="760" spans="23:23">
      <c r="W760" s="13"/>
    </row>
    <row r="761" spans="23:23">
      <c r="W761" s="13"/>
    </row>
    <row r="762" spans="23:23">
      <c r="W762" s="13"/>
    </row>
    <row r="763" spans="23:23">
      <c r="W763" s="13"/>
    </row>
    <row r="764" spans="23:23">
      <c r="W764" s="13"/>
    </row>
    <row r="765" spans="23:23">
      <c r="W765" s="13"/>
    </row>
    <row r="766" spans="23:23">
      <c r="W766" s="13"/>
    </row>
    <row r="767" spans="23:23">
      <c r="W767" s="13"/>
    </row>
    <row r="768" spans="23:23">
      <c r="W768" s="13"/>
    </row>
    <row r="769" spans="23:23">
      <c r="W769" s="13"/>
    </row>
    <row r="770" spans="23:23">
      <c r="W770" s="13"/>
    </row>
    <row r="771" spans="23:23">
      <c r="W771" s="13"/>
    </row>
    <row r="772" spans="23:23">
      <c r="W772" s="13"/>
    </row>
    <row r="773" spans="23:23">
      <c r="W773" s="13"/>
    </row>
    <row r="774" spans="23:23">
      <c r="W774" s="13"/>
    </row>
    <row r="775" spans="23:23">
      <c r="W775" s="13"/>
    </row>
    <row r="776" spans="23:23">
      <c r="W776" s="13"/>
    </row>
    <row r="777" spans="23:23">
      <c r="W777" s="13"/>
    </row>
    <row r="778" spans="23:23">
      <c r="W778" s="13"/>
    </row>
    <row r="779" spans="23:23">
      <c r="W779" s="13"/>
    </row>
    <row r="780" spans="23:23">
      <c r="W780" s="13"/>
    </row>
    <row r="781" spans="23:23">
      <c r="W781" s="13"/>
    </row>
    <row r="782" spans="23:23">
      <c r="W782" s="13"/>
    </row>
    <row r="783" spans="23:23">
      <c r="W783" s="13"/>
    </row>
    <row r="784" spans="23:23">
      <c r="W784" s="13"/>
    </row>
    <row r="785" spans="23:23">
      <c r="W785" s="13"/>
    </row>
    <row r="786" spans="23:23">
      <c r="W786" s="13"/>
    </row>
    <row r="787" spans="23:23">
      <c r="W787" s="13"/>
    </row>
    <row r="788" spans="23:23">
      <c r="W788" s="13"/>
    </row>
    <row r="789" spans="23:23">
      <c r="W789" s="13"/>
    </row>
    <row r="790" spans="23:23">
      <c r="W790" s="13"/>
    </row>
    <row r="791" spans="23:23">
      <c r="W791" s="13"/>
    </row>
    <row r="792" spans="23:23">
      <c r="W792" s="13"/>
    </row>
    <row r="793" spans="23:23">
      <c r="W793" s="13"/>
    </row>
    <row r="794" spans="23:23">
      <c r="W794" s="13"/>
    </row>
    <row r="795" spans="23:23">
      <c r="W795" s="13"/>
    </row>
    <row r="796" spans="23:23">
      <c r="W796" s="13"/>
    </row>
    <row r="797" spans="23:23">
      <c r="W797" s="13"/>
    </row>
    <row r="798" spans="23:23">
      <c r="W798" s="13"/>
    </row>
    <row r="799" spans="23:23">
      <c r="W799" s="13"/>
    </row>
    <row r="800" spans="23:23">
      <c r="W800" s="13"/>
    </row>
    <row r="801" spans="23:23">
      <c r="W801" s="13"/>
    </row>
    <row r="802" spans="23:23">
      <c r="W802" s="13"/>
    </row>
    <row r="803" spans="23:23">
      <c r="W803" s="13"/>
    </row>
    <row r="804" spans="23:23">
      <c r="W804" s="13"/>
    </row>
    <row r="805" spans="23:23">
      <c r="W805" s="13"/>
    </row>
    <row r="806" spans="23:23">
      <c r="W806" s="13"/>
    </row>
    <row r="807" spans="23:23">
      <c r="W807" s="13"/>
    </row>
    <row r="808" spans="23:23">
      <c r="W808" s="13"/>
    </row>
    <row r="809" spans="23:23">
      <c r="W809" s="13"/>
    </row>
    <row r="810" spans="23:23">
      <c r="W810" s="13"/>
    </row>
    <row r="811" spans="23:23">
      <c r="W811" s="13"/>
    </row>
    <row r="812" spans="23:23">
      <c r="W812" s="13"/>
    </row>
    <row r="813" spans="23:23">
      <c r="W813" s="13"/>
    </row>
    <row r="814" spans="23:23">
      <c r="W814" s="13"/>
    </row>
    <row r="815" spans="23:23">
      <c r="W815" s="13"/>
    </row>
    <row r="816" spans="23:23">
      <c r="W816" s="13"/>
    </row>
    <row r="817" spans="23:23">
      <c r="W817" s="13"/>
    </row>
    <row r="818" spans="23:23">
      <c r="W818" s="13"/>
    </row>
    <row r="819" spans="23:23">
      <c r="W819" s="13"/>
    </row>
    <row r="820" spans="23:23">
      <c r="W820" s="13"/>
    </row>
    <row r="821" spans="23:23">
      <c r="W821" s="13"/>
    </row>
    <row r="822" spans="23:23">
      <c r="W822" s="13"/>
    </row>
    <row r="823" spans="23:23">
      <c r="W823" s="13"/>
    </row>
    <row r="824" spans="23:23">
      <c r="W824" s="13"/>
    </row>
    <row r="825" spans="23:23">
      <c r="W825" s="13"/>
    </row>
    <row r="826" spans="23:23">
      <c r="W826" s="13"/>
    </row>
    <row r="827" spans="23:23">
      <c r="W827" s="13"/>
    </row>
    <row r="828" spans="23:23">
      <c r="W828" s="13"/>
    </row>
    <row r="829" spans="23:23">
      <c r="W829" s="13"/>
    </row>
    <row r="830" spans="23:23">
      <c r="W830" s="13"/>
    </row>
    <row r="831" spans="23:23">
      <c r="W831" s="13"/>
    </row>
    <row r="832" spans="23:23">
      <c r="W832" s="13"/>
    </row>
    <row r="833" spans="23:23">
      <c r="W833" s="13"/>
    </row>
    <row r="834" spans="23:23">
      <c r="W834" s="13"/>
    </row>
    <row r="835" spans="23:23">
      <c r="W835" s="13"/>
    </row>
    <row r="836" spans="23:23">
      <c r="W836" s="13"/>
    </row>
    <row r="837" spans="23:23">
      <c r="W837" s="13"/>
    </row>
    <row r="838" spans="23:23">
      <c r="W838" s="13"/>
    </row>
    <row r="839" spans="23:23">
      <c r="W839" s="13"/>
    </row>
    <row r="840" spans="23:23">
      <c r="W840" s="13"/>
    </row>
    <row r="841" spans="23:23">
      <c r="W841" s="13"/>
    </row>
    <row r="842" spans="23:23">
      <c r="W842" s="13"/>
    </row>
    <row r="843" spans="23:23">
      <c r="W843" s="13"/>
    </row>
    <row r="844" spans="23:23">
      <c r="W844" s="13"/>
    </row>
    <row r="845" spans="23:23">
      <c r="W845" s="13"/>
    </row>
    <row r="846" spans="23:23">
      <c r="W846" s="13"/>
    </row>
    <row r="847" spans="23:23">
      <c r="W847" s="13"/>
    </row>
    <row r="848" spans="23:23">
      <c r="W848" s="13"/>
    </row>
    <row r="849" spans="23:23">
      <c r="W849" s="13"/>
    </row>
    <row r="850" spans="23:23">
      <c r="W850" s="13"/>
    </row>
    <row r="851" spans="23:23">
      <c r="W851" s="13"/>
    </row>
    <row r="852" spans="23:23">
      <c r="W852" s="13"/>
    </row>
    <row r="853" spans="23:23">
      <c r="W853" s="13"/>
    </row>
    <row r="854" spans="23:23">
      <c r="W854" s="13"/>
    </row>
    <row r="855" spans="23:23">
      <c r="W855" s="13"/>
    </row>
    <row r="856" spans="23:23">
      <c r="W856" s="13"/>
    </row>
    <row r="857" spans="23:23">
      <c r="W857" s="13"/>
    </row>
    <row r="858" spans="23:23">
      <c r="W858" s="13"/>
    </row>
    <row r="859" spans="23:23">
      <c r="W859" s="13"/>
    </row>
    <row r="860" spans="23:23">
      <c r="W860" s="13"/>
    </row>
    <row r="861" spans="23:23">
      <c r="W861" s="13"/>
    </row>
    <row r="862" spans="23:23">
      <c r="W862" s="13"/>
    </row>
    <row r="863" spans="23:23">
      <c r="W863" s="13"/>
    </row>
    <row r="864" spans="23:23">
      <c r="W864" s="13"/>
    </row>
    <row r="865" spans="23:23">
      <c r="W865" s="13"/>
    </row>
    <row r="866" spans="23:23">
      <c r="W866" s="13"/>
    </row>
    <row r="867" spans="23:23">
      <c r="W867" s="13"/>
    </row>
    <row r="868" spans="23:23">
      <c r="W868" s="13"/>
    </row>
    <row r="869" spans="23:23">
      <c r="W869" s="13"/>
    </row>
    <row r="870" spans="23:23">
      <c r="W870" s="13"/>
    </row>
    <row r="871" spans="23:23">
      <c r="W871" s="13"/>
    </row>
    <row r="872" spans="23:23">
      <c r="W872" s="13"/>
    </row>
    <row r="873" spans="23:23">
      <c r="W873" s="13"/>
    </row>
    <row r="874" spans="23:23">
      <c r="W874" s="13"/>
    </row>
    <row r="875" spans="23:23">
      <c r="W875" s="13"/>
    </row>
    <row r="876" spans="23:23">
      <c r="W876" s="13"/>
    </row>
    <row r="877" spans="23:23">
      <c r="W877" s="13"/>
    </row>
    <row r="878" spans="23:23">
      <c r="W878" s="13"/>
    </row>
    <row r="879" spans="23:23">
      <c r="W879" s="13"/>
    </row>
    <row r="880" spans="23:23">
      <c r="W880" s="13"/>
    </row>
    <row r="881" spans="23:23">
      <c r="W881" s="13"/>
    </row>
    <row r="882" spans="23:23">
      <c r="W882" s="13"/>
    </row>
    <row r="883" spans="23:23">
      <c r="W883" s="13"/>
    </row>
    <row r="884" spans="23:23">
      <c r="W884" s="13"/>
    </row>
    <row r="885" spans="23:23">
      <c r="W885" s="13"/>
    </row>
    <row r="886" spans="23:23">
      <c r="W886" s="13"/>
    </row>
    <row r="887" spans="23:23">
      <c r="W887" s="13"/>
    </row>
    <row r="888" spans="23:23">
      <c r="W888" s="13"/>
    </row>
    <row r="889" spans="23:23">
      <c r="W889" s="13"/>
    </row>
    <row r="890" spans="23:23">
      <c r="W890" s="13"/>
    </row>
    <row r="891" spans="23:23">
      <c r="W891" s="13"/>
    </row>
    <row r="892" spans="23:23">
      <c r="W892" s="13"/>
    </row>
    <row r="893" spans="23:23">
      <c r="W893" s="13"/>
    </row>
    <row r="894" spans="23:23">
      <c r="W894" s="13"/>
    </row>
  </sheetData>
  <mergeCells count="51">
    <mergeCell ref="O45:R45"/>
    <mergeCell ref="O46:R46"/>
    <mergeCell ref="O47:R47"/>
    <mergeCell ref="O38:R41"/>
    <mergeCell ref="S38:S41"/>
    <mergeCell ref="O42:R42"/>
    <mergeCell ref="O43:R43"/>
    <mergeCell ref="O44:R44"/>
    <mergeCell ref="B33:B34"/>
    <mergeCell ref="A33:A34"/>
    <mergeCell ref="G35:G37"/>
    <mergeCell ref="F35:F37"/>
    <mergeCell ref="E35:E37"/>
    <mergeCell ref="D35:D37"/>
    <mergeCell ref="C35:C37"/>
    <mergeCell ref="B35:B37"/>
    <mergeCell ref="A35:A37"/>
    <mergeCell ref="F33:F34"/>
    <mergeCell ref="E33:E34"/>
    <mergeCell ref="D33:D34"/>
    <mergeCell ref="C33:C34"/>
    <mergeCell ref="O32:R32"/>
    <mergeCell ref="T29:X29"/>
    <mergeCell ref="A23:C23"/>
    <mergeCell ref="H23:I23"/>
    <mergeCell ref="H24:I24"/>
    <mergeCell ref="H25:I25"/>
    <mergeCell ref="H26:I26"/>
    <mergeCell ref="O30:R30"/>
    <mergeCell ref="A29:G29"/>
    <mergeCell ref="H29:N29"/>
    <mergeCell ref="O31:R31"/>
    <mergeCell ref="O29:S29"/>
    <mergeCell ref="A17:C20"/>
    <mergeCell ref="D17:W20"/>
    <mergeCell ref="A22:C22"/>
    <mergeCell ref="E22:F22"/>
    <mergeCell ref="H22:J22"/>
    <mergeCell ref="O33:R33"/>
    <mergeCell ref="O34:R34"/>
    <mergeCell ref="O36:R36"/>
    <mergeCell ref="O37:R37"/>
    <mergeCell ref="G33:G34"/>
    <mergeCell ref="O35:R35"/>
    <mergeCell ref="M38:M41"/>
    <mergeCell ref="N38:N41"/>
    <mergeCell ref="H38:H41"/>
    <mergeCell ref="I38:I41"/>
    <mergeCell ref="J38:J41"/>
    <mergeCell ref="K38:K41"/>
    <mergeCell ref="L38:L41"/>
  </mergeCells>
  <conditionalFormatting sqref="W31">
    <cfRule type="containsText" dxfId="17" priority="49" stopIfTrue="1" operator="containsText" text="Cerrada">
      <formula>NOT(ISERROR(SEARCH("Cerrada",W31)))</formula>
    </cfRule>
    <cfRule type="containsText" dxfId="16" priority="50" stopIfTrue="1" operator="containsText" text="En ejecución">
      <formula>NOT(ISERROR(SEARCH("En ejecución",W31)))</formula>
    </cfRule>
    <cfRule type="containsText" dxfId="15" priority="51" stopIfTrue="1" operator="containsText" text="Vencida">
      <formula>NOT(ISERROR(SEARCH("Vencida",W31)))</formula>
    </cfRule>
  </conditionalFormatting>
  <conditionalFormatting sqref="W31">
    <cfRule type="containsText" dxfId="14" priority="46" stopIfTrue="1" operator="containsText" text="Cerrada">
      <formula>NOT(ISERROR(SEARCH("Cerrada",W31)))</formula>
    </cfRule>
    <cfRule type="containsText" dxfId="13" priority="47" stopIfTrue="1" operator="containsText" text="En ejecución">
      <formula>NOT(ISERROR(SEARCH("En ejecución",W31)))</formula>
    </cfRule>
    <cfRule type="containsText" dxfId="12" priority="48" stopIfTrue="1" operator="containsText" text="Vencida">
      <formula>NOT(ISERROR(SEARCH("Vencida",W31)))</formula>
    </cfRule>
  </conditionalFormatting>
  <conditionalFormatting sqref="W32">
    <cfRule type="containsText" dxfId="11" priority="4" stopIfTrue="1" operator="containsText" text="Cerrada">
      <formula>NOT(ISERROR(SEARCH("Cerrada",W32)))</formula>
    </cfRule>
    <cfRule type="containsText" dxfId="10" priority="5" stopIfTrue="1" operator="containsText" text="En ejecución">
      <formula>NOT(ISERROR(SEARCH("En ejecución",W32)))</formula>
    </cfRule>
    <cfRule type="containsText" dxfId="9" priority="6" stopIfTrue="1" operator="containsText" text="Vencida">
      <formula>NOT(ISERROR(SEARCH("Vencida",W32)))</formula>
    </cfRule>
  </conditionalFormatting>
  <conditionalFormatting sqref="W32">
    <cfRule type="containsText" dxfId="8" priority="1" stopIfTrue="1" operator="containsText" text="Cerrada">
      <formula>NOT(ISERROR(SEARCH("Cerrada",W32)))</formula>
    </cfRule>
    <cfRule type="containsText" dxfId="7" priority="2" stopIfTrue="1" operator="containsText" text="En ejecución">
      <formula>NOT(ISERROR(SEARCH("En ejecución",W32)))</formula>
    </cfRule>
    <cfRule type="containsText" dxfId="6" priority="3" stopIfTrue="1" operator="containsText" text="Vencida">
      <formula>NOT(ISERROR(SEARCH("Vencida",W32)))</formula>
    </cfRule>
  </conditionalFormatting>
  <dataValidations count="11">
    <dataValidation type="list" allowBlank="1" showErrorMessage="1" sqref="A65534 IW65534 SS65534 ACO65534 AMK65534 AWG65534 BGC65534 BPY65534 BZU65534 CJQ65534 CTM65534 DDI65534 DNE65534 DXA65534 EGW65534 EQS65534 FAO65534 FKK65534 FUG65534 GEC65534 GNY65534 GXU65534 HHQ65534 HRM65534 IBI65534 ILE65534 IVA65534 JEW65534 JOS65534 JYO65534 KIK65534 KSG65534 LCC65534 LLY65534 LVU65534 MFQ65534 MPM65534 MZI65534 NJE65534 NTA65534 OCW65534 OMS65534 OWO65534 PGK65534 PQG65534 QAC65534 QJY65534 QTU65534 RDQ65534 RNM65534 RXI65534 SHE65534 SRA65534 TAW65534 TKS65534 TUO65534 UEK65534 UOG65534 UYC65534 VHY65534 VRU65534 WBQ65534 WLM65534 WVI65534 A131070 IW131070 SS131070 ACO131070 AMK131070 AWG131070 BGC131070 BPY131070 BZU131070 CJQ131070 CTM131070 DDI131070 DNE131070 DXA131070 EGW131070 EQS131070 FAO131070 FKK131070 FUG131070 GEC131070 GNY131070 GXU131070 HHQ131070 HRM131070 IBI131070 ILE131070 IVA131070 JEW131070 JOS131070 JYO131070 KIK131070 KSG131070 LCC131070 LLY131070 LVU131070 MFQ131070 MPM131070 MZI131070 NJE131070 NTA131070 OCW131070 OMS131070 OWO131070 PGK131070 PQG131070 QAC131070 QJY131070 QTU131070 RDQ131070 RNM131070 RXI131070 SHE131070 SRA131070 TAW131070 TKS131070 TUO131070 UEK131070 UOG131070 UYC131070 VHY131070 VRU131070 WBQ131070 WLM131070 WVI131070 A196606 IW196606 SS196606 ACO196606 AMK196606 AWG196606 BGC196606 BPY196606 BZU196606 CJQ196606 CTM196606 DDI196606 DNE196606 DXA196606 EGW196606 EQS196606 FAO196606 FKK196606 FUG196606 GEC196606 GNY196606 GXU196606 HHQ196606 HRM196606 IBI196606 ILE196606 IVA196606 JEW196606 JOS196606 JYO196606 KIK196606 KSG196606 LCC196606 LLY196606 LVU196606 MFQ196606 MPM196606 MZI196606 NJE196606 NTA196606 OCW196606 OMS196606 OWO196606 PGK196606 PQG196606 QAC196606 QJY196606 QTU196606 RDQ196606 RNM196606 RXI196606 SHE196606 SRA196606 TAW196606 TKS196606 TUO196606 UEK196606 UOG196606 UYC196606 VHY196606 VRU196606 WBQ196606 WLM196606 WVI196606 A262142 IW262142 SS262142 ACO262142 AMK262142 AWG262142 BGC262142 BPY262142 BZU262142 CJQ262142 CTM262142 DDI262142 DNE262142 DXA262142 EGW262142 EQS262142 FAO262142 FKK262142 FUG262142 GEC262142 GNY262142 GXU262142 HHQ262142 HRM262142 IBI262142 ILE262142 IVA262142 JEW262142 JOS262142 JYO262142 KIK262142 KSG262142 LCC262142 LLY262142 LVU262142 MFQ262142 MPM262142 MZI262142 NJE262142 NTA262142 OCW262142 OMS262142 OWO262142 PGK262142 PQG262142 QAC262142 QJY262142 QTU262142 RDQ262142 RNM262142 RXI262142 SHE262142 SRA262142 TAW262142 TKS262142 TUO262142 UEK262142 UOG262142 UYC262142 VHY262142 VRU262142 WBQ262142 WLM262142 WVI262142 A327678 IW327678 SS327678 ACO327678 AMK327678 AWG327678 BGC327678 BPY327678 BZU327678 CJQ327678 CTM327678 DDI327678 DNE327678 DXA327678 EGW327678 EQS327678 FAO327678 FKK327678 FUG327678 GEC327678 GNY327678 GXU327678 HHQ327678 HRM327678 IBI327678 ILE327678 IVA327678 JEW327678 JOS327678 JYO327678 KIK327678 KSG327678 LCC327678 LLY327678 LVU327678 MFQ327678 MPM327678 MZI327678 NJE327678 NTA327678 OCW327678 OMS327678 OWO327678 PGK327678 PQG327678 QAC327678 QJY327678 QTU327678 RDQ327678 RNM327678 RXI327678 SHE327678 SRA327678 TAW327678 TKS327678 TUO327678 UEK327678 UOG327678 UYC327678 VHY327678 VRU327678 WBQ327678 WLM327678 WVI327678 A393214 IW393214 SS393214 ACO393214 AMK393214 AWG393214 BGC393214 BPY393214 BZU393214 CJQ393214 CTM393214 DDI393214 DNE393214 DXA393214 EGW393214 EQS393214 FAO393214 FKK393214 FUG393214 GEC393214 GNY393214 GXU393214 HHQ393214 HRM393214 IBI393214 ILE393214 IVA393214 JEW393214 JOS393214 JYO393214 KIK393214 KSG393214 LCC393214 LLY393214 LVU393214 MFQ393214 MPM393214 MZI393214 NJE393214 NTA393214 OCW393214 OMS393214 OWO393214 PGK393214 PQG393214 QAC393214 QJY393214 QTU393214 RDQ393214 RNM393214 RXI393214 SHE393214 SRA393214 TAW393214 TKS393214 TUO393214 UEK393214 UOG393214 UYC393214 VHY393214 VRU393214 WBQ393214 WLM393214 WVI393214 A458750 IW458750 SS458750 ACO458750 AMK458750 AWG458750 BGC458750 BPY458750 BZU458750 CJQ458750 CTM458750 DDI458750 DNE458750 DXA458750 EGW458750 EQS458750 FAO458750 FKK458750 FUG458750 GEC458750 GNY458750 GXU458750 HHQ458750 HRM458750 IBI458750 ILE458750 IVA458750 JEW458750 JOS458750 JYO458750 KIK458750 KSG458750 LCC458750 LLY458750 LVU458750 MFQ458750 MPM458750 MZI458750 NJE458750 NTA458750 OCW458750 OMS458750 OWO458750 PGK458750 PQG458750 QAC458750 QJY458750 QTU458750 RDQ458750 RNM458750 RXI458750 SHE458750 SRA458750 TAW458750 TKS458750 TUO458750 UEK458750 UOG458750 UYC458750 VHY458750 VRU458750 WBQ458750 WLM458750 WVI458750 A524286 IW524286 SS524286 ACO524286 AMK524286 AWG524286 BGC524286 BPY524286 BZU524286 CJQ524286 CTM524286 DDI524286 DNE524286 DXA524286 EGW524286 EQS524286 FAO524286 FKK524286 FUG524286 GEC524286 GNY524286 GXU524286 HHQ524286 HRM524286 IBI524286 ILE524286 IVA524286 JEW524286 JOS524286 JYO524286 KIK524286 KSG524286 LCC524286 LLY524286 LVU524286 MFQ524286 MPM524286 MZI524286 NJE524286 NTA524286 OCW524286 OMS524286 OWO524286 PGK524286 PQG524286 QAC524286 QJY524286 QTU524286 RDQ524286 RNM524286 RXI524286 SHE524286 SRA524286 TAW524286 TKS524286 TUO524286 UEK524286 UOG524286 UYC524286 VHY524286 VRU524286 WBQ524286 WLM524286 WVI524286 A589822 IW589822 SS589822 ACO589822 AMK589822 AWG589822 BGC589822 BPY589822 BZU589822 CJQ589822 CTM589822 DDI589822 DNE589822 DXA589822 EGW589822 EQS589822 FAO589822 FKK589822 FUG589822 GEC589822 GNY589822 GXU589822 HHQ589822 HRM589822 IBI589822 ILE589822 IVA589822 JEW589822 JOS589822 JYO589822 KIK589822 KSG589822 LCC589822 LLY589822 LVU589822 MFQ589822 MPM589822 MZI589822 NJE589822 NTA589822 OCW589822 OMS589822 OWO589822 PGK589822 PQG589822 QAC589822 QJY589822 QTU589822 RDQ589822 RNM589822 RXI589822 SHE589822 SRA589822 TAW589822 TKS589822 TUO589822 UEK589822 UOG589822 UYC589822 VHY589822 VRU589822 WBQ589822 WLM589822 WVI589822 A655358 IW655358 SS655358 ACO655358 AMK655358 AWG655358 BGC655358 BPY655358 BZU655358 CJQ655358 CTM655358 DDI655358 DNE655358 DXA655358 EGW655358 EQS655358 FAO655358 FKK655358 FUG655358 GEC655358 GNY655358 GXU655358 HHQ655358 HRM655358 IBI655358 ILE655358 IVA655358 JEW655358 JOS655358 JYO655358 KIK655358 KSG655358 LCC655358 LLY655358 LVU655358 MFQ655358 MPM655358 MZI655358 NJE655358 NTA655358 OCW655358 OMS655358 OWO655358 PGK655358 PQG655358 QAC655358 QJY655358 QTU655358 RDQ655358 RNM655358 RXI655358 SHE655358 SRA655358 TAW655358 TKS655358 TUO655358 UEK655358 UOG655358 UYC655358 VHY655358 VRU655358 WBQ655358 WLM655358 WVI655358 A720894 IW720894 SS720894 ACO720894 AMK720894 AWG720894 BGC720894 BPY720894 BZU720894 CJQ720894 CTM720894 DDI720894 DNE720894 DXA720894 EGW720894 EQS720894 FAO720894 FKK720894 FUG720894 GEC720894 GNY720894 GXU720894 HHQ720894 HRM720894 IBI720894 ILE720894 IVA720894 JEW720894 JOS720894 JYO720894 KIK720894 KSG720894 LCC720894 LLY720894 LVU720894 MFQ720894 MPM720894 MZI720894 NJE720894 NTA720894 OCW720894 OMS720894 OWO720894 PGK720894 PQG720894 QAC720894 QJY720894 QTU720894 RDQ720894 RNM720894 RXI720894 SHE720894 SRA720894 TAW720894 TKS720894 TUO720894 UEK720894 UOG720894 UYC720894 VHY720894 VRU720894 WBQ720894 WLM720894 WVI720894 A786430 IW786430 SS786430 ACO786430 AMK786430 AWG786430 BGC786430 BPY786430 BZU786430 CJQ786430 CTM786430 DDI786430 DNE786430 DXA786430 EGW786430 EQS786430 FAO786430 FKK786430 FUG786430 GEC786430 GNY786430 GXU786430 HHQ786430 HRM786430 IBI786430 ILE786430 IVA786430 JEW786430 JOS786430 JYO786430 KIK786430 KSG786430 LCC786430 LLY786430 LVU786430 MFQ786430 MPM786430 MZI786430 NJE786430 NTA786430 OCW786430 OMS786430 OWO786430 PGK786430 PQG786430 QAC786430 QJY786430 QTU786430 RDQ786430 RNM786430 RXI786430 SHE786430 SRA786430 TAW786430 TKS786430 TUO786430 UEK786430 UOG786430 UYC786430 VHY786430 VRU786430 WBQ786430 WLM786430 WVI786430 A851966 IW851966 SS851966 ACO851966 AMK851966 AWG851966 BGC851966 BPY851966 BZU851966 CJQ851966 CTM851966 DDI851966 DNE851966 DXA851966 EGW851966 EQS851966 FAO851966 FKK851966 FUG851966 GEC851966 GNY851966 GXU851966 HHQ851966 HRM851966 IBI851966 ILE851966 IVA851966 JEW851966 JOS851966 JYO851966 KIK851966 KSG851966 LCC851966 LLY851966 LVU851966 MFQ851966 MPM851966 MZI851966 NJE851966 NTA851966 OCW851966 OMS851966 OWO851966 PGK851966 PQG851966 QAC851966 QJY851966 QTU851966 RDQ851966 RNM851966 RXI851966 SHE851966 SRA851966 TAW851966 TKS851966 TUO851966 UEK851966 UOG851966 UYC851966 VHY851966 VRU851966 WBQ851966 WLM851966 WVI851966 A917502 IW917502 SS917502 ACO917502 AMK917502 AWG917502 BGC917502 BPY917502 BZU917502 CJQ917502 CTM917502 DDI917502 DNE917502 DXA917502 EGW917502 EQS917502 FAO917502 FKK917502 FUG917502 GEC917502 GNY917502 GXU917502 HHQ917502 HRM917502 IBI917502 ILE917502 IVA917502 JEW917502 JOS917502 JYO917502 KIK917502 KSG917502 LCC917502 LLY917502 LVU917502 MFQ917502 MPM917502 MZI917502 NJE917502 NTA917502 OCW917502 OMS917502 OWO917502 PGK917502 PQG917502 QAC917502 QJY917502 QTU917502 RDQ917502 RNM917502 RXI917502 SHE917502 SRA917502 TAW917502 TKS917502 TUO917502 UEK917502 UOG917502 UYC917502 VHY917502 VRU917502 WBQ917502 WLM917502 WVI917502 A983038 IW983038 SS983038 ACO983038 AMK983038 AWG983038 BGC983038 BPY983038 BZU983038 CJQ983038 CTM983038 DDI983038 DNE983038 DXA983038 EGW983038 EQS983038 FAO983038 FKK983038 FUG983038 GEC983038 GNY983038 GXU983038 HHQ983038 HRM983038 IBI983038 ILE983038 IVA983038 JEW983038 JOS983038 JYO983038 KIK983038 KSG983038 LCC983038 LLY983038 LVU983038 MFQ983038 MPM983038 MZI983038 NJE983038 NTA983038 OCW983038 OMS983038 OWO983038 PGK983038 PQG983038 QAC983038 QJY983038 QTU983038 RDQ983038 RNM983038 RXI983038 SHE983038 SRA983038 TAW983038 TKS983038 TUO983038 UEK983038 UOG983038 UYC983038 VHY983038 VRU983038 WBQ983038 WLM983038 WVI983038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xr:uid="{00000000-0002-0000-0E00-000000000000}">
      <formula1>PROCESOS</formula1>
    </dataValidation>
    <dataValidation type="list" allowBlank="1" showInputMessage="1" showErrorMessage="1" sqref="B65569:B65573 IX65569:IX65573 ST65569:ST65573 ACP65569:ACP65573 AML65569:AML65573 AWH65569:AWH65573 BGD65569:BGD65573 BPZ65569:BPZ65573 BZV65569:BZV65573 CJR65569:CJR65573 CTN65569:CTN65573 DDJ65569:DDJ65573 DNF65569:DNF65573 DXB65569:DXB65573 EGX65569:EGX65573 EQT65569:EQT65573 FAP65569:FAP65573 FKL65569:FKL65573 FUH65569:FUH65573 GED65569:GED65573 GNZ65569:GNZ65573 GXV65569:GXV65573 HHR65569:HHR65573 HRN65569:HRN65573 IBJ65569:IBJ65573 ILF65569:ILF65573 IVB65569:IVB65573 JEX65569:JEX65573 JOT65569:JOT65573 JYP65569:JYP65573 KIL65569:KIL65573 KSH65569:KSH65573 LCD65569:LCD65573 LLZ65569:LLZ65573 LVV65569:LVV65573 MFR65569:MFR65573 MPN65569:MPN65573 MZJ65569:MZJ65573 NJF65569:NJF65573 NTB65569:NTB65573 OCX65569:OCX65573 OMT65569:OMT65573 OWP65569:OWP65573 PGL65569:PGL65573 PQH65569:PQH65573 QAD65569:QAD65573 QJZ65569:QJZ65573 QTV65569:QTV65573 RDR65569:RDR65573 RNN65569:RNN65573 RXJ65569:RXJ65573 SHF65569:SHF65573 SRB65569:SRB65573 TAX65569:TAX65573 TKT65569:TKT65573 TUP65569:TUP65573 UEL65569:UEL65573 UOH65569:UOH65573 UYD65569:UYD65573 VHZ65569:VHZ65573 VRV65569:VRV65573 WBR65569:WBR65573 WLN65569:WLN65573 WVJ65569:WVJ65573 B131105:B131109 IX131105:IX131109 ST131105:ST131109 ACP131105:ACP131109 AML131105:AML131109 AWH131105:AWH131109 BGD131105:BGD131109 BPZ131105:BPZ131109 BZV131105:BZV131109 CJR131105:CJR131109 CTN131105:CTN131109 DDJ131105:DDJ131109 DNF131105:DNF131109 DXB131105:DXB131109 EGX131105:EGX131109 EQT131105:EQT131109 FAP131105:FAP131109 FKL131105:FKL131109 FUH131105:FUH131109 GED131105:GED131109 GNZ131105:GNZ131109 GXV131105:GXV131109 HHR131105:HHR131109 HRN131105:HRN131109 IBJ131105:IBJ131109 ILF131105:ILF131109 IVB131105:IVB131109 JEX131105:JEX131109 JOT131105:JOT131109 JYP131105:JYP131109 KIL131105:KIL131109 KSH131105:KSH131109 LCD131105:LCD131109 LLZ131105:LLZ131109 LVV131105:LVV131109 MFR131105:MFR131109 MPN131105:MPN131109 MZJ131105:MZJ131109 NJF131105:NJF131109 NTB131105:NTB131109 OCX131105:OCX131109 OMT131105:OMT131109 OWP131105:OWP131109 PGL131105:PGL131109 PQH131105:PQH131109 QAD131105:QAD131109 QJZ131105:QJZ131109 QTV131105:QTV131109 RDR131105:RDR131109 RNN131105:RNN131109 RXJ131105:RXJ131109 SHF131105:SHF131109 SRB131105:SRB131109 TAX131105:TAX131109 TKT131105:TKT131109 TUP131105:TUP131109 UEL131105:UEL131109 UOH131105:UOH131109 UYD131105:UYD131109 VHZ131105:VHZ131109 VRV131105:VRV131109 WBR131105:WBR131109 WLN131105:WLN131109 WVJ131105:WVJ131109 B196641:B196645 IX196641:IX196645 ST196641:ST196645 ACP196641:ACP196645 AML196641:AML196645 AWH196641:AWH196645 BGD196641:BGD196645 BPZ196641:BPZ196645 BZV196641:BZV196645 CJR196641:CJR196645 CTN196641:CTN196645 DDJ196641:DDJ196645 DNF196641:DNF196645 DXB196641:DXB196645 EGX196641:EGX196645 EQT196641:EQT196645 FAP196641:FAP196645 FKL196641:FKL196645 FUH196641:FUH196645 GED196641:GED196645 GNZ196641:GNZ196645 GXV196641:GXV196645 HHR196641:HHR196645 HRN196641:HRN196645 IBJ196641:IBJ196645 ILF196641:ILF196645 IVB196641:IVB196645 JEX196641:JEX196645 JOT196641:JOT196645 JYP196641:JYP196645 KIL196641:KIL196645 KSH196641:KSH196645 LCD196641:LCD196645 LLZ196641:LLZ196645 LVV196641:LVV196645 MFR196641:MFR196645 MPN196641:MPN196645 MZJ196641:MZJ196645 NJF196641:NJF196645 NTB196641:NTB196645 OCX196641:OCX196645 OMT196641:OMT196645 OWP196641:OWP196645 PGL196641:PGL196645 PQH196641:PQH196645 QAD196641:QAD196645 QJZ196641:QJZ196645 QTV196641:QTV196645 RDR196641:RDR196645 RNN196641:RNN196645 RXJ196641:RXJ196645 SHF196641:SHF196645 SRB196641:SRB196645 TAX196641:TAX196645 TKT196641:TKT196645 TUP196641:TUP196645 UEL196641:UEL196645 UOH196641:UOH196645 UYD196641:UYD196645 VHZ196641:VHZ196645 VRV196641:VRV196645 WBR196641:WBR196645 WLN196641:WLN196645 WVJ196641:WVJ196645 B262177:B262181 IX262177:IX262181 ST262177:ST262181 ACP262177:ACP262181 AML262177:AML262181 AWH262177:AWH262181 BGD262177:BGD262181 BPZ262177:BPZ262181 BZV262177:BZV262181 CJR262177:CJR262181 CTN262177:CTN262181 DDJ262177:DDJ262181 DNF262177:DNF262181 DXB262177:DXB262181 EGX262177:EGX262181 EQT262177:EQT262181 FAP262177:FAP262181 FKL262177:FKL262181 FUH262177:FUH262181 GED262177:GED262181 GNZ262177:GNZ262181 GXV262177:GXV262181 HHR262177:HHR262181 HRN262177:HRN262181 IBJ262177:IBJ262181 ILF262177:ILF262181 IVB262177:IVB262181 JEX262177:JEX262181 JOT262177:JOT262181 JYP262177:JYP262181 KIL262177:KIL262181 KSH262177:KSH262181 LCD262177:LCD262181 LLZ262177:LLZ262181 LVV262177:LVV262181 MFR262177:MFR262181 MPN262177:MPN262181 MZJ262177:MZJ262181 NJF262177:NJF262181 NTB262177:NTB262181 OCX262177:OCX262181 OMT262177:OMT262181 OWP262177:OWP262181 PGL262177:PGL262181 PQH262177:PQH262181 QAD262177:QAD262181 QJZ262177:QJZ262181 QTV262177:QTV262181 RDR262177:RDR262181 RNN262177:RNN262181 RXJ262177:RXJ262181 SHF262177:SHF262181 SRB262177:SRB262181 TAX262177:TAX262181 TKT262177:TKT262181 TUP262177:TUP262181 UEL262177:UEL262181 UOH262177:UOH262181 UYD262177:UYD262181 VHZ262177:VHZ262181 VRV262177:VRV262181 WBR262177:WBR262181 WLN262177:WLN262181 WVJ262177:WVJ262181 B327713:B327717 IX327713:IX327717 ST327713:ST327717 ACP327713:ACP327717 AML327713:AML327717 AWH327713:AWH327717 BGD327713:BGD327717 BPZ327713:BPZ327717 BZV327713:BZV327717 CJR327713:CJR327717 CTN327713:CTN327717 DDJ327713:DDJ327717 DNF327713:DNF327717 DXB327713:DXB327717 EGX327713:EGX327717 EQT327713:EQT327717 FAP327713:FAP327717 FKL327713:FKL327717 FUH327713:FUH327717 GED327713:GED327717 GNZ327713:GNZ327717 GXV327713:GXV327717 HHR327713:HHR327717 HRN327713:HRN327717 IBJ327713:IBJ327717 ILF327713:ILF327717 IVB327713:IVB327717 JEX327713:JEX327717 JOT327713:JOT327717 JYP327713:JYP327717 KIL327713:KIL327717 KSH327713:KSH327717 LCD327713:LCD327717 LLZ327713:LLZ327717 LVV327713:LVV327717 MFR327713:MFR327717 MPN327713:MPN327717 MZJ327713:MZJ327717 NJF327713:NJF327717 NTB327713:NTB327717 OCX327713:OCX327717 OMT327713:OMT327717 OWP327713:OWP327717 PGL327713:PGL327717 PQH327713:PQH327717 QAD327713:QAD327717 QJZ327713:QJZ327717 QTV327713:QTV327717 RDR327713:RDR327717 RNN327713:RNN327717 RXJ327713:RXJ327717 SHF327713:SHF327717 SRB327713:SRB327717 TAX327713:TAX327717 TKT327713:TKT327717 TUP327713:TUP327717 UEL327713:UEL327717 UOH327713:UOH327717 UYD327713:UYD327717 VHZ327713:VHZ327717 VRV327713:VRV327717 WBR327713:WBR327717 WLN327713:WLN327717 WVJ327713:WVJ327717 B393249:B393253 IX393249:IX393253 ST393249:ST393253 ACP393249:ACP393253 AML393249:AML393253 AWH393249:AWH393253 BGD393249:BGD393253 BPZ393249:BPZ393253 BZV393249:BZV393253 CJR393249:CJR393253 CTN393249:CTN393253 DDJ393249:DDJ393253 DNF393249:DNF393253 DXB393249:DXB393253 EGX393249:EGX393253 EQT393249:EQT393253 FAP393249:FAP393253 FKL393249:FKL393253 FUH393249:FUH393253 GED393249:GED393253 GNZ393249:GNZ393253 GXV393249:GXV393253 HHR393249:HHR393253 HRN393249:HRN393253 IBJ393249:IBJ393253 ILF393249:ILF393253 IVB393249:IVB393253 JEX393249:JEX393253 JOT393249:JOT393253 JYP393249:JYP393253 KIL393249:KIL393253 KSH393249:KSH393253 LCD393249:LCD393253 LLZ393249:LLZ393253 LVV393249:LVV393253 MFR393249:MFR393253 MPN393249:MPN393253 MZJ393249:MZJ393253 NJF393249:NJF393253 NTB393249:NTB393253 OCX393249:OCX393253 OMT393249:OMT393253 OWP393249:OWP393253 PGL393249:PGL393253 PQH393249:PQH393253 QAD393249:QAD393253 QJZ393249:QJZ393253 QTV393249:QTV393253 RDR393249:RDR393253 RNN393249:RNN393253 RXJ393249:RXJ393253 SHF393249:SHF393253 SRB393249:SRB393253 TAX393249:TAX393253 TKT393249:TKT393253 TUP393249:TUP393253 UEL393249:UEL393253 UOH393249:UOH393253 UYD393249:UYD393253 VHZ393249:VHZ393253 VRV393249:VRV393253 WBR393249:WBR393253 WLN393249:WLN393253 WVJ393249:WVJ393253 B458785:B458789 IX458785:IX458789 ST458785:ST458789 ACP458785:ACP458789 AML458785:AML458789 AWH458785:AWH458789 BGD458785:BGD458789 BPZ458785:BPZ458789 BZV458785:BZV458789 CJR458785:CJR458789 CTN458785:CTN458789 DDJ458785:DDJ458789 DNF458785:DNF458789 DXB458785:DXB458789 EGX458785:EGX458789 EQT458785:EQT458789 FAP458785:FAP458789 FKL458785:FKL458789 FUH458785:FUH458789 GED458785:GED458789 GNZ458785:GNZ458789 GXV458785:GXV458789 HHR458785:HHR458789 HRN458785:HRN458789 IBJ458785:IBJ458789 ILF458785:ILF458789 IVB458785:IVB458789 JEX458785:JEX458789 JOT458785:JOT458789 JYP458785:JYP458789 KIL458785:KIL458789 KSH458785:KSH458789 LCD458785:LCD458789 LLZ458785:LLZ458789 LVV458785:LVV458789 MFR458785:MFR458789 MPN458785:MPN458789 MZJ458785:MZJ458789 NJF458785:NJF458789 NTB458785:NTB458789 OCX458785:OCX458789 OMT458785:OMT458789 OWP458785:OWP458789 PGL458785:PGL458789 PQH458785:PQH458789 QAD458785:QAD458789 QJZ458785:QJZ458789 QTV458785:QTV458789 RDR458785:RDR458789 RNN458785:RNN458789 RXJ458785:RXJ458789 SHF458785:SHF458789 SRB458785:SRB458789 TAX458785:TAX458789 TKT458785:TKT458789 TUP458785:TUP458789 UEL458785:UEL458789 UOH458785:UOH458789 UYD458785:UYD458789 VHZ458785:VHZ458789 VRV458785:VRV458789 WBR458785:WBR458789 WLN458785:WLN458789 WVJ458785:WVJ458789 B524321:B524325 IX524321:IX524325 ST524321:ST524325 ACP524321:ACP524325 AML524321:AML524325 AWH524321:AWH524325 BGD524321:BGD524325 BPZ524321:BPZ524325 BZV524321:BZV524325 CJR524321:CJR524325 CTN524321:CTN524325 DDJ524321:DDJ524325 DNF524321:DNF524325 DXB524321:DXB524325 EGX524321:EGX524325 EQT524321:EQT524325 FAP524321:FAP524325 FKL524321:FKL524325 FUH524321:FUH524325 GED524321:GED524325 GNZ524321:GNZ524325 GXV524321:GXV524325 HHR524321:HHR524325 HRN524321:HRN524325 IBJ524321:IBJ524325 ILF524321:ILF524325 IVB524321:IVB524325 JEX524321:JEX524325 JOT524321:JOT524325 JYP524321:JYP524325 KIL524321:KIL524325 KSH524321:KSH524325 LCD524321:LCD524325 LLZ524321:LLZ524325 LVV524321:LVV524325 MFR524321:MFR524325 MPN524321:MPN524325 MZJ524321:MZJ524325 NJF524321:NJF524325 NTB524321:NTB524325 OCX524321:OCX524325 OMT524321:OMT524325 OWP524321:OWP524325 PGL524321:PGL524325 PQH524321:PQH524325 QAD524321:QAD524325 QJZ524321:QJZ524325 QTV524321:QTV524325 RDR524321:RDR524325 RNN524321:RNN524325 RXJ524321:RXJ524325 SHF524321:SHF524325 SRB524321:SRB524325 TAX524321:TAX524325 TKT524321:TKT524325 TUP524321:TUP524325 UEL524321:UEL524325 UOH524321:UOH524325 UYD524321:UYD524325 VHZ524321:VHZ524325 VRV524321:VRV524325 WBR524321:WBR524325 WLN524321:WLN524325 WVJ524321:WVJ524325 B589857:B589861 IX589857:IX589861 ST589857:ST589861 ACP589857:ACP589861 AML589857:AML589861 AWH589857:AWH589861 BGD589857:BGD589861 BPZ589857:BPZ589861 BZV589857:BZV589861 CJR589857:CJR589861 CTN589857:CTN589861 DDJ589857:DDJ589861 DNF589857:DNF589861 DXB589857:DXB589861 EGX589857:EGX589861 EQT589857:EQT589861 FAP589857:FAP589861 FKL589857:FKL589861 FUH589857:FUH589861 GED589857:GED589861 GNZ589857:GNZ589861 GXV589857:GXV589861 HHR589857:HHR589861 HRN589857:HRN589861 IBJ589857:IBJ589861 ILF589857:ILF589861 IVB589857:IVB589861 JEX589857:JEX589861 JOT589857:JOT589861 JYP589857:JYP589861 KIL589857:KIL589861 KSH589857:KSH589861 LCD589857:LCD589861 LLZ589857:LLZ589861 LVV589857:LVV589861 MFR589857:MFR589861 MPN589857:MPN589861 MZJ589857:MZJ589861 NJF589857:NJF589861 NTB589857:NTB589861 OCX589857:OCX589861 OMT589857:OMT589861 OWP589857:OWP589861 PGL589857:PGL589861 PQH589857:PQH589861 QAD589857:QAD589861 QJZ589857:QJZ589861 QTV589857:QTV589861 RDR589857:RDR589861 RNN589857:RNN589861 RXJ589857:RXJ589861 SHF589857:SHF589861 SRB589857:SRB589861 TAX589857:TAX589861 TKT589857:TKT589861 TUP589857:TUP589861 UEL589857:UEL589861 UOH589857:UOH589861 UYD589857:UYD589861 VHZ589857:VHZ589861 VRV589857:VRV589861 WBR589857:WBR589861 WLN589857:WLN589861 WVJ589857:WVJ589861 B655393:B655397 IX655393:IX655397 ST655393:ST655397 ACP655393:ACP655397 AML655393:AML655397 AWH655393:AWH655397 BGD655393:BGD655397 BPZ655393:BPZ655397 BZV655393:BZV655397 CJR655393:CJR655397 CTN655393:CTN655397 DDJ655393:DDJ655397 DNF655393:DNF655397 DXB655393:DXB655397 EGX655393:EGX655397 EQT655393:EQT655397 FAP655393:FAP655397 FKL655393:FKL655397 FUH655393:FUH655397 GED655393:GED655397 GNZ655393:GNZ655397 GXV655393:GXV655397 HHR655393:HHR655397 HRN655393:HRN655397 IBJ655393:IBJ655397 ILF655393:ILF655397 IVB655393:IVB655397 JEX655393:JEX655397 JOT655393:JOT655397 JYP655393:JYP655397 KIL655393:KIL655397 KSH655393:KSH655397 LCD655393:LCD655397 LLZ655393:LLZ655397 LVV655393:LVV655397 MFR655393:MFR655397 MPN655393:MPN655397 MZJ655393:MZJ655397 NJF655393:NJF655397 NTB655393:NTB655397 OCX655393:OCX655397 OMT655393:OMT655397 OWP655393:OWP655397 PGL655393:PGL655397 PQH655393:PQH655397 QAD655393:QAD655397 QJZ655393:QJZ655397 QTV655393:QTV655397 RDR655393:RDR655397 RNN655393:RNN655397 RXJ655393:RXJ655397 SHF655393:SHF655397 SRB655393:SRB655397 TAX655393:TAX655397 TKT655393:TKT655397 TUP655393:TUP655397 UEL655393:UEL655397 UOH655393:UOH655397 UYD655393:UYD655397 VHZ655393:VHZ655397 VRV655393:VRV655397 WBR655393:WBR655397 WLN655393:WLN655397 WVJ655393:WVJ655397 B720929:B720933 IX720929:IX720933 ST720929:ST720933 ACP720929:ACP720933 AML720929:AML720933 AWH720929:AWH720933 BGD720929:BGD720933 BPZ720929:BPZ720933 BZV720929:BZV720933 CJR720929:CJR720933 CTN720929:CTN720933 DDJ720929:DDJ720933 DNF720929:DNF720933 DXB720929:DXB720933 EGX720929:EGX720933 EQT720929:EQT720933 FAP720929:FAP720933 FKL720929:FKL720933 FUH720929:FUH720933 GED720929:GED720933 GNZ720929:GNZ720933 GXV720929:GXV720933 HHR720929:HHR720933 HRN720929:HRN720933 IBJ720929:IBJ720933 ILF720929:ILF720933 IVB720929:IVB720933 JEX720929:JEX720933 JOT720929:JOT720933 JYP720929:JYP720933 KIL720929:KIL720933 KSH720929:KSH720933 LCD720929:LCD720933 LLZ720929:LLZ720933 LVV720929:LVV720933 MFR720929:MFR720933 MPN720929:MPN720933 MZJ720929:MZJ720933 NJF720929:NJF720933 NTB720929:NTB720933 OCX720929:OCX720933 OMT720929:OMT720933 OWP720929:OWP720933 PGL720929:PGL720933 PQH720929:PQH720933 QAD720929:QAD720933 QJZ720929:QJZ720933 QTV720929:QTV720933 RDR720929:RDR720933 RNN720929:RNN720933 RXJ720929:RXJ720933 SHF720929:SHF720933 SRB720929:SRB720933 TAX720929:TAX720933 TKT720929:TKT720933 TUP720929:TUP720933 UEL720929:UEL720933 UOH720929:UOH720933 UYD720929:UYD720933 VHZ720929:VHZ720933 VRV720929:VRV720933 WBR720929:WBR720933 WLN720929:WLN720933 WVJ720929:WVJ720933 B786465:B786469 IX786465:IX786469 ST786465:ST786469 ACP786465:ACP786469 AML786465:AML786469 AWH786465:AWH786469 BGD786465:BGD786469 BPZ786465:BPZ786469 BZV786465:BZV786469 CJR786465:CJR786469 CTN786465:CTN786469 DDJ786465:DDJ786469 DNF786465:DNF786469 DXB786465:DXB786469 EGX786465:EGX786469 EQT786465:EQT786469 FAP786465:FAP786469 FKL786465:FKL786469 FUH786465:FUH786469 GED786465:GED786469 GNZ786465:GNZ786469 GXV786465:GXV786469 HHR786465:HHR786469 HRN786465:HRN786469 IBJ786465:IBJ786469 ILF786465:ILF786469 IVB786465:IVB786469 JEX786465:JEX786469 JOT786465:JOT786469 JYP786465:JYP786469 KIL786465:KIL786469 KSH786465:KSH786469 LCD786465:LCD786469 LLZ786465:LLZ786469 LVV786465:LVV786469 MFR786465:MFR786469 MPN786465:MPN786469 MZJ786465:MZJ786469 NJF786465:NJF786469 NTB786465:NTB786469 OCX786465:OCX786469 OMT786465:OMT786469 OWP786465:OWP786469 PGL786465:PGL786469 PQH786465:PQH786469 QAD786465:QAD786469 QJZ786465:QJZ786469 QTV786465:QTV786469 RDR786465:RDR786469 RNN786465:RNN786469 RXJ786465:RXJ786469 SHF786465:SHF786469 SRB786465:SRB786469 TAX786465:TAX786469 TKT786465:TKT786469 TUP786465:TUP786469 UEL786465:UEL786469 UOH786465:UOH786469 UYD786465:UYD786469 VHZ786465:VHZ786469 VRV786465:VRV786469 WBR786465:WBR786469 WLN786465:WLN786469 WVJ786465:WVJ786469 B852001:B852005 IX852001:IX852005 ST852001:ST852005 ACP852001:ACP852005 AML852001:AML852005 AWH852001:AWH852005 BGD852001:BGD852005 BPZ852001:BPZ852005 BZV852001:BZV852005 CJR852001:CJR852005 CTN852001:CTN852005 DDJ852001:DDJ852005 DNF852001:DNF852005 DXB852001:DXB852005 EGX852001:EGX852005 EQT852001:EQT852005 FAP852001:FAP852005 FKL852001:FKL852005 FUH852001:FUH852005 GED852001:GED852005 GNZ852001:GNZ852005 GXV852001:GXV852005 HHR852001:HHR852005 HRN852001:HRN852005 IBJ852001:IBJ852005 ILF852001:ILF852005 IVB852001:IVB852005 JEX852001:JEX852005 JOT852001:JOT852005 JYP852001:JYP852005 KIL852001:KIL852005 KSH852001:KSH852005 LCD852001:LCD852005 LLZ852001:LLZ852005 LVV852001:LVV852005 MFR852001:MFR852005 MPN852001:MPN852005 MZJ852001:MZJ852005 NJF852001:NJF852005 NTB852001:NTB852005 OCX852001:OCX852005 OMT852001:OMT852005 OWP852001:OWP852005 PGL852001:PGL852005 PQH852001:PQH852005 QAD852001:QAD852005 QJZ852001:QJZ852005 QTV852001:QTV852005 RDR852001:RDR852005 RNN852001:RNN852005 RXJ852001:RXJ852005 SHF852001:SHF852005 SRB852001:SRB852005 TAX852001:TAX852005 TKT852001:TKT852005 TUP852001:TUP852005 UEL852001:UEL852005 UOH852001:UOH852005 UYD852001:UYD852005 VHZ852001:VHZ852005 VRV852001:VRV852005 WBR852001:WBR852005 WLN852001:WLN852005 WVJ852001:WVJ852005 B917537:B917541 IX917537:IX917541 ST917537:ST917541 ACP917537:ACP917541 AML917537:AML917541 AWH917537:AWH917541 BGD917537:BGD917541 BPZ917537:BPZ917541 BZV917537:BZV917541 CJR917537:CJR917541 CTN917537:CTN917541 DDJ917537:DDJ917541 DNF917537:DNF917541 DXB917537:DXB917541 EGX917537:EGX917541 EQT917537:EQT917541 FAP917537:FAP917541 FKL917537:FKL917541 FUH917537:FUH917541 GED917537:GED917541 GNZ917537:GNZ917541 GXV917537:GXV917541 HHR917537:HHR917541 HRN917537:HRN917541 IBJ917537:IBJ917541 ILF917537:ILF917541 IVB917537:IVB917541 JEX917537:JEX917541 JOT917537:JOT917541 JYP917537:JYP917541 KIL917537:KIL917541 KSH917537:KSH917541 LCD917537:LCD917541 LLZ917537:LLZ917541 LVV917537:LVV917541 MFR917537:MFR917541 MPN917537:MPN917541 MZJ917537:MZJ917541 NJF917537:NJF917541 NTB917537:NTB917541 OCX917537:OCX917541 OMT917537:OMT917541 OWP917537:OWP917541 PGL917537:PGL917541 PQH917537:PQH917541 QAD917537:QAD917541 QJZ917537:QJZ917541 QTV917537:QTV917541 RDR917537:RDR917541 RNN917537:RNN917541 RXJ917537:RXJ917541 SHF917537:SHF917541 SRB917537:SRB917541 TAX917537:TAX917541 TKT917537:TKT917541 TUP917537:TUP917541 UEL917537:UEL917541 UOH917537:UOH917541 UYD917537:UYD917541 VHZ917537:VHZ917541 VRV917537:VRV917541 WBR917537:WBR917541 WLN917537:WLN917541 WVJ917537:WVJ917541 B983073:B983077 IX983073:IX983077 ST983073:ST983077 ACP983073:ACP983077 AML983073:AML983077 AWH983073:AWH983077 BGD983073:BGD983077 BPZ983073:BPZ983077 BZV983073:BZV983077 CJR983073:CJR983077 CTN983073:CTN983077 DDJ983073:DDJ983077 DNF983073:DNF983077 DXB983073:DXB983077 EGX983073:EGX983077 EQT983073:EQT983077 FAP983073:FAP983077 FKL983073:FKL983077 FUH983073:FUH983077 GED983073:GED983077 GNZ983073:GNZ983077 GXV983073:GXV983077 HHR983073:HHR983077 HRN983073:HRN983077 IBJ983073:IBJ983077 ILF983073:ILF983077 IVB983073:IVB983077 JEX983073:JEX983077 JOT983073:JOT983077 JYP983073:JYP983077 KIL983073:KIL983077 KSH983073:KSH983077 LCD983073:LCD983077 LLZ983073:LLZ983077 LVV983073:LVV983077 MFR983073:MFR983077 MPN983073:MPN983077 MZJ983073:MZJ983077 NJF983073:NJF983077 NTB983073:NTB983077 OCX983073:OCX983077 OMT983073:OMT983077 OWP983073:OWP983077 PGL983073:PGL983077 PQH983073:PQH983077 QAD983073:QAD983077 QJZ983073:QJZ983077 QTV983073:QTV983077 RDR983073:RDR983077 RNN983073:RNN983077 RXJ983073:RXJ983077 SHF983073:SHF983077 SRB983073:SRB983077 TAX983073:TAX983077 TKT983073:TKT983077 TUP983073:TUP983077 UEL983073:UEL983077 UOH983073:UOH983077 UYD983073:UYD983077 VHZ983073:VHZ983077 VRV983073:VRV983077 WBR983073:WBR983077 WLN983073:WLN983077 WVJ983073:WVJ983077 B32:B33" xr:uid="{00000000-0002-0000-0E00-000001000000}">
      <formula1>$F$2:$F$6</formula1>
    </dataValidation>
    <dataValidation type="list" allowBlank="1" showInputMessage="1" showErrorMessage="1" sqref="C65569:C65573 IY65569:IY65573 SU65569:SU65573 ACQ65569:ACQ65573 AMM65569:AMM65573 AWI65569:AWI65573 BGE65569:BGE65573 BQA65569:BQA65573 BZW65569:BZW65573 CJS65569:CJS65573 CTO65569:CTO65573 DDK65569:DDK65573 DNG65569:DNG65573 DXC65569:DXC65573 EGY65569:EGY65573 EQU65569:EQU65573 FAQ65569:FAQ65573 FKM65569:FKM65573 FUI65569:FUI65573 GEE65569:GEE65573 GOA65569:GOA65573 GXW65569:GXW65573 HHS65569:HHS65573 HRO65569:HRO65573 IBK65569:IBK65573 ILG65569:ILG65573 IVC65569:IVC65573 JEY65569:JEY65573 JOU65569:JOU65573 JYQ65569:JYQ65573 KIM65569:KIM65573 KSI65569:KSI65573 LCE65569:LCE65573 LMA65569:LMA65573 LVW65569:LVW65573 MFS65569:MFS65573 MPO65569:MPO65573 MZK65569:MZK65573 NJG65569:NJG65573 NTC65569:NTC65573 OCY65569:OCY65573 OMU65569:OMU65573 OWQ65569:OWQ65573 PGM65569:PGM65573 PQI65569:PQI65573 QAE65569:QAE65573 QKA65569:QKA65573 QTW65569:QTW65573 RDS65569:RDS65573 RNO65569:RNO65573 RXK65569:RXK65573 SHG65569:SHG65573 SRC65569:SRC65573 TAY65569:TAY65573 TKU65569:TKU65573 TUQ65569:TUQ65573 UEM65569:UEM65573 UOI65569:UOI65573 UYE65569:UYE65573 VIA65569:VIA65573 VRW65569:VRW65573 WBS65569:WBS65573 WLO65569:WLO65573 WVK65569:WVK65573 C131105:C131109 IY131105:IY131109 SU131105:SU131109 ACQ131105:ACQ131109 AMM131105:AMM131109 AWI131105:AWI131109 BGE131105:BGE131109 BQA131105:BQA131109 BZW131105:BZW131109 CJS131105:CJS131109 CTO131105:CTO131109 DDK131105:DDK131109 DNG131105:DNG131109 DXC131105:DXC131109 EGY131105:EGY131109 EQU131105:EQU131109 FAQ131105:FAQ131109 FKM131105:FKM131109 FUI131105:FUI131109 GEE131105:GEE131109 GOA131105:GOA131109 GXW131105:GXW131109 HHS131105:HHS131109 HRO131105:HRO131109 IBK131105:IBK131109 ILG131105:ILG131109 IVC131105:IVC131109 JEY131105:JEY131109 JOU131105:JOU131109 JYQ131105:JYQ131109 KIM131105:KIM131109 KSI131105:KSI131109 LCE131105:LCE131109 LMA131105:LMA131109 LVW131105:LVW131109 MFS131105:MFS131109 MPO131105:MPO131109 MZK131105:MZK131109 NJG131105:NJG131109 NTC131105:NTC131109 OCY131105:OCY131109 OMU131105:OMU131109 OWQ131105:OWQ131109 PGM131105:PGM131109 PQI131105:PQI131109 QAE131105:QAE131109 QKA131105:QKA131109 QTW131105:QTW131109 RDS131105:RDS131109 RNO131105:RNO131109 RXK131105:RXK131109 SHG131105:SHG131109 SRC131105:SRC131109 TAY131105:TAY131109 TKU131105:TKU131109 TUQ131105:TUQ131109 UEM131105:UEM131109 UOI131105:UOI131109 UYE131105:UYE131109 VIA131105:VIA131109 VRW131105:VRW131109 WBS131105:WBS131109 WLO131105:WLO131109 WVK131105:WVK131109 C196641:C196645 IY196641:IY196645 SU196641:SU196645 ACQ196641:ACQ196645 AMM196641:AMM196645 AWI196641:AWI196645 BGE196641:BGE196645 BQA196641:BQA196645 BZW196641:BZW196645 CJS196641:CJS196645 CTO196641:CTO196645 DDK196641:DDK196645 DNG196641:DNG196645 DXC196641:DXC196645 EGY196641:EGY196645 EQU196641:EQU196645 FAQ196641:FAQ196645 FKM196641:FKM196645 FUI196641:FUI196645 GEE196641:GEE196645 GOA196641:GOA196645 GXW196641:GXW196645 HHS196641:HHS196645 HRO196641:HRO196645 IBK196641:IBK196645 ILG196641:ILG196645 IVC196641:IVC196645 JEY196641:JEY196645 JOU196641:JOU196645 JYQ196641:JYQ196645 KIM196641:KIM196645 KSI196641:KSI196645 LCE196641:LCE196645 LMA196641:LMA196645 LVW196641:LVW196645 MFS196641:MFS196645 MPO196641:MPO196645 MZK196641:MZK196645 NJG196641:NJG196645 NTC196641:NTC196645 OCY196641:OCY196645 OMU196641:OMU196645 OWQ196641:OWQ196645 PGM196641:PGM196645 PQI196641:PQI196645 QAE196641:QAE196645 QKA196641:QKA196645 QTW196641:QTW196645 RDS196641:RDS196645 RNO196641:RNO196645 RXK196641:RXK196645 SHG196641:SHG196645 SRC196641:SRC196645 TAY196641:TAY196645 TKU196641:TKU196645 TUQ196641:TUQ196645 UEM196641:UEM196645 UOI196641:UOI196645 UYE196641:UYE196645 VIA196641:VIA196645 VRW196641:VRW196645 WBS196641:WBS196645 WLO196641:WLO196645 WVK196641:WVK196645 C262177:C262181 IY262177:IY262181 SU262177:SU262181 ACQ262177:ACQ262181 AMM262177:AMM262181 AWI262177:AWI262181 BGE262177:BGE262181 BQA262177:BQA262181 BZW262177:BZW262181 CJS262177:CJS262181 CTO262177:CTO262181 DDK262177:DDK262181 DNG262177:DNG262181 DXC262177:DXC262181 EGY262177:EGY262181 EQU262177:EQU262181 FAQ262177:FAQ262181 FKM262177:FKM262181 FUI262177:FUI262181 GEE262177:GEE262181 GOA262177:GOA262181 GXW262177:GXW262181 HHS262177:HHS262181 HRO262177:HRO262181 IBK262177:IBK262181 ILG262177:ILG262181 IVC262177:IVC262181 JEY262177:JEY262181 JOU262177:JOU262181 JYQ262177:JYQ262181 KIM262177:KIM262181 KSI262177:KSI262181 LCE262177:LCE262181 LMA262177:LMA262181 LVW262177:LVW262181 MFS262177:MFS262181 MPO262177:MPO262181 MZK262177:MZK262181 NJG262177:NJG262181 NTC262177:NTC262181 OCY262177:OCY262181 OMU262177:OMU262181 OWQ262177:OWQ262181 PGM262177:PGM262181 PQI262177:PQI262181 QAE262177:QAE262181 QKA262177:QKA262181 QTW262177:QTW262181 RDS262177:RDS262181 RNO262177:RNO262181 RXK262177:RXK262181 SHG262177:SHG262181 SRC262177:SRC262181 TAY262177:TAY262181 TKU262177:TKU262181 TUQ262177:TUQ262181 UEM262177:UEM262181 UOI262177:UOI262181 UYE262177:UYE262181 VIA262177:VIA262181 VRW262177:VRW262181 WBS262177:WBS262181 WLO262177:WLO262181 WVK262177:WVK262181 C327713:C327717 IY327713:IY327717 SU327713:SU327717 ACQ327713:ACQ327717 AMM327713:AMM327717 AWI327713:AWI327717 BGE327713:BGE327717 BQA327713:BQA327717 BZW327713:BZW327717 CJS327713:CJS327717 CTO327713:CTO327717 DDK327713:DDK327717 DNG327713:DNG327717 DXC327713:DXC327717 EGY327713:EGY327717 EQU327713:EQU327717 FAQ327713:FAQ327717 FKM327713:FKM327717 FUI327713:FUI327717 GEE327713:GEE327717 GOA327713:GOA327717 GXW327713:GXW327717 HHS327713:HHS327717 HRO327713:HRO327717 IBK327713:IBK327717 ILG327713:ILG327717 IVC327713:IVC327717 JEY327713:JEY327717 JOU327713:JOU327717 JYQ327713:JYQ327717 KIM327713:KIM327717 KSI327713:KSI327717 LCE327713:LCE327717 LMA327713:LMA327717 LVW327713:LVW327717 MFS327713:MFS327717 MPO327713:MPO327717 MZK327713:MZK327717 NJG327713:NJG327717 NTC327713:NTC327717 OCY327713:OCY327717 OMU327713:OMU327717 OWQ327713:OWQ327717 PGM327713:PGM327717 PQI327713:PQI327717 QAE327713:QAE327717 QKA327713:QKA327717 QTW327713:QTW327717 RDS327713:RDS327717 RNO327713:RNO327717 RXK327713:RXK327717 SHG327713:SHG327717 SRC327713:SRC327717 TAY327713:TAY327717 TKU327713:TKU327717 TUQ327713:TUQ327717 UEM327713:UEM327717 UOI327713:UOI327717 UYE327713:UYE327717 VIA327713:VIA327717 VRW327713:VRW327717 WBS327713:WBS327717 WLO327713:WLO327717 WVK327713:WVK327717 C393249:C393253 IY393249:IY393253 SU393249:SU393253 ACQ393249:ACQ393253 AMM393249:AMM393253 AWI393249:AWI393253 BGE393249:BGE393253 BQA393249:BQA393253 BZW393249:BZW393253 CJS393249:CJS393253 CTO393249:CTO393253 DDK393249:DDK393253 DNG393249:DNG393253 DXC393249:DXC393253 EGY393249:EGY393253 EQU393249:EQU393253 FAQ393249:FAQ393253 FKM393249:FKM393253 FUI393249:FUI393253 GEE393249:GEE393253 GOA393249:GOA393253 GXW393249:GXW393253 HHS393249:HHS393253 HRO393249:HRO393253 IBK393249:IBK393253 ILG393249:ILG393253 IVC393249:IVC393253 JEY393249:JEY393253 JOU393249:JOU393253 JYQ393249:JYQ393253 KIM393249:KIM393253 KSI393249:KSI393253 LCE393249:LCE393253 LMA393249:LMA393253 LVW393249:LVW393253 MFS393249:MFS393253 MPO393249:MPO393253 MZK393249:MZK393253 NJG393249:NJG393253 NTC393249:NTC393253 OCY393249:OCY393253 OMU393249:OMU393253 OWQ393249:OWQ393253 PGM393249:PGM393253 PQI393249:PQI393253 QAE393249:QAE393253 QKA393249:QKA393253 QTW393249:QTW393253 RDS393249:RDS393253 RNO393249:RNO393253 RXK393249:RXK393253 SHG393249:SHG393253 SRC393249:SRC393253 TAY393249:TAY393253 TKU393249:TKU393253 TUQ393249:TUQ393253 UEM393249:UEM393253 UOI393249:UOI393253 UYE393249:UYE393253 VIA393249:VIA393253 VRW393249:VRW393253 WBS393249:WBS393253 WLO393249:WLO393253 WVK393249:WVK393253 C458785:C458789 IY458785:IY458789 SU458785:SU458789 ACQ458785:ACQ458789 AMM458785:AMM458789 AWI458785:AWI458789 BGE458785:BGE458789 BQA458785:BQA458789 BZW458785:BZW458789 CJS458785:CJS458789 CTO458785:CTO458789 DDK458785:DDK458789 DNG458785:DNG458789 DXC458785:DXC458789 EGY458785:EGY458789 EQU458785:EQU458789 FAQ458785:FAQ458789 FKM458785:FKM458789 FUI458785:FUI458789 GEE458785:GEE458789 GOA458785:GOA458789 GXW458785:GXW458789 HHS458785:HHS458789 HRO458785:HRO458789 IBK458785:IBK458789 ILG458785:ILG458789 IVC458785:IVC458789 JEY458785:JEY458789 JOU458785:JOU458789 JYQ458785:JYQ458789 KIM458785:KIM458789 KSI458785:KSI458789 LCE458785:LCE458789 LMA458785:LMA458789 LVW458785:LVW458789 MFS458785:MFS458789 MPO458785:MPO458789 MZK458785:MZK458789 NJG458785:NJG458789 NTC458785:NTC458789 OCY458785:OCY458789 OMU458785:OMU458789 OWQ458785:OWQ458789 PGM458785:PGM458789 PQI458785:PQI458789 QAE458785:QAE458789 QKA458785:QKA458789 QTW458785:QTW458789 RDS458785:RDS458789 RNO458785:RNO458789 RXK458785:RXK458789 SHG458785:SHG458789 SRC458785:SRC458789 TAY458785:TAY458789 TKU458785:TKU458789 TUQ458785:TUQ458789 UEM458785:UEM458789 UOI458785:UOI458789 UYE458785:UYE458789 VIA458785:VIA458789 VRW458785:VRW458789 WBS458785:WBS458789 WLO458785:WLO458789 WVK458785:WVK458789 C524321:C524325 IY524321:IY524325 SU524321:SU524325 ACQ524321:ACQ524325 AMM524321:AMM524325 AWI524321:AWI524325 BGE524321:BGE524325 BQA524321:BQA524325 BZW524321:BZW524325 CJS524321:CJS524325 CTO524321:CTO524325 DDK524321:DDK524325 DNG524321:DNG524325 DXC524321:DXC524325 EGY524321:EGY524325 EQU524321:EQU524325 FAQ524321:FAQ524325 FKM524321:FKM524325 FUI524321:FUI524325 GEE524321:GEE524325 GOA524321:GOA524325 GXW524321:GXW524325 HHS524321:HHS524325 HRO524321:HRO524325 IBK524321:IBK524325 ILG524321:ILG524325 IVC524321:IVC524325 JEY524321:JEY524325 JOU524321:JOU524325 JYQ524321:JYQ524325 KIM524321:KIM524325 KSI524321:KSI524325 LCE524321:LCE524325 LMA524321:LMA524325 LVW524321:LVW524325 MFS524321:MFS524325 MPO524321:MPO524325 MZK524321:MZK524325 NJG524321:NJG524325 NTC524321:NTC524325 OCY524321:OCY524325 OMU524321:OMU524325 OWQ524321:OWQ524325 PGM524321:PGM524325 PQI524321:PQI524325 QAE524321:QAE524325 QKA524321:QKA524325 QTW524321:QTW524325 RDS524321:RDS524325 RNO524321:RNO524325 RXK524321:RXK524325 SHG524321:SHG524325 SRC524321:SRC524325 TAY524321:TAY524325 TKU524321:TKU524325 TUQ524321:TUQ524325 UEM524321:UEM524325 UOI524321:UOI524325 UYE524321:UYE524325 VIA524321:VIA524325 VRW524321:VRW524325 WBS524321:WBS524325 WLO524321:WLO524325 WVK524321:WVK524325 C589857:C589861 IY589857:IY589861 SU589857:SU589861 ACQ589857:ACQ589861 AMM589857:AMM589861 AWI589857:AWI589861 BGE589857:BGE589861 BQA589857:BQA589861 BZW589857:BZW589861 CJS589857:CJS589861 CTO589857:CTO589861 DDK589857:DDK589861 DNG589857:DNG589861 DXC589857:DXC589861 EGY589857:EGY589861 EQU589857:EQU589861 FAQ589857:FAQ589861 FKM589857:FKM589861 FUI589857:FUI589861 GEE589857:GEE589861 GOA589857:GOA589861 GXW589857:GXW589861 HHS589857:HHS589861 HRO589857:HRO589861 IBK589857:IBK589861 ILG589857:ILG589861 IVC589857:IVC589861 JEY589857:JEY589861 JOU589857:JOU589861 JYQ589857:JYQ589861 KIM589857:KIM589861 KSI589857:KSI589861 LCE589857:LCE589861 LMA589857:LMA589861 LVW589857:LVW589861 MFS589857:MFS589861 MPO589857:MPO589861 MZK589857:MZK589861 NJG589857:NJG589861 NTC589857:NTC589861 OCY589857:OCY589861 OMU589857:OMU589861 OWQ589857:OWQ589861 PGM589857:PGM589861 PQI589857:PQI589861 QAE589857:QAE589861 QKA589857:QKA589861 QTW589857:QTW589861 RDS589857:RDS589861 RNO589857:RNO589861 RXK589857:RXK589861 SHG589857:SHG589861 SRC589857:SRC589861 TAY589857:TAY589861 TKU589857:TKU589861 TUQ589857:TUQ589861 UEM589857:UEM589861 UOI589857:UOI589861 UYE589857:UYE589861 VIA589857:VIA589861 VRW589857:VRW589861 WBS589857:WBS589861 WLO589857:WLO589861 WVK589857:WVK589861 C655393:C655397 IY655393:IY655397 SU655393:SU655397 ACQ655393:ACQ655397 AMM655393:AMM655397 AWI655393:AWI655397 BGE655393:BGE655397 BQA655393:BQA655397 BZW655393:BZW655397 CJS655393:CJS655397 CTO655393:CTO655397 DDK655393:DDK655397 DNG655393:DNG655397 DXC655393:DXC655397 EGY655393:EGY655397 EQU655393:EQU655397 FAQ655393:FAQ655397 FKM655393:FKM655397 FUI655393:FUI655397 GEE655393:GEE655397 GOA655393:GOA655397 GXW655393:GXW655397 HHS655393:HHS655397 HRO655393:HRO655397 IBK655393:IBK655397 ILG655393:ILG655397 IVC655393:IVC655397 JEY655393:JEY655397 JOU655393:JOU655397 JYQ655393:JYQ655397 KIM655393:KIM655397 KSI655393:KSI655397 LCE655393:LCE655397 LMA655393:LMA655397 LVW655393:LVW655397 MFS655393:MFS655397 MPO655393:MPO655397 MZK655393:MZK655397 NJG655393:NJG655397 NTC655393:NTC655397 OCY655393:OCY655397 OMU655393:OMU655397 OWQ655393:OWQ655397 PGM655393:PGM655397 PQI655393:PQI655397 QAE655393:QAE655397 QKA655393:QKA655397 QTW655393:QTW655397 RDS655393:RDS655397 RNO655393:RNO655397 RXK655393:RXK655397 SHG655393:SHG655397 SRC655393:SRC655397 TAY655393:TAY655397 TKU655393:TKU655397 TUQ655393:TUQ655397 UEM655393:UEM655397 UOI655393:UOI655397 UYE655393:UYE655397 VIA655393:VIA655397 VRW655393:VRW655397 WBS655393:WBS655397 WLO655393:WLO655397 WVK655393:WVK655397 C720929:C720933 IY720929:IY720933 SU720929:SU720933 ACQ720929:ACQ720933 AMM720929:AMM720933 AWI720929:AWI720933 BGE720929:BGE720933 BQA720929:BQA720933 BZW720929:BZW720933 CJS720929:CJS720933 CTO720929:CTO720933 DDK720929:DDK720933 DNG720929:DNG720933 DXC720929:DXC720933 EGY720929:EGY720933 EQU720929:EQU720933 FAQ720929:FAQ720933 FKM720929:FKM720933 FUI720929:FUI720933 GEE720929:GEE720933 GOA720929:GOA720933 GXW720929:GXW720933 HHS720929:HHS720933 HRO720929:HRO720933 IBK720929:IBK720933 ILG720929:ILG720933 IVC720929:IVC720933 JEY720929:JEY720933 JOU720929:JOU720933 JYQ720929:JYQ720933 KIM720929:KIM720933 KSI720929:KSI720933 LCE720929:LCE720933 LMA720929:LMA720933 LVW720929:LVW720933 MFS720929:MFS720933 MPO720929:MPO720933 MZK720929:MZK720933 NJG720929:NJG720933 NTC720929:NTC720933 OCY720929:OCY720933 OMU720929:OMU720933 OWQ720929:OWQ720933 PGM720929:PGM720933 PQI720929:PQI720933 QAE720929:QAE720933 QKA720929:QKA720933 QTW720929:QTW720933 RDS720929:RDS720933 RNO720929:RNO720933 RXK720929:RXK720933 SHG720929:SHG720933 SRC720929:SRC720933 TAY720929:TAY720933 TKU720929:TKU720933 TUQ720929:TUQ720933 UEM720929:UEM720933 UOI720929:UOI720933 UYE720929:UYE720933 VIA720929:VIA720933 VRW720929:VRW720933 WBS720929:WBS720933 WLO720929:WLO720933 WVK720929:WVK720933 C786465:C786469 IY786465:IY786469 SU786465:SU786469 ACQ786465:ACQ786469 AMM786465:AMM786469 AWI786465:AWI786469 BGE786465:BGE786469 BQA786465:BQA786469 BZW786465:BZW786469 CJS786465:CJS786469 CTO786465:CTO786469 DDK786465:DDK786469 DNG786465:DNG786469 DXC786465:DXC786469 EGY786465:EGY786469 EQU786465:EQU786469 FAQ786465:FAQ786469 FKM786465:FKM786469 FUI786465:FUI786469 GEE786465:GEE786469 GOA786465:GOA786469 GXW786465:GXW786469 HHS786465:HHS786469 HRO786465:HRO786469 IBK786465:IBK786469 ILG786465:ILG786469 IVC786465:IVC786469 JEY786465:JEY786469 JOU786465:JOU786469 JYQ786465:JYQ786469 KIM786465:KIM786469 KSI786465:KSI786469 LCE786465:LCE786469 LMA786465:LMA786469 LVW786465:LVW786469 MFS786465:MFS786469 MPO786465:MPO786469 MZK786465:MZK786469 NJG786465:NJG786469 NTC786465:NTC786469 OCY786465:OCY786469 OMU786465:OMU786469 OWQ786465:OWQ786469 PGM786465:PGM786469 PQI786465:PQI786469 QAE786465:QAE786469 QKA786465:QKA786469 QTW786465:QTW786469 RDS786465:RDS786469 RNO786465:RNO786469 RXK786465:RXK786469 SHG786465:SHG786469 SRC786465:SRC786469 TAY786465:TAY786469 TKU786465:TKU786469 TUQ786465:TUQ786469 UEM786465:UEM786469 UOI786465:UOI786469 UYE786465:UYE786469 VIA786465:VIA786469 VRW786465:VRW786469 WBS786465:WBS786469 WLO786465:WLO786469 WVK786465:WVK786469 C852001:C852005 IY852001:IY852005 SU852001:SU852005 ACQ852001:ACQ852005 AMM852001:AMM852005 AWI852001:AWI852005 BGE852001:BGE852005 BQA852001:BQA852005 BZW852001:BZW852005 CJS852001:CJS852005 CTO852001:CTO852005 DDK852001:DDK852005 DNG852001:DNG852005 DXC852001:DXC852005 EGY852001:EGY852005 EQU852001:EQU852005 FAQ852001:FAQ852005 FKM852001:FKM852005 FUI852001:FUI852005 GEE852001:GEE852005 GOA852001:GOA852005 GXW852001:GXW852005 HHS852001:HHS852005 HRO852001:HRO852005 IBK852001:IBK852005 ILG852001:ILG852005 IVC852001:IVC852005 JEY852001:JEY852005 JOU852001:JOU852005 JYQ852001:JYQ852005 KIM852001:KIM852005 KSI852001:KSI852005 LCE852001:LCE852005 LMA852001:LMA852005 LVW852001:LVW852005 MFS852001:MFS852005 MPO852001:MPO852005 MZK852001:MZK852005 NJG852001:NJG852005 NTC852001:NTC852005 OCY852001:OCY852005 OMU852001:OMU852005 OWQ852001:OWQ852005 PGM852001:PGM852005 PQI852001:PQI852005 QAE852001:QAE852005 QKA852001:QKA852005 QTW852001:QTW852005 RDS852001:RDS852005 RNO852001:RNO852005 RXK852001:RXK852005 SHG852001:SHG852005 SRC852001:SRC852005 TAY852001:TAY852005 TKU852001:TKU852005 TUQ852001:TUQ852005 UEM852001:UEM852005 UOI852001:UOI852005 UYE852001:UYE852005 VIA852001:VIA852005 VRW852001:VRW852005 WBS852001:WBS852005 WLO852001:WLO852005 WVK852001:WVK852005 C917537:C917541 IY917537:IY917541 SU917537:SU917541 ACQ917537:ACQ917541 AMM917537:AMM917541 AWI917537:AWI917541 BGE917537:BGE917541 BQA917537:BQA917541 BZW917537:BZW917541 CJS917537:CJS917541 CTO917537:CTO917541 DDK917537:DDK917541 DNG917537:DNG917541 DXC917537:DXC917541 EGY917537:EGY917541 EQU917537:EQU917541 FAQ917537:FAQ917541 FKM917537:FKM917541 FUI917537:FUI917541 GEE917537:GEE917541 GOA917537:GOA917541 GXW917537:GXW917541 HHS917537:HHS917541 HRO917537:HRO917541 IBK917537:IBK917541 ILG917537:ILG917541 IVC917537:IVC917541 JEY917537:JEY917541 JOU917537:JOU917541 JYQ917537:JYQ917541 KIM917537:KIM917541 KSI917537:KSI917541 LCE917537:LCE917541 LMA917537:LMA917541 LVW917537:LVW917541 MFS917537:MFS917541 MPO917537:MPO917541 MZK917537:MZK917541 NJG917537:NJG917541 NTC917537:NTC917541 OCY917537:OCY917541 OMU917537:OMU917541 OWQ917537:OWQ917541 PGM917537:PGM917541 PQI917537:PQI917541 QAE917537:QAE917541 QKA917537:QKA917541 QTW917537:QTW917541 RDS917537:RDS917541 RNO917537:RNO917541 RXK917537:RXK917541 SHG917537:SHG917541 SRC917537:SRC917541 TAY917537:TAY917541 TKU917537:TKU917541 TUQ917537:TUQ917541 UEM917537:UEM917541 UOI917537:UOI917541 UYE917537:UYE917541 VIA917537:VIA917541 VRW917537:VRW917541 WBS917537:WBS917541 WLO917537:WLO917541 WVK917537:WVK917541 C983073:C983077 IY983073:IY983077 SU983073:SU983077 ACQ983073:ACQ983077 AMM983073:AMM983077 AWI983073:AWI983077 BGE983073:BGE983077 BQA983073:BQA983077 BZW983073:BZW983077 CJS983073:CJS983077 CTO983073:CTO983077 DDK983073:DDK983077 DNG983073:DNG983077 DXC983073:DXC983077 EGY983073:EGY983077 EQU983073:EQU983077 FAQ983073:FAQ983077 FKM983073:FKM983077 FUI983073:FUI983077 GEE983073:GEE983077 GOA983073:GOA983077 GXW983073:GXW983077 HHS983073:HHS983077 HRO983073:HRO983077 IBK983073:IBK983077 ILG983073:ILG983077 IVC983073:IVC983077 JEY983073:JEY983077 JOU983073:JOU983077 JYQ983073:JYQ983077 KIM983073:KIM983077 KSI983073:KSI983077 LCE983073:LCE983077 LMA983073:LMA983077 LVW983073:LVW983077 MFS983073:MFS983077 MPO983073:MPO983077 MZK983073:MZK983077 NJG983073:NJG983077 NTC983073:NTC983077 OCY983073:OCY983077 OMU983073:OMU983077 OWQ983073:OWQ983077 PGM983073:PGM983077 PQI983073:PQI983077 QAE983073:QAE983077 QKA983073:QKA983077 QTW983073:QTW983077 RDS983073:RDS983077 RNO983073:RNO983077 RXK983073:RXK983077 SHG983073:SHG983077 SRC983073:SRC983077 TAY983073:TAY983077 TKU983073:TKU983077 TUQ983073:TUQ983077 UEM983073:UEM983077 UOI983073:UOI983077 UYE983073:UYE983077 VIA983073:VIA983077 VRW983073:VRW983077 WBS983073:WBS983077 WLO983073:WLO983077 WVK983073:WVK983077 C32:C33" xr:uid="{00000000-0002-0000-0E00-000002000000}">
      <formula1>$D$2:$D$13</formula1>
    </dataValidation>
    <dataValidation type="list" allowBlank="1" showInputMessage="1" showErrorMessage="1" sqref="F65569:F65573 JB65569:JB65573 SX65569:SX65573 ACT65569:ACT65573 AMP65569:AMP65573 AWL65569:AWL65573 BGH65569:BGH65573 BQD65569:BQD65573 BZZ65569:BZZ65573 CJV65569:CJV65573 CTR65569:CTR65573 DDN65569:DDN65573 DNJ65569:DNJ65573 DXF65569:DXF65573 EHB65569:EHB65573 EQX65569:EQX65573 FAT65569:FAT65573 FKP65569:FKP65573 FUL65569:FUL65573 GEH65569:GEH65573 GOD65569:GOD65573 GXZ65569:GXZ65573 HHV65569:HHV65573 HRR65569:HRR65573 IBN65569:IBN65573 ILJ65569:ILJ65573 IVF65569:IVF65573 JFB65569:JFB65573 JOX65569:JOX65573 JYT65569:JYT65573 KIP65569:KIP65573 KSL65569:KSL65573 LCH65569:LCH65573 LMD65569:LMD65573 LVZ65569:LVZ65573 MFV65569:MFV65573 MPR65569:MPR65573 MZN65569:MZN65573 NJJ65569:NJJ65573 NTF65569:NTF65573 ODB65569:ODB65573 OMX65569:OMX65573 OWT65569:OWT65573 PGP65569:PGP65573 PQL65569:PQL65573 QAH65569:QAH65573 QKD65569:QKD65573 QTZ65569:QTZ65573 RDV65569:RDV65573 RNR65569:RNR65573 RXN65569:RXN65573 SHJ65569:SHJ65573 SRF65569:SRF65573 TBB65569:TBB65573 TKX65569:TKX65573 TUT65569:TUT65573 UEP65569:UEP65573 UOL65569:UOL65573 UYH65569:UYH65573 VID65569:VID65573 VRZ65569:VRZ65573 WBV65569:WBV65573 WLR65569:WLR65573 WVN65569:WVN65573 F131105:F131109 JB131105:JB131109 SX131105:SX131109 ACT131105:ACT131109 AMP131105:AMP131109 AWL131105:AWL131109 BGH131105:BGH131109 BQD131105:BQD131109 BZZ131105:BZZ131109 CJV131105:CJV131109 CTR131105:CTR131109 DDN131105:DDN131109 DNJ131105:DNJ131109 DXF131105:DXF131109 EHB131105:EHB131109 EQX131105:EQX131109 FAT131105:FAT131109 FKP131105:FKP131109 FUL131105:FUL131109 GEH131105:GEH131109 GOD131105:GOD131109 GXZ131105:GXZ131109 HHV131105:HHV131109 HRR131105:HRR131109 IBN131105:IBN131109 ILJ131105:ILJ131109 IVF131105:IVF131109 JFB131105:JFB131109 JOX131105:JOX131109 JYT131105:JYT131109 KIP131105:KIP131109 KSL131105:KSL131109 LCH131105:LCH131109 LMD131105:LMD131109 LVZ131105:LVZ131109 MFV131105:MFV131109 MPR131105:MPR131109 MZN131105:MZN131109 NJJ131105:NJJ131109 NTF131105:NTF131109 ODB131105:ODB131109 OMX131105:OMX131109 OWT131105:OWT131109 PGP131105:PGP131109 PQL131105:PQL131109 QAH131105:QAH131109 QKD131105:QKD131109 QTZ131105:QTZ131109 RDV131105:RDV131109 RNR131105:RNR131109 RXN131105:RXN131109 SHJ131105:SHJ131109 SRF131105:SRF131109 TBB131105:TBB131109 TKX131105:TKX131109 TUT131105:TUT131109 UEP131105:UEP131109 UOL131105:UOL131109 UYH131105:UYH131109 VID131105:VID131109 VRZ131105:VRZ131109 WBV131105:WBV131109 WLR131105:WLR131109 WVN131105:WVN131109 F196641:F196645 JB196641:JB196645 SX196641:SX196645 ACT196641:ACT196645 AMP196641:AMP196645 AWL196641:AWL196645 BGH196641:BGH196645 BQD196641:BQD196645 BZZ196641:BZZ196645 CJV196641:CJV196645 CTR196641:CTR196645 DDN196641:DDN196645 DNJ196641:DNJ196645 DXF196641:DXF196645 EHB196641:EHB196645 EQX196641:EQX196645 FAT196641:FAT196645 FKP196641:FKP196645 FUL196641:FUL196645 GEH196641:GEH196645 GOD196641:GOD196645 GXZ196641:GXZ196645 HHV196641:HHV196645 HRR196641:HRR196645 IBN196641:IBN196645 ILJ196641:ILJ196645 IVF196641:IVF196645 JFB196641:JFB196645 JOX196641:JOX196645 JYT196641:JYT196645 KIP196641:KIP196645 KSL196641:KSL196645 LCH196641:LCH196645 LMD196641:LMD196645 LVZ196641:LVZ196645 MFV196641:MFV196645 MPR196641:MPR196645 MZN196641:MZN196645 NJJ196641:NJJ196645 NTF196641:NTF196645 ODB196641:ODB196645 OMX196641:OMX196645 OWT196641:OWT196645 PGP196641:PGP196645 PQL196641:PQL196645 QAH196641:QAH196645 QKD196641:QKD196645 QTZ196641:QTZ196645 RDV196641:RDV196645 RNR196641:RNR196645 RXN196641:RXN196645 SHJ196641:SHJ196645 SRF196641:SRF196645 TBB196641:TBB196645 TKX196641:TKX196645 TUT196641:TUT196645 UEP196641:UEP196645 UOL196641:UOL196645 UYH196641:UYH196645 VID196641:VID196645 VRZ196641:VRZ196645 WBV196641:WBV196645 WLR196641:WLR196645 WVN196641:WVN196645 F262177:F262181 JB262177:JB262181 SX262177:SX262181 ACT262177:ACT262181 AMP262177:AMP262181 AWL262177:AWL262181 BGH262177:BGH262181 BQD262177:BQD262181 BZZ262177:BZZ262181 CJV262177:CJV262181 CTR262177:CTR262181 DDN262177:DDN262181 DNJ262177:DNJ262181 DXF262177:DXF262181 EHB262177:EHB262181 EQX262177:EQX262181 FAT262177:FAT262181 FKP262177:FKP262181 FUL262177:FUL262181 GEH262177:GEH262181 GOD262177:GOD262181 GXZ262177:GXZ262181 HHV262177:HHV262181 HRR262177:HRR262181 IBN262177:IBN262181 ILJ262177:ILJ262181 IVF262177:IVF262181 JFB262177:JFB262181 JOX262177:JOX262181 JYT262177:JYT262181 KIP262177:KIP262181 KSL262177:KSL262181 LCH262177:LCH262181 LMD262177:LMD262181 LVZ262177:LVZ262181 MFV262177:MFV262181 MPR262177:MPR262181 MZN262177:MZN262181 NJJ262177:NJJ262181 NTF262177:NTF262181 ODB262177:ODB262181 OMX262177:OMX262181 OWT262177:OWT262181 PGP262177:PGP262181 PQL262177:PQL262181 QAH262177:QAH262181 QKD262177:QKD262181 QTZ262177:QTZ262181 RDV262177:RDV262181 RNR262177:RNR262181 RXN262177:RXN262181 SHJ262177:SHJ262181 SRF262177:SRF262181 TBB262177:TBB262181 TKX262177:TKX262181 TUT262177:TUT262181 UEP262177:UEP262181 UOL262177:UOL262181 UYH262177:UYH262181 VID262177:VID262181 VRZ262177:VRZ262181 WBV262177:WBV262181 WLR262177:WLR262181 WVN262177:WVN262181 F327713:F327717 JB327713:JB327717 SX327713:SX327717 ACT327713:ACT327717 AMP327713:AMP327717 AWL327713:AWL327717 BGH327713:BGH327717 BQD327713:BQD327717 BZZ327713:BZZ327717 CJV327713:CJV327717 CTR327713:CTR327717 DDN327713:DDN327717 DNJ327713:DNJ327717 DXF327713:DXF327717 EHB327713:EHB327717 EQX327713:EQX327717 FAT327713:FAT327717 FKP327713:FKP327717 FUL327713:FUL327717 GEH327713:GEH327717 GOD327713:GOD327717 GXZ327713:GXZ327717 HHV327713:HHV327717 HRR327713:HRR327717 IBN327713:IBN327717 ILJ327713:ILJ327717 IVF327713:IVF327717 JFB327713:JFB327717 JOX327713:JOX327717 JYT327713:JYT327717 KIP327713:KIP327717 KSL327713:KSL327717 LCH327713:LCH327717 LMD327713:LMD327717 LVZ327713:LVZ327717 MFV327713:MFV327717 MPR327713:MPR327717 MZN327713:MZN327717 NJJ327713:NJJ327717 NTF327713:NTF327717 ODB327713:ODB327717 OMX327713:OMX327717 OWT327713:OWT327717 PGP327713:PGP327717 PQL327713:PQL327717 QAH327713:QAH327717 QKD327713:QKD327717 QTZ327713:QTZ327717 RDV327713:RDV327717 RNR327713:RNR327717 RXN327713:RXN327717 SHJ327713:SHJ327717 SRF327713:SRF327717 TBB327713:TBB327717 TKX327713:TKX327717 TUT327713:TUT327717 UEP327713:UEP327717 UOL327713:UOL327717 UYH327713:UYH327717 VID327713:VID327717 VRZ327713:VRZ327717 WBV327713:WBV327717 WLR327713:WLR327717 WVN327713:WVN327717 F393249:F393253 JB393249:JB393253 SX393249:SX393253 ACT393249:ACT393253 AMP393249:AMP393253 AWL393249:AWL393253 BGH393249:BGH393253 BQD393249:BQD393253 BZZ393249:BZZ393253 CJV393249:CJV393253 CTR393249:CTR393253 DDN393249:DDN393253 DNJ393249:DNJ393253 DXF393249:DXF393253 EHB393249:EHB393253 EQX393249:EQX393253 FAT393249:FAT393253 FKP393249:FKP393253 FUL393249:FUL393253 GEH393249:GEH393253 GOD393249:GOD393253 GXZ393249:GXZ393253 HHV393249:HHV393253 HRR393249:HRR393253 IBN393249:IBN393253 ILJ393249:ILJ393253 IVF393249:IVF393253 JFB393249:JFB393253 JOX393249:JOX393253 JYT393249:JYT393253 KIP393249:KIP393253 KSL393249:KSL393253 LCH393249:LCH393253 LMD393249:LMD393253 LVZ393249:LVZ393253 MFV393249:MFV393253 MPR393249:MPR393253 MZN393249:MZN393253 NJJ393249:NJJ393253 NTF393249:NTF393253 ODB393249:ODB393253 OMX393249:OMX393253 OWT393249:OWT393253 PGP393249:PGP393253 PQL393249:PQL393253 QAH393249:QAH393253 QKD393249:QKD393253 QTZ393249:QTZ393253 RDV393249:RDV393253 RNR393249:RNR393253 RXN393249:RXN393253 SHJ393249:SHJ393253 SRF393249:SRF393253 TBB393249:TBB393253 TKX393249:TKX393253 TUT393249:TUT393253 UEP393249:UEP393253 UOL393249:UOL393253 UYH393249:UYH393253 VID393249:VID393253 VRZ393249:VRZ393253 WBV393249:WBV393253 WLR393249:WLR393253 WVN393249:WVN393253 F458785:F458789 JB458785:JB458789 SX458785:SX458789 ACT458785:ACT458789 AMP458785:AMP458789 AWL458785:AWL458789 BGH458785:BGH458789 BQD458785:BQD458789 BZZ458785:BZZ458789 CJV458785:CJV458789 CTR458785:CTR458789 DDN458785:DDN458789 DNJ458785:DNJ458789 DXF458785:DXF458789 EHB458785:EHB458789 EQX458785:EQX458789 FAT458785:FAT458789 FKP458785:FKP458789 FUL458785:FUL458789 GEH458785:GEH458789 GOD458785:GOD458789 GXZ458785:GXZ458789 HHV458785:HHV458789 HRR458785:HRR458789 IBN458785:IBN458789 ILJ458785:ILJ458789 IVF458785:IVF458789 JFB458785:JFB458789 JOX458785:JOX458789 JYT458785:JYT458789 KIP458785:KIP458789 KSL458785:KSL458789 LCH458785:LCH458789 LMD458785:LMD458789 LVZ458785:LVZ458789 MFV458785:MFV458789 MPR458785:MPR458789 MZN458785:MZN458789 NJJ458785:NJJ458789 NTF458785:NTF458789 ODB458785:ODB458789 OMX458785:OMX458789 OWT458785:OWT458789 PGP458785:PGP458789 PQL458785:PQL458789 QAH458785:QAH458789 QKD458785:QKD458789 QTZ458785:QTZ458789 RDV458785:RDV458789 RNR458785:RNR458789 RXN458785:RXN458789 SHJ458785:SHJ458789 SRF458785:SRF458789 TBB458785:TBB458789 TKX458785:TKX458789 TUT458785:TUT458789 UEP458785:UEP458789 UOL458785:UOL458789 UYH458785:UYH458789 VID458785:VID458789 VRZ458785:VRZ458789 WBV458785:WBV458789 WLR458785:WLR458789 WVN458785:WVN458789 F524321:F524325 JB524321:JB524325 SX524321:SX524325 ACT524321:ACT524325 AMP524321:AMP524325 AWL524321:AWL524325 BGH524321:BGH524325 BQD524321:BQD524325 BZZ524321:BZZ524325 CJV524321:CJV524325 CTR524321:CTR524325 DDN524321:DDN524325 DNJ524321:DNJ524325 DXF524321:DXF524325 EHB524321:EHB524325 EQX524321:EQX524325 FAT524321:FAT524325 FKP524321:FKP524325 FUL524321:FUL524325 GEH524321:GEH524325 GOD524321:GOD524325 GXZ524321:GXZ524325 HHV524321:HHV524325 HRR524321:HRR524325 IBN524321:IBN524325 ILJ524321:ILJ524325 IVF524321:IVF524325 JFB524321:JFB524325 JOX524321:JOX524325 JYT524321:JYT524325 KIP524321:KIP524325 KSL524321:KSL524325 LCH524321:LCH524325 LMD524321:LMD524325 LVZ524321:LVZ524325 MFV524321:MFV524325 MPR524321:MPR524325 MZN524321:MZN524325 NJJ524321:NJJ524325 NTF524321:NTF524325 ODB524321:ODB524325 OMX524321:OMX524325 OWT524321:OWT524325 PGP524321:PGP524325 PQL524321:PQL524325 QAH524321:QAH524325 QKD524321:QKD524325 QTZ524321:QTZ524325 RDV524321:RDV524325 RNR524321:RNR524325 RXN524321:RXN524325 SHJ524321:SHJ524325 SRF524321:SRF524325 TBB524321:TBB524325 TKX524321:TKX524325 TUT524321:TUT524325 UEP524321:UEP524325 UOL524321:UOL524325 UYH524321:UYH524325 VID524321:VID524325 VRZ524321:VRZ524325 WBV524321:WBV524325 WLR524321:WLR524325 WVN524321:WVN524325 F589857:F589861 JB589857:JB589861 SX589857:SX589861 ACT589857:ACT589861 AMP589857:AMP589861 AWL589857:AWL589861 BGH589857:BGH589861 BQD589857:BQD589861 BZZ589857:BZZ589861 CJV589857:CJV589861 CTR589857:CTR589861 DDN589857:DDN589861 DNJ589857:DNJ589861 DXF589857:DXF589861 EHB589857:EHB589861 EQX589857:EQX589861 FAT589857:FAT589861 FKP589857:FKP589861 FUL589857:FUL589861 GEH589857:GEH589861 GOD589857:GOD589861 GXZ589857:GXZ589861 HHV589857:HHV589861 HRR589857:HRR589861 IBN589857:IBN589861 ILJ589857:ILJ589861 IVF589857:IVF589861 JFB589857:JFB589861 JOX589857:JOX589861 JYT589857:JYT589861 KIP589857:KIP589861 KSL589857:KSL589861 LCH589857:LCH589861 LMD589857:LMD589861 LVZ589857:LVZ589861 MFV589857:MFV589861 MPR589857:MPR589861 MZN589857:MZN589861 NJJ589857:NJJ589861 NTF589857:NTF589861 ODB589857:ODB589861 OMX589857:OMX589861 OWT589857:OWT589861 PGP589857:PGP589861 PQL589857:PQL589861 QAH589857:QAH589861 QKD589857:QKD589861 QTZ589857:QTZ589861 RDV589857:RDV589861 RNR589857:RNR589861 RXN589857:RXN589861 SHJ589857:SHJ589861 SRF589857:SRF589861 TBB589857:TBB589861 TKX589857:TKX589861 TUT589857:TUT589861 UEP589857:UEP589861 UOL589857:UOL589861 UYH589857:UYH589861 VID589857:VID589861 VRZ589857:VRZ589861 WBV589857:WBV589861 WLR589857:WLR589861 WVN589857:WVN589861 F655393:F655397 JB655393:JB655397 SX655393:SX655397 ACT655393:ACT655397 AMP655393:AMP655397 AWL655393:AWL655397 BGH655393:BGH655397 BQD655393:BQD655397 BZZ655393:BZZ655397 CJV655393:CJV655397 CTR655393:CTR655397 DDN655393:DDN655397 DNJ655393:DNJ655397 DXF655393:DXF655397 EHB655393:EHB655397 EQX655393:EQX655397 FAT655393:FAT655397 FKP655393:FKP655397 FUL655393:FUL655397 GEH655393:GEH655397 GOD655393:GOD655397 GXZ655393:GXZ655397 HHV655393:HHV655397 HRR655393:HRR655397 IBN655393:IBN655397 ILJ655393:ILJ655397 IVF655393:IVF655397 JFB655393:JFB655397 JOX655393:JOX655397 JYT655393:JYT655397 KIP655393:KIP655397 KSL655393:KSL655397 LCH655393:LCH655397 LMD655393:LMD655397 LVZ655393:LVZ655397 MFV655393:MFV655397 MPR655393:MPR655397 MZN655393:MZN655397 NJJ655393:NJJ655397 NTF655393:NTF655397 ODB655393:ODB655397 OMX655393:OMX655397 OWT655393:OWT655397 PGP655393:PGP655397 PQL655393:PQL655397 QAH655393:QAH655397 QKD655393:QKD655397 QTZ655393:QTZ655397 RDV655393:RDV655397 RNR655393:RNR655397 RXN655393:RXN655397 SHJ655393:SHJ655397 SRF655393:SRF655397 TBB655393:TBB655397 TKX655393:TKX655397 TUT655393:TUT655397 UEP655393:UEP655397 UOL655393:UOL655397 UYH655393:UYH655397 VID655393:VID655397 VRZ655393:VRZ655397 WBV655393:WBV655397 WLR655393:WLR655397 WVN655393:WVN655397 F720929:F720933 JB720929:JB720933 SX720929:SX720933 ACT720929:ACT720933 AMP720929:AMP720933 AWL720929:AWL720933 BGH720929:BGH720933 BQD720929:BQD720933 BZZ720929:BZZ720933 CJV720929:CJV720933 CTR720929:CTR720933 DDN720929:DDN720933 DNJ720929:DNJ720933 DXF720929:DXF720933 EHB720929:EHB720933 EQX720929:EQX720933 FAT720929:FAT720933 FKP720929:FKP720933 FUL720929:FUL720933 GEH720929:GEH720933 GOD720929:GOD720933 GXZ720929:GXZ720933 HHV720929:HHV720933 HRR720929:HRR720933 IBN720929:IBN720933 ILJ720929:ILJ720933 IVF720929:IVF720933 JFB720929:JFB720933 JOX720929:JOX720933 JYT720929:JYT720933 KIP720929:KIP720933 KSL720929:KSL720933 LCH720929:LCH720933 LMD720929:LMD720933 LVZ720929:LVZ720933 MFV720929:MFV720933 MPR720929:MPR720933 MZN720929:MZN720933 NJJ720929:NJJ720933 NTF720929:NTF720933 ODB720929:ODB720933 OMX720929:OMX720933 OWT720929:OWT720933 PGP720929:PGP720933 PQL720929:PQL720933 QAH720929:QAH720933 QKD720929:QKD720933 QTZ720929:QTZ720933 RDV720929:RDV720933 RNR720929:RNR720933 RXN720929:RXN720933 SHJ720929:SHJ720933 SRF720929:SRF720933 TBB720929:TBB720933 TKX720929:TKX720933 TUT720929:TUT720933 UEP720929:UEP720933 UOL720929:UOL720933 UYH720929:UYH720933 VID720929:VID720933 VRZ720929:VRZ720933 WBV720929:WBV720933 WLR720929:WLR720933 WVN720929:WVN720933 F786465:F786469 JB786465:JB786469 SX786465:SX786469 ACT786465:ACT786469 AMP786465:AMP786469 AWL786465:AWL786469 BGH786465:BGH786469 BQD786465:BQD786469 BZZ786465:BZZ786469 CJV786465:CJV786469 CTR786465:CTR786469 DDN786465:DDN786469 DNJ786465:DNJ786469 DXF786465:DXF786469 EHB786465:EHB786469 EQX786465:EQX786469 FAT786465:FAT786469 FKP786465:FKP786469 FUL786465:FUL786469 GEH786465:GEH786469 GOD786465:GOD786469 GXZ786465:GXZ786469 HHV786465:HHV786469 HRR786465:HRR786469 IBN786465:IBN786469 ILJ786465:ILJ786469 IVF786465:IVF786469 JFB786465:JFB786469 JOX786465:JOX786469 JYT786465:JYT786469 KIP786465:KIP786469 KSL786465:KSL786469 LCH786465:LCH786469 LMD786465:LMD786469 LVZ786465:LVZ786469 MFV786465:MFV786469 MPR786465:MPR786469 MZN786465:MZN786469 NJJ786465:NJJ786469 NTF786465:NTF786469 ODB786465:ODB786469 OMX786465:OMX786469 OWT786465:OWT786469 PGP786465:PGP786469 PQL786465:PQL786469 QAH786465:QAH786469 QKD786465:QKD786469 QTZ786465:QTZ786469 RDV786465:RDV786469 RNR786465:RNR786469 RXN786465:RXN786469 SHJ786465:SHJ786469 SRF786465:SRF786469 TBB786465:TBB786469 TKX786465:TKX786469 TUT786465:TUT786469 UEP786465:UEP786469 UOL786465:UOL786469 UYH786465:UYH786469 VID786465:VID786469 VRZ786465:VRZ786469 WBV786465:WBV786469 WLR786465:WLR786469 WVN786465:WVN786469 F852001:F852005 JB852001:JB852005 SX852001:SX852005 ACT852001:ACT852005 AMP852001:AMP852005 AWL852001:AWL852005 BGH852001:BGH852005 BQD852001:BQD852005 BZZ852001:BZZ852005 CJV852001:CJV852005 CTR852001:CTR852005 DDN852001:DDN852005 DNJ852001:DNJ852005 DXF852001:DXF852005 EHB852001:EHB852005 EQX852001:EQX852005 FAT852001:FAT852005 FKP852001:FKP852005 FUL852001:FUL852005 GEH852001:GEH852005 GOD852001:GOD852005 GXZ852001:GXZ852005 HHV852001:HHV852005 HRR852001:HRR852005 IBN852001:IBN852005 ILJ852001:ILJ852005 IVF852001:IVF852005 JFB852001:JFB852005 JOX852001:JOX852005 JYT852001:JYT852005 KIP852001:KIP852005 KSL852001:KSL852005 LCH852001:LCH852005 LMD852001:LMD852005 LVZ852001:LVZ852005 MFV852001:MFV852005 MPR852001:MPR852005 MZN852001:MZN852005 NJJ852001:NJJ852005 NTF852001:NTF852005 ODB852001:ODB852005 OMX852001:OMX852005 OWT852001:OWT852005 PGP852001:PGP852005 PQL852001:PQL852005 QAH852001:QAH852005 QKD852001:QKD852005 QTZ852001:QTZ852005 RDV852001:RDV852005 RNR852001:RNR852005 RXN852001:RXN852005 SHJ852001:SHJ852005 SRF852001:SRF852005 TBB852001:TBB852005 TKX852001:TKX852005 TUT852001:TUT852005 UEP852001:UEP852005 UOL852001:UOL852005 UYH852001:UYH852005 VID852001:VID852005 VRZ852001:VRZ852005 WBV852001:WBV852005 WLR852001:WLR852005 WVN852001:WVN852005 F917537:F917541 JB917537:JB917541 SX917537:SX917541 ACT917537:ACT917541 AMP917537:AMP917541 AWL917537:AWL917541 BGH917537:BGH917541 BQD917537:BQD917541 BZZ917537:BZZ917541 CJV917537:CJV917541 CTR917537:CTR917541 DDN917537:DDN917541 DNJ917537:DNJ917541 DXF917537:DXF917541 EHB917537:EHB917541 EQX917537:EQX917541 FAT917537:FAT917541 FKP917537:FKP917541 FUL917537:FUL917541 GEH917537:GEH917541 GOD917537:GOD917541 GXZ917537:GXZ917541 HHV917537:HHV917541 HRR917537:HRR917541 IBN917537:IBN917541 ILJ917537:ILJ917541 IVF917537:IVF917541 JFB917537:JFB917541 JOX917537:JOX917541 JYT917537:JYT917541 KIP917537:KIP917541 KSL917537:KSL917541 LCH917537:LCH917541 LMD917537:LMD917541 LVZ917537:LVZ917541 MFV917537:MFV917541 MPR917537:MPR917541 MZN917537:MZN917541 NJJ917537:NJJ917541 NTF917537:NTF917541 ODB917537:ODB917541 OMX917537:OMX917541 OWT917537:OWT917541 PGP917537:PGP917541 PQL917537:PQL917541 QAH917537:QAH917541 QKD917537:QKD917541 QTZ917537:QTZ917541 RDV917537:RDV917541 RNR917537:RNR917541 RXN917537:RXN917541 SHJ917537:SHJ917541 SRF917537:SRF917541 TBB917537:TBB917541 TKX917537:TKX917541 TUT917537:TUT917541 UEP917537:UEP917541 UOL917537:UOL917541 UYH917537:UYH917541 VID917537:VID917541 VRZ917537:VRZ917541 WBV917537:WBV917541 WLR917537:WLR917541 WVN917537:WVN917541 F983073:F983077 JB983073:JB983077 SX983073:SX983077 ACT983073:ACT983077 AMP983073:AMP983077 AWL983073:AWL983077 BGH983073:BGH983077 BQD983073:BQD983077 BZZ983073:BZZ983077 CJV983073:CJV983077 CTR983073:CTR983077 DDN983073:DDN983077 DNJ983073:DNJ983077 DXF983073:DXF983077 EHB983073:EHB983077 EQX983073:EQX983077 FAT983073:FAT983077 FKP983073:FKP983077 FUL983073:FUL983077 GEH983073:GEH983077 GOD983073:GOD983077 GXZ983073:GXZ983077 HHV983073:HHV983077 HRR983073:HRR983077 IBN983073:IBN983077 ILJ983073:ILJ983077 IVF983073:IVF983077 JFB983073:JFB983077 JOX983073:JOX983077 JYT983073:JYT983077 KIP983073:KIP983077 KSL983073:KSL983077 LCH983073:LCH983077 LMD983073:LMD983077 LVZ983073:LVZ983077 MFV983073:MFV983077 MPR983073:MPR983077 MZN983073:MZN983077 NJJ983073:NJJ983077 NTF983073:NTF983077 ODB983073:ODB983077 OMX983073:OMX983077 OWT983073:OWT983077 PGP983073:PGP983077 PQL983073:PQL983077 QAH983073:QAH983077 QKD983073:QKD983077 QTZ983073:QTZ983077 RDV983073:RDV983077 RNR983073:RNR983077 RXN983073:RXN983077 SHJ983073:SHJ983077 SRF983073:SRF983077 TBB983073:TBB983077 TKX983073:TKX983077 TUT983073:TUT983077 UEP983073:UEP983077 UOL983073:UOL983077 UYH983073:UYH983077 VID983073:VID983077 VRZ983073:VRZ983077 WBV983073:WBV983077 WLR983073:WLR983077 WVN983073:WVN983077 F32:F33" xr:uid="{00000000-0002-0000-0E00-000003000000}">
      <formula1>$G$2:$G$5</formula1>
    </dataValidation>
    <dataValidation type="list" allowBlank="1" showInputMessage="1" showErrorMessage="1" sqref="I65569:I65573 JE65569:JE65573 TA65569:TA65573 ACW65569:ACW65573 AMS65569:AMS65573 AWO65569:AWO65573 BGK65569:BGK65573 BQG65569:BQG65573 CAC65569:CAC65573 CJY65569:CJY65573 CTU65569:CTU65573 DDQ65569:DDQ65573 DNM65569:DNM65573 DXI65569:DXI65573 EHE65569:EHE65573 ERA65569:ERA65573 FAW65569:FAW65573 FKS65569:FKS65573 FUO65569:FUO65573 GEK65569:GEK65573 GOG65569:GOG65573 GYC65569:GYC65573 HHY65569:HHY65573 HRU65569:HRU65573 IBQ65569:IBQ65573 ILM65569:ILM65573 IVI65569:IVI65573 JFE65569:JFE65573 JPA65569:JPA65573 JYW65569:JYW65573 KIS65569:KIS65573 KSO65569:KSO65573 LCK65569:LCK65573 LMG65569:LMG65573 LWC65569:LWC65573 MFY65569:MFY65573 MPU65569:MPU65573 MZQ65569:MZQ65573 NJM65569:NJM65573 NTI65569:NTI65573 ODE65569:ODE65573 ONA65569:ONA65573 OWW65569:OWW65573 PGS65569:PGS65573 PQO65569:PQO65573 QAK65569:QAK65573 QKG65569:QKG65573 QUC65569:QUC65573 RDY65569:RDY65573 RNU65569:RNU65573 RXQ65569:RXQ65573 SHM65569:SHM65573 SRI65569:SRI65573 TBE65569:TBE65573 TLA65569:TLA65573 TUW65569:TUW65573 UES65569:UES65573 UOO65569:UOO65573 UYK65569:UYK65573 VIG65569:VIG65573 VSC65569:VSC65573 WBY65569:WBY65573 WLU65569:WLU65573 WVQ65569:WVQ65573 I131105:I131109 JE131105:JE131109 TA131105:TA131109 ACW131105:ACW131109 AMS131105:AMS131109 AWO131105:AWO131109 BGK131105:BGK131109 BQG131105:BQG131109 CAC131105:CAC131109 CJY131105:CJY131109 CTU131105:CTU131109 DDQ131105:DDQ131109 DNM131105:DNM131109 DXI131105:DXI131109 EHE131105:EHE131109 ERA131105:ERA131109 FAW131105:FAW131109 FKS131105:FKS131109 FUO131105:FUO131109 GEK131105:GEK131109 GOG131105:GOG131109 GYC131105:GYC131109 HHY131105:HHY131109 HRU131105:HRU131109 IBQ131105:IBQ131109 ILM131105:ILM131109 IVI131105:IVI131109 JFE131105:JFE131109 JPA131105:JPA131109 JYW131105:JYW131109 KIS131105:KIS131109 KSO131105:KSO131109 LCK131105:LCK131109 LMG131105:LMG131109 LWC131105:LWC131109 MFY131105:MFY131109 MPU131105:MPU131109 MZQ131105:MZQ131109 NJM131105:NJM131109 NTI131105:NTI131109 ODE131105:ODE131109 ONA131105:ONA131109 OWW131105:OWW131109 PGS131105:PGS131109 PQO131105:PQO131109 QAK131105:QAK131109 QKG131105:QKG131109 QUC131105:QUC131109 RDY131105:RDY131109 RNU131105:RNU131109 RXQ131105:RXQ131109 SHM131105:SHM131109 SRI131105:SRI131109 TBE131105:TBE131109 TLA131105:TLA131109 TUW131105:TUW131109 UES131105:UES131109 UOO131105:UOO131109 UYK131105:UYK131109 VIG131105:VIG131109 VSC131105:VSC131109 WBY131105:WBY131109 WLU131105:WLU131109 WVQ131105:WVQ131109 I196641:I196645 JE196641:JE196645 TA196641:TA196645 ACW196641:ACW196645 AMS196641:AMS196645 AWO196641:AWO196645 BGK196641:BGK196645 BQG196641:BQG196645 CAC196641:CAC196645 CJY196641:CJY196645 CTU196641:CTU196645 DDQ196641:DDQ196645 DNM196641:DNM196645 DXI196641:DXI196645 EHE196641:EHE196645 ERA196641:ERA196645 FAW196641:FAW196645 FKS196641:FKS196645 FUO196641:FUO196645 GEK196641:GEK196645 GOG196641:GOG196645 GYC196641:GYC196645 HHY196641:HHY196645 HRU196641:HRU196645 IBQ196641:IBQ196645 ILM196641:ILM196645 IVI196641:IVI196645 JFE196641:JFE196645 JPA196641:JPA196645 JYW196641:JYW196645 KIS196641:KIS196645 KSO196641:KSO196645 LCK196641:LCK196645 LMG196641:LMG196645 LWC196641:LWC196645 MFY196641:MFY196645 MPU196641:MPU196645 MZQ196641:MZQ196645 NJM196641:NJM196645 NTI196641:NTI196645 ODE196641:ODE196645 ONA196641:ONA196645 OWW196641:OWW196645 PGS196641:PGS196645 PQO196641:PQO196645 QAK196641:QAK196645 QKG196641:QKG196645 QUC196641:QUC196645 RDY196641:RDY196645 RNU196641:RNU196645 RXQ196641:RXQ196645 SHM196641:SHM196645 SRI196641:SRI196645 TBE196641:TBE196645 TLA196641:TLA196645 TUW196641:TUW196645 UES196641:UES196645 UOO196641:UOO196645 UYK196641:UYK196645 VIG196641:VIG196645 VSC196641:VSC196645 WBY196641:WBY196645 WLU196641:WLU196645 WVQ196641:WVQ196645 I262177:I262181 JE262177:JE262181 TA262177:TA262181 ACW262177:ACW262181 AMS262177:AMS262181 AWO262177:AWO262181 BGK262177:BGK262181 BQG262177:BQG262181 CAC262177:CAC262181 CJY262177:CJY262181 CTU262177:CTU262181 DDQ262177:DDQ262181 DNM262177:DNM262181 DXI262177:DXI262181 EHE262177:EHE262181 ERA262177:ERA262181 FAW262177:FAW262181 FKS262177:FKS262181 FUO262177:FUO262181 GEK262177:GEK262181 GOG262177:GOG262181 GYC262177:GYC262181 HHY262177:HHY262181 HRU262177:HRU262181 IBQ262177:IBQ262181 ILM262177:ILM262181 IVI262177:IVI262181 JFE262177:JFE262181 JPA262177:JPA262181 JYW262177:JYW262181 KIS262177:KIS262181 KSO262177:KSO262181 LCK262177:LCK262181 LMG262177:LMG262181 LWC262177:LWC262181 MFY262177:MFY262181 MPU262177:MPU262181 MZQ262177:MZQ262181 NJM262177:NJM262181 NTI262177:NTI262181 ODE262177:ODE262181 ONA262177:ONA262181 OWW262177:OWW262181 PGS262177:PGS262181 PQO262177:PQO262181 QAK262177:QAK262181 QKG262177:QKG262181 QUC262177:QUC262181 RDY262177:RDY262181 RNU262177:RNU262181 RXQ262177:RXQ262181 SHM262177:SHM262181 SRI262177:SRI262181 TBE262177:TBE262181 TLA262177:TLA262181 TUW262177:TUW262181 UES262177:UES262181 UOO262177:UOO262181 UYK262177:UYK262181 VIG262177:VIG262181 VSC262177:VSC262181 WBY262177:WBY262181 WLU262177:WLU262181 WVQ262177:WVQ262181 I327713:I327717 JE327713:JE327717 TA327713:TA327717 ACW327713:ACW327717 AMS327713:AMS327717 AWO327713:AWO327717 BGK327713:BGK327717 BQG327713:BQG327717 CAC327713:CAC327717 CJY327713:CJY327717 CTU327713:CTU327717 DDQ327713:DDQ327717 DNM327713:DNM327717 DXI327713:DXI327717 EHE327713:EHE327717 ERA327713:ERA327717 FAW327713:FAW327717 FKS327713:FKS327717 FUO327713:FUO327717 GEK327713:GEK327717 GOG327713:GOG327717 GYC327713:GYC327717 HHY327713:HHY327717 HRU327713:HRU327717 IBQ327713:IBQ327717 ILM327713:ILM327717 IVI327713:IVI327717 JFE327713:JFE327717 JPA327713:JPA327717 JYW327713:JYW327717 KIS327713:KIS327717 KSO327713:KSO327717 LCK327713:LCK327717 LMG327713:LMG327717 LWC327713:LWC327717 MFY327713:MFY327717 MPU327713:MPU327717 MZQ327713:MZQ327717 NJM327713:NJM327717 NTI327713:NTI327717 ODE327713:ODE327717 ONA327713:ONA327717 OWW327713:OWW327717 PGS327713:PGS327717 PQO327713:PQO327717 QAK327713:QAK327717 QKG327713:QKG327717 QUC327713:QUC327717 RDY327713:RDY327717 RNU327713:RNU327717 RXQ327713:RXQ327717 SHM327713:SHM327717 SRI327713:SRI327717 TBE327713:TBE327717 TLA327713:TLA327717 TUW327713:TUW327717 UES327713:UES327717 UOO327713:UOO327717 UYK327713:UYK327717 VIG327713:VIG327717 VSC327713:VSC327717 WBY327713:WBY327717 WLU327713:WLU327717 WVQ327713:WVQ327717 I393249:I393253 JE393249:JE393253 TA393249:TA393253 ACW393249:ACW393253 AMS393249:AMS393253 AWO393249:AWO393253 BGK393249:BGK393253 BQG393249:BQG393253 CAC393249:CAC393253 CJY393249:CJY393253 CTU393249:CTU393253 DDQ393249:DDQ393253 DNM393249:DNM393253 DXI393249:DXI393253 EHE393249:EHE393253 ERA393249:ERA393253 FAW393249:FAW393253 FKS393249:FKS393253 FUO393249:FUO393253 GEK393249:GEK393253 GOG393249:GOG393253 GYC393249:GYC393253 HHY393249:HHY393253 HRU393249:HRU393253 IBQ393249:IBQ393253 ILM393249:ILM393253 IVI393249:IVI393253 JFE393249:JFE393253 JPA393249:JPA393253 JYW393249:JYW393253 KIS393249:KIS393253 KSO393249:KSO393253 LCK393249:LCK393253 LMG393249:LMG393253 LWC393249:LWC393253 MFY393249:MFY393253 MPU393249:MPU393253 MZQ393249:MZQ393253 NJM393249:NJM393253 NTI393249:NTI393253 ODE393249:ODE393253 ONA393249:ONA393253 OWW393249:OWW393253 PGS393249:PGS393253 PQO393249:PQO393253 QAK393249:QAK393253 QKG393249:QKG393253 QUC393249:QUC393253 RDY393249:RDY393253 RNU393249:RNU393253 RXQ393249:RXQ393253 SHM393249:SHM393253 SRI393249:SRI393253 TBE393249:TBE393253 TLA393249:TLA393253 TUW393249:TUW393253 UES393249:UES393253 UOO393249:UOO393253 UYK393249:UYK393253 VIG393249:VIG393253 VSC393249:VSC393253 WBY393249:WBY393253 WLU393249:WLU393253 WVQ393249:WVQ393253 I458785:I458789 JE458785:JE458789 TA458785:TA458789 ACW458785:ACW458789 AMS458785:AMS458789 AWO458785:AWO458789 BGK458785:BGK458789 BQG458785:BQG458789 CAC458785:CAC458789 CJY458785:CJY458789 CTU458785:CTU458789 DDQ458785:DDQ458789 DNM458785:DNM458789 DXI458785:DXI458789 EHE458785:EHE458789 ERA458785:ERA458789 FAW458785:FAW458789 FKS458785:FKS458789 FUO458785:FUO458789 GEK458785:GEK458789 GOG458785:GOG458789 GYC458785:GYC458789 HHY458785:HHY458789 HRU458785:HRU458789 IBQ458785:IBQ458789 ILM458785:ILM458789 IVI458785:IVI458789 JFE458785:JFE458789 JPA458785:JPA458789 JYW458785:JYW458789 KIS458785:KIS458789 KSO458785:KSO458789 LCK458785:LCK458789 LMG458785:LMG458789 LWC458785:LWC458789 MFY458785:MFY458789 MPU458785:MPU458789 MZQ458785:MZQ458789 NJM458785:NJM458789 NTI458785:NTI458789 ODE458785:ODE458789 ONA458785:ONA458789 OWW458785:OWW458789 PGS458785:PGS458789 PQO458785:PQO458789 QAK458785:QAK458789 QKG458785:QKG458789 QUC458785:QUC458789 RDY458785:RDY458789 RNU458785:RNU458789 RXQ458785:RXQ458789 SHM458785:SHM458789 SRI458785:SRI458789 TBE458785:TBE458789 TLA458785:TLA458789 TUW458785:TUW458789 UES458785:UES458789 UOO458785:UOO458789 UYK458785:UYK458789 VIG458785:VIG458789 VSC458785:VSC458789 WBY458785:WBY458789 WLU458785:WLU458789 WVQ458785:WVQ458789 I524321:I524325 JE524321:JE524325 TA524321:TA524325 ACW524321:ACW524325 AMS524321:AMS524325 AWO524321:AWO524325 BGK524321:BGK524325 BQG524321:BQG524325 CAC524321:CAC524325 CJY524321:CJY524325 CTU524321:CTU524325 DDQ524321:DDQ524325 DNM524321:DNM524325 DXI524321:DXI524325 EHE524321:EHE524325 ERA524321:ERA524325 FAW524321:FAW524325 FKS524321:FKS524325 FUO524321:FUO524325 GEK524321:GEK524325 GOG524321:GOG524325 GYC524321:GYC524325 HHY524321:HHY524325 HRU524321:HRU524325 IBQ524321:IBQ524325 ILM524321:ILM524325 IVI524321:IVI524325 JFE524321:JFE524325 JPA524321:JPA524325 JYW524321:JYW524325 KIS524321:KIS524325 KSO524321:KSO524325 LCK524321:LCK524325 LMG524321:LMG524325 LWC524321:LWC524325 MFY524321:MFY524325 MPU524321:MPU524325 MZQ524321:MZQ524325 NJM524321:NJM524325 NTI524321:NTI524325 ODE524321:ODE524325 ONA524321:ONA524325 OWW524321:OWW524325 PGS524321:PGS524325 PQO524321:PQO524325 QAK524321:QAK524325 QKG524321:QKG524325 QUC524321:QUC524325 RDY524321:RDY524325 RNU524321:RNU524325 RXQ524321:RXQ524325 SHM524321:SHM524325 SRI524321:SRI524325 TBE524321:TBE524325 TLA524321:TLA524325 TUW524321:TUW524325 UES524321:UES524325 UOO524321:UOO524325 UYK524321:UYK524325 VIG524321:VIG524325 VSC524321:VSC524325 WBY524321:WBY524325 WLU524321:WLU524325 WVQ524321:WVQ524325 I589857:I589861 JE589857:JE589861 TA589857:TA589861 ACW589857:ACW589861 AMS589857:AMS589861 AWO589857:AWO589861 BGK589857:BGK589861 BQG589857:BQG589861 CAC589857:CAC589861 CJY589857:CJY589861 CTU589857:CTU589861 DDQ589857:DDQ589861 DNM589857:DNM589861 DXI589857:DXI589861 EHE589857:EHE589861 ERA589857:ERA589861 FAW589857:FAW589861 FKS589857:FKS589861 FUO589857:FUO589861 GEK589857:GEK589861 GOG589857:GOG589861 GYC589857:GYC589861 HHY589857:HHY589861 HRU589857:HRU589861 IBQ589857:IBQ589861 ILM589857:ILM589861 IVI589857:IVI589861 JFE589857:JFE589861 JPA589857:JPA589861 JYW589857:JYW589861 KIS589857:KIS589861 KSO589857:KSO589861 LCK589857:LCK589861 LMG589857:LMG589861 LWC589857:LWC589861 MFY589857:MFY589861 MPU589857:MPU589861 MZQ589857:MZQ589861 NJM589857:NJM589861 NTI589857:NTI589861 ODE589857:ODE589861 ONA589857:ONA589861 OWW589857:OWW589861 PGS589857:PGS589861 PQO589857:PQO589861 QAK589857:QAK589861 QKG589857:QKG589861 QUC589857:QUC589861 RDY589857:RDY589861 RNU589857:RNU589861 RXQ589857:RXQ589861 SHM589857:SHM589861 SRI589857:SRI589861 TBE589857:TBE589861 TLA589857:TLA589861 TUW589857:TUW589861 UES589857:UES589861 UOO589857:UOO589861 UYK589857:UYK589861 VIG589857:VIG589861 VSC589857:VSC589861 WBY589857:WBY589861 WLU589857:WLU589861 WVQ589857:WVQ589861 I655393:I655397 JE655393:JE655397 TA655393:TA655397 ACW655393:ACW655397 AMS655393:AMS655397 AWO655393:AWO655397 BGK655393:BGK655397 BQG655393:BQG655397 CAC655393:CAC655397 CJY655393:CJY655397 CTU655393:CTU655397 DDQ655393:DDQ655397 DNM655393:DNM655397 DXI655393:DXI655397 EHE655393:EHE655397 ERA655393:ERA655397 FAW655393:FAW655397 FKS655393:FKS655397 FUO655393:FUO655397 GEK655393:GEK655397 GOG655393:GOG655397 GYC655393:GYC655397 HHY655393:HHY655397 HRU655393:HRU655397 IBQ655393:IBQ655397 ILM655393:ILM655397 IVI655393:IVI655397 JFE655393:JFE655397 JPA655393:JPA655397 JYW655393:JYW655397 KIS655393:KIS655397 KSO655393:KSO655397 LCK655393:LCK655397 LMG655393:LMG655397 LWC655393:LWC655397 MFY655393:MFY655397 MPU655393:MPU655397 MZQ655393:MZQ655397 NJM655393:NJM655397 NTI655393:NTI655397 ODE655393:ODE655397 ONA655393:ONA655397 OWW655393:OWW655397 PGS655393:PGS655397 PQO655393:PQO655397 QAK655393:QAK655397 QKG655393:QKG655397 QUC655393:QUC655397 RDY655393:RDY655397 RNU655393:RNU655397 RXQ655393:RXQ655397 SHM655393:SHM655397 SRI655393:SRI655397 TBE655393:TBE655397 TLA655393:TLA655397 TUW655393:TUW655397 UES655393:UES655397 UOO655393:UOO655397 UYK655393:UYK655397 VIG655393:VIG655397 VSC655393:VSC655397 WBY655393:WBY655397 WLU655393:WLU655397 WVQ655393:WVQ655397 I720929:I720933 JE720929:JE720933 TA720929:TA720933 ACW720929:ACW720933 AMS720929:AMS720933 AWO720929:AWO720933 BGK720929:BGK720933 BQG720929:BQG720933 CAC720929:CAC720933 CJY720929:CJY720933 CTU720929:CTU720933 DDQ720929:DDQ720933 DNM720929:DNM720933 DXI720929:DXI720933 EHE720929:EHE720933 ERA720929:ERA720933 FAW720929:FAW720933 FKS720929:FKS720933 FUO720929:FUO720933 GEK720929:GEK720933 GOG720929:GOG720933 GYC720929:GYC720933 HHY720929:HHY720933 HRU720929:HRU720933 IBQ720929:IBQ720933 ILM720929:ILM720933 IVI720929:IVI720933 JFE720929:JFE720933 JPA720929:JPA720933 JYW720929:JYW720933 KIS720929:KIS720933 KSO720929:KSO720933 LCK720929:LCK720933 LMG720929:LMG720933 LWC720929:LWC720933 MFY720929:MFY720933 MPU720929:MPU720933 MZQ720929:MZQ720933 NJM720929:NJM720933 NTI720929:NTI720933 ODE720929:ODE720933 ONA720929:ONA720933 OWW720929:OWW720933 PGS720929:PGS720933 PQO720929:PQO720933 QAK720929:QAK720933 QKG720929:QKG720933 QUC720929:QUC720933 RDY720929:RDY720933 RNU720929:RNU720933 RXQ720929:RXQ720933 SHM720929:SHM720933 SRI720929:SRI720933 TBE720929:TBE720933 TLA720929:TLA720933 TUW720929:TUW720933 UES720929:UES720933 UOO720929:UOO720933 UYK720929:UYK720933 VIG720929:VIG720933 VSC720929:VSC720933 WBY720929:WBY720933 WLU720929:WLU720933 WVQ720929:WVQ720933 I786465:I786469 JE786465:JE786469 TA786465:TA786469 ACW786465:ACW786469 AMS786465:AMS786469 AWO786465:AWO786469 BGK786465:BGK786469 BQG786465:BQG786469 CAC786465:CAC786469 CJY786465:CJY786469 CTU786465:CTU786469 DDQ786465:DDQ786469 DNM786465:DNM786469 DXI786465:DXI786469 EHE786465:EHE786469 ERA786465:ERA786469 FAW786465:FAW786469 FKS786465:FKS786469 FUO786465:FUO786469 GEK786465:GEK786469 GOG786465:GOG786469 GYC786465:GYC786469 HHY786465:HHY786469 HRU786465:HRU786469 IBQ786465:IBQ786469 ILM786465:ILM786469 IVI786465:IVI786469 JFE786465:JFE786469 JPA786465:JPA786469 JYW786465:JYW786469 KIS786465:KIS786469 KSO786465:KSO786469 LCK786465:LCK786469 LMG786465:LMG786469 LWC786465:LWC786469 MFY786465:MFY786469 MPU786465:MPU786469 MZQ786465:MZQ786469 NJM786465:NJM786469 NTI786465:NTI786469 ODE786465:ODE786469 ONA786465:ONA786469 OWW786465:OWW786469 PGS786465:PGS786469 PQO786465:PQO786469 QAK786465:QAK786469 QKG786465:QKG786469 QUC786465:QUC786469 RDY786465:RDY786469 RNU786465:RNU786469 RXQ786465:RXQ786469 SHM786465:SHM786469 SRI786465:SRI786469 TBE786465:TBE786469 TLA786465:TLA786469 TUW786465:TUW786469 UES786465:UES786469 UOO786465:UOO786469 UYK786465:UYK786469 VIG786465:VIG786469 VSC786465:VSC786469 WBY786465:WBY786469 WLU786465:WLU786469 WVQ786465:WVQ786469 I852001:I852005 JE852001:JE852005 TA852001:TA852005 ACW852001:ACW852005 AMS852001:AMS852005 AWO852001:AWO852005 BGK852001:BGK852005 BQG852001:BQG852005 CAC852001:CAC852005 CJY852001:CJY852005 CTU852001:CTU852005 DDQ852001:DDQ852005 DNM852001:DNM852005 DXI852001:DXI852005 EHE852001:EHE852005 ERA852001:ERA852005 FAW852001:FAW852005 FKS852001:FKS852005 FUO852001:FUO852005 GEK852001:GEK852005 GOG852001:GOG852005 GYC852001:GYC852005 HHY852001:HHY852005 HRU852001:HRU852005 IBQ852001:IBQ852005 ILM852001:ILM852005 IVI852001:IVI852005 JFE852001:JFE852005 JPA852001:JPA852005 JYW852001:JYW852005 KIS852001:KIS852005 KSO852001:KSO852005 LCK852001:LCK852005 LMG852001:LMG852005 LWC852001:LWC852005 MFY852001:MFY852005 MPU852001:MPU852005 MZQ852001:MZQ852005 NJM852001:NJM852005 NTI852001:NTI852005 ODE852001:ODE852005 ONA852001:ONA852005 OWW852001:OWW852005 PGS852001:PGS852005 PQO852001:PQO852005 QAK852001:QAK852005 QKG852001:QKG852005 QUC852001:QUC852005 RDY852001:RDY852005 RNU852001:RNU852005 RXQ852001:RXQ852005 SHM852001:SHM852005 SRI852001:SRI852005 TBE852001:TBE852005 TLA852001:TLA852005 TUW852001:TUW852005 UES852001:UES852005 UOO852001:UOO852005 UYK852001:UYK852005 VIG852001:VIG852005 VSC852001:VSC852005 WBY852001:WBY852005 WLU852001:WLU852005 WVQ852001:WVQ852005 I917537:I917541 JE917537:JE917541 TA917537:TA917541 ACW917537:ACW917541 AMS917537:AMS917541 AWO917537:AWO917541 BGK917537:BGK917541 BQG917537:BQG917541 CAC917537:CAC917541 CJY917537:CJY917541 CTU917537:CTU917541 DDQ917537:DDQ917541 DNM917537:DNM917541 DXI917537:DXI917541 EHE917537:EHE917541 ERA917537:ERA917541 FAW917537:FAW917541 FKS917537:FKS917541 FUO917537:FUO917541 GEK917537:GEK917541 GOG917537:GOG917541 GYC917537:GYC917541 HHY917537:HHY917541 HRU917537:HRU917541 IBQ917537:IBQ917541 ILM917537:ILM917541 IVI917537:IVI917541 JFE917537:JFE917541 JPA917537:JPA917541 JYW917537:JYW917541 KIS917537:KIS917541 KSO917537:KSO917541 LCK917537:LCK917541 LMG917537:LMG917541 LWC917537:LWC917541 MFY917537:MFY917541 MPU917537:MPU917541 MZQ917537:MZQ917541 NJM917537:NJM917541 NTI917537:NTI917541 ODE917537:ODE917541 ONA917537:ONA917541 OWW917537:OWW917541 PGS917537:PGS917541 PQO917537:PQO917541 QAK917537:QAK917541 QKG917537:QKG917541 QUC917537:QUC917541 RDY917537:RDY917541 RNU917537:RNU917541 RXQ917537:RXQ917541 SHM917537:SHM917541 SRI917537:SRI917541 TBE917537:TBE917541 TLA917537:TLA917541 TUW917537:TUW917541 UES917537:UES917541 UOO917537:UOO917541 UYK917537:UYK917541 VIG917537:VIG917541 VSC917537:VSC917541 WBY917537:WBY917541 WLU917537:WLU917541 WVQ917537:WVQ917541 I983073:I983077 JE983073:JE983077 TA983073:TA983077 ACW983073:ACW983077 AMS983073:AMS983077 AWO983073:AWO983077 BGK983073:BGK983077 BQG983073:BQG983077 CAC983073:CAC983077 CJY983073:CJY983077 CTU983073:CTU983077 DDQ983073:DDQ983077 DNM983073:DNM983077 DXI983073:DXI983077 EHE983073:EHE983077 ERA983073:ERA983077 FAW983073:FAW983077 FKS983073:FKS983077 FUO983073:FUO983077 GEK983073:GEK983077 GOG983073:GOG983077 GYC983073:GYC983077 HHY983073:HHY983077 HRU983073:HRU983077 IBQ983073:IBQ983077 ILM983073:ILM983077 IVI983073:IVI983077 JFE983073:JFE983077 JPA983073:JPA983077 JYW983073:JYW983077 KIS983073:KIS983077 KSO983073:KSO983077 LCK983073:LCK983077 LMG983073:LMG983077 LWC983073:LWC983077 MFY983073:MFY983077 MPU983073:MPU983077 MZQ983073:MZQ983077 NJM983073:NJM983077 NTI983073:NTI983077 ODE983073:ODE983077 ONA983073:ONA983077 OWW983073:OWW983077 PGS983073:PGS983077 PQO983073:PQO983077 QAK983073:QAK983077 QKG983073:QKG983077 QUC983073:QUC983077 RDY983073:RDY983077 RNU983073:RNU983077 RXQ983073:RXQ983077 SHM983073:SHM983077 SRI983073:SRI983077 TBE983073:TBE983077 TLA983073:TLA983077 TUW983073:TUW983077 UES983073:UES983077 UOO983073:UOO983077 UYK983073:UYK983077 VIG983073:VIG983077 VSC983073:VSC983077 WBY983073:WBY983077 WLU983073:WLU983077 WVQ983073:WVQ983077 I32:I34 I36:I37" xr:uid="{00000000-0002-0000-0E00-000004000000}">
      <formula1>$H$2:$H$3</formula1>
    </dataValidation>
    <dataValidation type="list" allowBlank="1" showInputMessage="1" showErrorMessage="1" sqref="V65542:V65573 JR65542:JR65573 TN65542:TN65573 ADJ65542:ADJ65573 ANF65542:ANF65573 AXB65542:AXB65573 BGX65542:BGX65573 BQT65542:BQT65573 CAP65542:CAP65573 CKL65542:CKL65573 CUH65542:CUH65573 DED65542:DED65573 DNZ65542:DNZ65573 DXV65542:DXV65573 EHR65542:EHR65573 ERN65542:ERN65573 FBJ65542:FBJ65573 FLF65542:FLF65573 FVB65542:FVB65573 GEX65542:GEX65573 GOT65542:GOT65573 GYP65542:GYP65573 HIL65542:HIL65573 HSH65542:HSH65573 ICD65542:ICD65573 ILZ65542:ILZ65573 IVV65542:IVV65573 JFR65542:JFR65573 JPN65542:JPN65573 JZJ65542:JZJ65573 KJF65542:KJF65573 KTB65542:KTB65573 LCX65542:LCX65573 LMT65542:LMT65573 LWP65542:LWP65573 MGL65542:MGL65573 MQH65542:MQH65573 NAD65542:NAD65573 NJZ65542:NJZ65573 NTV65542:NTV65573 ODR65542:ODR65573 ONN65542:ONN65573 OXJ65542:OXJ65573 PHF65542:PHF65573 PRB65542:PRB65573 QAX65542:QAX65573 QKT65542:QKT65573 QUP65542:QUP65573 REL65542:REL65573 ROH65542:ROH65573 RYD65542:RYD65573 SHZ65542:SHZ65573 SRV65542:SRV65573 TBR65542:TBR65573 TLN65542:TLN65573 TVJ65542:TVJ65573 UFF65542:UFF65573 UPB65542:UPB65573 UYX65542:UYX65573 VIT65542:VIT65573 VSP65542:VSP65573 WCL65542:WCL65573 WMH65542:WMH65573 WWD65542:WWD65573 V131078:V131109 JR131078:JR131109 TN131078:TN131109 ADJ131078:ADJ131109 ANF131078:ANF131109 AXB131078:AXB131109 BGX131078:BGX131109 BQT131078:BQT131109 CAP131078:CAP131109 CKL131078:CKL131109 CUH131078:CUH131109 DED131078:DED131109 DNZ131078:DNZ131109 DXV131078:DXV131109 EHR131078:EHR131109 ERN131078:ERN131109 FBJ131078:FBJ131109 FLF131078:FLF131109 FVB131078:FVB131109 GEX131078:GEX131109 GOT131078:GOT131109 GYP131078:GYP131109 HIL131078:HIL131109 HSH131078:HSH131109 ICD131078:ICD131109 ILZ131078:ILZ131109 IVV131078:IVV131109 JFR131078:JFR131109 JPN131078:JPN131109 JZJ131078:JZJ131109 KJF131078:KJF131109 KTB131078:KTB131109 LCX131078:LCX131109 LMT131078:LMT131109 LWP131078:LWP131109 MGL131078:MGL131109 MQH131078:MQH131109 NAD131078:NAD131109 NJZ131078:NJZ131109 NTV131078:NTV131109 ODR131078:ODR131109 ONN131078:ONN131109 OXJ131078:OXJ131109 PHF131078:PHF131109 PRB131078:PRB131109 QAX131078:QAX131109 QKT131078:QKT131109 QUP131078:QUP131109 REL131078:REL131109 ROH131078:ROH131109 RYD131078:RYD131109 SHZ131078:SHZ131109 SRV131078:SRV131109 TBR131078:TBR131109 TLN131078:TLN131109 TVJ131078:TVJ131109 UFF131078:UFF131109 UPB131078:UPB131109 UYX131078:UYX131109 VIT131078:VIT131109 VSP131078:VSP131109 WCL131078:WCL131109 WMH131078:WMH131109 WWD131078:WWD131109 V196614:V196645 JR196614:JR196645 TN196614:TN196645 ADJ196614:ADJ196645 ANF196614:ANF196645 AXB196614:AXB196645 BGX196614:BGX196645 BQT196614:BQT196645 CAP196614:CAP196645 CKL196614:CKL196645 CUH196614:CUH196645 DED196614:DED196645 DNZ196614:DNZ196645 DXV196614:DXV196645 EHR196614:EHR196645 ERN196614:ERN196645 FBJ196614:FBJ196645 FLF196614:FLF196645 FVB196614:FVB196645 GEX196614:GEX196645 GOT196614:GOT196645 GYP196614:GYP196645 HIL196614:HIL196645 HSH196614:HSH196645 ICD196614:ICD196645 ILZ196614:ILZ196645 IVV196614:IVV196645 JFR196614:JFR196645 JPN196614:JPN196645 JZJ196614:JZJ196645 KJF196614:KJF196645 KTB196614:KTB196645 LCX196614:LCX196645 LMT196614:LMT196645 LWP196614:LWP196645 MGL196614:MGL196645 MQH196614:MQH196645 NAD196614:NAD196645 NJZ196614:NJZ196645 NTV196614:NTV196645 ODR196614:ODR196645 ONN196614:ONN196645 OXJ196614:OXJ196645 PHF196614:PHF196645 PRB196614:PRB196645 QAX196614:QAX196645 QKT196614:QKT196645 QUP196614:QUP196645 REL196614:REL196645 ROH196614:ROH196645 RYD196614:RYD196645 SHZ196614:SHZ196645 SRV196614:SRV196645 TBR196614:TBR196645 TLN196614:TLN196645 TVJ196614:TVJ196645 UFF196614:UFF196645 UPB196614:UPB196645 UYX196614:UYX196645 VIT196614:VIT196645 VSP196614:VSP196645 WCL196614:WCL196645 WMH196614:WMH196645 WWD196614:WWD196645 V262150:V262181 JR262150:JR262181 TN262150:TN262181 ADJ262150:ADJ262181 ANF262150:ANF262181 AXB262150:AXB262181 BGX262150:BGX262181 BQT262150:BQT262181 CAP262150:CAP262181 CKL262150:CKL262181 CUH262150:CUH262181 DED262150:DED262181 DNZ262150:DNZ262181 DXV262150:DXV262181 EHR262150:EHR262181 ERN262150:ERN262181 FBJ262150:FBJ262181 FLF262150:FLF262181 FVB262150:FVB262181 GEX262150:GEX262181 GOT262150:GOT262181 GYP262150:GYP262181 HIL262150:HIL262181 HSH262150:HSH262181 ICD262150:ICD262181 ILZ262150:ILZ262181 IVV262150:IVV262181 JFR262150:JFR262181 JPN262150:JPN262181 JZJ262150:JZJ262181 KJF262150:KJF262181 KTB262150:KTB262181 LCX262150:LCX262181 LMT262150:LMT262181 LWP262150:LWP262181 MGL262150:MGL262181 MQH262150:MQH262181 NAD262150:NAD262181 NJZ262150:NJZ262181 NTV262150:NTV262181 ODR262150:ODR262181 ONN262150:ONN262181 OXJ262150:OXJ262181 PHF262150:PHF262181 PRB262150:PRB262181 QAX262150:QAX262181 QKT262150:QKT262181 QUP262150:QUP262181 REL262150:REL262181 ROH262150:ROH262181 RYD262150:RYD262181 SHZ262150:SHZ262181 SRV262150:SRV262181 TBR262150:TBR262181 TLN262150:TLN262181 TVJ262150:TVJ262181 UFF262150:UFF262181 UPB262150:UPB262181 UYX262150:UYX262181 VIT262150:VIT262181 VSP262150:VSP262181 WCL262150:WCL262181 WMH262150:WMH262181 WWD262150:WWD262181 V327686:V327717 JR327686:JR327717 TN327686:TN327717 ADJ327686:ADJ327717 ANF327686:ANF327717 AXB327686:AXB327717 BGX327686:BGX327717 BQT327686:BQT327717 CAP327686:CAP327717 CKL327686:CKL327717 CUH327686:CUH327717 DED327686:DED327717 DNZ327686:DNZ327717 DXV327686:DXV327717 EHR327686:EHR327717 ERN327686:ERN327717 FBJ327686:FBJ327717 FLF327686:FLF327717 FVB327686:FVB327717 GEX327686:GEX327717 GOT327686:GOT327717 GYP327686:GYP327717 HIL327686:HIL327717 HSH327686:HSH327717 ICD327686:ICD327717 ILZ327686:ILZ327717 IVV327686:IVV327717 JFR327686:JFR327717 JPN327686:JPN327717 JZJ327686:JZJ327717 KJF327686:KJF327717 KTB327686:KTB327717 LCX327686:LCX327717 LMT327686:LMT327717 LWP327686:LWP327717 MGL327686:MGL327717 MQH327686:MQH327717 NAD327686:NAD327717 NJZ327686:NJZ327717 NTV327686:NTV327717 ODR327686:ODR327717 ONN327686:ONN327717 OXJ327686:OXJ327717 PHF327686:PHF327717 PRB327686:PRB327717 QAX327686:QAX327717 QKT327686:QKT327717 QUP327686:QUP327717 REL327686:REL327717 ROH327686:ROH327717 RYD327686:RYD327717 SHZ327686:SHZ327717 SRV327686:SRV327717 TBR327686:TBR327717 TLN327686:TLN327717 TVJ327686:TVJ327717 UFF327686:UFF327717 UPB327686:UPB327717 UYX327686:UYX327717 VIT327686:VIT327717 VSP327686:VSP327717 WCL327686:WCL327717 WMH327686:WMH327717 WWD327686:WWD327717 V393222:V393253 JR393222:JR393253 TN393222:TN393253 ADJ393222:ADJ393253 ANF393222:ANF393253 AXB393222:AXB393253 BGX393222:BGX393253 BQT393222:BQT393253 CAP393222:CAP393253 CKL393222:CKL393253 CUH393222:CUH393253 DED393222:DED393253 DNZ393222:DNZ393253 DXV393222:DXV393253 EHR393222:EHR393253 ERN393222:ERN393253 FBJ393222:FBJ393253 FLF393222:FLF393253 FVB393222:FVB393253 GEX393222:GEX393253 GOT393222:GOT393253 GYP393222:GYP393253 HIL393222:HIL393253 HSH393222:HSH393253 ICD393222:ICD393253 ILZ393222:ILZ393253 IVV393222:IVV393253 JFR393222:JFR393253 JPN393222:JPN393253 JZJ393222:JZJ393253 KJF393222:KJF393253 KTB393222:KTB393253 LCX393222:LCX393253 LMT393222:LMT393253 LWP393222:LWP393253 MGL393222:MGL393253 MQH393222:MQH393253 NAD393222:NAD393253 NJZ393222:NJZ393253 NTV393222:NTV393253 ODR393222:ODR393253 ONN393222:ONN393253 OXJ393222:OXJ393253 PHF393222:PHF393253 PRB393222:PRB393253 QAX393222:QAX393253 QKT393222:QKT393253 QUP393222:QUP393253 REL393222:REL393253 ROH393222:ROH393253 RYD393222:RYD393253 SHZ393222:SHZ393253 SRV393222:SRV393253 TBR393222:TBR393253 TLN393222:TLN393253 TVJ393222:TVJ393253 UFF393222:UFF393253 UPB393222:UPB393253 UYX393222:UYX393253 VIT393222:VIT393253 VSP393222:VSP393253 WCL393222:WCL393253 WMH393222:WMH393253 WWD393222:WWD393253 V458758:V458789 JR458758:JR458789 TN458758:TN458789 ADJ458758:ADJ458789 ANF458758:ANF458789 AXB458758:AXB458789 BGX458758:BGX458789 BQT458758:BQT458789 CAP458758:CAP458789 CKL458758:CKL458789 CUH458758:CUH458789 DED458758:DED458789 DNZ458758:DNZ458789 DXV458758:DXV458789 EHR458758:EHR458789 ERN458758:ERN458789 FBJ458758:FBJ458789 FLF458758:FLF458789 FVB458758:FVB458789 GEX458758:GEX458789 GOT458758:GOT458789 GYP458758:GYP458789 HIL458758:HIL458789 HSH458758:HSH458789 ICD458758:ICD458789 ILZ458758:ILZ458789 IVV458758:IVV458789 JFR458758:JFR458789 JPN458758:JPN458789 JZJ458758:JZJ458789 KJF458758:KJF458789 KTB458758:KTB458789 LCX458758:LCX458789 LMT458758:LMT458789 LWP458758:LWP458789 MGL458758:MGL458789 MQH458758:MQH458789 NAD458758:NAD458789 NJZ458758:NJZ458789 NTV458758:NTV458789 ODR458758:ODR458789 ONN458758:ONN458789 OXJ458758:OXJ458789 PHF458758:PHF458789 PRB458758:PRB458789 QAX458758:QAX458789 QKT458758:QKT458789 QUP458758:QUP458789 REL458758:REL458789 ROH458758:ROH458789 RYD458758:RYD458789 SHZ458758:SHZ458789 SRV458758:SRV458789 TBR458758:TBR458789 TLN458758:TLN458789 TVJ458758:TVJ458789 UFF458758:UFF458789 UPB458758:UPB458789 UYX458758:UYX458789 VIT458758:VIT458789 VSP458758:VSP458789 WCL458758:WCL458789 WMH458758:WMH458789 WWD458758:WWD458789 V524294:V524325 JR524294:JR524325 TN524294:TN524325 ADJ524294:ADJ524325 ANF524294:ANF524325 AXB524294:AXB524325 BGX524294:BGX524325 BQT524294:BQT524325 CAP524294:CAP524325 CKL524294:CKL524325 CUH524294:CUH524325 DED524294:DED524325 DNZ524294:DNZ524325 DXV524294:DXV524325 EHR524294:EHR524325 ERN524294:ERN524325 FBJ524294:FBJ524325 FLF524294:FLF524325 FVB524294:FVB524325 GEX524294:GEX524325 GOT524294:GOT524325 GYP524294:GYP524325 HIL524294:HIL524325 HSH524294:HSH524325 ICD524294:ICD524325 ILZ524294:ILZ524325 IVV524294:IVV524325 JFR524294:JFR524325 JPN524294:JPN524325 JZJ524294:JZJ524325 KJF524294:KJF524325 KTB524294:KTB524325 LCX524294:LCX524325 LMT524294:LMT524325 LWP524294:LWP524325 MGL524294:MGL524325 MQH524294:MQH524325 NAD524294:NAD524325 NJZ524294:NJZ524325 NTV524294:NTV524325 ODR524294:ODR524325 ONN524294:ONN524325 OXJ524294:OXJ524325 PHF524294:PHF524325 PRB524294:PRB524325 QAX524294:QAX524325 QKT524294:QKT524325 QUP524294:QUP524325 REL524294:REL524325 ROH524294:ROH524325 RYD524294:RYD524325 SHZ524294:SHZ524325 SRV524294:SRV524325 TBR524294:TBR524325 TLN524294:TLN524325 TVJ524294:TVJ524325 UFF524294:UFF524325 UPB524294:UPB524325 UYX524294:UYX524325 VIT524294:VIT524325 VSP524294:VSP524325 WCL524294:WCL524325 WMH524294:WMH524325 WWD524294:WWD524325 V589830:V589861 JR589830:JR589861 TN589830:TN589861 ADJ589830:ADJ589861 ANF589830:ANF589861 AXB589830:AXB589861 BGX589830:BGX589861 BQT589830:BQT589861 CAP589830:CAP589861 CKL589830:CKL589861 CUH589830:CUH589861 DED589830:DED589861 DNZ589830:DNZ589861 DXV589830:DXV589861 EHR589830:EHR589861 ERN589830:ERN589861 FBJ589830:FBJ589861 FLF589830:FLF589861 FVB589830:FVB589861 GEX589830:GEX589861 GOT589830:GOT589861 GYP589830:GYP589861 HIL589830:HIL589861 HSH589830:HSH589861 ICD589830:ICD589861 ILZ589830:ILZ589861 IVV589830:IVV589861 JFR589830:JFR589861 JPN589830:JPN589861 JZJ589830:JZJ589861 KJF589830:KJF589861 KTB589830:KTB589861 LCX589830:LCX589861 LMT589830:LMT589861 LWP589830:LWP589861 MGL589830:MGL589861 MQH589830:MQH589861 NAD589830:NAD589861 NJZ589830:NJZ589861 NTV589830:NTV589861 ODR589830:ODR589861 ONN589830:ONN589861 OXJ589830:OXJ589861 PHF589830:PHF589861 PRB589830:PRB589861 QAX589830:QAX589861 QKT589830:QKT589861 QUP589830:QUP589861 REL589830:REL589861 ROH589830:ROH589861 RYD589830:RYD589861 SHZ589830:SHZ589861 SRV589830:SRV589861 TBR589830:TBR589861 TLN589830:TLN589861 TVJ589830:TVJ589861 UFF589830:UFF589861 UPB589830:UPB589861 UYX589830:UYX589861 VIT589830:VIT589861 VSP589830:VSP589861 WCL589830:WCL589861 WMH589830:WMH589861 WWD589830:WWD589861 V655366:V655397 JR655366:JR655397 TN655366:TN655397 ADJ655366:ADJ655397 ANF655366:ANF655397 AXB655366:AXB655397 BGX655366:BGX655397 BQT655366:BQT655397 CAP655366:CAP655397 CKL655366:CKL655397 CUH655366:CUH655397 DED655366:DED655397 DNZ655366:DNZ655397 DXV655366:DXV655397 EHR655366:EHR655397 ERN655366:ERN655397 FBJ655366:FBJ655397 FLF655366:FLF655397 FVB655366:FVB655397 GEX655366:GEX655397 GOT655366:GOT655397 GYP655366:GYP655397 HIL655366:HIL655397 HSH655366:HSH655397 ICD655366:ICD655397 ILZ655366:ILZ655397 IVV655366:IVV655397 JFR655366:JFR655397 JPN655366:JPN655397 JZJ655366:JZJ655397 KJF655366:KJF655397 KTB655366:KTB655397 LCX655366:LCX655397 LMT655366:LMT655397 LWP655366:LWP655397 MGL655366:MGL655397 MQH655366:MQH655397 NAD655366:NAD655397 NJZ655366:NJZ655397 NTV655366:NTV655397 ODR655366:ODR655397 ONN655366:ONN655397 OXJ655366:OXJ655397 PHF655366:PHF655397 PRB655366:PRB655397 QAX655366:QAX655397 QKT655366:QKT655397 QUP655366:QUP655397 REL655366:REL655397 ROH655366:ROH655397 RYD655366:RYD655397 SHZ655366:SHZ655397 SRV655366:SRV655397 TBR655366:TBR655397 TLN655366:TLN655397 TVJ655366:TVJ655397 UFF655366:UFF655397 UPB655366:UPB655397 UYX655366:UYX655397 VIT655366:VIT655397 VSP655366:VSP655397 WCL655366:WCL655397 WMH655366:WMH655397 WWD655366:WWD655397 V720902:V720933 JR720902:JR720933 TN720902:TN720933 ADJ720902:ADJ720933 ANF720902:ANF720933 AXB720902:AXB720933 BGX720902:BGX720933 BQT720902:BQT720933 CAP720902:CAP720933 CKL720902:CKL720933 CUH720902:CUH720933 DED720902:DED720933 DNZ720902:DNZ720933 DXV720902:DXV720933 EHR720902:EHR720933 ERN720902:ERN720933 FBJ720902:FBJ720933 FLF720902:FLF720933 FVB720902:FVB720933 GEX720902:GEX720933 GOT720902:GOT720933 GYP720902:GYP720933 HIL720902:HIL720933 HSH720902:HSH720933 ICD720902:ICD720933 ILZ720902:ILZ720933 IVV720902:IVV720933 JFR720902:JFR720933 JPN720902:JPN720933 JZJ720902:JZJ720933 KJF720902:KJF720933 KTB720902:KTB720933 LCX720902:LCX720933 LMT720902:LMT720933 LWP720902:LWP720933 MGL720902:MGL720933 MQH720902:MQH720933 NAD720902:NAD720933 NJZ720902:NJZ720933 NTV720902:NTV720933 ODR720902:ODR720933 ONN720902:ONN720933 OXJ720902:OXJ720933 PHF720902:PHF720933 PRB720902:PRB720933 QAX720902:QAX720933 QKT720902:QKT720933 QUP720902:QUP720933 REL720902:REL720933 ROH720902:ROH720933 RYD720902:RYD720933 SHZ720902:SHZ720933 SRV720902:SRV720933 TBR720902:TBR720933 TLN720902:TLN720933 TVJ720902:TVJ720933 UFF720902:UFF720933 UPB720902:UPB720933 UYX720902:UYX720933 VIT720902:VIT720933 VSP720902:VSP720933 WCL720902:WCL720933 WMH720902:WMH720933 WWD720902:WWD720933 V786438:V786469 JR786438:JR786469 TN786438:TN786469 ADJ786438:ADJ786469 ANF786438:ANF786469 AXB786438:AXB786469 BGX786438:BGX786469 BQT786438:BQT786469 CAP786438:CAP786469 CKL786438:CKL786469 CUH786438:CUH786469 DED786438:DED786469 DNZ786438:DNZ786469 DXV786438:DXV786469 EHR786438:EHR786469 ERN786438:ERN786469 FBJ786438:FBJ786469 FLF786438:FLF786469 FVB786438:FVB786469 GEX786438:GEX786469 GOT786438:GOT786469 GYP786438:GYP786469 HIL786438:HIL786469 HSH786438:HSH786469 ICD786438:ICD786469 ILZ786438:ILZ786469 IVV786438:IVV786469 JFR786438:JFR786469 JPN786438:JPN786469 JZJ786438:JZJ786469 KJF786438:KJF786469 KTB786438:KTB786469 LCX786438:LCX786469 LMT786438:LMT786469 LWP786438:LWP786469 MGL786438:MGL786469 MQH786438:MQH786469 NAD786438:NAD786469 NJZ786438:NJZ786469 NTV786438:NTV786469 ODR786438:ODR786469 ONN786438:ONN786469 OXJ786438:OXJ786469 PHF786438:PHF786469 PRB786438:PRB786469 QAX786438:QAX786469 QKT786438:QKT786469 QUP786438:QUP786469 REL786438:REL786469 ROH786438:ROH786469 RYD786438:RYD786469 SHZ786438:SHZ786469 SRV786438:SRV786469 TBR786438:TBR786469 TLN786438:TLN786469 TVJ786438:TVJ786469 UFF786438:UFF786469 UPB786438:UPB786469 UYX786438:UYX786469 VIT786438:VIT786469 VSP786438:VSP786469 WCL786438:WCL786469 WMH786438:WMH786469 WWD786438:WWD786469 V851974:V852005 JR851974:JR852005 TN851974:TN852005 ADJ851974:ADJ852005 ANF851974:ANF852005 AXB851974:AXB852005 BGX851974:BGX852005 BQT851974:BQT852005 CAP851974:CAP852005 CKL851974:CKL852005 CUH851974:CUH852005 DED851974:DED852005 DNZ851974:DNZ852005 DXV851974:DXV852005 EHR851974:EHR852005 ERN851974:ERN852005 FBJ851974:FBJ852005 FLF851974:FLF852005 FVB851974:FVB852005 GEX851974:GEX852005 GOT851974:GOT852005 GYP851974:GYP852005 HIL851974:HIL852005 HSH851974:HSH852005 ICD851974:ICD852005 ILZ851974:ILZ852005 IVV851974:IVV852005 JFR851974:JFR852005 JPN851974:JPN852005 JZJ851974:JZJ852005 KJF851974:KJF852005 KTB851974:KTB852005 LCX851974:LCX852005 LMT851974:LMT852005 LWP851974:LWP852005 MGL851974:MGL852005 MQH851974:MQH852005 NAD851974:NAD852005 NJZ851974:NJZ852005 NTV851974:NTV852005 ODR851974:ODR852005 ONN851974:ONN852005 OXJ851974:OXJ852005 PHF851974:PHF852005 PRB851974:PRB852005 QAX851974:QAX852005 QKT851974:QKT852005 QUP851974:QUP852005 REL851974:REL852005 ROH851974:ROH852005 RYD851974:RYD852005 SHZ851974:SHZ852005 SRV851974:SRV852005 TBR851974:TBR852005 TLN851974:TLN852005 TVJ851974:TVJ852005 UFF851974:UFF852005 UPB851974:UPB852005 UYX851974:UYX852005 VIT851974:VIT852005 VSP851974:VSP852005 WCL851974:WCL852005 WMH851974:WMH852005 WWD851974:WWD852005 V917510:V917541 JR917510:JR917541 TN917510:TN917541 ADJ917510:ADJ917541 ANF917510:ANF917541 AXB917510:AXB917541 BGX917510:BGX917541 BQT917510:BQT917541 CAP917510:CAP917541 CKL917510:CKL917541 CUH917510:CUH917541 DED917510:DED917541 DNZ917510:DNZ917541 DXV917510:DXV917541 EHR917510:EHR917541 ERN917510:ERN917541 FBJ917510:FBJ917541 FLF917510:FLF917541 FVB917510:FVB917541 GEX917510:GEX917541 GOT917510:GOT917541 GYP917510:GYP917541 HIL917510:HIL917541 HSH917510:HSH917541 ICD917510:ICD917541 ILZ917510:ILZ917541 IVV917510:IVV917541 JFR917510:JFR917541 JPN917510:JPN917541 JZJ917510:JZJ917541 KJF917510:KJF917541 KTB917510:KTB917541 LCX917510:LCX917541 LMT917510:LMT917541 LWP917510:LWP917541 MGL917510:MGL917541 MQH917510:MQH917541 NAD917510:NAD917541 NJZ917510:NJZ917541 NTV917510:NTV917541 ODR917510:ODR917541 ONN917510:ONN917541 OXJ917510:OXJ917541 PHF917510:PHF917541 PRB917510:PRB917541 QAX917510:QAX917541 QKT917510:QKT917541 QUP917510:QUP917541 REL917510:REL917541 ROH917510:ROH917541 RYD917510:RYD917541 SHZ917510:SHZ917541 SRV917510:SRV917541 TBR917510:TBR917541 TLN917510:TLN917541 TVJ917510:TVJ917541 UFF917510:UFF917541 UPB917510:UPB917541 UYX917510:UYX917541 VIT917510:VIT917541 VSP917510:VSP917541 WCL917510:WCL917541 WMH917510:WMH917541 WWD917510:WWD917541 V983046:V983077 JR983046:JR983077 TN983046:TN983077 ADJ983046:ADJ983077 ANF983046:ANF983077 AXB983046:AXB983077 BGX983046:BGX983077 BQT983046:BQT983077 CAP983046:CAP983077 CKL983046:CKL983077 CUH983046:CUH983077 DED983046:DED983077 DNZ983046:DNZ983077 DXV983046:DXV983077 EHR983046:EHR983077 ERN983046:ERN983077 FBJ983046:FBJ983077 FLF983046:FLF983077 FVB983046:FVB983077 GEX983046:GEX983077 GOT983046:GOT983077 GYP983046:GYP983077 HIL983046:HIL983077 HSH983046:HSH983077 ICD983046:ICD983077 ILZ983046:ILZ983077 IVV983046:IVV983077 JFR983046:JFR983077 JPN983046:JPN983077 JZJ983046:JZJ983077 KJF983046:KJF983077 KTB983046:KTB983077 LCX983046:LCX983077 LMT983046:LMT983077 LWP983046:LWP983077 MGL983046:MGL983077 MQH983046:MQH983077 NAD983046:NAD983077 NJZ983046:NJZ983077 NTV983046:NTV983077 ODR983046:ODR983077 ONN983046:ONN983077 OXJ983046:OXJ983077 PHF983046:PHF983077 PRB983046:PRB983077 QAX983046:QAX983077 QKT983046:QKT983077 QUP983046:QUP983077 REL983046:REL983077 ROH983046:ROH983077 RYD983046:RYD983077 SHZ983046:SHZ983077 SRV983046:SRV983077 TBR983046:TBR983077 TLN983046:TLN983077 TVJ983046:TVJ983077 UFF983046:UFF983077 UPB983046:UPB983077 UYX983046:UYX983077 VIT983046:VIT983077 VSP983046:VSP983077 WCL983046:WCL983077 WMH983046:WMH983077 WWD983046:WWD983077 V31:V32" xr:uid="{00000000-0002-0000-0E00-000005000000}">
      <formula1>$J$2:$J$4</formula1>
    </dataValidation>
    <dataValidation type="list" allowBlank="1" showInputMessage="1" showErrorMessage="1" sqref="W65542:W65573 JS65542:JS65573 TO65542:TO65573 ADK65542:ADK65573 ANG65542:ANG65573 AXC65542:AXC65573 BGY65542:BGY65573 BQU65542:BQU65573 CAQ65542:CAQ65573 CKM65542:CKM65573 CUI65542:CUI65573 DEE65542:DEE65573 DOA65542:DOA65573 DXW65542:DXW65573 EHS65542:EHS65573 ERO65542:ERO65573 FBK65542:FBK65573 FLG65542:FLG65573 FVC65542:FVC65573 GEY65542:GEY65573 GOU65542:GOU65573 GYQ65542:GYQ65573 HIM65542:HIM65573 HSI65542:HSI65573 ICE65542:ICE65573 IMA65542:IMA65573 IVW65542:IVW65573 JFS65542:JFS65573 JPO65542:JPO65573 JZK65542:JZK65573 KJG65542:KJG65573 KTC65542:KTC65573 LCY65542:LCY65573 LMU65542:LMU65573 LWQ65542:LWQ65573 MGM65542:MGM65573 MQI65542:MQI65573 NAE65542:NAE65573 NKA65542:NKA65573 NTW65542:NTW65573 ODS65542:ODS65573 ONO65542:ONO65573 OXK65542:OXK65573 PHG65542:PHG65573 PRC65542:PRC65573 QAY65542:QAY65573 QKU65542:QKU65573 QUQ65542:QUQ65573 REM65542:REM65573 ROI65542:ROI65573 RYE65542:RYE65573 SIA65542:SIA65573 SRW65542:SRW65573 TBS65542:TBS65573 TLO65542:TLO65573 TVK65542:TVK65573 UFG65542:UFG65573 UPC65542:UPC65573 UYY65542:UYY65573 VIU65542:VIU65573 VSQ65542:VSQ65573 WCM65542:WCM65573 WMI65542:WMI65573 WWE65542:WWE65573 W131078:W131109 JS131078:JS131109 TO131078:TO131109 ADK131078:ADK131109 ANG131078:ANG131109 AXC131078:AXC131109 BGY131078:BGY131109 BQU131078:BQU131109 CAQ131078:CAQ131109 CKM131078:CKM131109 CUI131078:CUI131109 DEE131078:DEE131109 DOA131078:DOA131109 DXW131078:DXW131109 EHS131078:EHS131109 ERO131078:ERO131109 FBK131078:FBK131109 FLG131078:FLG131109 FVC131078:FVC131109 GEY131078:GEY131109 GOU131078:GOU131109 GYQ131078:GYQ131109 HIM131078:HIM131109 HSI131078:HSI131109 ICE131078:ICE131109 IMA131078:IMA131109 IVW131078:IVW131109 JFS131078:JFS131109 JPO131078:JPO131109 JZK131078:JZK131109 KJG131078:KJG131109 KTC131078:KTC131109 LCY131078:LCY131109 LMU131078:LMU131109 LWQ131078:LWQ131109 MGM131078:MGM131109 MQI131078:MQI131109 NAE131078:NAE131109 NKA131078:NKA131109 NTW131078:NTW131109 ODS131078:ODS131109 ONO131078:ONO131109 OXK131078:OXK131109 PHG131078:PHG131109 PRC131078:PRC131109 QAY131078:QAY131109 QKU131078:QKU131109 QUQ131078:QUQ131109 REM131078:REM131109 ROI131078:ROI131109 RYE131078:RYE131109 SIA131078:SIA131109 SRW131078:SRW131109 TBS131078:TBS131109 TLO131078:TLO131109 TVK131078:TVK131109 UFG131078:UFG131109 UPC131078:UPC131109 UYY131078:UYY131109 VIU131078:VIU131109 VSQ131078:VSQ131109 WCM131078:WCM131109 WMI131078:WMI131109 WWE131078:WWE131109 W196614:W196645 JS196614:JS196645 TO196614:TO196645 ADK196614:ADK196645 ANG196614:ANG196645 AXC196614:AXC196645 BGY196614:BGY196645 BQU196614:BQU196645 CAQ196614:CAQ196645 CKM196614:CKM196645 CUI196614:CUI196645 DEE196614:DEE196645 DOA196614:DOA196645 DXW196614:DXW196645 EHS196614:EHS196645 ERO196614:ERO196645 FBK196614:FBK196645 FLG196614:FLG196645 FVC196614:FVC196645 GEY196614:GEY196645 GOU196614:GOU196645 GYQ196614:GYQ196645 HIM196614:HIM196645 HSI196614:HSI196645 ICE196614:ICE196645 IMA196614:IMA196645 IVW196614:IVW196645 JFS196614:JFS196645 JPO196614:JPO196645 JZK196614:JZK196645 KJG196614:KJG196645 KTC196614:KTC196645 LCY196614:LCY196645 LMU196614:LMU196645 LWQ196614:LWQ196645 MGM196614:MGM196645 MQI196614:MQI196645 NAE196614:NAE196645 NKA196614:NKA196645 NTW196614:NTW196645 ODS196614:ODS196645 ONO196614:ONO196645 OXK196614:OXK196645 PHG196614:PHG196645 PRC196614:PRC196645 QAY196614:QAY196645 QKU196614:QKU196645 QUQ196614:QUQ196645 REM196614:REM196645 ROI196614:ROI196645 RYE196614:RYE196645 SIA196614:SIA196645 SRW196614:SRW196645 TBS196614:TBS196645 TLO196614:TLO196645 TVK196614:TVK196645 UFG196614:UFG196645 UPC196614:UPC196645 UYY196614:UYY196645 VIU196614:VIU196645 VSQ196614:VSQ196645 WCM196614:WCM196645 WMI196614:WMI196645 WWE196614:WWE196645 W262150:W262181 JS262150:JS262181 TO262150:TO262181 ADK262150:ADK262181 ANG262150:ANG262181 AXC262150:AXC262181 BGY262150:BGY262181 BQU262150:BQU262181 CAQ262150:CAQ262181 CKM262150:CKM262181 CUI262150:CUI262181 DEE262150:DEE262181 DOA262150:DOA262181 DXW262150:DXW262181 EHS262150:EHS262181 ERO262150:ERO262181 FBK262150:FBK262181 FLG262150:FLG262181 FVC262150:FVC262181 GEY262150:GEY262181 GOU262150:GOU262181 GYQ262150:GYQ262181 HIM262150:HIM262181 HSI262150:HSI262181 ICE262150:ICE262181 IMA262150:IMA262181 IVW262150:IVW262181 JFS262150:JFS262181 JPO262150:JPO262181 JZK262150:JZK262181 KJG262150:KJG262181 KTC262150:KTC262181 LCY262150:LCY262181 LMU262150:LMU262181 LWQ262150:LWQ262181 MGM262150:MGM262181 MQI262150:MQI262181 NAE262150:NAE262181 NKA262150:NKA262181 NTW262150:NTW262181 ODS262150:ODS262181 ONO262150:ONO262181 OXK262150:OXK262181 PHG262150:PHG262181 PRC262150:PRC262181 QAY262150:QAY262181 QKU262150:QKU262181 QUQ262150:QUQ262181 REM262150:REM262181 ROI262150:ROI262181 RYE262150:RYE262181 SIA262150:SIA262181 SRW262150:SRW262181 TBS262150:TBS262181 TLO262150:TLO262181 TVK262150:TVK262181 UFG262150:UFG262181 UPC262150:UPC262181 UYY262150:UYY262181 VIU262150:VIU262181 VSQ262150:VSQ262181 WCM262150:WCM262181 WMI262150:WMI262181 WWE262150:WWE262181 W327686:W327717 JS327686:JS327717 TO327686:TO327717 ADK327686:ADK327717 ANG327686:ANG327717 AXC327686:AXC327717 BGY327686:BGY327717 BQU327686:BQU327717 CAQ327686:CAQ327717 CKM327686:CKM327717 CUI327686:CUI327717 DEE327686:DEE327717 DOA327686:DOA327717 DXW327686:DXW327717 EHS327686:EHS327717 ERO327686:ERO327717 FBK327686:FBK327717 FLG327686:FLG327717 FVC327686:FVC327717 GEY327686:GEY327717 GOU327686:GOU327717 GYQ327686:GYQ327717 HIM327686:HIM327717 HSI327686:HSI327717 ICE327686:ICE327717 IMA327686:IMA327717 IVW327686:IVW327717 JFS327686:JFS327717 JPO327686:JPO327717 JZK327686:JZK327717 KJG327686:KJG327717 KTC327686:KTC327717 LCY327686:LCY327717 LMU327686:LMU327717 LWQ327686:LWQ327717 MGM327686:MGM327717 MQI327686:MQI327717 NAE327686:NAE327717 NKA327686:NKA327717 NTW327686:NTW327717 ODS327686:ODS327717 ONO327686:ONO327717 OXK327686:OXK327717 PHG327686:PHG327717 PRC327686:PRC327717 QAY327686:QAY327717 QKU327686:QKU327717 QUQ327686:QUQ327717 REM327686:REM327717 ROI327686:ROI327717 RYE327686:RYE327717 SIA327686:SIA327717 SRW327686:SRW327717 TBS327686:TBS327717 TLO327686:TLO327717 TVK327686:TVK327717 UFG327686:UFG327717 UPC327686:UPC327717 UYY327686:UYY327717 VIU327686:VIU327717 VSQ327686:VSQ327717 WCM327686:WCM327717 WMI327686:WMI327717 WWE327686:WWE327717 W393222:W393253 JS393222:JS393253 TO393222:TO393253 ADK393222:ADK393253 ANG393222:ANG393253 AXC393222:AXC393253 BGY393222:BGY393253 BQU393222:BQU393253 CAQ393222:CAQ393253 CKM393222:CKM393253 CUI393222:CUI393253 DEE393222:DEE393253 DOA393222:DOA393253 DXW393222:DXW393253 EHS393222:EHS393253 ERO393222:ERO393253 FBK393222:FBK393253 FLG393222:FLG393253 FVC393222:FVC393253 GEY393222:GEY393253 GOU393222:GOU393253 GYQ393222:GYQ393253 HIM393222:HIM393253 HSI393222:HSI393253 ICE393222:ICE393253 IMA393222:IMA393253 IVW393222:IVW393253 JFS393222:JFS393253 JPO393222:JPO393253 JZK393222:JZK393253 KJG393222:KJG393253 KTC393222:KTC393253 LCY393222:LCY393253 LMU393222:LMU393253 LWQ393222:LWQ393253 MGM393222:MGM393253 MQI393222:MQI393253 NAE393222:NAE393253 NKA393222:NKA393253 NTW393222:NTW393253 ODS393222:ODS393253 ONO393222:ONO393253 OXK393222:OXK393253 PHG393222:PHG393253 PRC393222:PRC393253 QAY393222:QAY393253 QKU393222:QKU393253 QUQ393222:QUQ393253 REM393222:REM393253 ROI393222:ROI393253 RYE393222:RYE393253 SIA393222:SIA393253 SRW393222:SRW393253 TBS393222:TBS393253 TLO393222:TLO393253 TVK393222:TVK393253 UFG393222:UFG393253 UPC393222:UPC393253 UYY393222:UYY393253 VIU393222:VIU393253 VSQ393222:VSQ393253 WCM393222:WCM393253 WMI393222:WMI393253 WWE393222:WWE393253 W458758:W458789 JS458758:JS458789 TO458758:TO458789 ADK458758:ADK458789 ANG458758:ANG458789 AXC458758:AXC458789 BGY458758:BGY458789 BQU458758:BQU458789 CAQ458758:CAQ458789 CKM458758:CKM458789 CUI458758:CUI458789 DEE458758:DEE458789 DOA458758:DOA458789 DXW458758:DXW458789 EHS458758:EHS458789 ERO458758:ERO458789 FBK458758:FBK458789 FLG458758:FLG458789 FVC458758:FVC458789 GEY458758:GEY458789 GOU458758:GOU458789 GYQ458758:GYQ458789 HIM458758:HIM458789 HSI458758:HSI458789 ICE458758:ICE458789 IMA458758:IMA458789 IVW458758:IVW458789 JFS458758:JFS458789 JPO458758:JPO458789 JZK458758:JZK458789 KJG458758:KJG458789 KTC458758:KTC458789 LCY458758:LCY458789 LMU458758:LMU458789 LWQ458758:LWQ458789 MGM458758:MGM458789 MQI458758:MQI458789 NAE458758:NAE458789 NKA458758:NKA458789 NTW458758:NTW458789 ODS458758:ODS458789 ONO458758:ONO458789 OXK458758:OXK458789 PHG458758:PHG458789 PRC458758:PRC458789 QAY458758:QAY458789 QKU458758:QKU458789 QUQ458758:QUQ458789 REM458758:REM458789 ROI458758:ROI458789 RYE458758:RYE458789 SIA458758:SIA458789 SRW458758:SRW458789 TBS458758:TBS458789 TLO458758:TLO458789 TVK458758:TVK458789 UFG458758:UFG458789 UPC458758:UPC458789 UYY458758:UYY458789 VIU458758:VIU458789 VSQ458758:VSQ458789 WCM458758:WCM458789 WMI458758:WMI458789 WWE458758:WWE458789 W524294:W524325 JS524294:JS524325 TO524294:TO524325 ADK524294:ADK524325 ANG524294:ANG524325 AXC524294:AXC524325 BGY524294:BGY524325 BQU524294:BQU524325 CAQ524294:CAQ524325 CKM524294:CKM524325 CUI524294:CUI524325 DEE524294:DEE524325 DOA524294:DOA524325 DXW524294:DXW524325 EHS524294:EHS524325 ERO524294:ERO524325 FBK524294:FBK524325 FLG524294:FLG524325 FVC524294:FVC524325 GEY524294:GEY524325 GOU524294:GOU524325 GYQ524294:GYQ524325 HIM524294:HIM524325 HSI524294:HSI524325 ICE524294:ICE524325 IMA524294:IMA524325 IVW524294:IVW524325 JFS524294:JFS524325 JPO524294:JPO524325 JZK524294:JZK524325 KJG524294:KJG524325 KTC524294:KTC524325 LCY524294:LCY524325 LMU524294:LMU524325 LWQ524294:LWQ524325 MGM524294:MGM524325 MQI524294:MQI524325 NAE524294:NAE524325 NKA524294:NKA524325 NTW524294:NTW524325 ODS524294:ODS524325 ONO524294:ONO524325 OXK524294:OXK524325 PHG524294:PHG524325 PRC524294:PRC524325 QAY524294:QAY524325 QKU524294:QKU524325 QUQ524294:QUQ524325 REM524294:REM524325 ROI524294:ROI524325 RYE524294:RYE524325 SIA524294:SIA524325 SRW524294:SRW524325 TBS524294:TBS524325 TLO524294:TLO524325 TVK524294:TVK524325 UFG524294:UFG524325 UPC524294:UPC524325 UYY524294:UYY524325 VIU524294:VIU524325 VSQ524294:VSQ524325 WCM524294:WCM524325 WMI524294:WMI524325 WWE524294:WWE524325 W589830:W589861 JS589830:JS589861 TO589830:TO589861 ADK589830:ADK589861 ANG589830:ANG589861 AXC589830:AXC589861 BGY589830:BGY589861 BQU589830:BQU589861 CAQ589830:CAQ589861 CKM589830:CKM589861 CUI589830:CUI589861 DEE589830:DEE589861 DOA589830:DOA589861 DXW589830:DXW589861 EHS589830:EHS589861 ERO589830:ERO589861 FBK589830:FBK589861 FLG589830:FLG589861 FVC589830:FVC589861 GEY589830:GEY589861 GOU589830:GOU589861 GYQ589830:GYQ589861 HIM589830:HIM589861 HSI589830:HSI589861 ICE589830:ICE589861 IMA589830:IMA589861 IVW589830:IVW589861 JFS589830:JFS589861 JPO589830:JPO589861 JZK589830:JZK589861 KJG589830:KJG589861 KTC589830:KTC589861 LCY589830:LCY589861 LMU589830:LMU589861 LWQ589830:LWQ589861 MGM589830:MGM589861 MQI589830:MQI589861 NAE589830:NAE589861 NKA589830:NKA589861 NTW589830:NTW589861 ODS589830:ODS589861 ONO589830:ONO589861 OXK589830:OXK589861 PHG589830:PHG589861 PRC589830:PRC589861 QAY589830:QAY589861 QKU589830:QKU589861 QUQ589830:QUQ589861 REM589830:REM589861 ROI589830:ROI589861 RYE589830:RYE589861 SIA589830:SIA589861 SRW589830:SRW589861 TBS589830:TBS589861 TLO589830:TLO589861 TVK589830:TVK589861 UFG589830:UFG589861 UPC589830:UPC589861 UYY589830:UYY589861 VIU589830:VIU589861 VSQ589830:VSQ589861 WCM589830:WCM589861 WMI589830:WMI589861 WWE589830:WWE589861 W655366:W655397 JS655366:JS655397 TO655366:TO655397 ADK655366:ADK655397 ANG655366:ANG655397 AXC655366:AXC655397 BGY655366:BGY655397 BQU655366:BQU655397 CAQ655366:CAQ655397 CKM655366:CKM655397 CUI655366:CUI655397 DEE655366:DEE655397 DOA655366:DOA655397 DXW655366:DXW655397 EHS655366:EHS655397 ERO655366:ERO655397 FBK655366:FBK655397 FLG655366:FLG655397 FVC655366:FVC655397 GEY655366:GEY655397 GOU655366:GOU655397 GYQ655366:GYQ655397 HIM655366:HIM655397 HSI655366:HSI655397 ICE655366:ICE655397 IMA655366:IMA655397 IVW655366:IVW655397 JFS655366:JFS655397 JPO655366:JPO655397 JZK655366:JZK655397 KJG655366:KJG655397 KTC655366:KTC655397 LCY655366:LCY655397 LMU655366:LMU655397 LWQ655366:LWQ655397 MGM655366:MGM655397 MQI655366:MQI655397 NAE655366:NAE655397 NKA655366:NKA655397 NTW655366:NTW655397 ODS655366:ODS655397 ONO655366:ONO655397 OXK655366:OXK655397 PHG655366:PHG655397 PRC655366:PRC655397 QAY655366:QAY655397 QKU655366:QKU655397 QUQ655366:QUQ655397 REM655366:REM655397 ROI655366:ROI655397 RYE655366:RYE655397 SIA655366:SIA655397 SRW655366:SRW655397 TBS655366:TBS655397 TLO655366:TLO655397 TVK655366:TVK655397 UFG655366:UFG655397 UPC655366:UPC655397 UYY655366:UYY655397 VIU655366:VIU655397 VSQ655366:VSQ655397 WCM655366:WCM655397 WMI655366:WMI655397 WWE655366:WWE655397 W720902:W720933 JS720902:JS720933 TO720902:TO720933 ADK720902:ADK720933 ANG720902:ANG720933 AXC720902:AXC720933 BGY720902:BGY720933 BQU720902:BQU720933 CAQ720902:CAQ720933 CKM720902:CKM720933 CUI720902:CUI720933 DEE720902:DEE720933 DOA720902:DOA720933 DXW720902:DXW720933 EHS720902:EHS720933 ERO720902:ERO720933 FBK720902:FBK720933 FLG720902:FLG720933 FVC720902:FVC720933 GEY720902:GEY720933 GOU720902:GOU720933 GYQ720902:GYQ720933 HIM720902:HIM720933 HSI720902:HSI720933 ICE720902:ICE720933 IMA720902:IMA720933 IVW720902:IVW720933 JFS720902:JFS720933 JPO720902:JPO720933 JZK720902:JZK720933 KJG720902:KJG720933 KTC720902:KTC720933 LCY720902:LCY720933 LMU720902:LMU720933 LWQ720902:LWQ720933 MGM720902:MGM720933 MQI720902:MQI720933 NAE720902:NAE720933 NKA720902:NKA720933 NTW720902:NTW720933 ODS720902:ODS720933 ONO720902:ONO720933 OXK720902:OXK720933 PHG720902:PHG720933 PRC720902:PRC720933 QAY720902:QAY720933 QKU720902:QKU720933 QUQ720902:QUQ720933 REM720902:REM720933 ROI720902:ROI720933 RYE720902:RYE720933 SIA720902:SIA720933 SRW720902:SRW720933 TBS720902:TBS720933 TLO720902:TLO720933 TVK720902:TVK720933 UFG720902:UFG720933 UPC720902:UPC720933 UYY720902:UYY720933 VIU720902:VIU720933 VSQ720902:VSQ720933 WCM720902:WCM720933 WMI720902:WMI720933 WWE720902:WWE720933 W786438:W786469 JS786438:JS786469 TO786438:TO786469 ADK786438:ADK786469 ANG786438:ANG786469 AXC786438:AXC786469 BGY786438:BGY786469 BQU786438:BQU786469 CAQ786438:CAQ786469 CKM786438:CKM786469 CUI786438:CUI786469 DEE786438:DEE786469 DOA786438:DOA786469 DXW786438:DXW786469 EHS786438:EHS786469 ERO786438:ERO786469 FBK786438:FBK786469 FLG786438:FLG786469 FVC786438:FVC786469 GEY786438:GEY786469 GOU786438:GOU786469 GYQ786438:GYQ786469 HIM786438:HIM786469 HSI786438:HSI786469 ICE786438:ICE786469 IMA786438:IMA786469 IVW786438:IVW786469 JFS786438:JFS786469 JPO786438:JPO786469 JZK786438:JZK786469 KJG786438:KJG786469 KTC786438:KTC786469 LCY786438:LCY786469 LMU786438:LMU786469 LWQ786438:LWQ786469 MGM786438:MGM786469 MQI786438:MQI786469 NAE786438:NAE786469 NKA786438:NKA786469 NTW786438:NTW786469 ODS786438:ODS786469 ONO786438:ONO786469 OXK786438:OXK786469 PHG786438:PHG786469 PRC786438:PRC786469 QAY786438:QAY786469 QKU786438:QKU786469 QUQ786438:QUQ786469 REM786438:REM786469 ROI786438:ROI786469 RYE786438:RYE786469 SIA786438:SIA786469 SRW786438:SRW786469 TBS786438:TBS786469 TLO786438:TLO786469 TVK786438:TVK786469 UFG786438:UFG786469 UPC786438:UPC786469 UYY786438:UYY786469 VIU786438:VIU786469 VSQ786438:VSQ786469 WCM786438:WCM786469 WMI786438:WMI786469 WWE786438:WWE786469 W851974:W852005 JS851974:JS852005 TO851974:TO852005 ADK851974:ADK852005 ANG851974:ANG852005 AXC851974:AXC852005 BGY851974:BGY852005 BQU851974:BQU852005 CAQ851974:CAQ852005 CKM851974:CKM852005 CUI851974:CUI852005 DEE851974:DEE852005 DOA851974:DOA852005 DXW851974:DXW852005 EHS851974:EHS852005 ERO851974:ERO852005 FBK851974:FBK852005 FLG851974:FLG852005 FVC851974:FVC852005 GEY851974:GEY852005 GOU851974:GOU852005 GYQ851974:GYQ852005 HIM851974:HIM852005 HSI851974:HSI852005 ICE851974:ICE852005 IMA851974:IMA852005 IVW851974:IVW852005 JFS851974:JFS852005 JPO851974:JPO852005 JZK851974:JZK852005 KJG851974:KJG852005 KTC851974:KTC852005 LCY851974:LCY852005 LMU851974:LMU852005 LWQ851974:LWQ852005 MGM851974:MGM852005 MQI851974:MQI852005 NAE851974:NAE852005 NKA851974:NKA852005 NTW851974:NTW852005 ODS851974:ODS852005 ONO851974:ONO852005 OXK851974:OXK852005 PHG851974:PHG852005 PRC851974:PRC852005 QAY851974:QAY852005 QKU851974:QKU852005 QUQ851974:QUQ852005 REM851974:REM852005 ROI851974:ROI852005 RYE851974:RYE852005 SIA851974:SIA852005 SRW851974:SRW852005 TBS851974:TBS852005 TLO851974:TLO852005 TVK851974:TVK852005 UFG851974:UFG852005 UPC851974:UPC852005 UYY851974:UYY852005 VIU851974:VIU852005 VSQ851974:VSQ852005 WCM851974:WCM852005 WMI851974:WMI852005 WWE851974:WWE852005 W917510:W917541 JS917510:JS917541 TO917510:TO917541 ADK917510:ADK917541 ANG917510:ANG917541 AXC917510:AXC917541 BGY917510:BGY917541 BQU917510:BQU917541 CAQ917510:CAQ917541 CKM917510:CKM917541 CUI917510:CUI917541 DEE917510:DEE917541 DOA917510:DOA917541 DXW917510:DXW917541 EHS917510:EHS917541 ERO917510:ERO917541 FBK917510:FBK917541 FLG917510:FLG917541 FVC917510:FVC917541 GEY917510:GEY917541 GOU917510:GOU917541 GYQ917510:GYQ917541 HIM917510:HIM917541 HSI917510:HSI917541 ICE917510:ICE917541 IMA917510:IMA917541 IVW917510:IVW917541 JFS917510:JFS917541 JPO917510:JPO917541 JZK917510:JZK917541 KJG917510:KJG917541 KTC917510:KTC917541 LCY917510:LCY917541 LMU917510:LMU917541 LWQ917510:LWQ917541 MGM917510:MGM917541 MQI917510:MQI917541 NAE917510:NAE917541 NKA917510:NKA917541 NTW917510:NTW917541 ODS917510:ODS917541 ONO917510:ONO917541 OXK917510:OXK917541 PHG917510:PHG917541 PRC917510:PRC917541 QAY917510:QAY917541 QKU917510:QKU917541 QUQ917510:QUQ917541 REM917510:REM917541 ROI917510:ROI917541 RYE917510:RYE917541 SIA917510:SIA917541 SRW917510:SRW917541 TBS917510:TBS917541 TLO917510:TLO917541 TVK917510:TVK917541 UFG917510:UFG917541 UPC917510:UPC917541 UYY917510:UYY917541 VIU917510:VIU917541 VSQ917510:VSQ917541 WCM917510:WCM917541 WMI917510:WMI917541 WWE917510:WWE917541 W983046:W983077 JS983046:JS983077 TO983046:TO983077 ADK983046:ADK983077 ANG983046:ANG983077 AXC983046:AXC983077 BGY983046:BGY983077 BQU983046:BQU983077 CAQ983046:CAQ983077 CKM983046:CKM983077 CUI983046:CUI983077 DEE983046:DEE983077 DOA983046:DOA983077 DXW983046:DXW983077 EHS983046:EHS983077 ERO983046:ERO983077 FBK983046:FBK983077 FLG983046:FLG983077 FVC983046:FVC983077 GEY983046:GEY983077 GOU983046:GOU983077 GYQ983046:GYQ983077 HIM983046:HIM983077 HSI983046:HSI983077 ICE983046:ICE983077 IMA983046:IMA983077 IVW983046:IVW983077 JFS983046:JFS983077 JPO983046:JPO983077 JZK983046:JZK983077 KJG983046:KJG983077 KTC983046:KTC983077 LCY983046:LCY983077 LMU983046:LMU983077 LWQ983046:LWQ983077 MGM983046:MGM983077 MQI983046:MQI983077 NAE983046:NAE983077 NKA983046:NKA983077 NTW983046:NTW983077 ODS983046:ODS983077 ONO983046:ONO983077 OXK983046:OXK983077 PHG983046:PHG983077 PRC983046:PRC983077 QAY983046:QAY983077 QKU983046:QKU983077 QUQ983046:QUQ983077 REM983046:REM983077 ROI983046:ROI983077 RYE983046:RYE983077 SIA983046:SIA983077 SRW983046:SRW983077 TBS983046:TBS983077 TLO983046:TLO983077 TVK983046:TVK983077 UFG983046:UFG983077 UPC983046:UPC983077 UYY983046:UYY983077 VIU983046:VIU983077 VSQ983046:VSQ983077 WCM983046:WCM983077 WMI983046:WMI983077 WWE983046:WWE983077 W31:W32" xr:uid="{00000000-0002-0000-0E00-000006000000}">
      <formula1>$I$2:$I$4</formula1>
    </dataValidation>
    <dataValidation type="list" allowBlank="1" showErrorMessage="1" sqref="B35 B38:B47" xr:uid="{C28E3C54-DC78-4D92-9611-6A101C777B5B}">
      <formula1>$F$2:$F$6</formula1>
    </dataValidation>
    <dataValidation type="list" allowBlank="1" showErrorMessage="1" sqref="C35 C38:C47" xr:uid="{4643761C-3562-412D-A834-775BFDD9AC03}">
      <formula1>$D$2:$D$13</formula1>
    </dataValidation>
    <dataValidation type="list" allowBlank="1" showErrorMessage="1" sqref="F35 F38:F47" xr:uid="{C661C5DE-71B9-4CAF-848C-721820508FA1}">
      <formula1>$G$2:$G$5</formula1>
    </dataValidation>
    <dataValidation type="list" allowBlank="1" showErrorMessage="1" sqref="I35 I38 I42:I47" xr:uid="{39088E1A-8965-4381-8209-A71767C07180}">
      <formula1>$H$2:$H$3</formula1>
    </dataValidation>
  </dataValidations>
  <hyperlinks>
    <hyperlink ref="U31" r:id="rId1" xr:uid="{00000000-0004-0000-0E00-000000000000}"/>
    <hyperlink ref="S38" r:id="rId2" location="overlay-context=" display="http://www.idep.edu.co/?q=content/gf-14-proceso-de-gesti%C3%B3n-financiera - overlay-context=" xr:uid="{E5C9655A-4044-446A-BF7C-2C0042F6A63E}"/>
  </hyperlinks>
  <pageMargins left="0.7" right="0.7" top="0.75" bottom="0.75" header="0.3" footer="0.3"/>
  <pageSetup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59999389629810485"/>
  </sheetPr>
  <dimension ref="A1:AA919"/>
  <sheetViews>
    <sheetView showGridLines="0" topLeftCell="A27" zoomScale="80" zoomScaleNormal="80" workbookViewId="0">
      <selection activeCell="C34" sqref="C34"/>
    </sheetView>
  </sheetViews>
  <sheetFormatPr baseColWidth="10" defaultColWidth="14.5" defaultRowHeight="15" customHeight="1"/>
  <cols>
    <col min="1" max="1" width="6.5" style="138" customWidth="1"/>
    <col min="2" max="2" width="10.6640625" style="138" customWidth="1"/>
    <col min="3" max="3" width="17.5" style="138" customWidth="1"/>
    <col min="4" max="4" width="21.5" style="138" customWidth="1"/>
    <col min="5" max="5" width="52.33203125" style="138" customWidth="1"/>
    <col min="6" max="6" width="24.1640625" style="138" customWidth="1"/>
    <col min="7" max="7" width="26.5" style="138" customWidth="1"/>
    <col min="8" max="8" width="25.83203125" style="138" customWidth="1"/>
    <col min="9" max="9" width="14" style="138" customWidth="1"/>
    <col min="10" max="10" width="18" style="138" customWidth="1"/>
    <col min="11" max="11" width="18.5" style="138" customWidth="1"/>
    <col min="12" max="12" width="20" style="138" customWidth="1"/>
    <col min="13" max="13" width="18.33203125" style="138" customWidth="1"/>
    <col min="14" max="15" width="18" style="138" customWidth="1"/>
    <col min="16" max="16" width="26.33203125" style="138" customWidth="1"/>
    <col min="17" max="17" width="24.83203125" style="138" customWidth="1"/>
    <col min="18" max="18" width="19.5" style="138" customWidth="1"/>
    <col min="19" max="19" width="28.1640625" style="138" customWidth="1"/>
    <col min="20" max="20" width="57.33203125" style="138" customWidth="1"/>
    <col min="21" max="21" width="40.1640625" style="138" customWidth="1"/>
    <col min="22" max="22" width="18.5" style="138" customWidth="1"/>
    <col min="23" max="23" width="19.5" style="138" customWidth="1"/>
    <col min="24" max="24" width="80.33203125" style="138" customWidth="1"/>
    <col min="25" max="25" width="31.1640625" style="138" customWidth="1"/>
    <col min="26" max="26" width="14.5" style="138" customWidth="1"/>
    <col min="27" max="28" width="11" style="138" customWidth="1"/>
    <col min="29" max="16384" width="14.5" style="138"/>
  </cols>
  <sheetData>
    <row r="1" spans="1:26" ht="44.25" hidden="1" customHeight="1">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9" hidden="1" thickBot="1">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9" hidden="1" thickBot="1">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9" hidden="1" thickBot="1">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43" hidden="1" thickBot="1">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9" hidden="1" thickBot="1">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9" hidden="1" thickBot="1">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idden="1" thickBot="1">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7" hidden="1" thickBot="1">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9" hidden="1" thickBot="1">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29" hidden="1" thickBot="1">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9" hidden="1" thickBot="1">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29" hidden="1" thickBot="1">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9" hidden="1" thickBot="1">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43" hidden="1" thickBot="1">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5" hidden="1" thickBot="1">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c r="A17" s="884"/>
      <c r="B17" s="885"/>
      <c r="C17" s="886"/>
      <c r="D17" s="893" t="s">
        <v>56</v>
      </c>
      <c r="E17" s="894"/>
      <c r="F17" s="894"/>
      <c r="G17" s="894"/>
      <c r="H17" s="894"/>
      <c r="I17" s="894"/>
      <c r="J17" s="894"/>
      <c r="K17" s="894"/>
      <c r="L17" s="894"/>
      <c r="M17" s="894"/>
      <c r="N17" s="894"/>
      <c r="O17" s="894"/>
      <c r="P17" s="894"/>
      <c r="Q17" s="894"/>
      <c r="R17" s="894"/>
      <c r="S17" s="894"/>
      <c r="T17" s="894"/>
      <c r="U17" s="894"/>
      <c r="V17" s="894"/>
      <c r="W17" s="895"/>
      <c r="X17" s="90" t="s">
        <v>57</v>
      </c>
      <c r="Z17" s="1"/>
    </row>
    <row r="18" spans="1:27" ht="27.75" customHeight="1">
      <c r="A18" s="887"/>
      <c r="B18" s="888"/>
      <c r="C18" s="889"/>
      <c r="D18" s="896"/>
      <c r="E18" s="897"/>
      <c r="F18" s="897"/>
      <c r="G18" s="897"/>
      <c r="H18" s="897"/>
      <c r="I18" s="897"/>
      <c r="J18" s="897"/>
      <c r="K18" s="897"/>
      <c r="L18" s="897"/>
      <c r="M18" s="897"/>
      <c r="N18" s="897"/>
      <c r="O18" s="897"/>
      <c r="P18" s="897"/>
      <c r="Q18" s="897"/>
      <c r="R18" s="897"/>
      <c r="S18" s="897"/>
      <c r="T18" s="897"/>
      <c r="U18" s="897"/>
      <c r="V18" s="897"/>
      <c r="W18" s="898"/>
      <c r="X18" s="141" t="s">
        <v>1001</v>
      </c>
      <c r="Z18" s="1"/>
    </row>
    <row r="19" spans="1:27" ht="27.75" customHeight="1">
      <c r="A19" s="887"/>
      <c r="B19" s="888"/>
      <c r="C19" s="889"/>
      <c r="D19" s="896"/>
      <c r="E19" s="897"/>
      <c r="F19" s="897"/>
      <c r="G19" s="897"/>
      <c r="H19" s="897"/>
      <c r="I19" s="897"/>
      <c r="J19" s="897"/>
      <c r="K19" s="897"/>
      <c r="L19" s="897"/>
      <c r="M19" s="897"/>
      <c r="N19" s="897"/>
      <c r="O19" s="897"/>
      <c r="P19" s="897"/>
      <c r="Q19" s="897"/>
      <c r="R19" s="897"/>
      <c r="S19" s="897"/>
      <c r="T19" s="897"/>
      <c r="U19" s="897"/>
      <c r="V19" s="897"/>
      <c r="W19" s="898"/>
      <c r="X19" s="142" t="s">
        <v>1002</v>
      </c>
      <c r="Z19" s="1"/>
    </row>
    <row r="20" spans="1:27" ht="27.75" customHeight="1" thickBot="1">
      <c r="A20" s="890"/>
      <c r="B20" s="891"/>
      <c r="C20" s="892"/>
      <c r="D20" s="899"/>
      <c r="E20" s="900"/>
      <c r="F20" s="900"/>
      <c r="G20" s="900"/>
      <c r="H20" s="900"/>
      <c r="I20" s="900"/>
      <c r="J20" s="900"/>
      <c r="K20" s="900"/>
      <c r="L20" s="900"/>
      <c r="M20" s="900"/>
      <c r="N20" s="900"/>
      <c r="O20" s="900"/>
      <c r="P20" s="900"/>
      <c r="Q20" s="900"/>
      <c r="R20" s="900"/>
      <c r="S20" s="900"/>
      <c r="T20" s="900"/>
      <c r="U20" s="900"/>
      <c r="V20" s="900"/>
      <c r="W20" s="901"/>
      <c r="X20" s="91" t="s">
        <v>58</v>
      </c>
      <c r="Z20" s="1"/>
    </row>
    <row r="21" spans="1:27" ht="36.75" customHeight="1" thickBot="1">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c r="A22" s="1068" t="s">
        <v>59</v>
      </c>
      <c r="B22" s="1069"/>
      <c r="C22" s="1070"/>
      <c r="D22" s="23"/>
      <c r="E22" s="1082" t="str">
        <f>CONCATENATE("INFORME DE SEGUIMIENTO DEL PROCESO ",A23)</f>
        <v>INFORME DE SEGUIMIENTO DEL PROCESO CONTROL INTERNO DISCIPLINARIO</v>
      </c>
      <c r="F22" s="1083"/>
      <c r="G22" s="21"/>
      <c r="H22" s="1074" t="s">
        <v>60</v>
      </c>
      <c r="I22" s="1075"/>
      <c r="J22" s="1076"/>
      <c r="K22" s="83"/>
      <c r="L22" s="89"/>
      <c r="M22" s="89"/>
      <c r="N22" s="89"/>
      <c r="O22" s="89"/>
      <c r="P22" s="89"/>
      <c r="Q22" s="87"/>
      <c r="R22" s="87"/>
      <c r="S22" s="87"/>
      <c r="T22" s="87"/>
      <c r="U22" s="87"/>
      <c r="V22" s="87"/>
      <c r="W22" s="87"/>
      <c r="X22" s="86"/>
    </row>
    <row r="23" spans="1:27" ht="53.25" customHeight="1" thickBot="1">
      <c r="A23" s="1093" t="s">
        <v>55</v>
      </c>
      <c r="B23" s="1094"/>
      <c r="C23" s="1095"/>
      <c r="D23" s="23"/>
      <c r="E23" s="93" t="s">
        <v>144</v>
      </c>
      <c r="F23" s="94">
        <f>COUNTA(E31:E40)</f>
        <v>0</v>
      </c>
      <c r="G23" s="21"/>
      <c r="H23" s="1077" t="s">
        <v>66</v>
      </c>
      <c r="I23" s="1078"/>
      <c r="J23" s="94">
        <f>COUNTIF(I31:I40,"Acción correctiva")</f>
        <v>0</v>
      </c>
      <c r="K23" s="88"/>
      <c r="L23" s="89"/>
      <c r="M23" s="89"/>
      <c r="N23" s="89"/>
      <c r="O23" s="89"/>
      <c r="P23" s="89"/>
      <c r="Q23" s="87"/>
      <c r="R23" s="87"/>
      <c r="S23" s="87"/>
      <c r="T23" s="87"/>
      <c r="U23" s="86"/>
      <c r="V23" s="86"/>
      <c r="W23" s="23"/>
      <c r="X23" s="86"/>
    </row>
    <row r="24" spans="1:27" ht="48.75" customHeight="1" thickBot="1">
      <c r="A24" s="27"/>
      <c r="B24" s="23"/>
      <c r="C24" s="23"/>
      <c r="D24" s="28"/>
      <c r="E24" s="95" t="s">
        <v>61</v>
      </c>
      <c r="F24" s="96">
        <f>COUNTA(H31:H40)</f>
        <v>0</v>
      </c>
      <c r="G24" s="24"/>
      <c r="H24" s="1079" t="s">
        <v>149</v>
      </c>
      <c r="I24" s="1080"/>
      <c r="J24" s="99">
        <f>COUNTIF(I31:I40,"Acción Preventiva y/o de mejora")</f>
        <v>0</v>
      </c>
      <c r="K24" s="88"/>
      <c r="L24" s="89"/>
      <c r="M24" s="89"/>
      <c r="N24" s="89"/>
      <c r="O24" s="89"/>
      <c r="P24" s="89"/>
      <c r="Q24" s="87"/>
      <c r="R24" s="88"/>
      <c r="S24" s="88"/>
      <c r="T24" s="88"/>
      <c r="U24" s="86"/>
      <c r="V24" s="86"/>
      <c r="W24" s="23"/>
      <c r="X24" s="86"/>
    </row>
    <row r="25" spans="1:27" ht="53.25" customHeight="1">
      <c r="A25" s="27"/>
      <c r="B25" s="23"/>
      <c r="C25" s="23"/>
      <c r="D25" s="33"/>
      <c r="E25" s="97" t="s">
        <v>145</v>
      </c>
      <c r="F25" s="96">
        <f>COUNTIF(W31:W40, "Vencida")</f>
        <v>0</v>
      </c>
      <c r="G25" s="24"/>
      <c r="H25" s="1081"/>
      <c r="I25" s="1081"/>
      <c r="J25" s="89"/>
      <c r="K25" s="88"/>
      <c r="L25" s="89"/>
      <c r="M25" s="89"/>
      <c r="N25" s="89"/>
      <c r="O25" s="89"/>
      <c r="P25" s="89"/>
      <c r="Q25" s="87"/>
      <c r="R25" s="88"/>
      <c r="S25" s="88"/>
      <c r="T25" s="88"/>
      <c r="U25" s="86"/>
      <c r="V25" s="86"/>
      <c r="W25" s="23"/>
      <c r="X25" s="47"/>
    </row>
    <row r="26" spans="1:27" ht="48.75" customHeight="1">
      <c r="A26" s="27"/>
      <c r="B26" s="23"/>
      <c r="C26" s="23"/>
      <c r="D26" s="28"/>
      <c r="E26" s="97" t="s">
        <v>146</v>
      </c>
      <c r="F26" s="269">
        <f>COUNTIF(W31:W40, "En ejecución")</f>
        <v>0</v>
      </c>
      <c r="G26" s="24"/>
      <c r="H26" s="1081"/>
      <c r="I26" s="1081"/>
      <c r="J26" s="139"/>
      <c r="K26" s="89"/>
      <c r="L26" s="89"/>
      <c r="M26" s="89"/>
      <c r="N26" s="89"/>
      <c r="O26" s="89"/>
      <c r="P26" s="89"/>
      <c r="Q26" s="87"/>
      <c r="R26" s="88"/>
      <c r="S26" s="88"/>
      <c r="T26" s="88"/>
      <c r="U26" s="86"/>
      <c r="V26" s="86"/>
      <c r="W26" s="23"/>
      <c r="X26" s="47"/>
    </row>
    <row r="27" spans="1:27" ht="51" customHeight="1" thickBot="1">
      <c r="A27" s="27"/>
      <c r="B27" s="23"/>
      <c r="C27" s="23"/>
      <c r="D27" s="33"/>
      <c r="E27" s="98" t="s">
        <v>148</v>
      </c>
      <c r="F27" s="99">
        <f>COUNTIF(W31:W40, "Cerrada")</f>
        <v>0</v>
      </c>
      <c r="G27" s="24"/>
      <c r="H27" s="25"/>
      <c r="I27" s="85"/>
      <c r="J27" s="84"/>
      <c r="K27" s="84"/>
      <c r="L27" s="89"/>
      <c r="M27" s="89"/>
      <c r="N27" s="89"/>
      <c r="O27" s="89"/>
      <c r="P27" s="89"/>
      <c r="Q27" s="87"/>
      <c r="R27" s="88"/>
      <c r="S27" s="88"/>
      <c r="T27" s="88"/>
      <c r="U27" s="86"/>
      <c r="V27" s="86"/>
      <c r="W27" s="23"/>
      <c r="X27" s="47"/>
    </row>
    <row r="28" spans="1:27" ht="41.25" customHeight="1" thickBot="1">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c r="A29" s="911" t="s">
        <v>73</v>
      </c>
      <c r="B29" s="912"/>
      <c r="C29" s="912"/>
      <c r="D29" s="912"/>
      <c r="E29" s="912"/>
      <c r="F29" s="912"/>
      <c r="G29" s="913"/>
      <c r="H29" s="881" t="s">
        <v>74</v>
      </c>
      <c r="I29" s="882"/>
      <c r="J29" s="882"/>
      <c r="K29" s="882"/>
      <c r="L29" s="882"/>
      <c r="M29" s="882"/>
      <c r="N29" s="883"/>
      <c r="O29" s="902" t="s">
        <v>75</v>
      </c>
      <c r="P29" s="1084"/>
      <c r="Q29" s="1084"/>
      <c r="R29" s="1084"/>
      <c r="S29" s="903"/>
      <c r="T29" s="904" t="s">
        <v>141</v>
      </c>
      <c r="U29" s="905"/>
      <c r="V29" s="905"/>
      <c r="W29" s="905"/>
      <c r="X29" s="906"/>
      <c r="Y29" s="75"/>
      <c r="Z29" s="76"/>
      <c r="AA29" s="77"/>
    </row>
    <row r="30" spans="1:27" ht="63" customHeight="1" thickBot="1">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63" t="s">
        <v>84</v>
      </c>
      <c r="P30" s="964"/>
      <c r="Q30" s="964"/>
      <c r="R30" s="965"/>
      <c r="S30" s="158" t="s">
        <v>85</v>
      </c>
      <c r="T30" s="159" t="s">
        <v>84</v>
      </c>
      <c r="U30" s="157" t="s">
        <v>85</v>
      </c>
      <c r="V30" s="157" t="s">
        <v>158</v>
      </c>
      <c r="W30" s="157" t="s">
        <v>86</v>
      </c>
      <c r="X30" s="158" t="s">
        <v>155</v>
      </c>
      <c r="Y30" s="74"/>
      <c r="Z30" s="78"/>
      <c r="AA30" s="78"/>
    </row>
    <row r="31" spans="1:27" ht="37.5" customHeight="1">
      <c r="A31" s="144"/>
      <c r="B31" s="144"/>
      <c r="C31" s="144"/>
      <c r="D31" s="144"/>
      <c r="E31" s="145"/>
      <c r="F31" s="144"/>
      <c r="G31" s="160"/>
      <c r="H31" s="160"/>
      <c r="I31" s="145"/>
      <c r="J31" s="145"/>
      <c r="K31" s="145"/>
      <c r="L31" s="145"/>
      <c r="M31" s="149"/>
      <c r="N31" s="145"/>
      <c r="O31" s="1104"/>
      <c r="P31" s="1105"/>
      <c r="Q31" s="1105"/>
      <c r="R31" s="1106"/>
      <c r="S31" s="145"/>
      <c r="T31" s="147"/>
      <c r="U31" s="147"/>
      <c r="V31" s="147"/>
      <c r="W31" s="143"/>
      <c r="X31" s="161"/>
      <c r="Y31" s="53"/>
      <c r="Z31" s="1"/>
    </row>
    <row r="32" spans="1:27" ht="37.5" customHeight="1">
      <c r="A32" s="131"/>
      <c r="B32" s="128"/>
      <c r="C32" s="128"/>
      <c r="D32" s="131"/>
      <c r="E32" s="132"/>
      <c r="F32" s="128"/>
      <c r="G32" s="133"/>
      <c r="H32" s="133"/>
      <c r="I32" s="129"/>
      <c r="J32" s="132"/>
      <c r="K32" s="132"/>
      <c r="L32" s="132"/>
      <c r="M32" s="134"/>
      <c r="N32" s="132"/>
      <c r="O32" s="1107"/>
      <c r="P32" s="1108"/>
      <c r="Q32" s="1108"/>
      <c r="R32" s="1109"/>
      <c r="S32" s="132"/>
      <c r="T32" s="135"/>
      <c r="U32" s="135"/>
      <c r="V32" s="130"/>
      <c r="W32" s="137"/>
      <c r="X32" s="136"/>
      <c r="Y32" s="16"/>
      <c r="Z32" s="1"/>
    </row>
    <row r="33" spans="1:26" ht="37.5" customHeight="1">
      <c r="A33" s="131"/>
      <c r="B33" s="128"/>
      <c r="C33" s="128"/>
      <c r="D33" s="131"/>
      <c r="E33" s="132"/>
      <c r="F33" s="128"/>
      <c r="G33" s="133"/>
      <c r="H33" s="133"/>
      <c r="I33" s="129"/>
      <c r="J33" s="131"/>
      <c r="K33" s="131"/>
      <c r="L33" s="132"/>
      <c r="M33" s="131"/>
      <c r="N33" s="131"/>
      <c r="O33" s="1110"/>
      <c r="P33" s="1111"/>
      <c r="Q33" s="1111"/>
      <c r="R33" s="1112"/>
      <c r="S33" s="131"/>
      <c r="T33" s="135"/>
      <c r="U33" s="135"/>
      <c r="V33" s="130"/>
      <c r="W33" s="137"/>
      <c r="X33" s="136"/>
      <c r="Y33" s="16"/>
      <c r="Z33" s="1"/>
    </row>
    <row r="34" spans="1:26">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c r="W94" s="13"/>
    </row>
    <row r="95" spans="1:26">
      <c r="W95" s="13"/>
    </row>
    <row r="96" spans="1:26">
      <c r="W96" s="13"/>
    </row>
    <row r="97" spans="23:23">
      <c r="W97" s="13"/>
    </row>
    <row r="98" spans="23:23">
      <c r="W98" s="13"/>
    </row>
    <row r="99" spans="23:23">
      <c r="W99" s="13"/>
    </row>
    <row r="100" spans="23:23">
      <c r="W100" s="13"/>
    </row>
    <row r="101" spans="23:23">
      <c r="W101" s="13"/>
    </row>
    <row r="102" spans="23:23">
      <c r="W102" s="13"/>
    </row>
    <row r="103" spans="23:23">
      <c r="W103" s="13"/>
    </row>
    <row r="104" spans="23:23">
      <c r="W104" s="13"/>
    </row>
    <row r="105" spans="23:23">
      <c r="W105" s="13"/>
    </row>
    <row r="106" spans="23:23">
      <c r="W106" s="13"/>
    </row>
    <row r="107" spans="23:23">
      <c r="W107" s="13"/>
    </row>
    <row r="108" spans="23:23">
      <c r="W108" s="13"/>
    </row>
    <row r="109" spans="23:23">
      <c r="W109" s="13"/>
    </row>
    <row r="110" spans="23:23">
      <c r="W110" s="13"/>
    </row>
    <row r="111" spans="23:23">
      <c r="W111" s="13"/>
    </row>
    <row r="112" spans="23:23">
      <c r="W112" s="13"/>
    </row>
    <row r="113" spans="23:23">
      <c r="W113" s="13"/>
    </row>
    <row r="114" spans="23:23">
      <c r="W114" s="13"/>
    </row>
    <row r="115" spans="23:23">
      <c r="W115" s="13"/>
    </row>
    <row r="116" spans="23:23">
      <c r="W116" s="13"/>
    </row>
    <row r="117" spans="23:23">
      <c r="W117" s="13"/>
    </row>
    <row r="118" spans="23:23">
      <c r="W118" s="13"/>
    </row>
    <row r="119" spans="23:23">
      <c r="W119" s="13"/>
    </row>
    <row r="120" spans="23:23">
      <c r="W120" s="13"/>
    </row>
    <row r="121" spans="23:23">
      <c r="W121" s="13"/>
    </row>
    <row r="122" spans="23:23">
      <c r="W122" s="13"/>
    </row>
    <row r="123" spans="23:23">
      <c r="W123" s="13"/>
    </row>
    <row r="124" spans="23:23">
      <c r="W124" s="13"/>
    </row>
    <row r="125" spans="23:23">
      <c r="W125" s="13"/>
    </row>
    <row r="126" spans="23:23">
      <c r="W126" s="13"/>
    </row>
    <row r="127" spans="23:23">
      <c r="W127" s="13"/>
    </row>
    <row r="128" spans="23:23">
      <c r="W128" s="13"/>
    </row>
    <row r="129" spans="23:23">
      <c r="W129" s="13"/>
    </row>
    <row r="130" spans="23:23">
      <c r="W130" s="13"/>
    </row>
    <row r="131" spans="23:23">
      <c r="W131" s="13"/>
    </row>
    <row r="132" spans="23:23">
      <c r="W132" s="13"/>
    </row>
    <row r="133" spans="23:23">
      <c r="W133" s="13"/>
    </row>
    <row r="134" spans="23:23">
      <c r="W134" s="13"/>
    </row>
    <row r="135" spans="23:23">
      <c r="W135" s="13"/>
    </row>
    <row r="136" spans="23:23">
      <c r="W136" s="13"/>
    </row>
    <row r="137" spans="23:23">
      <c r="W137" s="13"/>
    </row>
    <row r="138" spans="23:23">
      <c r="W138" s="13"/>
    </row>
    <row r="139" spans="23:23">
      <c r="W139" s="13"/>
    </row>
    <row r="140" spans="23:23">
      <c r="W140" s="13"/>
    </row>
    <row r="141" spans="23:23">
      <c r="W141" s="13"/>
    </row>
    <row r="142" spans="23:23">
      <c r="W142" s="13"/>
    </row>
    <row r="143" spans="23:23">
      <c r="W143" s="13"/>
    </row>
    <row r="144" spans="23:23">
      <c r="W144" s="13"/>
    </row>
    <row r="145" spans="23:23">
      <c r="W145" s="13"/>
    </row>
    <row r="146" spans="23:23">
      <c r="W146" s="13"/>
    </row>
    <row r="147" spans="23:23">
      <c r="W147" s="13"/>
    </row>
    <row r="148" spans="23:23">
      <c r="W148" s="13"/>
    </row>
    <row r="149" spans="23:23">
      <c r="W149" s="13"/>
    </row>
    <row r="150" spans="23:23">
      <c r="W150" s="13"/>
    </row>
    <row r="151" spans="23:23">
      <c r="W151" s="13"/>
    </row>
    <row r="152" spans="23:23">
      <c r="W152" s="13"/>
    </row>
    <row r="153" spans="23:23">
      <c r="W153" s="13"/>
    </row>
    <row r="154" spans="23:23">
      <c r="W154" s="13"/>
    </row>
    <row r="155" spans="23:23">
      <c r="W155" s="13"/>
    </row>
    <row r="156" spans="23:23">
      <c r="W156" s="13"/>
    </row>
    <row r="157" spans="23:23">
      <c r="W157" s="13"/>
    </row>
    <row r="158" spans="23:23">
      <c r="W158" s="13"/>
    </row>
    <row r="159" spans="23:23">
      <c r="W159" s="13"/>
    </row>
    <row r="160" spans="23:23">
      <c r="W160" s="13"/>
    </row>
    <row r="161" spans="23:23">
      <c r="W161" s="13"/>
    </row>
    <row r="162" spans="23:23">
      <c r="W162" s="13"/>
    </row>
    <row r="163" spans="23:23">
      <c r="W163" s="13"/>
    </row>
    <row r="164" spans="23:23">
      <c r="W164" s="13"/>
    </row>
    <row r="165" spans="23:23">
      <c r="W165" s="13"/>
    </row>
    <row r="166" spans="23:23">
      <c r="W166" s="13"/>
    </row>
    <row r="167" spans="23:23">
      <c r="W167" s="13"/>
    </row>
    <row r="168" spans="23:23">
      <c r="W168" s="13"/>
    </row>
    <row r="169" spans="23:23">
      <c r="W169" s="13"/>
    </row>
    <row r="170" spans="23:23">
      <c r="W170" s="13"/>
    </row>
    <row r="171" spans="23:23">
      <c r="W171" s="13"/>
    </row>
    <row r="172" spans="23:23">
      <c r="W172" s="13"/>
    </row>
    <row r="173" spans="23:23">
      <c r="W173" s="13"/>
    </row>
    <row r="174" spans="23:23">
      <c r="W174" s="13"/>
    </row>
    <row r="175" spans="23:23">
      <c r="W175" s="13"/>
    </row>
    <row r="176" spans="23:23">
      <c r="W176" s="13"/>
    </row>
    <row r="177" spans="23:23">
      <c r="W177" s="13"/>
    </row>
    <row r="178" spans="23:23">
      <c r="W178" s="13"/>
    </row>
    <row r="179" spans="23:23">
      <c r="W179" s="13"/>
    </row>
    <row r="180" spans="23:23">
      <c r="W180" s="13"/>
    </row>
    <row r="181" spans="23:23">
      <c r="W181" s="13"/>
    </row>
    <row r="182" spans="23:23">
      <c r="W182" s="13"/>
    </row>
    <row r="183" spans="23:23">
      <c r="W183" s="13"/>
    </row>
    <row r="184" spans="23:23">
      <c r="W184" s="13"/>
    </row>
    <row r="185" spans="23:23">
      <c r="W185" s="13"/>
    </row>
    <row r="186" spans="23:23">
      <c r="W186" s="13"/>
    </row>
    <row r="187" spans="23:23">
      <c r="W187" s="13"/>
    </row>
    <row r="188" spans="23:23">
      <c r="W188" s="13"/>
    </row>
    <row r="189" spans="23:23">
      <c r="W189" s="13"/>
    </row>
    <row r="190" spans="23:23">
      <c r="W190" s="13"/>
    </row>
    <row r="191" spans="23:23">
      <c r="W191" s="13"/>
    </row>
    <row r="192" spans="23:23">
      <c r="W192" s="13"/>
    </row>
    <row r="193" spans="23:23">
      <c r="W193" s="13"/>
    </row>
    <row r="194" spans="23:23">
      <c r="W194" s="13"/>
    </row>
    <row r="195" spans="23:23">
      <c r="W195" s="13"/>
    </row>
    <row r="196" spans="23:23">
      <c r="W196" s="13"/>
    </row>
    <row r="197" spans="23:23">
      <c r="W197" s="13"/>
    </row>
    <row r="198" spans="23:23">
      <c r="W198" s="13"/>
    </row>
    <row r="199" spans="23:23">
      <c r="W199" s="13"/>
    </row>
    <row r="200" spans="23:23">
      <c r="W200" s="13"/>
    </row>
    <row r="201" spans="23:23">
      <c r="W201" s="13"/>
    </row>
    <row r="202" spans="23:23">
      <c r="W202" s="13"/>
    </row>
    <row r="203" spans="23:23">
      <c r="W203" s="13"/>
    </row>
    <row r="204" spans="23:23">
      <c r="W204" s="13"/>
    </row>
    <row r="205" spans="23:23">
      <c r="W205" s="13"/>
    </row>
    <row r="206" spans="23:23">
      <c r="W206" s="13"/>
    </row>
    <row r="207" spans="23:23">
      <c r="W207" s="13"/>
    </row>
    <row r="208" spans="23:23">
      <c r="W208" s="13"/>
    </row>
    <row r="209" spans="23:23">
      <c r="W209" s="13"/>
    </row>
    <row r="210" spans="23:23">
      <c r="W210" s="13"/>
    </row>
    <row r="211" spans="23:23">
      <c r="W211" s="13"/>
    </row>
    <row r="212" spans="23:23">
      <c r="W212" s="13"/>
    </row>
    <row r="213" spans="23:23">
      <c r="W213" s="13"/>
    </row>
    <row r="214" spans="23:23">
      <c r="W214" s="13"/>
    </row>
    <row r="215" spans="23:23">
      <c r="W215" s="13"/>
    </row>
    <row r="216" spans="23:23">
      <c r="W216" s="13"/>
    </row>
    <row r="217" spans="23:23">
      <c r="W217" s="13"/>
    </row>
    <row r="218" spans="23:23">
      <c r="W218" s="13"/>
    </row>
    <row r="219" spans="23:23">
      <c r="W219" s="13"/>
    </row>
    <row r="220" spans="23:23">
      <c r="W220" s="13"/>
    </row>
    <row r="221" spans="23:23">
      <c r="W221" s="13"/>
    </row>
    <row r="222" spans="23:23">
      <c r="W222" s="13"/>
    </row>
    <row r="223" spans="23:23">
      <c r="W223" s="13"/>
    </row>
    <row r="224" spans="23:23">
      <c r="W224" s="13"/>
    </row>
    <row r="225" spans="23:23">
      <c r="W225" s="13"/>
    </row>
    <row r="226" spans="23:23">
      <c r="W226" s="13"/>
    </row>
    <row r="227" spans="23:23">
      <c r="W227" s="13"/>
    </row>
    <row r="228" spans="23:23">
      <c r="W228" s="13"/>
    </row>
    <row r="229" spans="23:23">
      <c r="W229" s="13"/>
    </row>
    <row r="230" spans="23:23">
      <c r="W230" s="13"/>
    </row>
    <row r="231" spans="23:23">
      <c r="W231" s="13"/>
    </row>
    <row r="232" spans="23:23">
      <c r="W232" s="13"/>
    </row>
    <row r="233" spans="23:23">
      <c r="W233" s="13"/>
    </row>
    <row r="234" spans="23:23">
      <c r="W234" s="13"/>
    </row>
    <row r="235" spans="23:23">
      <c r="W235" s="13"/>
    </row>
    <row r="236" spans="23:23">
      <c r="W236" s="13"/>
    </row>
    <row r="237" spans="23:23">
      <c r="W237" s="13"/>
    </row>
    <row r="238" spans="23:23">
      <c r="W238" s="13"/>
    </row>
    <row r="239" spans="23:23">
      <c r="W239" s="13"/>
    </row>
    <row r="240" spans="23:23">
      <c r="W240" s="13"/>
    </row>
    <row r="241" spans="23:23">
      <c r="W241" s="13"/>
    </row>
    <row r="242" spans="23:23">
      <c r="W242" s="13"/>
    </row>
    <row r="243" spans="23:23">
      <c r="W243" s="13"/>
    </row>
    <row r="244" spans="23:23">
      <c r="W244" s="13"/>
    </row>
    <row r="245" spans="23:23">
      <c r="W245" s="13"/>
    </row>
    <row r="246" spans="23:23">
      <c r="W246" s="13"/>
    </row>
    <row r="247" spans="23:23">
      <c r="W247" s="13"/>
    </row>
    <row r="248" spans="23:23">
      <c r="W248" s="13"/>
    </row>
    <row r="249" spans="23:23">
      <c r="W249" s="13"/>
    </row>
    <row r="250" spans="23:23">
      <c r="W250" s="13"/>
    </row>
    <row r="251" spans="23:23">
      <c r="W251" s="13"/>
    </row>
    <row r="252" spans="23:23">
      <c r="W252" s="13"/>
    </row>
    <row r="253" spans="23:23">
      <c r="W253" s="13"/>
    </row>
    <row r="254" spans="23:23">
      <c r="W254" s="13"/>
    </row>
    <row r="255" spans="23:23">
      <c r="W255" s="13"/>
    </row>
    <row r="256" spans="23:23">
      <c r="W256" s="13"/>
    </row>
    <row r="257" spans="23:23">
      <c r="W257" s="13"/>
    </row>
    <row r="258" spans="23:23">
      <c r="W258" s="13"/>
    </row>
    <row r="259" spans="23:23">
      <c r="W259" s="13"/>
    </row>
    <row r="260" spans="23:23">
      <c r="W260" s="13"/>
    </row>
    <row r="261" spans="23:23">
      <c r="W261" s="13"/>
    </row>
    <row r="262" spans="23:23">
      <c r="W262" s="13"/>
    </row>
    <row r="263" spans="23:23">
      <c r="W263" s="13"/>
    </row>
    <row r="264" spans="23:23">
      <c r="W264" s="13"/>
    </row>
    <row r="265" spans="23:23">
      <c r="W265" s="13"/>
    </row>
    <row r="266" spans="23:23">
      <c r="W266" s="13"/>
    </row>
    <row r="267" spans="23:23">
      <c r="W267" s="13"/>
    </row>
    <row r="268" spans="23:23">
      <c r="W268" s="13"/>
    </row>
    <row r="269" spans="23:23">
      <c r="W269" s="13"/>
    </row>
    <row r="270" spans="23:23">
      <c r="W270" s="13"/>
    </row>
    <row r="271" spans="23:23">
      <c r="W271" s="13"/>
    </row>
    <row r="272" spans="23:23">
      <c r="W272" s="13"/>
    </row>
    <row r="273" spans="23:23">
      <c r="W273" s="13"/>
    </row>
    <row r="274" spans="23:23">
      <c r="W274" s="13"/>
    </row>
    <row r="275" spans="23:23">
      <c r="W275" s="13"/>
    </row>
    <row r="276" spans="23:23">
      <c r="W276" s="13"/>
    </row>
    <row r="277" spans="23:23">
      <c r="W277" s="13"/>
    </row>
    <row r="278" spans="23:23">
      <c r="W278" s="13"/>
    </row>
    <row r="279" spans="23:23">
      <c r="W279" s="13"/>
    </row>
    <row r="280" spans="23:23">
      <c r="W280" s="13"/>
    </row>
    <row r="281" spans="23:23">
      <c r="W281" s="13"/>
    </row>
    <row r="282" spans="23:23">
      <c r="W282" s="13"/>
    </row>
    <row r="283" spans="23:23">
      <c r="W283" s="13"/>
    </row>
    <row r="284" spans="23:23">
      <c r="W284" s="13"/>
    </row>
    <row r="285" spans="23:23">
      <c r="W285" s="13"/>
    </row>
    <row r="286" spans="23:23">
      <c r="W286" s="13"/>
    </row>
    <row r="287" spans="23:23">
      <c r="W287" s="13"/>
    </row>
    <row r="288" spans="23:23">
      <c r="W288" s="13"/>
    </row>
    <row r="289" spans="23:23">
      <c r="W289" s="13"/>
    </row>
    <row r="290" spans="23:23">
      <c r="W290" s="13"/>
    </row>
    <row r="291" spans="23:23">
      <c r="W291" s="13"/>
    </row>
    <row r="292" spans="23:23">
      <c r="W292" s="13"/>
    </row>
    <row r="293" spans="23:23">
      <c r="W293" s="13"/>
    </row>
    <row r="294" spans="23:23">
      <c r="W294" s="13"/>
    </row>
    <row r="295" spans="23:23">
      <c r="W295" s="13"/>
    </row>
    <row r="296" spans="23:23">
      <c r="W296" s="13"/>
    </row>
    <row r="297" spans="23:23">
      <c r="W297" s="13"/>
    </row>
    <row r="298" spans="23:23">
      <c r="W298" s="13"/>
    </row>
    <row r="299" spans="23:23">
      <c r="W299" s="13"/>
    </row>
    <row r="300" spans="23:23">
      <c r="W300" s="13"/>
    </row>
    <row r="301" spans="23:23">
      <c r="W301" s="13"/>
    </row>
    <row r="302" spans="23:23">
      <c r="W302" s="13"/>
    </row>
    <row r="303" spans="23:23">
      <c r="W303" s="13"/>
    </row>
    <row r="304" spans="23:23">
      <c r="W304" s="13"/>
    </row>
    <row r="305" spans="23:23">
      <c r="W305" s="13"/>
    </row>
    <row r="306" spans="23:23">
      <c r="W306" s="13"/>
    </row>
    <row r="307" spans="23:23">
      <c r="W307" s="13"/>
    </row>
    <row r="308" spans="23:23">
      <c r="W308" s="13"/>
    </row>
    <row r="309" spans="23:23">
      <c r="W309" s="13"/>
    </row>
    <row r="310" spans="23:23">
      <c r="W310" s="13"/>
    </row>
    <row r="311" spans="23:23">
      <c r="W311" s="13"/>
    </row>
    <row r="312" spans="23:23">
      <c r="W312" s="13"/>
    </row>
    <row r="313" spans="23:23">
      <c r="W313" s="13"/>
    </row>
    <row r="314" spans="23:23">
      <c r="W314" s="13"/>
    </row>
    <row r="315" spans="23:23">
      <c r="W315" s="13"/>
    </row>
    <row r="316" spans="23:23">
      <c r="W316" s="13"/>
    </row>
    <row r="317" spans="23:23">
      <c r="W317" s="13"/>
    </row>
    <row r="318" spans="23:23">
      <c r="W318" s="13"/>
    </row>
    <row r="319" spans="23:23">
      <c r="W319" s="13"/>
    </row>
    <row r="320" spans="23:23">
      <c r="W320" s="13"/>
    </row>
    <row r="321" spans="23:23">
      <c r="W321" s="13"/>
    </row>
    <row r="322" spans="23:23">
      <c r="W322" s="13"/>
    </row>
    <row r="323" spans="23:23">
      <c r="W323" s="13"/>
    </row>
    <row r="324" spans="23:23">
      <c r="W324" s="13"/>
    </row>
    <row r="325" spans="23:23">
      <c r="W325" s="13"/>
    </row>
    <row r="326" spans="23:23">
      <c r="W326" s="13"/>
    </row>
    <row r="327" spans="23:23">
      <c r="W327" s="13"/>
    </row>
    <row r="328" spans="23:23">
      <c r="W328" s="13"/>
    </row>
    <row r="329" spans="23:23">
      <c r="W329" s="13"/>
    </row>
    <row r="330" spans="23:23">
      <c r="W330" s="13"/>
    </row>
    <row r="331" spans="23:23">
      <c r="W331" s="13"/>
    </row>
    <row r="332" spans="23:23">
      <c r="W332" s="13"/>
    </row>
    <row r="333" spans="23:23">
      <c r="W333" s="13"/>
    </row>
    <row r="334" spans="23:23">
      <c r="W334" s="13"/>
    </row>
    <row r="335" spans="23:23">
      <c r="W335" s="13"/>
    </row>
    <row r="336" spans="23:23">
      <c r="W336" s="13"/>
    </row>
    <row r="337" spans="23:23">
      <c r="W337" s="13"/>
    </row>
    <row r="338" spans="23:23">
      <c r="W338" s="13"/>
    </row>
    <row r="339" spans="23:23">
      <c r="W339" s="13"/>
    </row>
    <row r="340" spans="23:23">
      <c r="W340" s="13"/>
    </row>
    <row r="341" spans="23:23">
      <c r="W341" s="13"/>
    </row>
    <row r="342" spans="23:23">
      <c r="W342" s="13"/>
    </row>
    <row r="343" spans="23:23">
      <c r="W343" s="13"/>
    </row>
    <row r="344" spans="23:23">
      <c r="W344" s="13"/>
    </row>
    <row r="345" spans="23:23">
      <c r="W345" s="13"/>
    </row>
    <row r="346" spans="23:23">
      <c r="W346" s="13"/>
    </row>
    <row r="347" spans="23:23">
      <c r="W347" s="13"/>
    </row>
    <row r="348" spans="23:23">
      <c r="W348" s="13"/>
    </row>
    <row r="349" spans="23:23">
      <c r="W349" s="13"/>
    </row>
    <row r="350" spans="23:23">
      <c r="W350" s="13"/>
    </row>
    <row r="351" spans="23:23">
      <c r="W351" s="13"/>
    </row>
    <row r="352" spans="23:23">
      <c r="W352" s="13"/>
    </row>
    <row r="353" spans="23:23">
      <c r="W353" s="13"/>
    </row>
    <row r="354" spans="23:23">
      <c r="W354" s="13"/>
    </row>
    <row r="355" spans="23:23">
      <c r="W355" s="13"/>
    </row>
    <row r="356" spans="23:23">
      <c r="W356" s="13"/>
    </row>
    <row r="357" spans="23:23">
      <c r="W357" s="13"/>
    </row>
    <row r="358" spans="23:23">
      <c r="W358" s="13"/>
    </row>
    <row r="359" spans="23:23">
      <c r="W359" s="13"/>
    </row>
    <row r="360" spans="23:23">
      <c r="W360" s="13"/>
    </row>
    <row r="361" spans="23:23">
      <c r="W361" s="13"/>
    </row>
    <row r="362" spans="23:23">
      <c r="W362" s="13"/>
    </row>
    <row r="363" spans="23:23">
      <c r="W363" s="13"/>
    </row>
    <row r="364" spans="23:23">
      <c r="W364" s="13"/>
    </row>
    <row r="365" spans="23:23">
      <c r="W365" s="13"/>
    </row>
    <row r="366" spans="23:23">
      <c r="W366" s="13"/>
    </row>
    <row r="367" spans="23:23">
      <c r="W367" s="13"/>
    </row>
    <row r="368" spans="23:23">
      <c r="W368" s="13"/>
    </row>
    <row r="369" spans="23:23">
      <c r="W369" s="13"/>
    </row>
    <row r="370" spans="23:23">
      <c r="W370" s="13"/>
    </row>
    <row r="371" spans="23:23">
      <c r="W371" s="13"/>
    </row>
    <row r="372" spans="23:23">
      <c r="W372" s="13"/>
    </row>
    <row r="373" spans="23:23">
      <c r="W373" s="13"/>
    </row>
    <row r="374" spans="23:23">
      <c r="W374" s="13"/>
    </row>
    <row r="375" spans="23:23">
      <c r="W375" s="13"/>
    </row>
    <row r="376" spans="23:23">
      <c r="W376" s="13"/>
    </row>
    <row r="377" spans="23:23">
      <c r="W377" s="13"/>
    </row>
    <row r="378" spans="23:23">
      <c r="W378" s="13"/>
    </row>
    <row r="379" spans="23:23">
      <c r="W379" s="13"/>
    </row>
    <row r="380" spans="23:23">
      <c r="W380" s="13"/>
    </row>
    <row r="381" spans="23:23">
      <c r="W381" s="13"/>
    </row>
    <row r="382" spans="23:23">
      <c r="W382" s="13"/>
    </row>
    <row r="383" spans="23:23">
      <c r="W383" s="13"/>
    </row>
    <row r="384" spans="23:23">
      <c r="W384" s="13"/>
    </row>
    <row r="385" spans="23:23">
      <c r="W385" s="13"/>
    </row>
    <row r="386" spans="23:23">
      <c r="W386" s="13"/>
    </row>
    <row r="387" spans="23:23">
      <c r="W387" s="13"/>
    </row>
    <row r="388" spans="23:23">
      <c r="W388" s="13"/>
    </row>
    <row r="389" spans="23:23">
      <c r="W389" s="13"/>
    </row>
    <row r="390" spans="23:23">
      <c r="W390" s="13"/>
    </row>
    <row r="391" spans="23:23">
      <c r="W391" s="13"/>
    </row>
    <row r="392" spans="23:23">
      <c r="W392" s="13"/>
    </row>
    <row r="393" spans="23:23">
      <c r="W393" s="13"/>
    </row>
    <row r="394" spans="23:23">
      <c r="W394" s="13"/>
    </row>
    <row r="395" spans="23:23">
      <c r="W395" s="13"/>
    </row>
    <row r="396" spans="23:23">
      <c r="W396" s="13"/>
    </row>
    <row r="397" spans="23:23">
      <c r="W397" s="13"/>
    </row>
    <row r="398" spans="23:23">
      <c r="W398" s="13"/>
    </row>
    <row r="399" spans="23:23">
      <c r="W399" s="13"/>
    </row>
    <row r="400" spans="23:23">
      <c r="W400" s="13"/>
    </row>
    <row r="401" spans="23:23">
      <c r="W401" s="13"/>
    </row>
    <row r="402" spans="23:23">
      <c r="W402" s="13"/>
    </row>
    <row r="403" spans="23:23">
      <c r="W403" s="13"/>
    </row>
    <row r="404" spans="23:23">
      <c r="W404" s="13"/>
    </row>
    <row r="405" spans="23:23">
      <c r="W405" s="13"/>
    </row>
    <row r="406" spans="23:23">
      <c r="W406" s="13"/>
    </row>
    <row r="407" spans="23:23">
      <c r="W407" s="13"/>
    </row>
    <row r="408" spans="23:23">
      <c r="W408" s="13"/>
    </row>
    <row r="409" spans="23:23">
      <c r="W409" s="13"/>
    </row>
    <row r="410" spans="23:23">
      <c r="W410" s="13"/>
    </row>
    <row r="411" spans="23:23">
      <c r="W411" s="13"/>
    </row>
    <row r="412" spans="23:23">
      <c r="W412" s="13"/>
    </row>
    <row r="413" spans="23:23">
      <c r="W413" s="13"/>
    </row>
    <row r="414" spans="23:23">
      <c r="W414" s="13"/>
    </row>
    <row r="415" spans="23:23">
      <c r="W415" s="13"/>
    </row>
    <row r="416" spans="23:23">
      <c r="W416" s="13"/>
    </row>
    <row r="417" spans="23:23">
      <c r="W417" s="13"/>
    </row>
    <row r="418" spans="23:23">
      <c r="W418" s="13"/>
    </row>
    <row r="419" spans="23:23">
      <c r="W419" s="13"/>
    </row>
    <row r="420" spans="23:23">
      <c r="W420" s="13"/>
    </row>
    <row r="421" spans="23:23">
      <c r="W421" s="13"/>
    </row>
    <row r="422" spans="23:23">
      <c r="W422" s="13"/>
    </row>
    <row r="423" spans="23:23">
      <c r="W423" s="13"/>
    </row>
    <row r="424" spans="23:23">
      <c r="W424" s="13"/>
    </row>
    <row r="425" spans="23:23">
      <c r="W425" s="13"/>
    </row>
    <row r="426" spans="23:23">
      <c r="W426" s="13"/>
    </row>
    <row r="427" spans="23:23">
      <c r="W427" s="13"/>
    </row>
    <row r="428" spans="23:23">
      <c r="W428" s="13"/>
    </row>
    <row r="429" spans="23:23">
      <c r="W429" s="13"/>
    </row>
    <row r="430" spans="23:23">
      <c r="W430" s="13"/>
    </row>
    <row r="431" spans="23:23">
      <c r="W431" s="13"/>
    </row>
    <row r="432" spans="23:23">
      <c r="W432" s="13"/>
    </row>
    <row r="433" spans="23:23">
      <c r="W433" s="13"/>
    </row>
    <row r="434" spans="23:23">
      <c r="W434" s="13"/>
    </row>
    <row r="435" spans="23:23">
      <c r="W435" s="13"/>
    </row>
    <row r="436" spans="23:23">
      <c r="W436" s="13"/>
    </row>
    <row r="437" spans="23:23">
      <c r="W437" s="13"/>
    </row>
    <row r="438" spans="23:23">
      <c r="W438" s="13"/>
    </row>
    <row r="439" spans="23:23">
      <c r="W439" s="13"/>
    </row>
    <row r="440" spans="23:23">
      <c r="W440" s="13"/>
    </row>
    <row r="441" spans="23:23">
      <c r="W441" s="13"/>
    </row>
    <row r="442" spans="23:23">
      <c r="W442" s="13"/>
    </row>
    <row r="443" spans="23:23">
      <c r="W443" s="13"/>
    </row>
    <row r="444" spans="23:23">
      <c r="W444" s="13"/>
    </row>
    <row r="445" spans="23:23">
      <c r="W445" s="13"/>
    </row>
    <row r="446" spans="23:23">
      <c r="W446" s="13"/>
    </row>
    <row r="447" spans="23:23">
      <c r="W447" s="13"/>
    </row>
    <row r="448" spans="23:23">
      <c r="W448" s="13"/>
    </row>
    <row r="449" spans="23:23">
      <c r="W449" s="13"/>
    </row>
    <row r="450" spans="23:23">
      <c r="W450" s="13"/>
    </row>
    <row r="451" spans="23:23">
      <c r="W451" s="13"/>
    </row>
    <row r="452" spans="23:23">
      <c r="W452" s="13"/>
    </row>
    <row r="453" spans="23:23">
      <c r="W453" s="13"/>
    </row>
    <row r="454" spans="23:23">
      <c r="W454" s="13"/>
    </row>
    <row r="455" spans="23:23">
      <c r="W455" s="13"/>
    </row>
    <row r="456" spans="23:23">
      <c r="W456" s="13"/>
    </row>
    <row r="457" spans="23:23">
      <c r="W457" s="13"/>
    </row>
    <row r="458" spans="23:23">
      <c r="W458" s="13"/>
    </row>
    <row r="459" spans="23:23">
      <c r="W459" s="13"/>
    </row>
    <row r="460" spans="23:23">
      <c r="W460" s="13"/>
    </row>
    <row r="461" spans="23:23">
      <c r="W461" s="13"/>
    </row>
    <row r="462" spans="23:23">
      <c r="W462" s="13"/>
    </row>
    <row r="463" spans="23:23">
      <c r="W463" s="13"/>
    </row>
    <row r="464" spans="23:23">
      <c r="W464" s="13"/>
    </row>
    <row r="465" spans="23:23">
      <c r="W465" s="13"/>
    </row>
    <row r="466" spans="23:23">
      <c r="W466" s="13"/>
    </row>
    <row r="467" spans="23:23">
      <c r="W467" s="13"/>
    </row>
    <row r="468" spans="23:23">
      <c r="W468" s="13"/>
    </row>
    <row r="469" spans="23:23">
      <c r="W469" s="13"/>
    </row>
    <row r="470" spans="23:23">
      <c r="W470" s="13"/>
    </row>
    <row r="471" spans="23:23">
      <c r="W471" s="13"/>
    </row>
    <row r="472" spans="23:23">
      <c r="W472" s="13"/>
    </row>
    <row r="473" spans="23:23">
      <c r="W473" s="13"/>
    </row>
    <row r="474" spans="23:23">
      <c r="W474" s="13"/>
    </row>
    <row r="475" spans="23:23">
      <c r="W475" s="13"/>
    </row>
    <row r="476" spans="23:23">
      <c r="W476" s="13"/>
    </row>
    <row r="477" spans="23:23">
      <c r="W477" s="13"/>
    </row>
    <row r="478" spans="23:23">
      <c r="W478" s="13"/>
    </row>
    <row r="479" spans="23:23">
      <c r="W479" s="13"/>
    </row>
    <row r="480" spans="23:23">
      <c r="W480" s="13"/>
    </row>
    <row r="481" spans="23:23">
      <c r="W481" s="13"/>
    </row>
    <row r="482" spans="23:23">
      <c r="W482" s="13"/>
    </row>
    <row r="483" spans="23:23">
      <c r="W483" s="13"/>
    </row>
    <row r="484" spans="23:23">
      <c r="W484" s="13"/>
    </row>
    <row r="485" spans="23:23">
      <c r="W485" s="13"/>
    </row>
    <row r="486" spans="23:23">
      <c r="W486" s="13"/>
    </row>
    <row r="487" spans="23:23">
      <c r="W487" s="13"/>
    </row>
    <row r="488" spans="23:23">
      <c r="W488" s="13"/>
    </row>
    <row r="489" spans="23:23">
      <c r="W489" s="13"/>
    </row>
    <row r="490" spans="23:23">
      <c r="W490" s="13"/>
    </row>
    <row r="491" spans="23:23">
      <c r="W491" s="13"/>
    </row>
    <row r="492" spans="23:23">
      <c r="W492" s="13"/>
    </row>
    <row r="493" spans="23:23">
      <c r="W493" s="13"/>
    </row>
    <row r="494" spans="23:23">
      <c r="W494" s="13"/>
    </row>
    <row r="495" spans="23:23">
      <c r="W495" s="13"/>
    </row>
    <row r="496" spans="23:23">
      <c r="W496" s="13"/>
    </row>
    <row r="497" spans="23:23">
      <c r="W497" s="13"/>
    </row>
    <row r="498" spans="23:23">
      <c r="W498" s="13"/>
    </row>
    <row r="499" spans="23:23">
      <c r="W499" s="13"/>
    </row>
    <row r="500" spans="23:23">
      <c r="W500" s="13"/>
    </row>
    <row r="501" spans="23:23">
      <c r="W501" s="13"/>
    </row>
    <row r="502" spans="23:23">
      <c r="W502" s="13"/>
    </row>
    <row r="503" spans="23:23">
      <c r="W503" s="13"/>
    </row>
    <row r="504" spans="23:23">
      <c r="W504" s="13"/>
    </row>
    <row r="505" spans="23:23">
      <c r="W505" s="13"/>
    </row>
    <row r="506" spans="23:23">
      <c r="W506" s="13"/>
    </row>
    <row r="507" spans="23:23">
      <c r="W507" s="13"/>
    </row>
    <row r="508" spans="23:23">
      <c r="W508" s="13"/>
    </row>
    <row r="509" spans="23:23">
      <c r="W509" s="13"/>
    </row>
    <row r="510" spans="23:23">
      <c r="W510" s="13"/>
    </row>
    <row r="511" spans="23:23">
      <c r="W511" s="13"/>
    </row>
    <row r="512" spans="23:23">
      <c r="W512" s="13"/>
    </row>
    <row r="513" spans="23:23">
      <c r="W513" s="13"/>
    </row>
    <row r="514" spans="23:23">
      <c r="W514" s="13"/>
    </row>
    <row r="515" spans="23:23">
      <c r="W515" s="13"/>
    </row>
    <row r="516" spans="23:23">
      <c r="W516" s="13"/>
    </row>
    <row r="517" spans="23:23">
      <c r="W517" s="13"/>
    </row>
    <row r="518" spans="23:23">
      <c r="W518" s="13"/>
    </row>
    <row r="519" spans="23:23">
      <c r="W519" s="13"/>
    </row>
    <row r="520" spans="23:23">
      <c r="W520" s="13"/>
    </row>
    <row r="521" spans="23:23">
      <c r="W521" s="13"/>
    </row>
    <row r="522" spans="23:23">
      <c r="W522" s="13"/>
    </row>
    <row r="523" spans="23:23">
      <c r="W523" s="13"/>
    </row>
    <row r="524" spans="23:23">
      <c r="W524" s="13"/>
    </row>
    <row r="525" spans="23:23">
      <c r="W525" s="13"/>
    </row>
    <row r="526" spans="23:23">
      <c r="W526" s="13"/>
    </row>
    <row r="527" spans="23:23">
      <c r="W527" s="13"/>
    </row>
    <row r="528" spans="23:23">
      <c r="W528" s="13"/>
    </row>
    <row r="529" spans="23:23">
      <c r="W529" s="13"/>
    </row>
    <row r="530" spans="23:23">
      <c r="W530" s="13"/>
    </row>
    <row r="531" spans="23:23">
      <c r="W531" s="13"/>
    </row>
    <row r="532" spans="23:23">
      <c r="W532" s="13"/>
    </row>
    <row r="533" spans="23:23">
      <c r="W533" s="13"/>
    </row>
    <row r="534" spans="23:23">
      <c r="W534" s="13"/>
    </row>
    <row r="535" spans="23:23">
      <c r="W535" s="13"/>
    </row>
    <row r="536" spans="23:23">
      <c r="W536" s="13"/>
    </row>
    <row r="537" spans="23:23">
      <c r="W537" s="13"/>
    </row>
    <row r="538" spans="23:23">
      <c r="W538" s="13"/>
    </row>
    <row r="539" spans="23:23">
      <c r="W539" s="13"/>
    </row>
    <row r="540" spans="23:23">
      <c r="W540" s="13"/>
    </row>
    <row r="541" spans="23:23">
      <c r="W541" s="13"/>
    </row>
    <row r="542" spans="23:23">
      <c r="W542" s="13"/>
    </row>
    <row r="543" spans="23:23">
      <c r="W543" s="13"/>
    </row>
    <row r="544" spans="23:23">
      <c r="W544" s="13"/>
    </row>
    <row r="545" spans="23:23">
      <c r="W545" s="13"/>
    </row>
    <row r="546" spans="23:23">
      <c r="W546" s="13"/>
    </row>
    <row r="547" spans="23:23">
      <c r="W547" s="13"/>
    </row>
    <row r="548" spans="23:23">
      <c r="W548" s="13"/>
    </row>
    <row r="549" spans="23:23">
      <c r="W549" s="13"/>
    </row>
    <row r="550" spans="23:23">
      <c r="W550" s="13"/>
    </row>
    <row r="551" spans="23:23">
      <c r="W551" s="13"/>
    </row>
    <row r="552" spans="23:23">
      <c r="W552" s="13"/>
    </row>
    <row r="553" spans="23:23">
      <c r="W553" s="13"/>
    </row>
    <row r="554" spans="23:23">
      <c r="W554" s="13"/>
    </row>
    <row r="555" spans="23:23">
      <c r="W555" s="13"/>
    </row>
    <row r="556" spans="23:23">
      <c r="W556" s="13"/>
    </row>
    <row r="557" spans="23:23">
      <c r="W557" s="13"/>
    </row>
    <row r="558" spans="23:23">
      <c r="W558" s="13"/>
    </row>
    <row r="559" spans="23:23">
      <c r="W559" s="13"/>
    </row>
    <row r="560" spans="23:23">
      <c r="W560" s="13"/>
    </row>
    <row r="561" spans="23:23">
      <c r="W561" s="13"/>
    </row>
    <row r="562" spans="23:23">
      <c r="W562" s="13"/>
    </row>
    <row r="563" spans="23:23">
      <c r="W563" s="13"/>
    </row>
    <row r="564" spans="23:23">
      <c r="W564" s="13"/>
    </row>
    <row r="565" spans="23:23">
      <c r="W565" s="13"/>
    </row>
    <row r="566" spans="23:23">
      <c r="W566" s="13"/>
    </row>
    <row r="567" spans="23:23">
      <c r="W567" s="13"/>
    </row>
    <row r="568" spans="23:23">
      <c r="W568" s="13"/>
    </row>
    <row r="569" spans="23:23">
      <c r="W569" s="13"/>
    </row>
    <row r="570" spans="23:23">
      <c r="W570" s="13"/>
    </row>
    <row r="571" spans="23:23">
      <c r="W571" s="13"/>
    </row>
    <row r="572" spans="23:23">
      <c r="W572" s="13"/>
    </row>
    <row r="573" spans="23:23">
      <c r="W573" s="13"/>
    </row>
    <row r="574" spans="23:23">
      <c r="W574" s="13"/>
    </row>
    <row r="575" spans="23:23">
      <c r="W575" s="13"/>
    </row>
    <row r="576" spans="23:23">
      <c r="W576" s="13"/>
    </row>
    <row r="577" spans="23:23">
      <c r="W577" s="13"/>
    </row>
    <row r="578" spans="23:23">
      <c r="W578" s="13"/>
    </row>
    <row r="579" spans="23:23">
      <c r="W579" s="13"/>
    </row>
    <row r="580" spans="23:23">
      <c r="W580" s="13"/>
    </row>
    <row r="581" spans="23:23">
      <c r="W581" s="13"/>
    </row>
    <row r="582" spans="23:23">
      <c r="W582" s="13"/>
    </row>
    <row r="583" spans="23:23">
      <c r="W583" s="13"/>
    </row>
    <row r="584" spans="23:23">
      <c r="W584" s="13"/>
    </row>
    <row r="585" spans="23:23">
      <c r="W585" s="13"/>
    </row>
    <row r="586" spans="23:23">
      <c r="W586" s="13"/>
    </row>
    <row r="587" spans="23:23">
      <c r="W587" s="13"/>
    </row>
    <row r="588" spans="23:23">
      <c r="W588" s="13"/>
    </row>
    <row r="589" spans="23:23">
      <c r="W589" s="13"/>
    </row>
    <row r="590" spans="23:23">
      <c r="W590" s="13"/>
    </row>
    <row r="591" spans="23:23">
      <c r="W591" s="13"/>
    </row>
    <row r="592" spans="23:23">
      <c r="W592" s="13"/>
    </row>
    <row r="593" spans="23:23">
      <c r="W593" s="13"/>
    </row>
    <row r="594" spans="23:23">
      <c r="W594" s="13"/>
    </row>
    <row r="595" spans="23:23">
      <c r="W595" s="13"/>
    </row>
    <row r="596" spans="23:23">
      <c r="W596" s="13"/>
    </row>
    <row r="597" spans="23:23">
      <c r="W597" s="13"/>
    </row>
    <row r="598" spans="23:23">
      <c r="W598" s="13"/>
    </row>
    <row r="599" spans="23:23">
      <c r="W599" s="13"/>
    </row>
    <row r="600" spans="23:23">
      <c r="W600" s="13"/>
    </row>
    <row r="601" spans="23:23">
      <c r="W601" s="13"/>
    </row>
    <row r="602" spans="23:23">
      <c r="W602" s="13"/>
    </row>
    <row r="603" spans="23:23">
      <c r="W603" s="13"/>
    </row>
    <row r="604" spans="23:23">
      <c r="W604" s="13"/>
    </row>
    <row r="605" spans="23:23">
      <c r="W605" s="13"/>
    </row>
    <row r="606" spans="23:23">
      <c r="W606" s="13"/>
    </row>
    <row r="607" spans="23:23">
      <c r="W607" s="13"/>
    </row>
    <row r="608" spans="23:23">
      <c r="W608" s="13"/>
    </row>
    <row r="609" spans="23:23">
      <c r="W609" s="13"/>
    </row>
    <row r="610" spans="23:23">
      <c r="W610" s="13"/>
    </row>
    <row r="611" spans="23:23">
      <c r="W611" s="13"/>
    </row>
    <row r="612" spans="23:23">
      <c r="W612" s="13"/>
    </row>
    <row r="613" spans="23:23">
      <c r="W613" s="13"/>
    </row>
    <row r="614" spans="23:23">
      <c r="W614" s="13"/>
    </row>
    <row r="615" spans="23:23">
      <c r="W615" s="13"/>
    </row>
    <row r="616" spans="23:23">
      <c r="W616" s="13"/>
    </row>
    <row r="617" spans="23:23">
      <c r="W617" s="13"/>
    </row>
    <row r="618" spans="23:23">
      <c r="W618" s="13"/>
    </row>
    <row r="619" spans="23:23">
      <c r="W619" s="13"/>
    </row>
    <row r="620" spans="23:23">
      <c r="W620" s="13"/>
    </row>
    <row r="621" spans="23:23">
      <c r="W621" s="13"/>
    </row>
    <row r="622" spans="23:23">
      <c r="W622" s="13"/>
    </row>
    <row r="623" spans="23:23">
      <c r="W623" s="13"/>
    </row>
    <row r="624" spans="23:23">
      <c r="W624" s="13"/>
    </row>
    <row r="625" spans="23:23">
      <c r="W625" s="13"/>
    </row>
    <row r="626" spans="23:23">
      <c r="W626" s="13"/>
    </row>
    <row r="627" spans="23:23">
      <c r="W627" s="13"/>
    </row>
    <row r="628" spans="23:23">
      <c r="W628" s="13"/>
    </row>
    <row r="629" spans="23:23">
      <c r="W629" s="13"/>
    </row>
    <row r="630" spans="23:23">
      <c r="W630" s="13"/>
    </row>
    <row r="631" spans="23:23">
      <c r="W631" s="13"/>
    </row>
    <row r="632" spans="23:23">
      <c r="W632" s="13"/>
    </row>
    <row r="633" spans="23:23">
      <c r="W633" s="13"/>
    </row>
    <row r="634" spans="23:23">
      <c r="W634" s="13"/>
    </row>
    <row r="635" spans="23:23">
      <c r="W635" s="13"/>
    </row>
    <row r="636" spans="23:23">
      <c r="W636" s="13"/>
    </row>
    <row r="637" spans="23:23">
      <c r="W637" s="13"/>
    </row>
    <row r="638" spans="23:23">
      <c r="W638" s="13"/>
    </row>
    <row r="639" spans="23:23">
      <c r="W639" s="13"/>
    </row>
    <row r="640" spans="23:23">
      <c r="W640" s="13"/>
    </row>
    <row r="641" spans="23:23">
      <c r="W641" s="13"/>
    </row>
    <row r="642" spans="23:23">
      <c r="W642" s="13"/>
    </row>
    <row r="643" spans="23:23">
      <c r="W643" s="13"/>
    </row>
    <row r="644" spans="23:23">
      <c r="W644" s="13"/>
    </row>
    <row r="645" spans="23:23">
      <c r="W645" s="13"/>
    </row>
    <row r="646" spans="23:23">
      <c r="W646" s="13"/>
    </row>
    <row r="647" spans="23:23">
      <c r="W647" s="13"/>
    </row>
    <row r="648" spans="23:23">
      <c r="W648" s="13"/>
    </row>
    <row r="649" spans="23:23">
      <c r="W649" s="13"/>
    </row>
    <row r="650" spans="23:23">
      <c r="W650" s="13"/>
    </row>
    <row r="651" spans="23:23">
      <c r="W651" s="13"/>
    </row>
    <row r="652" spans="23:23">
      <c r="W652" s="13"/>
    </row>
    <row r="653" spans="23:23">
      <c r="W653" s="13"/>
    </row>
    <row r="654" spans="23:23">
      <c r="W654" s="13"/>
    </row>
    <row r="655" spans="23:23">
      <c r="W655" s="13"/>
    </row>
    <row r="656" spans="23:23">
      <c r="W656" s="13"/>
    </row>
    <row r="657" spans="23:23">
      <c r="W657" s="13"/>
    </row>
    <row r="658" spans="23:23">
      <c r="W658" s="13"/>
    </row>
    <row r="659" spans="23:23">
      <c r="W659" s="13"/>
    </row>
    <row r="660" spans="23:23">
      <c r="W660" s="13"/>
    </row>
    <row r="661" spans="23:23">
      <c r="W661" s="13"/>
    </row>
    <row r="662" spans="23:23">
      <c r="W662" s="13"/>
    </row>
    <row r="663" spans="23:23">
      <c r="W663" s="13"/>
    </row>
    <row r="664" spans="23:23">
      <c r="W664" s="13"/>
    </row>
    <row r="665" spans="23:23">
      <c r="W665" s="13"/>
    </row>
    <row r="666" spans="23:23">
      <c r="W666" s="13"/>
    </row>
    <row r="667" spans="23:23">
      <c r="W667" s="13"/>
    </row>
    <row r="668" spans="23:23">
      <c r="W668" s="13"/>
    </row>
    <row r="669" spans="23:23">
      <c r="W669" s="13"/>
    </row>
    <row r="670" spans="23:23">
      <c r="W670" s="13"/>
    </row>
    <row r="671" spans="23:23">
      <c r="W671" s="13"/>
    </row>
    <row r="672" spans="23:23">
      <c r="W672" s="13"/>
    </row>
    <row r="673" spans="23:23">
      <c r="W673" s="13"/>
    </row>
    <row r="674" spans="23:23">
      <c r="W674" s="13"/>
    </row>
    <row r="675" spans="23:23">
      <c r="W675" s="13"/>
    </row>
    <row r="676" spans="23:23">
      <c r="W676" s="13"/>
    </row>
    <row r="677" spans="23:23">
      <c r="W677" s="13"/>
    </row>
    <row r="678" spans="23:23">
      <c r="W678" s="13"/>
    </row>
    <row r="679" spans="23:23">
      <c r="W679" s="13"/>
    </row>
    <row r="680" spans="23:23">
      <c r="W680" s="13"/>
    </row>
    <row r="681" spans="23:23">
      <c r="W681" s="13"/>
    </row>
    <row r="682" spans="23:23">
      <c r="W682" s="13"/>
    </row>
    <row r="683" spans="23:23">
      <c r="W683" s="13"/>
    </row>
    <row r="684" spans="23:23">
      <c r="W684" s="13"/>
    </row>
    <row r="685" spans="23:23">
      <c r="W685" s="13"/>
    </row>
    <row r="686" spans="23:23">
      <c r="W686" s="13"/>
    </row>
    <row r="687" spans="23:23">
      <c r="W687" s="13"/>
    </row>
    <row r="688" spans="23:23">
      <c r="W688" s="13"/>
    </row>
    <row r="689" spans="23:23">
      <c r="W689" s="13"/>
    </row>
    <row r="690" spans="23:23">
      <c r="W690" s="13"/>
    </row>
    <row r="691" spans="23:23">
      <c r="W691" s="13"/>
    </row>
    <row r="692" spans="23:23">
      <c r="W692" s="13"/>
    </row>
    <row r="693" spans="23:23">
      <c r="W693" s="13"/>
    </row>
    <row r="694" spans="23:23">
      <c r="W694" s="13"/>
    </row>
    <row r="695" spans="23:23">
      <c r="W695" s="13"/>
    </row>
    <row r="696" spans="23:23">
      <c r="W696" s="13"/>
    </row>
    <row r="697" spans="23:23">
      <c r="W697" s="13"/>
    </row>
    <row r="698" spans="23:23">
      <c r="W698" s="13"/>
    </row>
    <row r="699" spans="23:23">
      <c r="W699" s="13"/>
    </row>
    <row r="700" spans="23:23">
      <c r="W700" s="13"/>
    </row>
    <row r="701" spans="23:23">
      <c r="W701" s="13"/>
    </row>
    <row r="702" spans="23:23">
      <c r="W702" s="13"/>
    </row>
    <row r="703" spans="23:23">
      <c r="W703" s="13"/>
    </row>
    <row r="704" spans="23:23">
      <c r="W704" s="13"/>
    </row>
    <row r="705" spans="23:23">
      <c r="W705" s="13"/>
    </row>
    <row r="706" spans="23:23">
      <c r="W706" s="13"/>
    </row>
    <row r="707" spans="23:23">
      <c r="W707" s="13"/>
    </row>
    <row r="708" spans="23:23">
      <c r="W708" s="13"/>
    </row>
    <row r="709" spans="23:23">
      <c r="W709" s="13"/>
    </row>
    <row r="710" spans="23:23">
      <c r="W710" s="13"/>
    </row>
    <row r="711" spans="23:23">
      <c r="W711" s="13"/>
    </row>
    <row r="712" spans="23:23">
      <c r="W712" s="13"/>
    </row>
    <row r="713" spans="23:23">
      <c r="W713" s="13"/>
    </row>
    <row r="714" spans="23:23">
      <c r="W714" s="13"/>
    </row>
    <row r="715" spans="23:23">
      <c r="W715" s="13"/>
    </row>
    <row r="716" spans="23:23">
      <c r="W716" s="13"/>
    </row>
    <row r="717" spans="23:23">
      <c r="W717" s="13"/>
    </row>
    <row r="718" spans="23:23">
      <c r="W718" s="13"/>
    </row>
    <row r="719" spans="23:23">
      <c r="W719" s="13"/>
    </row>
    <row r="720" spans="23:23">
      <c r="W720" s="13"/>
    </row>
    <row r="721" spans="23:23">
      <c r="W721" s="13"/>
    </row>
    <row r="722" spans="23:23">
      <c r="W722" s="13"/>
    </row>
    <row r="723" spans="23:23">
      <c r="W723" s="13"/>
    </row>
    <row r="724" spans="23:23">
      <c r="W724" s="13"/>
    </row>
    <row r="725" spans="23:23">
      <c r="W725" s="13"/>
    </row>
    <row r="726" spans="23:23">
      <c r="W726" s="13"/>
    </row>
    <row r="727" spans="23:23">
      <c r="W727" s="13"/>
    </row>
    <row r="728" spans="23:23">
      <c r="W728" s="13"/>
    </row>
    <row r="729" spans="23:23">
      <c r="W729" s="13"/>
    </row>
    <row r="730" spans="23:23">
      <c r="W730" s="13"/>
    </row>
    <row r="731" spans="23:23">
      <c r="W731" s="13"/>
    </row>
    <row r="732" spans="23:23">
      <c r="W732" s="13"/>
    </row>
    <row r="733" spans="23:23">
      <c r="W733" s="13"/>
    </row>
    <row r="734" spans="23:23">
      <c r="W734" s="13"/>
    </row>
    <row r="735" spans="23:23">
      <c r="W735" s="13"/>
    </row>
    <row r="736" spans="23:23">
      <c r="W736" s="13"/>
    </row>
    <row r="737" spans="23:23">
      <c r="W737" s="13"/>
    </row>
    <row r="738" spans="23:23">
      <c r="W738" s="13"/>
    </row>
    <row r="739" spans="23:23">
      <c r="W739" s="13"/>
    </row>
    <row r="740" spans="23:23">
      <c r="W740" s="13"/>
    </row>
    <row r="741" spans="23:23">
      <c r="W741" s="13"/>
    </row>
    <row r="742" spans="23:23">
      <c r="W742" s="13"/>
    </row>
    <row r="743" spans="23:23">
      <c r="W743" s="13"/>
    </row>
    <row r="744" spans="23:23">
      <c r="W744" s="13"/>
    </row>
    <row r="745" spans="23:23">
      <c r="W745" s="13"/>
    </row>
    <row r="746" spans="23:23">
      <c r="W746" s="13"/>
    </row>
    <row r="747" spans="23:23">
      <c r="W747" s="13"/>
    </row>
    <row r="748" spans="23:23">
      <c r="W748" s="13"/>
    </row>
    <row r="749" spans="23:23">
      <c r="W749" s="13"/>
    </row>
    <row r="750" spans="23:23">
      <c r="W750" s="13"/>
    </row>
    <row r="751" spans="23:23">
      <c r="W751" s="13"/>
    </row>
    <row r="752" spans="23:23">
      <c r="W752" s="13"/>
    </row>
    <row r="753" spans="23:23">
      <c r="W753" s="13"/>
    </row>
    <row r="754" spans="23:23">
      <c r="W754" s="13"/>
    </row>
    <row r="755" spans="23:23">
      <c r="W755" s="13"/>
    </row>
    <row r="756" spans="23:23">
      <c r="W756" s="13"/>
    </row>
    <row r="757" spans="23:23">
      <c r="W757" s="13"/>
    </row>
    <row r="758" spans="23:23">
      <c r="W758" s="13"/>
    </row>
    <row r="759" spans="23:23">
      <c r="W759" s="13"/>
    </row>
    <row r="760" spans="23:23">
      <c r="W760" s="13"/>
    </row>
    <row r="761" spans="23:23">
      <c r="W761" s="13"/>
    </row>
    <row r="762" spans="23:23">
      <c r="W762" s="13"/>
    </row>
    <row r="763" spans="23:23">
      <c r="W763" s="13"/>
    </row>
    <row r="764" spans="23:23">
      <c r="W764" s="13"/>
    </row>
    <row r="765" spans="23:23">
      <c r="W765" s="13"/>
    </row>
    <row r="766" spans="23:23">
      <c r="W766" s="13"/>
    </row>
    <row r="767" spans="23:23">
      <c r="W767" s="13"/>
    </row>
    <row r="768" spans="23:23">
      <c r="W768" s="13"/>
    </row>
    <row r="769" spans="23:23">
      <c r="W769" s="13"/>
    </row>
    <row r="770" spans="23:23">
      <c r="W770" s="13"/>
    </row>
    <row r="771" spans="23:23">
      <c r="W771" s="13"/>
    </row>
    <row r="772" spans="23:23">
      <c r="W772" s="13"/>
    </row>
    <row r="773" spans="23:23">
      <c r="W773" s="13"/>
    </row>
    <row r="774" spans="23:23">
      <c r="W774" s="13"/>
    </row>
    <row r="775" spans="23:23">
      <c r="W775" s="13"/>
    </row>
    <row r="776" spans="23:23">
      <c r="W776" s="13"/>
    </row>
    <row r="777" spans="23:23">
      <c r="W777" s="13"/>
    </row>
    <row r="778" spans="23:23">
      <c r="W778" s="13"/>
    </row>
    <row r="779" spans="23:23">
      <c r="W779" s="13"/>
    </row>
    <row r="780" spans="23:23">
      <c r="W780" s="13"/>
    </row>
    <row r="781" spans="23:23">
      <c r="W781" s="13"/>
    </row>
    <row r="782" spans="23:23">
      <c r="W782" s="13"/>
    </row>
    <row r="783" spans="23:23">
      <c r="W783" s="13"/>
    </row>
    <row r="784" spans="23:23">
      <c r="W784" s="13"/>
    </row>
    <row r="785" spans="23:23">
      <c r="W785" s="13"/>
    </row>
    <row r="786" spans="23:23">
      <c r="W786" s="13"/>
    </row>
    <row r="787" spans="23:23">
      <c r="W787" s="13"/>
    </row>
    <row r="788" spans="23:23">
      <c r="W788" s="13"/>
    </row>
    <row r="789" spans="23:23">
      <c r="W789" s="13"/>
    </row>
    <row r="790" spans="23:23">
      <c r="W790" s="13"/>
    </row>
    <row r="791" spans="23:23">
      <c r="W791" s="13"/>
    </row>
    <row r="792" spans="23:23">
      <c r="W792" s="13"/>
    </row>
    <row r="793" spans="23:23">
      <c r="W793" s="13"/>
    </row>
    <row r="794" spans="23:23">
      <c r="W794" s="13"/>
    </row>
    <row r="795" spans="23:23">
      <c r="W795" s="13"/>
    </row>
    <row r="796" spans="23:23">
      <c r="W796" s="13"/>
    </row>
    <row r="797" spans="23:23">
      <c r="W797" s="13"/>
    </row>
    <row r="798" spans="23:23">
      <c r="W798" s="13"/>
    </row>
    <row r="799" spans="23:23">
      <c r="W799" s="13"/>
    </row>
    <row r="800" spans="23:23">
      <c r="W800" s="13"/>
    </row>
    <row r="801" spans="23:23">
      <c r="W801" s="13"/>
    </row>
    <row r="802" spans="23:23">
      <c r="W802" s="13"/>
    </row>
    <row r="803" spans="23:23">
      <c r="W803" s="13"/>
    </row>
    <row r="804" spans="23:23">
      <c r="W804" s="13"/>
    </row>
    <row r="805" spans="23:23">
      <c r="W805" s="13"/>
    </row>
    <row r="806" spans="23:23">
      <c r="W806" s="13"/>
    </row>
    <row r="807" spans="23:23">
      <c r="W807" s="13"/>
    </row>
    <row r="808" spans="23:23">
      <c r="W808" s="13"/>
    </row>
    <row r="809" spans="23:23">
      <c r="W809" s="13"/>
    </row>
    <row r="810" spans="23:23">
      <c r="W810" s="13"/>
    </row>
    <row r="811" spans="23:23">
      <c r="W811" s="13"/>
    </row>
    <row r="812" spans="23:23">
      <c r="W812" s="13"/>
    </row>
    <row r="813" spans="23:23">
      <c r="W813" s="13"/>
    </row>
    <row r="814" spans="23:23">
      <c r="W814" s="13"/>
    </row>
    <row r="815" spans="23:23">
      <c r="W815" s="13"/>
    </row>
    <row r="816" spans="23:23">
      <c r="W816" s="13"/>
    </row>
    <row r="817" spans="23:23">
      <c r="W817" s="13"/>
    </row>
    <row r="818" spans="23:23">
      <c r="W818" s="13"/>
    </row>
    <row r="819" spans="23:23">
      <c r="W819" s="13"/>
    </row>
    <row r="820" spans="23:23">
      <c r="W820" s="13"/>
    </row>
    <row r="821" spans="23:23">
      <c r="W821" s="13"/>
    </row>
    <row r="822" spans="23:23">
      <c r="W822" s="13"/>
    </row>
    <row r="823" spans="23:23">
      <c r="W823" s="13"/>
    </row>
    <row r="824" spans="23:23">
      <c r="W824" s="13"/>
    </row>
    <row r="825" spans="23:23">
      <c r="W825" s="13"/>
    </row>
    <row r="826" spans="23:23">
      <c r="W826" s="13"/>
    </row>
    <row r="827" spans="23:23">
      <c r="W827" s="13"/>
    </row>
    <row r="828" spans="23:23">
      <c r="W828" s="13"/>
    </row>
    <row r="829" spans="23:23">
      <c r="W829" s="13"/>
    </row>
    <row r="830" spans="23:23">
      <c r="W830" s="13"/>
    </row>
    <row r="831" spans="23:23">
      <c r="W831" s="13"/>
    </row>
    <row r="832" spans="23:23">
      <c r="W832" s="13"/>
    </row>
    <row r="833" spans="23:23">
      <c r="W833" s="13"/>
    </row>
    <row r="834" spans="23:23">
      <c r="W834" s="13"/>
    </row>
    <row r="835" spans="23:23">
      <c r="W835" s="13"/>
    </row>
    <row r="836" spans="23:23">
      <c r="W836" s="13"/>
    </row>
    <row r="837" spans="23:23">
      <c r="W837" s="13"/>
    </row>
    <row r="838" spans="23:23">
      <c r="W838" s="13"/>
    </row>
    <row r="839" spans="23:23">
      <c r="W839" s="13"/>
    </row>
    <row r="840" spans="23:23">
      <c r="W840" s="13"/>
    </row>
    <row r="841" spans="23:23">
      <c r="W841" s="13"/>
    </row>
    <row r="842" spans="23:23">
      <c r="W842" s="13"/>
    </row>
    <row r="843" spans="23:23">
      <c r="W843" s="13"/>
    </row>
    <row r="844" spans="23:23">
      <c r="W844" s="13"/>
    </row>
    <row r="845" spans="23:23">
      <c r="W845" s="13"/>
    </row>
    <row r="846" spans="23:23">
      <c r="W846" s="13"/>
    </row>
    <row r="847" spans="23:23">
      <c r="W847" s="13"/>
    </row>
    <row r="848" spans="23:23">
      <c r="W848" s="13"/>
    </row>
    <row r="849" spans="23:23">
      <c r="W849" s="13"/>
    </row>
    <row r="850" spans="23:23">
      <c r="W850" s="13"/>
    </row>
    <row r="851" spans="23:23">
      <c r="W851" s="13"/>
    </row>
    <row r="852" spans="23:23">
      <c r="W852" s="13"/>
    </row>
    <row r="853" spans="23:23">
      <c r="W853" s="13"/>
    </row>
    <row r="854" spans="23:23">
      <c r="W854" s="13"/>
    </row>
    <row r="855" spans="23:23">
      <c r="W855" s="13"/>
    </row>
    <row r="856" spans="23:23">
      <c r="W856" s="13"/>
    </row>
    <row r="857" spans="23:23">
      <c r="W857" s="13"/>
    </row>
    <row r="858" spans="23:23">
      <c r="W858" s="13"/>
    </row>
    <row r="859" spans="23:23">
      <c r="W859" s="13"/>
    </row>
    <row r="860" spans="23:23">
      <c r="W860" s="13"/>
    </row>
    <row r="861" spans="23:23">
      <c r="W861" s="13"/>
    </row>
    <row r="862" spans="23:23">
      <c r="W862" s="13"/>
    </row>
    <row r="863" spans="23:23">
      <c r="W863" s="13"/>
    </row>
    <row r="864" spans="23:23">
      <c r="W864" s="13"/>
    </row>
    <row r="865" spans="23:23">
      <c r="W865" s="13"/>
    </row>
    <row r="866" spans="23:23">
      <c r="W866" s="13"/>
    </row>
    <row r="867" spans="23:23">
      <c r="W867" s="13"/>
    </row>
    <row r="868" spans="23:23">
      <c r="W868" s="13"/>
    </row>
    <row r="869" spans="23:23">
      <c r="W869" s="13"/>
    </row>
    <row r="870" spans="23:23">
      <c r="W870" s="13"/>
    </row>
    <row r="871" spans="23:23">
      <c r="W871" s="13"/>
    </row>
    <row r="872" spans="23:23">
      <c r="W872" s="13"/>
    </row>
    <row r="873" spans="23:23">
      <c r="W873" s="13"/>
    </row>
    <row r="874" spans="23:23">
      <c r="W874" s="13"/>
    </row>
    <row r="875" spans="23:23">
      <c r="W875" s="13"/>
    </row>
    <row r="876" spans="23:23">
      <c r="W876" s="13"/>
    </row>
    <row r="877" spans="23:23">
      <c r="W877" s="13"/>
    </row>
    <row r="878" spans="23:23">
      <c r="W878" s="13"/>
    </row>
    <row r="879" spans="23:23">
      <c r="W879" s="13"/>
    </row>
    <row r="880" spans="23:23">
      <c r="W880" s="13"/>
    </row>
    <row r="881" spans="23:23">
      <c r="W881" s="13"/>
    </row>
    <row r="882" spans="23:23">
      <c r="W882" s="13"/>
    </row>
    <row r="883" spans="23:23">
      <c r="W883" s="13"/>
    </row>
    <row r="884" spans="23:23">
      <c r="W884" s="13"/>
    </row>
    <row r="885" spans="23:23">
      <c r="W885" s="13"/>
    </row>
    <row r="886" spans="23:23">
      <c r="W886" s="13"/>
    </row>
    <row r="887" spans="23:23">
      <c r="W887" s="13"/>
    </row>
    <row r="888" spans="23:23">
      <c r="W888" s="13"/>
    </row>
    <row r="889" spans="23:23">
      <c r="W889" s="13"/>
    </row>
    <row r="890" spans="23:23">
      <c r="W890" s="13"/>
    </row>
    <row r="891" spans="23:23">
      <c r="W891" s="13"/>
    </row>
    <row r="892" spans="23:23">
      <c r="W892" s="13"/>
    </row>
    <row r="893" spans="23:23">
      <c r="W893" s="13"/>
    </row>
    <row r="894" spans="23:23">
      <c r="W894" s="13"/>
    </row>
    <row r="895" spans="23:23">
      <c r="W895" s="13"/>
    </row>
    <row r="896" spans="23:23">
      <c r="W896" s="13"/>
    </row>
    <row r="897" spans="23:23">
      <c r="W897" s="13"/>
    </row>
    <row r="898" spans="23:23">
      <c r="W898" s="13"/>
    </row>
    <row r="899" spans="23:23">
      <c r="W899" s="13"/>
    </row>
    <row r="900" spans="23:23">
      <c r="W900" s="13"/>
    </row>
    <row r="901" spans="23:23">
      <c r="W901" s="13"/>
    </row>
    <row r="902" spans="23:23">
      <c r="W902" s="13"/>
    </row>
    <row r="903" spans="23:23">
      <c r="W903" s="13"/>
    </row>
    <row r="904" spans="23:23">
      <c r="W904" s="13"/>
    </row>
    <row r="905" spans="23:23">
      <c r="W905" s="13"/>
    </row>
    <row r="906" spans="23:23">
      <c r="W906" s="13"/>
    </row>
    <row r="907" spans="23:23">
      <c r="W907" s="13"/>
    </row>
    <row r="908" spans="23:23">
      <c r="W908" s="13"/>
    </row>
    <row r="909" spans="23:23">
      <c r="W909" s="13"/>
    </row>
    <row r="910" spans="23:23">
      <c r="W910" s="13"/>
    </row>
    <row r="911" spans="23:23">
      <c r="W911" s="13"/>
    </row>
    <row r="912" spans="23:23">
      <c r="W912" s="13"/>
    </row>
    <row r="913" spans="23:23">
      <c r="W913" s="13"/>
    </row>
    <row r="914" spans="23:23">
      <c r="W914" s="13"/>
    </row>
    <row r="915" spans="23:23">
      <c r="W915" s="13"/>
    </row>
    <row r="916" spans="23:23">
      <c r="W916" s="13"/>
    </row>
    <row r="917" spans="23:23">
      <c r="W917" s="13"/>
    </row>
    <row r="918" spans="23:23">
      <c r="W918" s="13"/>
    </row>
    <row r="919" spans="23:23">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5" priority="1" stopIfTrue="1" operator="containsText" text="Cerrada">
      <formula>NOT(ISERROR(SEARCH("Cerrada",W31)))</formula>
    </cfRule>
    <cfRule type="containsText" dxfId="4" priority="2" stopIfTrue="1" operator="containsText" text="En ejecución">
      <formula>NOT(ISERROR(SEARCH("En ejecución",W31)))</formula>
    </cfRule>
    <cfRule type="containsText" dxfId="3" priority="3" stopIfTrue="1" operator="containsText" text="Vencida">
      <formula>NOT(ISERROR(SEARCH("Vencida",W31)))</formula>
    </cfRule>
  </conditionalFormatting>
  <dataValidations count="7">
    <dataValidation type="list" allowBlank="1" showInputMessage="1" showErrorMessage="1" sqref="W31:W33" xr:uid="{00000000-0002-0000-0F00-000000000000}">
      <formula1>$I$2:$I$4</formula1>
    </dataValidation>
    <dataValidation type="list" allowBlank="1" showInputMessage="1" showErrorMessage="1" sqref="V31:V33" xr:uid="{00000000-0002-0000-0F00-000001000000}">
      <formula1>$J$2:$J$4</formula1>
    </dataValidation>
    <dataValidation type="list" allowBlank="1" showInputMessage="1" showErrorMessage="1" sqref="I31:I33" xr:uid="{00000000-0002-0000-0F00-000002000000}">
      <formula1>$H$2:$H$3</formula1>
    </dataValidation>
    <dataValidation type="list" allowBlank="1" showInputMessage="1" showErrorMessage="1" sqref="F31:F33" xr:uid="{00000000-0002-0000-0F00-000003000000}">
      <formula1>$G$2:$G$5</formula1>
    </dataValidation>
    <dataValidation type="list" allowBlank="1" showInputMessage="1" showErrorMessage="1" sqref="C31:C33" xr:uid="{00000000-0002-0000-0F00-000004000000}">
      <formula1>$D$2:$D$13</formula1>
    </dataValidation>
    <dataValidation type="list" allowBlank="1" showInputMessage="1" showErrorMessage="1" sqref="B31:B33" xr:uid="{00000000-0002-0000-0F00-000005000000}">
      <formula1>$F$2:$F$6</formula1>
    </dataValidation>
    <dataValidation type="list" allowBlank="1" showErrorMessage="1" sqref="A23" xr:uid="{00000000-0002-0000-0F00-000006000000}">
      <formula1>PROCESOS</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AA919"/>
  <sheetViews>
    <sheetView showGridLines="0" topLeftCell="A28" zoomScale="80" zoomScaleNormal="80" workbookViewId="0">
      <selection activeCell="G39" sqref="G39"/>
    </sheetView>
  </sheetViews>
  <sheetFormatPr baseColWidth="10" defaultColWidth="14.5" defaultRowHeight="15" customHeight="1"/>
  <cols>
    <col min="1" max="1" width="6.5" style="138" customWidth="1"/>
    <col min="2" max="2" width="10.6640625" style="138" customWidth="1"/>
    <col min="3" max="3" width="17.5" style="138" customWidth="1"/>
    <col min="4" max="4" width="21.5" style="138" customWidth="1"/>
    <col min="5" max="5" width="52.33203125" style="138" customWidth="1"/>
    <col min="6" max="6" width="24.1640625" style="138" customWidth="1"/>
    <col min="7" max="7" width="26.5" style="138" customWidth="1"/>
    <col min="8" max="8" width="25.83203125" style="138" customWidth="1"/>
    <col min="9" max="9" width="14" style="138" customWidth="1"/>
    <col min="10" max="10" width="18" style="138" customWidth="1"/>
    <col min="11" max="11" width="18.5" style="138" customWidth="1"/>
    <col min="12" max="12" width="20" style="138" customWidth="1"/>
    <col min="13" max="13" width="18.33203125" style="138" customWidth="1"/>
    <col min="14" max="15" width="18" style="138" customWidth="1"/>
    <col min="16" max="16" width="26.33203125" style="138" customWidth="1"/>
    <col min="17" max="17" width="24.83203125" style="138" customWidth="1"/>
    <col min="18" max="18" width="19.5" style="138" customWidth="1"/>
    <col min="19" max="19" width="28.1640625" style="138" customWidth="1"/>
    <col min="20" max="20" width="57.33203125" style="138" customWidth="1"/>
    <col min="21" max="21" width="40.1640625" style="138" customWidth="1"/>
    <col min="22" max="22" width="18.5" style="138" customWidth="1"/>
    <col min="23" max="23" width="19.5" style="138" customWidth="1"/>
    <col min="24" max="24" width="80.33203125" style="138" customWidth="1"/>
    <col min="25" max="25" width="31.1640625" style="138" customWidth="1"/>
    <col min="26" max="26" width="14.5" style="138" customWidth="1"/>
    <col min="27" max="28" width="11" style="138" customWidth="1"/>
    <col min="29" max="16384" width="14.5" style="138"/>
  </cols>
  <sheetData>
    <row r="1" spans="1:26" ht="44.25" hidden="1" customHeight="1">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9" hidden="1" thickBot="1">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9" hidden="1" thickBot="1">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9" hidden="1" thickBot="1">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43" hidden="1" thickBot="1">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9" hidden="1" thickBot="1">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9" hidden="1" thickBot="1">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idden="1" thickBot="1">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7" hidden="1" thickBot="1">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9" hidden="1" thickBot="1">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29" hidden="1" thickBot="1">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9" hidden="1" thickBot="1">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29" hidden="1" thickBot="1">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9" hidden="1" thickBot="1">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43" hidden="1" thickBot="1">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5" hidden="1" thickBot="1">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c r="A17" s="884"/>
      <c r="B17" s="885"/>
      <c r="C17" s="886"/>
      <c r="D17" s="893" t="s">
        <v>56</v>
      </c>
      <c r="E17" s="894"/>
      <c r="F17" s="894"/>
      <c r="G17" s="894"/>
      <c r="H17" s="894"/>
      <c r="I17" s="894"/>
      <c r="J17" s="894"/>
      <c r="K17" s="894"/>
      <c r="L17" s="894"/>
      <c r="M17" s="894"/>
      <c r="N17" s="894"/>
      <c r="O17" s="894"/>
      <c r="P17" s="894"/>
      <c r="Q17" s="894"/>
      <c r="R17" s="894"/>
      <c r="S17" s="894"/>
      <c r="T17" s="894"/>
      <c r="U17" s="894"/>
      <c r="V17" s="894"/>
      <c r="W17" s="895"/>
      <c r="X17" s="90" t="s">
        <v>57</v>
      </c>
      <c r="Z17" s="1"/>
    </row>
    <row r="18" spans="1:27" ht="27.75" customHeight="1">
      <c r="A18" s="887"/>
      <c r="B18" s="888"/>
      <c r="C18" s="889"/>
      <c r="D18" s="896"/>
      <c r="E18" s="897"/>
      <c r="F18" s="897"/>
      <c r="G18" s="897"/>
      <c r="H18" s="897"/>
      <c r="I18" s="897"/>
      <c r="J18" s="897"/>
      <c r="K18" s="897"/>
      <c r="L18" s="897"/>
      <c r="M18" s="897"/>
      <c r="N18" s="897"/>
      <c r="O18" s="897"/>
      <c r="P18" s="897"/>
      <c r="Q18" s="897"/>
      <c r="R18" s="897"/>
      <c r="S18" s="897"/>
      <c r="T18" s="897"/>
      <c r="U18" s="897"/>
      <c r="V18" s="897"/>
      <c r="W18" s="898"/>
      <c r="X18" s="141" t="s">
        <v>1001</v>
      </c>
      <c r="Z18" s="1"/>
    </row>
    <row r="19" spans="1:27" ht="27.75" customHeight="1">
      <c r="A19" s="887"/>
      <c r="B19" s="888"/>
      <c r="C19" s="889"/>
      <c r="D19" s="896"/>
      <c r="E19" s="897"/>
      <c r="F19" s="897"/>
      <c r="G19" s="897"/>
      <c r="H19" s="897"/>
      <c r="I19" s="897"/>
      <c r="J19" s="897"/>
      <c r="K19" s="897"/>
      <c r="L19" s="897"/>
      <c r="M19" s="897"/>
      <c r="N19" s="897"/>
      <c r="O19" s="897"/>
      <c r="P19" s="897"/>
      <c r="Q19" s="897"/>
      <c r="R19" s="897"/>
      <c r="S19" s="897"/>
      <c r="T19" s="897"/>
      <c r="U19" s="897"/>
      <c r="V19" s="897"/>
      <c r="W19" s="898"/>
      <c r="X19" s="142" t="s">
        <v>1002</v>
      </c>
      <c r="Z19" s="1"/>
    </row>
    <row r="20" spans="1:27" ht="27.75" customHeight="1" thickBot="1">
      <c r="A20" s="890"/>
      <c r="B20" s="891"/>
      <c r="C20" s="892"/>
      <c r="D20" s="899"/>
      <c r="E20" s="900"/>
      <c r="F20" s="900"/>
      <c r="G20" s="900"/>
      <c r="H20" s="900"/>
      <c r="I20" s="900"/>
      <c r="J20" s="900"/>
      <c r="K20" s="900"/>
      <c r="L20" s="900"/>
      <c r="M20" s="900"/>
      <c r="N20" s="900"/>
      <c r="O20" s="900"/>
      <c r="P20" s="900"/>
      <c r="Q20" s="900"/>
      <c r="R20" s="900"/>
      <c r="S20" s="900"/>
      <c r="T20" s="900"/>
      <c r="U20" s="900"/>
      <c r="V20" s="900"/>
      <c r="W20" s="901"/>
      <c r="X20" s="91" t="s">
        <v>58</v>
      </c>
      <c r="Z20" s="1"/>
    </row>
    <row r="21" spans="1:27" ht="36.75" customHeight="1" thickBot="1">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c r="A22" s="1068" t="s">
        <v>59</v>
      </c>
      <c r="B22" s="1069"/>
      <c r="C22" s="1070"/>
      <c r="D22" s="23"/>
      <c r="E22" s="1082" t="str">
        <f>CONCATENATE("INFORME DE SEGUIMIENTO DEL PROCESO ",A23)</f>
        <v>INFORME DE SEGUIMIENTO DEL PROCESO EVALUACIÓN Y CONTROL</v>
      </c>
      <c r="F22" s="1083"/>
      <c r="G22" s="21"/>
      <c r="H22" s="1074" t="s">
        <v>60</v>
      </c>
      <c r="I22" s="1075"/>
      <c r="J22" s="1076"/>
      <c r="K22" s="83"/>
      <c r="L22" s="84"/>
      <c r="M22" s="84"/>
      <c r="N22" s="84"/>
      <c r="O22" s="84"/>
      <c r="P22" s="84"/>
      <c r="Q22" s="87"/>
      <c r="R22" s="87"/>
      <c r="S22" s="87"/>
      <c r="T22" s="87"/>
      <c r="U22" s="87"/>
      <c r="V22" s="87"/>
      <c r="W22" s="87"/>
      <c r="X22" s="86"/>
    </row>
    <row r="23" spans="1:27" ht="53.25" customHeight="1" thickBot="1">
      <c r="A23" s="1093" t="s">
        <v>121</v>
      </c>
      <c r="B23" s="1094"/>
      <c r="C23" s="1095"/>
      <c r="D23" s="23"/>
      <c r="E23" s="93" t="s">
        <v>144</v>
      </c>
      <c r="F23" s="94">
        <f>COUNTA(E31:E40)</f>
        <v>0</v>
      </c>
      <c r="G23" s="21"/>
      <c r="H23" s="1077" t="s">
        <v>66</v>
      </c>
      <c r="I23" s="1078"/>
      <c r="J23" s="94">
        <f>COUNTIF(I31:I40,"Acción correctiva")</f>
        <v>0</v>
      </c>
      <c r="K23" s="88"/>
      <c r="L23" s="84"/>
      <c r="M23" s="84"/>
      <c r="N23" s="84"/>
      <c r="O23" s="84"/>
      <c r="P23" s="84"/>
      <c r="Q23" s="87"/>
      <c r="R23" s="87"/>
      <c r="S23" s="87"/>
      <c r="T23" s="87"/>
      <c r="U23" s="86"/>
      <c r="V23" s="86"/>
      <c r="W23" s="23"/>
      <c r="X23" s="86"/>
    </row>
    <row r="24" spans="1:27" ht="48.75" customHeight="1" thickBot="1">
      <c r="A24" s="27"/>
      <c r="B24" s="23"/>
      <c r="C24" s="23"/>
      <c r="D24" s="28"/>
      <c r="E24" s="95" t="s">
        <v>61</v>
      </c>
      <c r="F24" s="96">
        <f>COUNTA(H31:H40)</f>
        <v>0</v>
      </c>
      <c r="G24" s="24"/>
      <c r="H24" s="1079" t="s">
        <v>149</v>
      </c>
      <c r="I24" s="1080"/>
      <c r="J24" s="99">
        <f>COUNTIF(I31:I40,"Acción Preventiva y/o de mejora")</f>
        <v>0</v>
      </c>
      <c r="K24" s="88"/>
      <c r="L24" s="84"/>
      <c r="M24" s="84"/>
      <c r="N24" s="84"/>
      <c r="O24" s="84"/>
      <c r="P24" s="84"/>
      <c r="Q24" s="87"/>
      <c r="R24" s="88"/>
      <c r="S24" s="88"/>
      <c r="T24" s="88"/>
      <c r="U24" s="86"/>
      <c r="V24" s="86"/>
      <c r="W24" s="23"/>
      <c r="X24" s="86"/>
    </row>
    <row r="25" spans="1:27" ht="53.25" customHeight="1">
      <c r="A25" s="27"/>
      <c r="B25" s="23"/>
      <c r="C25" s="23"/>
      <c r="D25" s="33"/>
      <c r="E25" s="97" t="s">
        <v>145</v>
      </c>
      <c r="F25" s="96">
        <f>COUNTIF(W31:W40, "Vencida")</f>
        <v>0</v>
      </c>
      <c r="G25" s="24"/>
      <c r="H25" s="1081"/>
      <c r="I25" s="1081"/>
      <c r="J25" s="89"/>
      <c r="K25" s="88"/>
      <c r="L25" s="84"/>
      <c r="M25" s="84"/>
      <c r="N25" s="84"/>
      <c r="O25" s="84"/>
      <c r="P25" s="84"/>
      <c r="Q25" s="87"/>
      <c r="R25" s="88"/>
      <c r="S25" s="88"/>
      <c r="T25" s="88"/>
      <c r="U25" s="86"/>
      <c r="V25" s="86"/>
      <c r="W25" s="23"/>
      <c r="X25" s="47"/>
    </row>
    <row r="26" spans="1:27" ht="48.75" customHeight="1">
      <c r="A26" s="27"/>
      <c r="B26" s="23"/>
      <c r="C26" s="23"/>
      <c r="D26" s="28"/>
      <c r="E26" s="97" t="s">
        <v>146</v>
      </c>
      <c r="F26" s="269">
        <f>COUNTIF(W31:W40, "En ejecución")</f>
        <v>0</v>
      </c>
      <c r="G26" s="24"/>
      <c r="H26" s="1081"/>
      <c r="I26" s="1081"/>
      <c r="J26" s="139"/>
      <c r="K26" s="89"/>
      <c r="L26" s="84"/>
      <c r="M26" s="84"/>
      <c r="N26" s="84"/>
      <c r="O26" s="84"/>
      <c r="P26" s="84"/>
      <c r="Q26" s="87"/>
      <c r="R26" s="88"/>
      <c r="S26" s="88"/>
      <c r="T26" s="88"/>
      <c r="U26" s="86"/>
      <c r="V26" s="86"/>
      <c r="W26" s="23"/>
      <c r="X26" s="47"/>
    </row>
    <row r="27" spans="1:27" ht="51" customHeight="1" thickBot="1">
      <c r="A27" s="27"/>
      <c r="B27" s="23"/>
      <c r="C27" s="23"/>
      <c r="D27" s="33"/>
      <c r="E27" s="98" t="s">
        <v>148</v>
      </c>
      <c r="F27" s="99">
        <f>COUNTIF(W31:W40, "Cerrada")</f>
        <v>0</v>
      </c>
      <c r="G27" s="24"/>
      <c r="H27" s="25"/>
      <c r="I27" s="85"/>
      <c r="J27" s="84"/>
      <c r="K27" s="84"/>
      <c r="L27" s="84"/>
      <c r="M27" s="84"/>
      <c r="N27" s="84"/>
      <c r="O27" s="84"/>
      <c r="P27" s="84"/>
      <c r="Q27" s="87"/>
      <c r="R27" s="88"/>
      <c r="S27" s="88"/>
      <c r="T27" s="88"/>
      <c r="U27" s="86"/>
      <c r="V27" s="86"/>
      <c r="W27" s="23"/>
      <c r="X27" s="47"/>
    </row>
    <row r="28" spans="1:27" ht="41.25" customHeight="1" thickBot="1">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c r="A29" s="911" t="s">
        <v>73</v>
      </c>
      <c r="B29" s="912"/>
      <c r="C29" s="912"/>
      <c r="D29" s="912"/>
      <c r="E29" s="912"/>
      <c r="F29" s="912"/>
      <c r="G29" s="913"/>
      <c r="H29" s="881" t="s">
        <v>74</v>
      </c>
      <c r="I29" s="882"/>
      <c r="J29" s="882"/>
      <c r="K29" s="882"/>
      <c r="L29" s="882"/>
      <c r="M29" s="882"/>
      <c r="N29" s="883"/>
      <c r="O29" s="902" t="s">
        <v>75</v>
      </c>
      <c r="P29" s="1084"/>
      <c r="Q29" s="1084"/>
      <c r="R29" s="1084"/>
      <c r="S29" s="903"/>
      <c r="T29" s="904" t="s">
        <v>141</v>
      </c>
      <c r="U29" s="905"/>
      <c r="V29" s="905"/>
      <c r="W29" s="905"/>
      <c r="X29" s="906"/>
      <c r="Y29" s="75"/>
      <c r="Z29" s="76"/>
      <c r="AA29" s="77"/>
    </row>
    <row r="30" spans="1:27" ht="63" customHeight="1" thickBot="1">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63" t="s">
        <v>84</v>
      </c>
      <c r="P30" s="964"/>
      <c r="Q30" s="964"/>
      <c r="R30" s="965"/>
      <c r="S30" s="158" t="s">
        <v>85</v>
      </c>
      <c r="T30" s="159" t="s">
        <v>84</v>
      </c>
      <c r="U30" s="157" t="s">
        <v>85</v>
      </c>
      <c r="V30" s="157" t="s">
        <v>158</v>
      </c>
      <c r="W30" s="157" t="s">
        <v>86</v>
      </c>
      <c r="X30" s="158" t="s">
        <v>155</v>
      </c>
      <c r="Y30" s="74"/>
      <c r="Z30" s="78"/>
      <c r="AA30" s="78"/>
    </row>
    <row r="31" spans="1:27" ht="37.5" customHeight="1">
      <c r="A31" s="144"/>
      <c r="B31" s="144"/>
      <c r="C31" s="144"/>
      <c r="D31" s="144"/>
      <c r="E31" s="145"/>
      <c r="F31" s="144"/>
      <c r="G31" s="160"/>
      <c r="H31" s="160"/>
      <c r="I31" s="145"/>
      <c r="J31" s="145"/>
      <c r="K31" s="145"/>
      <c r="L31" s="145"/>
      <c r="M31" s="149"/>
      <c r="N31" s="145"/>
      <c r="O31" s="1104"/>
      <c r="P31" s="1105"/>
      <c r="Q31" s="1105"/>
      <c r="R31" s="1106"/>
      <c r="S31" s="145"/>
      <c r="T31" s="147"/>
      <c r="U31" s="147"/>
      <c r="V31" s="147"/>
      <c r="W31" s="143"/>
      <c r="X31" s="161"/>
      <c r="Y31" s="53"/>
      <c r="Z31" s="1"/>
    </row>
    <row r="32" spans="1:27" ht="37.5" customHeight="1">
      <c r="A32" s="131"/>
      <c r="B32" s="128"/>
      <c r="C32" s="128"/>
      <c r="D32" s="131"/>
      <c r="E32" s="132"/>
      <c r="F32" s="128"/>
      <c r="G32" s="133"/>
      <c r="H32" s="133"/>
      <c r="I32" s="129"/>
      <c r="J32" s="132"/>
      <c r="K32" s="132"/>
      <c r="L32" s="132"/>
      <c r="M32" s="134"/>
      <c r="N32" s="132"/>
      <c r="O32" s="1107"/>
      <c r="P32" s="1108"/>
      <c r="Q32" s="1108"/>
      <c r="R32" s="1109"/>
      <c r="S32" s="132"/>
      <c r="T32" s="135"/>
      <c r="U32" s="135"/>
      <c r="V32" s="130"/>
      <c r="W32" s="137"/>
      <c r="X32" s="136"/>
      <c r="Y32" s="16"/>
      <c r="Z32" s="1"/>
    </row>
    <row r="33" spans="1:26" ht="37.5" customHeight="1">
      <c r="A33" s="131"/>
      <c r="B33" s="128"/>
      <c r="C33" s="128"/>
      <c r="D33" s="131"/>
      <c r="E33" s="132"/>
      <c r="F33" s="128"/>
      <c r="G33" s="133"/>
      <c r="H33" s="133"/>
      <c r="I33" s="129"/>
      <c r="J33" s="131"/>
      <c r="K33" s="131"/>
      <c r="L33" s="132"/>
      <c r="M33" s="131"/>
      <c r="N33" s="131"/>
      <c r="O33" s="1110"/>
      <c r="P33" s="1111"/>
      <c r="Q33" s="1111"/>
      <c r="R33" s="1112"/>
      <c r="S33" s="131"/>
      <c r="T33" s="135"/>
      <c r="U33" s="135"/>
      <c r="V33" s="130"/>
      <c r="W33" s="137"/>
      <c r="X33" s="136"/>
      <c r="Y33" s="16"/>
      <c r="Z33" s="1"/>
    </row>
    <row r="34" spans="1:26">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c r="W94" s="13"/>
    </row>
    <row r="95" spans="1:26">
      <c r="W95" s="13"/>
    </row>
    <row r="96" spans="1:26">
      <c r="W96" s="13"/>
    </row>
    <row r="97" spans="23:23">
      <c r="W97" s="13"/>
    </row>
    <row r="98" spans="23:23">
      <c r="W98" s="13"/>
    </row>
    <row r="99" spans="23:23">
      <c r="W99" s="13"/>
    </row>
    <row r="100" spans="23:23">
      <c r="W100" s="13"/>
    </row>
    <row r="101" spans="23:23">
      <c r="W101" s="13"/>
    </row>
    <row r="102" spans="23:23">
      <c r="W102" s="13"/>
    </row>
    <row r="103" spans="23:23">
      <c r="W103" s="13"/>
    </row>
    <row r="104" spans="23:23">
      <c r="W104" s="13"/>
    </row>
    <row r="105" spans="23:23">
      <c r="W105" s="13"/>
    </row>
    <row r="106" spans="23:23">
      <c r="W106" s="13"/>
    </row>
    <row r="107" spans="23:23">
      <c r="W107" s="13"/>
    </row>
    <row r="108" spans="23:23">
      <c r="W108" s="13"/>
    </row>
    <row r="109" spans="23:23">
      <c r="W109" s="13"/>
    </row>
    <row r="110" spans="23:23">
      <c r="W110" s="13"/>
    </row>
    <row r="111" spans="23:23">
      <c r="W111" s="13"/>
    </row>
    <row r="112" spans="23:23">
      <c r="W112" s="13"/>
    </row>
    <row r="113" spans="23:23">
      <c r="W113" s="13"/>
    </row>
    <row r="114" spans="23:23">
      <c r="W114" s="13"/>
    </row>
    <row r="115" spans="23:23">
      <c r="W115" s="13"/>
    </row>
    <row r="116" spans="23:23">
      <c r="W116" s="13"/>
    </row>
    <row r="117" spans="23:23">
      <c r="W117" s="13"/>
    </row>
    <row r="118" spans="23:23">
      <c r="W118" s="13"/>
    </row>
    <row r="119" spans="23:23">
      <c r="W119" s="13"/>
    </row>
    <row r="120" spans="23:23">
      <c r="W120" s="13"/>
    </row>
    <row r="121" spans="23:23">
      <c r="W121" s="13"/>
    </row>
    <row r="122" spans="23:23">
      <c r="W122" s="13"/>
    </row>
    <row r="123" spans="23:23">
      <c r="W123" s="13"/>
    </row>
    <row r="124" spans="23:23">
      <c r="W124" s="13"/>
    </row>
    <row r="125" spans="23:23">
      <c r="W125" s="13"/>
    </row>
    <row r="126" spans="23:23">
      <c r="W126" s="13"/>
    </row>
    <row r="127" spans="23:23">
      <c r="W127" s="13"/>
    </row>
    <row r="128" spans="23:23">
      <c r="W128" s="13"/>
    </row>
    <row r="129" spans="23:23">
      <c r="W129" s="13"/>
    </row>
    <row r="130" spans="23:23">
      <c r="W130" s="13"/>
    </row>
    <row r="131" spans="23:23">
      <c r="W131" s="13"/>
    </row>
    <row r="132" spans="23:23">
      <c r="W132" s="13"/>
    </row>
    <row r="133" spans="23:23">
      <c r="W133" s="13"/>
    </row>
    <row r="134" spans="23:23">
      <c r="W134" s="13"/>
    </row>
    <row r="135" spans="23:23">
      <c r="W135" s="13"/>
    </row>
    <row r="136" spans="23:23">
      <c r="W136" s="13"/>
    </row>
    <row r="137" spans="23:23">
      <c r="W137" s="13"/>
    </row>
    <row r="138" spans="23:23">
      <c r="W138" s="13"/>
    </row>
    <row r="139" spans="23:23">
      <c r="W139" s="13"/>
    </row>
    <row r="140" spans="23:23">
      <c r="W140" s="13"/>
    </row>
    <row r="141" spans="23:23">
      <c r="W141" s="13"/>
    </row>
    <row r="142" spans="23:23">
      <c r="W142" s="13"/>
    </row>
    <row r="143" spans="23:23">
      <c r="W143" s="13"/>
    </row>
    <row r="144" spans="23:23">
      <c r="W144" s="13"/>
    </row>
    <row r="145" spans="23:23">
      <c r="W145" s="13"/>
    </row>
    <row r="146" spans="23:23">
      <c r="W146" s="13"/>
    </row>
    <row r="147" spans="23:23">
      <c r="W147" s="13"/>
    </row>
    <row r="148" spans="23:23">
      <c r="W148" s="13"/>
    </row>
    <row r="149" spans="23:23">
      <c r="W149" s="13"/>
    </row>
    <row r="150" spans="23:23">
      <c r="W150" s="13"/>
    </row>
    <row r="151" spans="23:23">
      <c r="W151" s="13"/>
    </row>
    <row r="152" spans="23:23">
      <c r="W152" s="13"/>
    </row>
    <row r="153" spans="23:23">
      <c r="W153" s="13"/>
    </row>
    <row r="154" spans="23:23">
      <c r="W154" s="13"/>
    </row>
    <row r="155" spans="23:23">
      <c r="W155" s="13"/>
    </row>
    <row r="156" spans="23:23">
      <c r="W156" s="13"/>
    </row>
    <row r="157" spans="23:23">
      <c r="W157" s="13"/>
    </row>
    <row r="158" spans="23:23">
      <c r="W158" s="13"/>
    </row>
    <row r="159" spans="23:23">
      <c r="W159" s="13"/>
    </row>
    <row r="160" spans="23:23">
      <c r="W160" s="13"/>
    </row>
    <row r="161" spans="23:23">
      <c r="W161" s="13"/>
    </row>
    <row r="162" spans="23:23">
      <c r="W162" s="13"/>
    </row>
    <row r="163" spans="23:23">
      <c r="W163" s="13"/>
    </row>
    <row r="164" spans="23:23">
      <c r="W164" s="13"/>
    </row>
    <row r="165" spans="23:23">
      <c r="W165" s="13"/>
    </row>
    <row r="166" spans="23:23">
      <c r="W166" s="13"/>
    </row>
    <row r="167" spans="23:23">
      <c r="W167" s="13"/>
    </row>
    <row r="168" spans="23:23">
      <c r="W168" s="13"/>
    </row>
    <row r="169" spans="23:23">
      <c r="W169" s="13"/>
    </row>
    <row r="170" spans="23:23">
      <c r="W170" s="13"/>
    </row>
    <row r="171" spans="23:23">
      <c r="W171" s="13"/>
    </row>
    <row r="172" spans="23:23">
      <c r="W172" s="13"/>
    </row>
    <row r="173" spans="23:23">
      <c r="W173" s="13"/>
    </row>
    <row r="174" spans="23:23">
      <c r="W174" s="13"/>
    </row>
    <row r="175" spans="23:23">
      <c r="W175" s="13"/>
    </row>
    <row r="176" spans="23:23">
      <c r="W176" s="13"/>
    </row>
    <row r="177" spans="23:23">
      <c r="W177" s="13"/>
    </row>
    <row r="178" spans="23:23">
      <c r="W178" s="13"/>
    </row>
    <row r="179" spans="23:23">
      <c r="W179" s="13"/>
    </row>
    <row r="180" spans="23:23">
      <c r="W180" s="13"/>
    </row>
    <row r="181" spans="23:23">
      <c r="W181" s="13"/>
    </row>
    <row r="182" spans="23:23">
      <c r="W182" s="13"/>
    </row>
    <row r="183" spans="23:23">
      <c r="W183" s="13"/>
    </row>
    <row r="184" spans="23:23">
      <c r="W184" s="13"/>
    </row>
    <row r="185" spans="23:23">
      <c r="W185" s="13"/>
    </row>
    <row r="186" spans="23:23">
      <c r="W186" s="13"/>
    </row>
    <row r="187" spans="23:23">
      <c r="W187" s="13"/>
    </row>
    <row r="188" spans="23:23">
      <c r="W188" s="13"/>
    </row>
    <row r="189" spans="23:23">
      <c r="W189" s="13"/>
    </row>
    <row r="190" spans="23:23">
      <c r="W190" s="13"/>
    </row>
    <row r="191" spans="23:23">
      <c r="W191" s="13"/>
    </row>
    <row r="192" spans="23:23">
      <c r="W192" s="13"/>
    </row>
    <row r="193" spans="23:23">
      <c r="W193" s="13"/>
    </row>
    <row r="194" spans="23:23">
      <c r="W194" s="13"/>
    </row>
    <row r="195" spans="23:23">
      <c r="W195" s="13"/>
    </row>
    <row r="196" spans="23:23">
      <c r="W196" s="13"/>
    </row>
    <row r="197" spans="23:23">
      <c r="W197" s="13"/>
    </row>
    <row r="198" spans="23:23">
      <c r="W198" s="13"/>
    </row>
    <row r="199" spans="23:23">
      <c r="W199" s="13"/>
    </row>
    <row r="200" spans="23:23">
      <c r="W200" s="13"/>
    </row>
    <row r="201" spans="23:23">
      <c r="W201" s="13"/>
    </row>
    <row r="202" spans="23:23">
      <c r="W202" s="13"/>
    </row>
    <row r="203" spans="23:23">
      <c r="W203" s="13"/>
    </row>
    <row r="204" spans="23:23">
      <c r="W204" s="13"/>
    </row>
    <row r="205" spans="23:23">
      <c r="W205" s="13"/>
    </row>
    <row r="206" spans="23:23">
      <c r="W206" s="13"/>
    </row>
    <row r="207" spans="23:23">
      <c r="W207" s="13"/>
    </row>
    <row r="208" spans="23:23">
      <c r="W208" s="13"/>
    </row>
    <row r="209" spans="23:23">
      <c r="W209" s="13"/>
    </row>
    <row r="210" spans="23:23">
      <c r="W210" s="13"/>
    </row>
    <row r="211" spans="23:23">
      <c r="W211" s="13"/>
    </row>
    <row r="212" spans="23:23">
      <c r="W212" s="13"/>
    </row>
    <row r="213" spans="23:23">
      <c r="W213" s="13"/>
    </row>
    <row r="214" spans="23:23">
      <c r="W214" s="13"/>
    </row>
    <row r="215" spans="23:23">
      <c r="W215" s="13"/>
    </row>
    <row r="216" spans="23:23">
      <c r="W216" s="13"/>
    </row>
    <row r="217" spans="23:23">
      <c r="W217" s="13"/>
    </row>
    <row r="218" spans="23:23">
      <c r="W218" s="13"/>
    </row>
    <row r="219" spans="23:23">
      <c r="W219" s="13"/>
    </row>
    <row r="220" spans="23:23">
      <c r="W220" s="13"/>
    </row>
    <row r="221" spans="23:23">
      <c r="W221" s="13"/>
    </row>
    <row r="222" spans="23:23">
      <c r="W222" s="13"/>
    </row>
    <row r="223" spans="23:23">
      <c r="W223" s="13"/>
    </row>
    <row r="224" spans="23:23">
      <c r="W224" s="13"/>
    </row>
    <row r="225" spans="23:23">
      <c r="W225" s="13"/>
    </row>
    <row r="226" spans="23:23">
      <c r="W226" s="13"/>
    </row>
    <row r="227" spans="23:23">
      <c r="W227" s="13"/>
    </row>
    <row r="228" spans="23:23">
      <c r="W228" s="13"/>
    </row>
    <row r="229" spans="23:23">
      <c r="W229" s="13"/>
    </row>
    <row r="230" spans="23:23">
      <c r="W230" s="13"/>
    </row>
    <row r="231" spans="23:23">
      <c r="W231" s="13"/>
    </row>
    <row r="232" spans="23:23">
      <c r="W232" s="13"/>
    </row>
    <row r="233" spans="23:23">
      <c r="W233" s="13"/>
    </row>
    <row r="234" spans="23:23">
      <c r="W234" s="13"/>
    </row>
    <row r="235" spans="23:23">
      <c r="W235" s="13"/>
    </row>
    <row r="236" spans="23:23">
      <c r="W236" s="13"/>
    </row>
    <row r="237" spans="23:23">
      <c r="W237" s="13"/>
    </row>
    <row r="238" spans="23:23">
      <c r="W238" s="13"/>
    </row>
    <row r="239" spans="23:23">
      <c r="W239" s="13"/>
    </row>
    <row r="240" spans="23:23">
      <c r="W240" s="13"/>
    </row>
    <row r="241" spans="23:23">
      <c r="W241" s="13"/>
    </row>
    <row r="242" spans="23:23">
      <c r="W242" s="13"/>
    </row>
    <row r="243" spans="23:23">
      <c r="W243" s="13"/>
    </row>
    <row r="244" spans="23:23">
      <c r="W244" s="13"/>
    </row>
    <row r="245" spans="23:23">
      <c r="W245" s="13"/>
    </row>
    <row r="246" spans="23:23">
      <c r="W246" s="13"/>
    </row>
    <row r="247" spans="23:23">
      <c r="W247" s="13"/>
    </row>
    <row r="248" spans="23:23">
      <c r="W248" s="13"/>
    </row>
    <row r="249" spans="23:23">
      <c r="W249" s="13"/>
    </row>
    <row r="250" spans="23:23">
      <c r="W250" s="13"/>
    </row>
    <row r="251" spans="23:23">
      <c r="W251" s="13"/>
    </row>
    <row r="252" spans="23:23">
      <c r="W252" s="13"/>
    </row>
    <row r="253" spans="23:23">
      <c r="W253" s="13"/>
    </row>
    <row r="254" spans="23:23">
      <c r="W254" s="13"/>
    </row>
    <row r="255" spans="23:23">
      <c r="W255" s="13"/>
    </row>
    <row r="256" spans="23:23">
      <c r="W256" s="13"/>
    </row>
    <row r="257" spans="23:23">
      <c r="W257" s="13"/>
    </row>
    <row r="258" spans="23:23">
      <c r="W258" s="13"/>
    </row>
    <row r="259" spans="23:23">
      <c r="W259" s="13"/>
    </row>
    <row r="260" spans="23:23">
      <c r="W260" s="13"/>
    </row>
    <row r="261" spans="23:23">
      <c r="W261" s="13"/>
    </row>
    <row r="262" spans="23:23">
      <c r="W262" s="13"/>
    </row>
    <row r="263" spans="23:23">
      <c r="W263" s="13"/>
    </row>
    <row r="264" spans="23:23">
      <c r="W264" s="13"/>
    </row>
    <row r="265" spans="23:23">
      <c r="W265" s="13"/>
    </row>
    <row r="266" spans="23:23">
      <c r="W266" s="13"/>
    </row>
    <row r="267" spans="23:23">
      <c r="W267" s="13"/>
    </row>
    <row r="268" spans="23:23">
      <c r="W268" s="13"/>
    </row>
    <row r="269" spans="23:23">
      <c r="W269" s="13"/>
    </row>
    <row r="270" spans="23:23">
      <c r="W270" s="13"/>
    </row>
    <row r="271" spans="23:23">
      <c r="W271" s="13"/>
    </row>
    <row r="272" spans="23:23">
      <c r="W272" s="13"/>
    </row>
    <row r="273" spans="23:23">
      <c r="W273" s="13"/>
    </row>
    <row r="274" spans="23:23">
      <c r="W274" s="13"/>
    </row>
    <row r="275" spans="23:23">
      <c r="W275" s="13"/>
    </row>
    <row r="276" spans="23:23">
      <c r="W276" s="13"/>
    </row>
    <row r="277" spans="23:23">
      <c r="W277" s="13"/>
    </row>
    <row r="278" spans="23:23">
      <c r="W278" s="13"/>
    </row>
    <row r="279" spans="23:23">
      <c r="W279" s="13"/>
    </row>
    <row r="280" spans="23:23">
      <c r="W280" s="13"/>
    </row>
    <row r="281" spans="23:23">
      <c r="W281" s="13"/>
    </row>
    <row r="282" spans="23:23">
      <c r="W282" s="13"/>
    </row>
    <row r="283" spans="23:23">
      <c r="W283" s="13"/>
    </row>
    <row r="284" spans="23:23">
      <c r="W284" s="13"/>
    </row>
    <row r="285" spans="23:23">
      <c r="W285" s="13"/>
    </row>
    <row r="286" spans="23:23">
      <c r="W286" s="13"/>
    </row>
    <row r="287" spans="23:23">
      <c r="W287" s="13"/>
    </row>
    <row r="288" spans="23:23">
      <c r="W288" s="13"/>
    </row>
    <row r="289" spans="23:23">
      <c r="W289" s="13"/>
    </row>
    <row r="290" spans="23:23">
      <c r="W290" s="13"/>
    </row>
    <row r="291" spans="23:23">
      <c r="W291" s="13"/>
    </row>
    <row r="292" spans="23:23">
      <c r="W292" s="13"/>
    </row>
    <row r="293" spans="23:23">
      <c r="W293" s="13"/>
    </row>
    <row r="294" spans="23:23">
      <c r="W294" s="13"/>
    </row>
    <row r="295" spans="23:23">
      <c r="W295" s="13"/>
    </row>
    <row r="296" spans="23:23">
      <c r="W296" s="13"/>
    </row>
    <row r="297" spans="23:23">
      <c r="W297" s="13"/>
    </row>
    <row r="298" spans="23:23">
      <c r="W298" s="13"/>
    </row>
    <row r="299" spans="23:23">
      <c r="W299" s="13"/>
    </row>
    <row r="300" spans="23:23">
      <c r="W300" s="13"/>
    </row>
    <row r="301" spans="23:23">
      <c r="W301" s="13"/>
    </row>
    <row r="302" spans="23:23">
      <c r="W302" s="13"/>
    </row>
    <row r="303" spans="23:23">
      <c r="W303" s="13"/>
    </row>
    <row r="304" spans="23:23">
      <c r="W304" s="13"/>
    </row>
    <row r="305" spans="23:23">
      <c r="W305" s="13"/>
    </row>
    <row r="306" spans="23:23">
      <c r="W306" s="13"/>
    </row>
    <row r="307" spans="23:23">
      <c r="W307" s="13"/>
    </row>
    <row r="308" spans="23:23">
      <c r="W308" s="13"/>
    </row>
    <row r="309" spans="23:23">
      <c r="W309" s="13"/>
    </row>
    <row r="310" spans="23:23">
      <c r="W310" s="13"/>
    </row>
    <row r="311" spans="23:23">
      <c r="W311" s="13"/>
    </row>
    <row r="312" spans="23:23">
      <c r="W312" s="13"/>
    </row>
    <row r="313" spans="23:23">
      <c r="W313" s="13"/>
    </row>
    <row r="314" spans="23:23">
      <c r="W314" s="13"/>
    </row>
    <row r="315" spans="23:23">
      <c r="W315" s="13"/>
    </row>
    <row r="316" spans="23:23">
      <c r="W316" s="13"/>
    </row>
    <row r="317" spans="23:23">
      <c r="W317" s="13"/>
    </row>
    <row r="318" spans="23:23">
      <c r="W318" s="13"/>
    </row>
    <row r="319" spans="23:23">
      <c r="W319" s="13"/>
    </row>
    <row r="320" spans="23:23">
      <c r="W320" s="13"/>
    </row>
    <row r="321" spans="23:23">
      <c r="W321" s="13"/>
    </row>
    <row r="322" spans="23:23">
      <c r="W322" s="13"/>
    </row>
    <row r="323" spans="23:23">
      <c r="W323" s="13"/>
    </row>
    <row r="324" spans="23:23">
      <c r="W324" s="13"/>
    </row>
    <row r="325" spans="23:23">
      <c r="W325" s="13"/>
    </row>
    <row r="326" spans="23:23">
      <c r="W326" s="13"/>
    </row>
    <row r="327" spans="23:23">
      <c r="W327" s="13"/>
    </row>
    <row r="328" spans="23:23">
      <c r="W328" s="13"/>
    </row>
    <row r="329" spans="23:23">
      <c r="W329" s="13"/>
    </row>
    <row r="330" spans="23:23">
      <c r="W330" s="13"/>
    </row>
    <row r="331" spans="23:23">
      <c r="W331" s="13"/>
    </row>
    <row r="332" spans="23:23">
      <c r="W332" s="13"/>
    </row>
    <row r="333" spans="23:23">
      <c r="W333" s="13"/>
    </row>
    <row r="334" spans="23:23">
      <c r="W334" s="13"/>
    </row>
    <row r="335" spans="23:23">
      <c r="W335" s="13"/>
    </row>
    <row r="336" spans="23:23">
      <c r="W336" s="13"/>
    </row>
    <row r="337" spans="23:23">
      <c r="W337" s="13"/>
    </row>
    <row r="338" spans="23:23">
      <c r="W338" s="13"/>
    </row>
    <row r="339" spans="23:23">
      <c r="W339" s="13"/>
    </row>
    <row r="340" spans="23:23">
      <c r="W340" s="13"/>
    </row>
    <row r="341" spans="23:23">
      <c r="W341" s="13"/>
    </row>
    <row r="342" spans="23:23">
      <c r="W342" s="13"/>
    </row>
    <row r="343" spans="23:23">
      <c r="W343" s="13"/>
    </row>
    <row r="344" spans="23:23">
      <c r="W344" s="13"/>
    </row>
    <row r="345" spans="23:23">
      <c r="W345" s="13"/>
    </row>
    <row r="346" spans="23:23">
      <c r="W346" s="13"/>
    </row>
    <row r="347" spans="23:23">
      <c r="W347" s="13"/>
    </row>
    <row r="348" spans="23:23">
      <c r="W348" s="13"/>
    </row>
    <row r="349" spans="23:23">
      <c r="W349" s="13"/>
    </row>
    <row r="350" spans="23:23">
      <c r="W350" s="13"/>
    </row>
    <row r="351" spans="23:23">
      <c r="W351" s="13"/>
    </row>
    <row r="352" spans="23:23">
      <c r="W352" s="13"/>
    </row>
    <row r="353" spans="23:23">
      <c r="W353" s="13"/>
    </row>
    <row r="354" spans="23:23">
      <c r="W354" s="13"/>
    </row>
    <row r="355" spans="23:23">
      <c r="W355" s="13"/>
    </row>
    <row r="356" spans="23:23">
      <c r="W356" s="13"/>
    </row>
    <row r="357" spans="23:23">
      <c r="W357" s="13"/>
    </row>
    <row r="358" spans="23:23">
      <c r="W358" s="13"/>
    </row>
    <row r="359" spans="23:23">
      <c r="W359" s="13"/>
    </row>
    <row r="360" spans="23:23">
      <c r="W360" s="13"/>
    </row>
    <row r="361" spans="23:23">
      <c r="W361" s="13"/>
    </row>
    <row r="362" spans="23:23">
      <c r="W362" s="13"/>
    </row>
    <row r="363" spans="23:23">
      <c r="W363" s="13"/>
    </row>
    <row r="364" spans="23:23">
      <c r="W364" s="13"/>
    </row>
    <row r="365" spans="23:23">
      <c r="W365" s="13"/>
    </row>
    <row r="366" spans="23:23">
      <c r="W366" s="13"/>
    </row>
    <row r="367" spans="23:23">
      <c r="W367" s="13"/>
    </row>
    <row r="368" spans="23:23">
      <c r="W368" s="13"/>
    </row>
    <row r="369" spans="23:23">
      <c r="W369" s="13"/>
    </row>
    <row r="370" spans="23:23">
      <c r="W370" s="13"/>
    </row>
    <row r="371" spans="23:23">
      <c r="W371" s="13"/>
    </row>
    <row r="372" spans="23:23">
      <c r="W372" s="13"/>
    </row>
    <row r="373" spans="23:23">
      <c r="W373" s="13"/>
    </row>
    <row r="374" spans="23:23">
      <c r="W374" s="13"/>
    </row>
    <row r="375" spans="23:23">
      <c r="W375" s="13"/>
    </row>
    <row r="376" spans="23:23">
      <c r="W376" s="13"/>
    </row>
    <row r="377" spans="23:23">
      <c r="W377" s="13"/>
    </row>
    <row r="378" spans="23:23">
      <c r="W378" s="13"/>
    </row>
    <row r="379" spans="23:23">
      <c r="W379" s="13"/>
    </row>
    <row r="380" spans="23:23">
      <c r="W380" s="13"/>
    </row>
    <row r="381" spans="23:23">
      <c r="W381" s="13"/>
    </row>
    <row r="382" spans="23:23">
      <c r="W382" s="13"/>
    </row>
    <row r="383" spans="23:23">
      <c r="W383" s="13"/>
    </row>
    <row r="384" spans="23:23">
      <c r="W384" s="13"/>
    </row>
    <row r="385" spans="23:23">
      <c r="W385" s="13"/>
    </row>
    <row r="386" spans="23:23">
      <c r="W386" s="13"/>
    </row>
    <row r="387" spans="23:23">
      <c r="W387" s="13"/>
    </row>
    <row r="388" spans="23:23">
      <c r="W388" s="13"/>
    </row>
    <row r="389" spans="23:23">
      <c r="W389" s="13"/>
    </row>
    <row r="390" spans="23:23">
      <c r="W390" s="13"/>
    </row>
    <row r="391" spans="23:23">
      <c r="W391" s="13"/>
    </row>
    <row r="392" spans="23:23">
      <c r="W392" s="13"/>
    </row>
    <row r="393" spans="23:23">
      <c r="W393" s="13"/>
    </row>
    <row r="394" spans="23:23">
      <c r="W394" s="13"/>
    </row>
    <row r="395" spans="23:23">
      <c r="W395" s="13"/>
    </row>
    <row r="396" spans="23:23">
      <c r="W396" s="13"/>
    </row>
    <row r="397" spans="23:23">
      <c r="W397" s="13"/>
    </row>
    <row r="398" spans="23:23">
      <c r="W398" s="13"/>
    </row>
    <row r="399" spans="23:23">
      <c r="W399" s="13"/>
    </row>
    <row r="400" spans="23:23">
      <c r="W400" s="13"/>
    </row>
    <row r="401" spans="23:23">
      <c r="W401" s="13"/>
    </row>
    <row r="402" spans="23:23">
      <c r="W402" s="13"/>
    </row>
    <row r="403" spans="23:23">
      <c r="W403" s="13"/>
    </row>
    <row r="404" spans="23:23">
      <c r="W404" s="13"/>
    </row>
    <row r="405" spans="23:23">
      <c r="W405" s="13"/>
    </row>
    <row r="406" spans="23:23">
      <c r="W406" s="13"/>
    </row>
    <row r="407" spans="23:23">
      <c r="W407" s="13"/>
    </row>
    <row r="408" spans="23:23">
      <c r="W408" s="13"/>
    </row>
    <row r="409" spans="23:23">
      <c r="W409" s="13"/>
    </row>
    <row r="410" spans="23:23">
      <c r="W410" s="13"/>
    </row>
    <row r="411" spans="23:23">
      <c r="W411" s="13"/>
    </row>
    <row r="412" spans="23:23">
      <c r="W412" s="13"/>
    </row>
    <row r="413" spans="23:23">
      <c r="W413" s="13"/>
    </row>
    <row r="414" spans="23:23">
      <c r="W414" s="13"/>
    </row>
    <row r="415" spans="23:23">
      <c r="W415" s="13"/>
    </row>
    <row r="416" spans="23:23">
      <c r="W416" s="13"/>
    </row>
    <row r="417" spans="23:23">
      <c r="W417" s="13"/>
    </row>
    <row r="418" spans="23:23">
      <c r="W418" s="13"/>
    </row>
    <row r="419" spans="23:23">
      <c r="W419" s="13"/>
    </row>
    <row r="420" spans="23:23">
      <c r="W420" s="13"/>
    </row>
    <row r="421" spans="23:23">
      <c r="W421" s="13"/>
    </row>
    <row r="422" spans="23:23">
      <c r="W422" s="13"/>
    </row>
    <row r="423" spans="23:23">
      <c r="W423" s="13"/>
    </row>
    <row r="424" spans="23:23">
      <c r="W424" s="13"/>
    </row>
    <row r="425" spans="23:23">
      <c r="W425" s="13"/>
    </row>
    <row r="426" spans="23:23">
      <c r="W426" s="13"/>
    </row>
    <row r="427" spans="23:23">
      <c r="W427" s="13"/>
    </row>
    <row r="428" spans="23:23">
      <c r="W428" s="13"/>
    </row>
    <row r="429" spans="23:23">
      <c r="W429" s="13"/>
    </row>
    <row r="430" spans="23:23">
      <c r="W430" s="13"/>
    </row>
    <row r="431" spans="23:23">
      <c r="W431" s="13"/>
    </row>
    <row r="432" spans="23:23">
      <c r="W432" s="13"/>
    </row>
    <row r="433" spans="23:23">
      <c r="W433" s="13"/>
    </row>
    <row r="434" spans="23:23">
      <c r="W434" s="13"/>
    </row>
    <row r="435" spans="23:23">
      <c r="W435" s="13"/>
    </row>
    <row r="436" spans="23:23">
      <c r="W436" s="13"/>
    </row>
    <row r="437" spans="23:23">
      <c r="W437" s="13"/>
    </row>
    <row r="438" spans="23:23">
      <c r="W438" s="13"/>
    </row>
    <row r="439" spans="23:23">
      <c r="W439" s="13"/>
    </row>
    <row r="440" spans="23:23">
      <c r="W440" s="13"/>
    </row>
    <row r="441" spans="23:23">
      <c r="W441" s="13"/>
    </row>
    <row r="442" spans="23:23">
      <c r="W442" s="13"/>
    </row>
    <row r="443" spans="23:23">
      <c r="W443" s="13"/>
    </row>
    <row r="444" spans="23:23">
      <c r="W444" s="13"/>
    </row>
    <row r="445" spans="23:23">
      <c r="W445" s="13"/>
    </row>
    <row r="446" spans="23:23">
      <c r="W446" s="13"/>
    </row>
    <row r="447" spans="23:23">
      <c r="W447" s="13"/>
    </row>
    <row r="448" spans="23:23">
      <c r="W448" s="13"/>
    </row>
    <row r="449" spans="23:23">
      <c r="W449" s="13"/>
    </row>
    <row r="450" spans="23:23">
      <c r="W450" s="13"/>
    </row>
    <row r="451" spans="23:23">
      <c r="W451" s="13"/>
    </row>
    <row r="452" spans="23:23">
      <c r="W452" s="13"/>
    </row>
    <row r="453" spans="23:23">
      <c r="W453" s="13"/>
    </row>
    <row r="454" spans="23:23">
      <c r="W454" s="13"/>
    </row>
    <row r="455" spans="23:23">
      <c r="W455" s="13"/>
    </row>
    <row r="456" spans="23:23">
      <c r="W456" s="13"/>
    </row>
    <row r="457" spans="23:23">
      <c r="W457" s="13"/>
    </row>
    <row r="458" spans="23:23">
      <c r="W458" s="13"/>
    </row>
    <row r="459" spans="23:23">
      <c r="W459" s="13"/>
    </row>
    <row r="460" spans="23:23">
      <c r="W460" s="13"/>
    </row>
    <row r="461" spans="23:23">
      <c r="W461" s="13"/>
    </row>
    <row r="462" spans="23:23">
      <c r="W462" s="13"/>
    </row>
    <row r="463" spans="23:23">
      <c r="W463" s="13"/>
    </row>
    <row r="464" spans="23:23">
      <c r="W464" s="13"/>
    </row>
    <row r="465" spans="23:23">
      <c r="W465" s="13"/>
    </row>
    <row r="466" spans="23:23">
      <c r="W466" s="13"/>
    </row>
    <row r="467" spans="23:23">
      <c r="W467" s="13"/>
    </row>
    <row r="468" spans="23:23">
      <c r="W468" s="13"/>
    </row>
    <row r="469" spans="23:23">
      <c r="W469" s="13"/>
    </row>
    <row r="470" spans="23:23">
      <c r="W470" s="13"/>
    </row>
    <row r="471" spans="23:23">
      <c r="W471" s="13"/>
    </row>
    <row r="472" spans="23:23">
      <c r="W472" s="13"/>
    </row>
    <row r="473" spans="23:23">
      <c r="W473" s="13"/>
    </row>
    <row r="474" spans="23:23">
      <c r="W474" s="13"/>
    </row>
    <row r="475" spans="23:23">
      <c r="W475" s="13"/>
    </row>
    <row r="476" spans="23:23">
      <c r="W476" s="13"/>
    </row>
    <row r="477" spans="23:23">
      <c r="W477" s="13"/>
    </row>
    <row r="478" spans="23:23">
      <c r="W478" s="13"/>
    </row>
    <row r="479" spans="23:23">
      <c r="W479" s="13"/>
    </row>
    <row r="480" spans="23:23">
      <c r="W480" s="13"/>
    </row>
    <row r="481" spans="23:23">
      <c r="W481" s="13"/>
    </row>
    <row r="482" spans="23:23">
      <c r="W482" s="13"/>
    </row>
    <row r="483" spans="23:23">
      <c r="W483" s="13"/>
    </row>
    <row r="484" spans="23:23">
      <c r="W484" s="13"/>
    </row>
    <row r="485" spans="23:23">
      <c r="W485" s="13"/>
    </row>
    <row r="486" spans="23:23">
      <c r="W486" s="13"/>
    </row>
    <row r="487" spans="23:23">
      <c r="W487" s="13"/>
    </row>
    <row r="488" spans="23:23">
      <c r="W488" s="13"/>
    </row>
    <row r="489" spans="23:23">
      <c r="W489" s="13"/>
    </row>
    <row r="490" spans="23:23">
      <c r="W490" s="13"/>
    </row>
    <row r="491" spans="23:23">
      <c r="W491" s="13"/>
    </row>
    <row r="492" spans="23:23">
      <c r="W492" s="13"/>
    </row>
    <row r="493" spans="23:23">
      <c r="W493" s="13"/>
    </row>
    <row r="494" spans="23:23">
      <c r="W494" s="13"/>
    </row>
    <row r="495" spans="23:23">
      <c r="W495" s="13"/>
    </row>
    <row r="496" spans="23:23">
      <c r="W496" s="13"/>
    </row>
    <row r="497" spans="23:23">
      <c r="W497" s="13"/>
    </row>
    <row r="498" spans="23:23">
      <c r="W498" s="13"/>
    </row>
    <row r="499" spans="23:23">
      <c r="W499" s="13"/>
    </row>
    <row r="500" spans="23:23">
      <c r="W500" s="13"/>
    </row>
    <row r="501" spans="23:23">
      <c r="W501" s="13"/>
    </row>
    <row r="502" spans="23:23">
      <c r="W502" s="13"/>
    </row>
    <row r="503" spans="23:23">
      <c r="W503" s="13"/>
    </row>
    <row r="504" spans="23:23">
      <c r="W504" s="13"/>
    </row>
    <row r="505" spans="23:23">
      <c r="W505" s="13"/>
    </row>
    <row r="506" spans="23:23">
      <c r="W506" s="13"/>
    </row>
    <row r="507" spans="23:23">
      <c r="W507" s="13"/>
    </row>
    <row r="508" spans="23:23">
      <c r="W508" s="13"/>
    </row>
    <row r="509" spans="23:23">
      <c r="W509" s="13"/>
    </row>
    <row r="510" spans="23:23">
      <c r="W510" s="13"/>
    </row>
    <row r="511" spans="23:23">
      <c r="W511" s="13"/>
    </row>
    <row r="512" spans="23:23">
      <c r="W512" s="13"/>
    </row>
    <row r="513" spans="23:23">
      <c r="W513" s="13"/>
    </row>
    <row r="514" spans="23:23">
      <c r="W514" s="13"/>
    </row>
    <row r="515" spans="23:23">
      <c r="W515" s="13"/>
    </row>
    <row r="516" spans="23:23">
      <c r="W516" s="13"/>
    </row>
    <row r="517" spans="23:23">
      <c r="W517" s="13"/>
    </row>
    <row r="518" spans="23:23">
      <c r="W518" s="13"/>
    </row>
    <row r="519" spans="23:23">
      <c r="W519" s="13"/>
    </row>
    <row r="520" spans="23:23">
      <c r="W520" s="13"/>
    </row>
    <row r="521" spans="23:23">
      <c r="W521" s="13"/>
    </row>
    <row r="522" spans="23:23">
      <c r="W522" s="13"/>
    </row>
    <row r="523" spans="23:23">
      <c r="W523" s="13"/>
    </row>
    <row r="524" spans="23:23">
      <c r="W524" s="13"/>
    </row>
    <row r="525" spans="23:23">
      <c r="W525" s="13"/>
    </row>
    <row r="526" spans="23:23">
      <c r="W526" s="13"/>
    </row>
    <row r="527" spans="23:23">
      <c r="W527" s="13"/>
    </row>
    <row r="528" spans="23:23">
      <c r="W528" s="13"/>
    </row>
    <row r="529" spans="23:23">
      <c r="W529" s="13"/>
    </row>
    <row r="530" spans="23:23">
      <c r="W530" s="13"/>
    </row>
    <row r="531" spans="23:23">
      <c r="W531" s="13"/>
    </row>
    <row r="532" spans="23:23">
      <c r="W532" s="13"/>
    </row>
    <row r="533" spans="23:23">
      <c r="W533" s="13"/>
    </row>
    <row r="534" spans="23:23">
      <c r="W534" s="13"/>
    </row>
    <row r="535" spans="23:23">
      <c r="W535" s="13"/>
    </row>
    <row r="536" spans="23:23">
      <c r="W536" s="13"/>
    </row>
    <row r="537" spans="23:23">
      <c r="W537" s="13"/>
    </row>
    <row r="538" spans="23:23">
      <c r="W538" s="13"/>
    </row>
    <row r="539" spans="23:23">
      <c r="W539" s="13"/>
    </row>
    <row r="540" spans="23:23">
      <c r="W540" s="13"/>
    </row>
    <row r="541" spans="23:23">
      <c r="W541" s="13"/>
    </row>
    <row r="542" spans="23:23">
      <c r="W542" s="13"/>
    </row>
    <row r="543" spans="23:23">
      <c r="W543" s="13"/>
    </row>
    <row r="544" spans="23:23">
      <c r="W544" s="13"/>
    </row>
    <row r="545" spans="23:23">
      <c r="W545" s="13"/>
    </row>
    <row r="546" spans="23:23">
      <c r="W546" s="13"/>
    </row>
    <row r="547" spans="23:23">
      <c r="W547" s="13"/>
    </row>
    <row r="548" spans="23:23">
      <c r="W548" s="13"/>
    </row>
    <row r="549" spans="23:23">
      <c r="W549" s="13"/>
    </row>
    <row r="550" spans="23:23">
      <c r="W550" s="13"/>
    </row>
    <row r="551" spans="23:23">
      <c r="W551" s="13"/>
    </row>
    <row r="552" spans="23:23">
      <c r="W552" s="13"/>
    </row>
    <row r="553" spans="23:23">
      <c r="W553" s="13"/>
    </row>
    <row r="554" spans="23:23">
      <c r="W554" s="13"/>
    </row>
    <row r="555" spans="23:23">
      <c r="W555" s="13"/>
    </row>
    <row r="556" spans="23:23">
      <c r="W556" s="13"/>
    </row>
    <row r="557" spans="23:23">
      <c r="W557" s="13"/>
    </row>
    <row r="558" spans="23:23">
      <c r="W558" s="13"/>
    </row>
    <row r="559" spans="23:23">
      <c r="W559" s="13"/>
    </row>
    <row r="560" spans="23:23">
      <c r="W560" s="13"/>
    </row>
    <row r="561" spans="23:23">
      <c r="W561" s="13"/>
    </row>
    <row r="562" spans="23:23">
      <c r="W562" s="13"/>
    </row>
    <row r="563" spans="23:23">
      <c r="W563" s="13"/>
    </row>
    <row r="564" spans="23:23">
      <c r="W564" s="13"/>
    </row>
    <row r="565" spans="23:23">
      <c r="W565" s="13"/>
    </row>
    <row r="566" spans="23:23">
      <c r="W566" s="13"/>
    </row>
    <row r="567" spans="23:23">
      <c r="W567" s="13"/>
    </row>
    <row r="568" spans="23:23">
      <c r="W568" s="13"/>
    </row>
    <row r="569" spans="23:23">
      <c r="W569" s="13"/>
    </row>
    <row r="570" spans="23:23">
      <c r="W570" s="13"/>
    </row>
    <row r="571" spans="23:23">
      <c r="W571" s="13"/>
    </row>
    <row r="572" spans="23:23">
      <c r="W572" s="13"/>
    </row>
    <row r="573" spans="23:23">
      <c r="W573" s="13"/>
    </row>
    <row r="574" spans="23:23">
      <c r="W574" s="13"/>
    </row>
    <row r="575" spans="23:23">
      <c r="W575" s="13"/>
    </row>
    <row r="576" spans="23:23">
      <c r="W576" s="13"/>
    </row>
    <row r="577" spans="23:23">
      <c r="W577" s="13"/>
    </row>
    <row r="578" spans="23:23">
      <c r="W578" s="13"/>
    </row>
    <row r="579" spans="23:23">
      <c r="W579" s="13"/>
    </row>
    <row r="580" spans="23:23">
      <c r="W580" s="13"/>
    </row>
    <row r="581" spans="23:23">
      <c r="W581" s="13"/>
    </row>
    <row r="582" spans="23:23">
      <c r="W582" s="13"/>
    </row>
    <row r="583" spans="23:23">
      <c r="W583" s="13"/>
    </row>
    <row r="584" spans="23:23">
      <c r="W584" s="13"/>
    </row>
    <row r="585" spans="23:23">
      <c r="W585" s="13"/>
    </row>
    <row r="586" spans="23:23">
      <c r="W586" s="13"/>
    </row>
    <row r="587" spans="23:23">
      <c r="W587" s="13"/>
    </row>
    <row r="588" spans="23:23">
      <c r="W588" s="13"/>
    </row>
    <row r="589" spans="23:23">
      <c r="W589" s="13"/>
    </row>
    <row r="590" spans="23:23">
      <c r="W590" s="13"/>
    </row>
    <row r="591" spans="23:23">
      <c r="W591" s="13"/>
    </row>
    <row r="592" spans="23:23">
      <c r="W592" s="13"/>
    </row>
    <row r="593" spans="23:23">
      <c r="W593" s="13"/>
    </row>
    <row r="594" spans="23:23">
      <c r="W594" s="13"/>
    </row>
    <row r="595" spans="23:23">
      <c r="W595" s="13"/>
    </row>
    <row r="596" spans="23:23">
      <c r="W596" s="13"/>
    </row>
    <row r="597" spans="23:23">
      <c r="W597" s="13"/>
    </row>
    <row r="598" spans="23:23">
      <c r="W598" s="13"/>
    </row>
    <row r="599" spans="23:23">
      <c r="W599" s="13"/>
    </row>
    <row r="600" spans="23:23">
      <c r="W600" s="13"/>
    </row>
    <row r="601" spans="23:23">
      <c r="W601" s="13"/>
    </row>
    <row r="602" spans="23:23">
      <c r="W602" s="13"/>
    </row>
    <row r="603" spans="23:23">
      <c r="W603" s="13"/>
    </row>
    <row r="604" spans="23:23">
      <c r="W604" s="13"/>
    </row>
    <row r="605" spans="23:23">
      <c r="W605" s="13"/>
    </row>
    <row r="606" spans="23:23">
      <c r="W606" s="13"/>
    </row>
    <row r="607" spans="23:23">
      <c r="W607" s="13"/>
    </row>
    <row r="608" spans="23:23">
      <c r="W608" s="13"/>
    </row>
    <row r="609" spans="23:23">
      <c r="W609" s="13"/>
    </row>
    <row r="610" spans="23:23">
      <c r="W610" s="13"/>
    </row>
    <row r="611" spans="23:23">
      <c r="W611" s="13"/>
    </row>
    <row r="612" spans="23:23">
      <c r="W612" s="13"/>
    </row>
    <row r="613" spans="23:23">
      <c r="W613" s="13"/>
    </row>
    <row r="614" spans="23:23">
      <c r="W614" s="13"/>
    </row>
    <row r="615" spans="23:23">
      <c r="W615" s="13"/>
    </row>
    <row r="616" spans="23:23">
      <c r="W616" s="13"/>
    </row>
    <row r="617" spans="23:23">
      <c r="W617" s="13"/>
    </row>
    <row r="618" spans="23:23">
      <c r="W618" s="13"/>
    </row>
    <row r="619" spans="23:23">
      <c r="W619" s="13"/>
    </row>
    <row r="620" spans="23:23">
      <c r="W620" s="13"/>
    </row>
    <row r="621" spans="23:23">
      <c r="W621" s="13"/>
    </row>
    <row r="622" spans="23:23">
      <c r="W622" s="13"/>
    </row>
    <row r="623" spans="23:23">
      <c r="W623" s="13"/>
    </row>
    <row r="624" spans="23:23">
      <c r="W624" s="13"/>
    </row>
    <row r="625" spans="23:23">
      <c r="W625" s="13"/>
    </row>
    <row r="626" spans="23:23">
      <c r="W626" s="13"/>
    </row>
    <row r="627" spans="23:23">
      <c r="W627" s="13"/>
    </row>
    <row r="628" spans="23:23">
      <c r="W628" s="13"/>
    </row>
    <row r="629" spans="23:23">
      <c r="W629" s="13"/>
    </row>
    <row r="630" spans="23:23">
      <c r="W630" s="13"/>
    </row>
    <row r="631" spans="23:23">
      <c r="W631" s="13"/>
    </row>
    <row r="632" spans="23:23">
      <c r="W632" s="13"/>
    </row>
    <row r="633" spans="23:23">
      <c r="W633" s="13"/>
    </row>
    <row r="634" spans="23:23">
      <c r="W634" s="13"/>
    </row>
    <row r="635" spans="23:23">
      <c r="W635" s="13"/>
    </row>
    <row r="636" spans="23:23">
      <c r="W636" s="13"/>
    </row>
    <row r="637" spans="23:23">
      <c r="W637" s="13"/>
    </row>
    <row r="638" spans="23:23">
      <c r="W638" s="13"/>
    </row>
    <row r="639" spans="23:23">
      <c r="W639" s="13"/>
    </row>
    <row r="640" spans="23:23">
      <c r="W640" s="13"/>
    </row>
    <row r="641" spans="23:23">
      <c r="W641" s="13"/>
    </row>
    <row r="642" spans="23:23">
      <c r="W642" s="13"/>
    </row>
    <row r="643" spans="23:23">
      <c r="W643" s="13"/>
    </row>
    <row r="644" spans="23:23">
      <c r="W644" s="13"/>
    </row>
    <row r="645" spans="23:23">
      <c r="W645" s="13"/>
    </row>
    <row r="646" spans="23:23">
      <c r="W646" s="13"/>
    </row>
    <row r="647" spans="23:23">
      <c r="W647" s="13"/>
    </row>
    <row r="648" spans="23:23">
      <c r="W648" s="13"/>
    </row>
    <row r="649" spans="23:23">
      <c r="W649" s="13"/>
    </row>
    <row r="650" spans="23:23">
      <c r="W650" s="13"/>
    </row>
    <row r="651" spans="23:23">
      <c r="W651" s="13"/>
    </row>
    <row r="652" spans="23:23">
      <c r="W652" s="13"/>
    </row>
    <row r="653" spans="23:23">
      <c r="W653" s="13"/>
    </row>
    <row r="654" spans="23:23">
      <c r="W654" s="13"/>
    </row>
    <row r="655" spans="23:23">
      <c r="W655" s="13"/>
    </row>
    <row r="656" spans="23:23">
      <c r="W656" s="13"/>
    </row>
    <row r="657" spans="23:23">
      <c r="W657" s="13"/>
    </row>
    <row r="658" spans="23:23">
      <c r="W658" s="13"/>
    </row>
    <row r="659" spans="23:23">
      <c r="W659" s="13"/>
    </row>
    <row r="660" spans="23:23">
      <c r="W660" s="13"/>
    </row>
    <row r="661" spans="23:23">
      <c r="W661" s="13"/>
    </row>
    <row r="662" spans="23:23">
      <c r="W662" s="13"/>
    </row>
    <row r="663" spans="23:23">
      <c r="W663" s="13"/>
    </row>
    <row r="664" spans="23:23">
      <c r="W664" s="13"/>
    </row>
    <row r="665" spans="23:23">
      <c r="W665" s="13"/>
    </row>
    <row r="666" spans="23:23">
      <c r="W666" s="13"/>
    </row>
    <row r="667" spans="23:23">
      <c r="W667" s="13"/>
    </row>
    <row r="668" spans="23:23">
      <c r="W668" s="13"/>
    </row>
    <row r="669" spans="23:23">
      <c r="W669" s="13"/>
    </row>
    <row r="670" spans="23:23">
      <c r="W670" s="13"/>
    </row>
    <row r="671" spans="23:23">
      <c r="W671" s="13"/>
    </row>
    <row r="672" spans="23:23">
      <c r="W672" s="13"/>
    </row>
    <row r="673" spans="23:23">
      <c r="W673" s="13"/>
    </row>
    <row r="674" spans="23:23">
      <c r="W674" s="13"/>
    </row>
    <row r="675" spans="23:23">
      <c r="W675" s="13"/>
    </row>
    <row r="676" spans="23:23">
      <c r="W676" s="13"/>
    </row>
    <row r="677" spans="23:23">
      <c r="W677" s="13"/>
    </row>
    <row r="678" spans="23:23">
      <c r="W678" s="13"/>
    </row>
    <row r="679" spans="23:23">
      <c r="W679" s="13"/>
    </row>
    <row r="680" spans="23:23">
      <c r="W680" s="13"/>
    </row>
    <row r="681" spans="23:23">
      <c r="W681" s="13"/>
    </row>
    <row r="682" spans="23:23">
      <c r="W682" s="13"/>
    </row>
    <row r="683" spans="23:23">
      <c r="W683" s="13"/>
    </row>
    <row r="684" spans="23:23">
      <c r="W684" s="13"/>
    </row>
    <row r="685" spans="23:23">
      <c r="W685" s="13"/>
    </row>
    <row r="686" spans="23:23">
      <c r="W686" s="13"/>
    </row>
    <row r="687" spans="23:23">
      <c r="W687" s="13"/>
    </row>
    <row r="688" spans="23:23">
      <c r="W688" s="13"/>
    </row>
    <row r="689" spans="23:23">
      <c r="W689" s="13"/>
    </row>
    <row r="690" spans="23:23">
      <c r="W690" s="13"/>
    </row>
    <row r="691" spans="23:23">
      <c r="W691" s="13"/>
    </row>
    <row r="692" spans="23:23">
      <c r="W692" s="13"/>
    </row>
    <row r="693" spans="23:23">
      <c r="W693" s="13"/>
    </row>
    <row r="694" spans="23:23">
      <c r="W694" s="13"/>
    </row>
    <row r="695" spans="23:23">
      <c r="W695" s="13"/>
    </row>
    <row r="696" spans="23:23">
      <c r="W696" s="13"/>
    </row>
    <row r="697" spans="23:23">
      <c r="W697" s="13"/>
    </row>
    <row r="698" spans="23:23">
      <c r="W698" s="13"/>
    </row>
    <row r="699" spans="23:23">
      <c r="W699" s="13"/>
    </row>
    <row r="700" spans="23:23">
      <c r="W700" s="13"/>
    </row>
    <row r="701" spans="23:23">
      <c r="W701" s="13"/>
    </row>
    <row r="702" spans="23:23">
      <c r="W702" s="13"/>
    </row>
    <row r="703" spans="23:23">
      <c r="W703" s="13"/>
    </row>
    <row r="704" spans="23:23">
      <c r="W704" s="13"/>
    </row>
    <row r="705" spans="23:23">
      <c r="W705" s="13"/>
    </row>
    <row r="706" spans="23:23">
      <c r="W706" s="13"/>
    </row>
    <row r="707" spans="23:23">
      <c r="W707" s="13"/>
    </row>
    <row r="708" spans="23:23">
      <c r="W708" s="13"/>
    </row>
    <row r="709" spans="23:23">
      <c r="W709" s="13"/>
    </row>
    <row r="710" spans="23:23">
      <c r="W710" s="13"/>
    </row>
    <row r="711" spans="23:23">
      <c r="W711" s="13"/>
    </row>
    <row r="712" spans="23:23">
      <c r="W712" s="13"/>
    </row>
    <row r="713" spans="23:23">
      <c r="W713" s="13"/>
    </row>
    <row r="714" spans="23:23">
      <c r="W714" s="13"/>
    </row>
    <row r="715" spans="23:23">
      <c r="W715" s="13"/>
    </row>
    <row r="716" spans="23:23">
      <c r="W716" s="13"/>
    </row>
    <row r="717" spans="23:23">
      <c r="W717" s="13"/>
    </row>
    <row r="718" spans="23:23">
      <c r="W718" s="13"/>
    </row>
    <row r="719" spans="23:23">
      <c r="W719" s="13"/>
    </row>
    <row r="720" spans="23:23">
      <c r="W720" s="13"/>
    </row>
    <row r="721" spans="23:23">
      <c r="W721" s="13"/>
    </row>
    <row r="722" spans="23:23">
      <c r="W722" s="13"/>
    </row>
    <row r="723" spans="23:23">
      <c r="W723" s="13"/>
    </row>
    <row r="724" spans="23:23">
      <c r="W724" s="13"/>
    </row>
    <row r="725" spans="23:23">
      <c r="W725" s="13"/>
    </row>
    <row r="726" spans="23:23">
      <c r="W726" s="13"/>
    </row>
    <row r="727" spans="23:23">
      <c r="W727" s="13"/>
    </row>
    <row r="728" spans="23:23">
      <c r="W728" s="13"/>
    </row>
    <row r="729" spans="23:23">
      <c r="W729" s="13"/>
    </row>
    <row r="730" spans="23:23">
      <c r="W730" s="13"/>
    </row>
    <row r="731" spans="23:23">
      <c r="W731" s="13"/>
    </row>
    <row r="732" spans="23:23">
      <c r="W732" s="13"/>
    </row>
    <row r="733" spans="23:23">
      <c r="W733" s="13"/>
    </row>
    <row r="734" spans="23:23">
      <c r="W734" s="13"/>
    </row>
    <row r="735" spans="23:23">
      <c r="W735" s="13"/>
    </row>
    <row r="736" spans="23:23">
      <c r="W736" s="13"/>
    </row>
    <row r="737" spans="23:23">
      <c r="W737" s="13"/>
    </row>
    <row r="738" spans="23:23">
      <c r="W738" s="13"/>
    </row>
    <row r="739" spans="23:23">
      <c r="W739" s="13"/>
    </row>
    <row r="740" spans="23:23">
      <c r="W740" s="13"/>
    </row>
    <row r="741" spans="23:23">
      <c r="W741" s="13"/>
    </row>
    <row r="742" spans="23:23">
      <c r="W742" s="13"/>
    </row>
    <row r="743" spans="23:23">
      <c r="W743" s="13"/>
    </row>
    <row r="744" spans="23:23">
      <c r="W744" s="13"/>
    </row>
    <row r="745" spans="23:23">
      <c r="W745" s="13"/>
    </row>
    <row r="746" spans="23:23">
      <c r="W746" s="13"/>
    </row>
    <row r="747" spans="23:23">
      <c r="W747" s="13"/>
    </row>
    <row r="748" spans="23:23">
      <c r="W748" s="13"/>
    </row>
    <row r="749" spans="23:23">
      <c r="W749" s="13"/>
    </row>
    <row r="750" spans="23:23">
      <c r="W750" s="13"/>
    </row>
    <row r="751" spans="23:23">
      <c r="W751" s="13"/>
    </row>
    <row r="752" spans="23:23">
      <c r="W752" s="13"/>
    </row>
    <row r="753" spans="23:23">
      <c r="W753" s="13"/>
    </row>
    <row r="754" spans="23:23">
      <c r="W754" s="13"/>
    </row>
    <row r="755" spans="23:23">
      <c r="W755" s="13"/>
    </row>
    <row r="756" spans="23:23">
      <c r="W756" s="13"/>
    </row>
    <row r="757" spans="23:23">
      <c r="W757" s="13"/>
    </row>
    <row r="758" spans="23:23">
      <c r="W758" s="13"/>
    </row>
    <row r="759" spans="23:23">
      <c r="W759" s="13"/>
    </row>
    <row r="760" spans="23:23">
      <c r="W760" s="13"/>
    </row>
    <row r="761" spans="23:23">
      <c r="W761" s="13"/>
    </row>
    <row r="762" spans="23:23">
      <c r="W762" s="13"/>
    </row>
    <row r="763" spans="23:23">
      <c r="W763" s="13"/>
    </row>
    <row r="764" spans="23:23">
      <c r="W764" s="13"/>
    </row>
    <row r="765" spans="23:23">
      <c r="W765" s="13"/>
    </row>
    <row r="766" spans="23:23">
      <c r="W766" s="13"/>
    </row>
    <row r="767" spans="23:23">
      <c r="W767" s="13"/>
    </row>
    <row r="768" spans="23:23">
      <c r="W768" s="13"/>
    </row>
    <row r="769" spans="23:23">
      <c r="W769" s="13"/>
    </row>
    <row r="770" spans="23:23">
      <c r="W770" s="13"/>
    </row>
    <row r="771" spans="23:23">
      <c r="W771" s="13"/>
    </row>
    <row r="772" spans="23:23">
      <c r="W772" s="13"/>
    </row>
    <row r="773" spans="23:23">
      <c r="W773" s="13"/>
    </row>
    <row r="774" spans="23:23">
      <c r="W774" s="13"/>
    </row>
    <row r="775" spans="23:23">
      <c r="W775" s="13"/>
    </row>
    <row r="776" spans="23:23">
      <c r="W776" s="13"/>
    </row>
    <row r="777" spans="23:23">
      <c r="W777" s="13"/>
    </row>
    <row r="778" spans="23:23">
      <c r="W778" s="13"/>
    </row>
    <row r="779" spans="23:23">
      <c r="W779" s="13"/>
    </row>
    <row r="780" spans="23:23">
      <c r="W780" s="13"/>
    </row>
    <row r="781" spans="23:23">
      <c r="W781" s="13"/>
    </row>
    <row r="782" spans="23:23">
      <c r="W782" s="13"/>
    </row>
    <row r="783" spans="23:23">
      <c r="W783" s="13"/>
    </row>
    <row r="784" spans="23:23">
      <c r="W784" s="13"/>
    </row>
    <row r="785" spans="23:23">
      <c r="W785" s="13"/>
    </row>
    <row r="786" spans="23:23">
      <c r="W786" s="13"/>
    </row>
    <row r="787" spans="23:23">
      <c r="W787" s="13"/>
    </row>
    <row r="788" spans="23:23">
      <c r="W788" s="13"/>
    </row>
    <row r="789" spans="23:23">
      <c r="W789" s="13"/>
    </row>
    <row r="790" spans="23:23">
      <c r="W790" s="13"/>
    </row>
    <row r="791" spans="23:23">
      <c r="W791" s="13"/>
    </row>
    <row r="792" spans="23:23">
      <c r="W792" s="13"/>
    </row>
    <row r="793" spans="23:23">
      <c r="W793" s="13"/>
    </row>
    <row r="794" spans="23:23">
      <c r="W794" s="13"/>
    </row>
    <row r="795" spans="23:23">
      <c r="W795" s="13"/>
    </row>
    <row r="796" spans="23:23">
      <c r="W796" s="13"/>
    </row>
    <row r="797" spans="23:23">
      <c r="W797" s="13"/>
    </row>
    <row r="798" spans="23:23">
      <c r="W798" s="13"/>
    </row>
    <row r="799" spans="23:23">
      <c r="W799" s="13"/>
    </row>
    <row r="800" spans="23:23">
      <c r="W800" s="13"/>
    </row>
    <row r="801" spans="23:23">
      <c r="W801" s="13"/>
    </row>
    <row r="802" spans="23:23">
      <c r="W802" s="13"/>
    </row>
    <row r="803" spans="23:23">
      <c r="W803" s="13"/>
    </row>
    <row r="804" spans="23:23">
      <c r="W804" s="13"/>
    </row>
    <row r="805" spans="23:23">
      <c r="W805" s="13"/>
    </row>
    <row r="806" spans="23:23">
      <c r="W806" s="13"/>
    </row>
    <row r="807" spans="23:23">
      <c r="W807" s="13"/>
    </row>
    <row r="808" spans="23:23">
      <c r="W808" s="13"/>
    </row>
    <row r="809" spans="23:23">
      <c r="W809" s="13"/>
    </row>
    <row r="810" spans="23:23">
      <c r="W810" s="13"/>
    </row>
    <row r="811" spans="23:23">
      <c r="W811" s="13"/>
    </row>
    <row r="812" spans="23:23">
      <c r="W812" s="13"/>
    </row>
    <row r="813" spans="23:23">
      <c r="W813" s="13"/>
    </row>
    <row r="814" spans="23:23">
      <c r="W814" s="13"/>
    </row>
    <row r="815" spans="23:23">
      <c r="W815" s="13"/>
    </row>
    <row r="816" spans="23:23">
      <c r="W816" s="13"/>
    </row>
    <row r="817" spans="23:23">
      <c r="W817" s="13"/>
    </row>
    <row r="818" spans="23:23">
      <c r="W818" s="13"/>
    </row>
    <row r="819" spans="23:23">
      <c r="W819" s="13"/>
    </row>
    <row r="820" spans="23:23">
      <c r="W820" s="13"/>
    </row>
    <row r="821" spans="23:23">
      <c r="W821" s="13"/>
    </row>
    <row r="822" spans="23:23">
      <c r="W822" s="13"/>
    </row>
    <row r="823" spans="23:23">
      <c r="W823" s="13"/>
    </row>
    <row r="824" spans="23:23">
      <c r="W824" s="13"/>
    </row>
    <row r="825" spans="23:23">
      <c r="W825" s="13"/>
    </row>
    <row r="826" spans="23:23">
      <c r="W826" s="13"/>
    </row>
    <row r="827" spans="23:23">
      <c r="W827" s="13"/>
    </row>
    <row r="828" spans="23:23">
      <c r="W828" s="13"/>
    </row>
    <row r="829" spans="23:23">
      <c r="W829" s="13"/>
    </row>
    <row r="830" spans="23:23">
      <c r="W830" s="13"/>
    </row>
    <row r="831" spans="23:23">
      <c r="W831" s="13"/>
    </row>
    <row r="832" spans="23:23">
      <c r="W832" s="13"/>
    </row>
    <row r="833" spans="23:23">
      <c r="W833" s="13"/>
    </row>
    <row r="834" spans="23:23">
      <c r="W834" s="13"/>
    </row>
    <row r="835" spans="23:23">
      <c r="W835" s="13"/>
    </row>
    <row r="836" spans="23:23">
      <c r="W836" s="13"/>
    </row>
    <row r="837" spans="23:23">
      <c r="W837" s="13"/>
    </row>
    <row r="838" spans="23:23">
      <c r="W838" s="13"/>
    </row>
    <row r="839" spans="23:23">
      <c r="W839" s="13"/>
    </row>
    <row r="840" spans="23:23">
      <c r="W840" s="13"/>
    </row>
    <row r="841" spans="23:23">
      <c r="W841" s="13"/>
    </row>
    <row r="842" spans="23:23">
      <c r="W842" s="13"/>
    </row>
    <row r="843" spans="23:23">
      <c r="W843" s="13"/>
    </row>
    <row r="844" spans="23:23">
      <c r="W844" s="13"/>
    </row>
    <row r="845" spans="23:23">
      <c r="W845" s="13"/>
    </row>
    <row r="846" spans="23:23">
      <c r="W846" s="13"/>
    </row>
    <row r="847" spans="23:23">
      <c r="W847" s="13"/>
    </row>
    <row r="848" spans="23:23">
      <c r="W848" s="13"/>
    </row>
    <row r="849" spans="23:23">
      <c r="W849" s="13"/>
    </row>
    <row r="850" spans="23:23">
      <c r="W850" s="13"/>
    </row>
    <row r="851" spans="23:23">
      <c r="W851" s="13"/>
    </row>
    <row r="852" spans="23:23">
      <c r="W852" s="13"/>
    </row>
    <row r="853" spans="23:23">
      <c r="W853" s="13"/>
    </row>
    <row r="854" spans="23:23">
      <c r="W854" s="13"/>
    </row>
    <row r="855" spans="23:23">
      <c r="W855" s="13"/>
    </row>
    <row r="856" spans="23:23">
      <c r="W856" s="13"/>
    </row>
    <row r="857" spans="23:23">
      <c r="W857" s="13"/>
    </row>
    <row r="858" spans="23:23">
      <c r="W858" s="13"/>
    </row>
    <row r="859" spans="23:23">
      <c r="W859" s="13"/>
    </row>
    <row r="860" spans="23:23">
      <c r="W860" s="13"/>
    </row>
    <row r="861" spans="23:23">
      <c r="W861" s="13"/>
    </row>
    <row r="862" spans="23:23">
      <c r="W862" s="13"/>
    </row>
    <row r="863" spans="23:23">
      <c r="W863" s="13"/>
    </row>
    <row r="864" spans="23:23">
      <c r="W864" s="13"/>
    </row>
    <row r="865" spans="23:23">
      <c r="W865" s="13"/>
    </row>
    <row r="866" spans="23:23">
      <c r="W866" s="13"/>
    </row>
    <row r="867" spans="23:23">
      <c r="W867" s="13"/>
    </row>
    <row r="868" spans="23:23">
      <c r="W868" s="13"/>
    </row>
    <row r="869" spans="23:23">
      <c r="W869" s="13"/>
    </row>
    <row r="870" spans="23:23">
      <c r="W870" s="13"/>
    </row>
    <row r="871" spans="23:23">
      <c r="W871" s="13"/>
    </row>
    <row r="872" spans="23:23">
      <c r="W872" s="13"/>
    </row>
    <row r="873" spans="23:23">
      <c r="W873" s="13"/>
    </row>
    <row r="874" spans="23:23">
      <c r="W874" s="13"/>
    </row>
    <row r="875" spans="23:23">
      <c r="W875" s="13"/>
    </row>
    <row r="876" spans="23:23">
      <c r="W876" s="13"/>
    </row>
    <row r="877" spans="23:23">
      <c r="W877" s="13"/>
    </row>
    <row r="878" spans="23:23">
      <c r="W878" s="13"/>
    </row>
    <row r="879" spans="23:23">
      <c r="W879" s="13"/>
    </row>
    <row r="880" spans="23:23">
      <c r="W880" s="13"/>
    </row>
    <row r="881" spans="23:23">
      <c r="W881" s="13"/>
    </row>
    <row r="882" spans="23:23">
      <c r="W882" s="13"/>
    </row>
    <row r="883" spans="23:23">
      <c r="W883" s="13"/>
    </row>
    <row r="884" spans="23:23">
      <c r="W884" s="13"/>
    </row>
    <row r="885" spans="23:23">
      <c r="W885" s="13"/>
    </row>
    <row r="886" spans="23:23">
      <c r="W886" s="13"/>
    </row>
    <row r="887" spans="23:23">
      <c r="W887" s="13"/>
    </row>
    <row r="888" spans="23:23">
      <c r="W888" s="13"/>
    </row>
    <row r="889" spans="23:23">
      <c r="W889" s="13"/>
    </row>
    <row r="890" spans="23:23">
      <c r="W890" s="13"/>
    </row>
    <row r="891" spans="23:23">
      <c r="W891" s="13"/>
    </row>
    <row r="892" spans="23:23">
      <c r="W892" s="13"/>
    </row>
    <row r="893" spans="23:23">
      <c r="W893" s="13"/>
    </row>
    <row r="894" spans="23:23">
      <c r="W894" s="13"/>
    </row>
    <row r="895" spans="23:23">
      <c r="W895" s="13"/>
    </row>
    <row r="896" spans="23:23">
      <c r="W896" s="13"/>
    </row>
    <row r="897" spans="23:23">
      <c r="W897" s="13"/>
    </row>
    <row r="898" spans="23:23">
      <c r="W898" s="13"/>
    </row>
    <row r="899" spans="23:23">
      <c r="W899" s="13"/>
    </row>
    <row r="900" spans="23:23">
      <c r="W900" s="13"/>
    </row>
    <row r="901" spans="23:23">
      <c r="W901" s="13"/>
    </row>
    <row r="902" spans="23:23">
      <c r="W902" s="13"/>
    </row>
    <row r="903" spans="23:23">
      <c r="W903" s="13"/>
    </row>
    <row r="904" spans="23:23">
      <c r="W904" s="13"/>
    </row>
    <row r="905" spans="23:23">
      <c r="W905" s="13"/>
    </row>
    <row r="906" spans="23:23">
      <c r="W906" s="13"/>
    </row>
    <row r="907" spans="23:23">
      <c r="W907" s="13"/>
    </row>
    <row r="908" spans="23:23">
      <c r="W908" s="13"/>
    </row>
    <row r="909" spans="23:23">
      <c r="W909" s="13"/>
    </row>
    <row r="910" spans="23:23">
      <c r="W910" s="13"/>
    </row>
    <row r="911" spans="23:23">
      <c r="W911" s="13"/>
    </row>
    <row r="912" spans="23:23">
      <c r="W912" s="13"/>
    </row>
    <row r="913" spans="23:23">
      <c r="W913" s="13"/>
    </row>
    <row r="914" spans="23:23">
      <c r="W914" s="13"/>
    </row>
    <row r="915" spans="23:23">
      <c r="W915" s="13"/>
    </row>
    <row r="916" spans="23:23">
      <c r="W916" s="13"/>
    </row>
    <row r="917" spans="23:23">
      <c r="W917" s="13"/>
    </row>
    <row r="918" spans="23:23">
      <c r="W918" s="13"/>
    </row>
    <row r="919" spans="23:23">
      <c r="W919" s="13"/>
    </row>
  </sheetData>
  <mergeCells count="18">
    <mergeCell ref="A17:C20"/>
    <mergeCell ref="D17:W20"/>
    <mergeCell ref="A22:C22"/>
    <mergeCell ref="E22:F22"/>
    <mergeCell ref="H22:J22"/>
    <mergeCell ref="T29:X29"/>
    <mergeCell ref="O30:R30"/>
    <mergeCell ref="A23:C23"/>
    <mergeCell ref="H23:I23"/>
    <mergeCell ref="H24:I24"/>
    <mergeCell ref="H25:I25"/>
    <mergeCell ref="H26:I26"/>
    <mergeCell ref="O31:R31"/>
    <mergeCell ref="O32:R32"/>
    <mergeCell ref="O33:R33"/>
    <mergeCell ref="A29:G29"/>
    <mergeCell ref="H29:N29"/>
    <mergeCell ref="O29:S29"/>
  </mergeCells>
  <conditionalFormatting sqref="W31:W33">
    <cfRule type="containsText" dxfId="2" priority="1" stopIfTrue="1" operator="containsText" text="Cerrada">
      <formula>NOT(ISERROR(SEARCH("Cerrada",W31)))</formula>
    </cfRule>
    <cfRule type="containsText" dxfId="1" priority="2" stopIfTrue="1" operator="containsText" text="En ejecución">
      <formula>NOT(ISERROR(SEARCH("En ejecución",W31)))</formula>
    </cfRule>
    <cfRule type="containsText" dxfId="0" priority="3" stopIfTrue="1" operator="containsText" text="Vencida">
      <formula>NOT(ISERROR(SEARCH("Vencida",W31)))</formula>
    </cfRule>
  </conditionalFormatting>
  <dataValidations count="7">
    <dataValidation type="list" allowBlank="1" showErrorMessage="1" sqref="A23" xr:uid="{00000000-0002-0000-1000-000000000000}">
      <formula1>PROCESOS</formula1>
    </dataValidation>
    <dataValidation type="list" allowBlank="1" showInputMessage="1" showErrorMessage="1" sqref="B31:B33" xr:uid="{00000000-0002-0000-1000-000001000000}">
      <formula1>$F$2:$F$6</formula1>
    </dataValidation>
    <dataValidation type="list" allowBlank="1" showInputMessage="1" showErrorMessage="1" sqref="C31:C33" xr:uid="{00000000-0002-0000-1000-000002000000}">
      <formula1>$D$2:$D$13</formula1>
    </dataValidation>
    <dataValidation type="list" allowBlank="1" showInputMessage="1" showErrorMessage="1" sqref="F31:F33" xr:uid="{00000000-0002-0000-1000-000003000000}">
      <formula1>$G$2:$G$5</formula1>
    </dataValidation>
    <dataValidation type="list" allowBlank="1" showInputMessage="1" showErrorMessage="1" sqref="I31:I33" xr:uid="{00000000-0002-0000-1000-000004000000}">
      <formula1>$H$2:$H$3</formula1>
    </dataValidation>
    <dataValidation type="list" allowBlank="1" showInputMessage="1" showErrorMessage="1" sqref="V31:V33" xr:uid="{00000000-0002-0000-1000-000005000000}">
      <formula1>$J$2:$J$4</formula1>
    </dataValidation>
    <dataValidation type="list" allowBlank="1" showInputMessage="1" showErrorMessage="1" sqref="W31:W33" xr:uid="{00000000-0002-0000-1000-000006000000}">
      <formula1>$I$2:$I$4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AA918"/>
  <sheetViews>
    <sheetView showGridLines="0" topLeftCell="A28" zoomScale="80" zoomScaleNormal="80" workbookViewId="0">
      <selection activeCell="I40" sqref="I40"/>
    </sheetView>
  </sheetViews>
  <sheetFormatPr baseColWidth="10" defaultColWidth="14.5" defaultRowHeight="15" customHeight="1"/>
  <cols>
    <col min="1" max="1" width="6.5" style="138" customWidth="1"/>
    <col min="2" max="2" width="15.5" style="138" customWidth="1"/>
    <col min="3" max="3" width="17.5" style="138" customWidth="1"/>
    <col min="4" max="4" width="21.5" style="138" customWidth="1"/>
    <col min="5" max="5" width="52.33203125" style="138" customWidth="1"/>
    <col min="6" max="6" width="24.1640625" style="138" customWidth="1"/>
    <col min="7" max="7" width="26.5" style="138" customWidth="1"/>
    <col min="8" max="8" width="25.83203125" style="138" customWidth="1"/>
    <col min="9" max="9" width="14" style="138" customWidth="1"/>
    <col min="10" max="10" width="18" style="138" customWidth="1"/>
    <col min="11" max="11" width="18.5" style="138" customWidth="1"/>
    <col min="12" max="12" width="20" style="138" customWidth="1"/>
    <col min="13" max="13" width="18.33203125" style="138" customWidth="1"/>
    <col min="14" max="15" width="18" style="138" customWidth="1"/>
    <col min="16" max="16" width="26.33203125" style="138" customWidth="1"/>
    <col min="17" max="17" width="24.83203125" style="138" customWidth="1"/>
    <col min="18" max="18" width="19.5" style="138" customWidth="1"/>
    <col min="19" max="19" width="36.5" style="138" customWidth="1"/>
    <col min="20" max="20" width="57.33203125" style="138" customWidth="1"/>
    <col min="21" max="21" width="40.1640625" style="138" customWidth="1"/>
    <col min="22" max="22" width="18.5" style="138" customWidth="1"/>
    <col min="23" max="23" width="19.5" style="138" customWidth="1"/>
    <col min="24" max="24" width="80.33203125" style="138" customWidth="1"/>
    <col min="25" max="25" width="31.1640625" style="138" customWidth="1"/>
    <col min="26" max="26" width="14.5" style="138" customWidth="1"/>
    <col min="27" max="28" width="11" style="138" customWidth="1"/>
    <col min="29" max="16384" width="14.5" style="138"/>
  </cols>
  <sheetData>
    <row r="1" spans="1:26" ht="44.25" hidden="1" customHeight="1">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9" hidden="1" thickBot="1">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9" hidden="1" thickBot="1">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9" hidden="1" thickBot="1">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43" hidden="1" thickBot="1">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9" hidden="1" thickBot="1">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9" hidden="1" thickBot="1">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idden="1" thickBot="1">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7" hidden="1" thickBot="1">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9" hidden="1" thickBot="1">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29" hidden="1" thickBot="1">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9" hidden="1" thickBot="1">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29" hidden="1" thickBot="1">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9" hidden="1" thickBot="1">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43" hidden="1" thickBot="1">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5" hidden="1" thickBot="1">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c r="A17" s="884"/>
      <c r="B17" s="885"/>
      <c r="C17" s="886"/>
      <c r="D17" s="893" t="s">
        <v>56</v>
      </c>
      <c r="E17" s="894"/>
      <c r="F17" s="894"/>
      <c r="G17" s="894"/>
      <c r="H17" s="894"/>
      <c r="I17" s="894"/>
      <c r="J17" s="894"/>
      <c r="K17" s="894"/>
      <c r="L17" s="894"/>
      <c r="M17" s="894"/>
      <c r="N17" s="894"/>
      <c r="O17" s="894"/>
      <c r="P17" s="894"/>
      <c r="Q17" s="894"/>
      <c r="R17" s="894"/>
      <c r="S17" s="894"/>
      <c r="T17" s="894"/>
      <c r="U17" s="894"/>
      <c r="V17" s="894"/>
      <c r="W17" s="895"/>
      <c r="X17" s="90" t="s">
        <v>57</v>
      </c>
      <c r="Z17" s="1"/>
    </row>
    <row r="18" spans="1:27" ht="27.75" customHeight="1">
      <c r="A18" s="887"/>
      <c r="B18" s="888"/>
      <c r="C18" s="889"/>
      <c r="D18" s="896"/>
      <c r="E18" s="897"/>
      <c r="F18" s="897"/>
      <c r="G18" s="897"/>
      <c r="H18" s="897"/>
      <c r="I18" s="897"/>
      <c r="J18" s="897"/>
      <c r="K18" s="897"/>
      <c r="L18" s="897"/>
      <c r="M18" s="897"/>
      <c r="N18" s="897"/>
      <c r="O18" s="897"/>
      <c r="P18" s="897"/>
      <c r="Q18" s="897"/>
      <c r="R18" s="897"/>
      <c r="S18" s="897"/>
      <c r="T18" s="897"/>
      <c r="U18" s="897"/>
      <c r="V18" s="897"/>
      <c r="W18" s="898"/>
      <c r="X18" s="141" t="s">
        <v>1001</v>
      </c>
      <c r="Z18" s="1"/>
    </row>
    <row r="19" spans="1:27" ht="27.75" customHeight="1">
      <c r="A19" s="887"/>
      <c r="B19" s="888"/>
      <c r="C19" s="889"/>
      <c r="D19" s="896"/>
      <c r="E19" s="897"/>
      <c r="F19" s="897"/>
      <c r="G19" s="897"/>
      <c r="H19" s="897"/>
      <c r="I19" s="897"/>
      <c r="J19" s="897"/>
      <c r="K19" s="897"/>
      <c r="L19" s="897"/>
      <c r="M19" s="897"/>
      <c r="N19" s="897"/>
      <c r="O19" s="897"/>
      <c r="P19" s="897"/>
      <c r="Q19" s="897"/>
      <c r="R19" s="897"/>
      <c r="S19" s="897"/>
      <c r="T19" s="897"/>
      <c r="U19" s="897"/>
      <c r="V19" s="897"/>
      <c r="W19" s="898"/>
      <c r="X19" s="142" t="s">
        <v>1004</v>
      </c>
      <c r="Z19" s="1"/>
    </row>
    <row r="20" spans="1:27" ht="27.75" customHeight="1" thickBot="1">
      <c r="A20" s="890"/>
      <c r="B20" s="891"/>
      <c r="C20" s="892"/>
      <c r="D20" s="899"/>
      <c r="E20" s="900"/>
      <c r="F20" s="900"/>
      <c r="G20" s="900"/>
      <c r="H20" s="900"/>
      <c r="I20" s="900"/>
      <c r="J20" s="900"/>
      <c r="K20" s="900"/>
      <c r="L20" s="900"/>
      <c r="M20" s="900"/>
      <c r="N20" s="900"/>
      <c r="O20" s="900"/>
      <c r="P20" s="900"/>
      <c r="Q20" s="900"/>
      <c r="R20" s="900"/>
      <c r="S20" s="900"/>
      <c r="T20" s="900"/>
      <c r="U20" s="900"/>
      <c r="V20" s="900"/>
      <c r="W20" s="901"/>
      <c r="X20" s="91" t="s">
        <v>58</v>
      </c>
      <c r="Z20" s="1"/>
    </row>
    <row r="21" spans="1:27" ht="36.75" customHeight="1" thickBot="1">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c r="A22" s="1068" t="s">
        <v>59</v>
      </c>
      <c r="B22" s="1069"/>
      <c r="C22" s="1070"/>
      <c r="D22" s="23"/>
      <c r="E22" s="1082" t="str">
        <f>CONCATENATE("INFORME DE SEGUIMIENTO DEL PROCESO ",A23)</f>
        <v>INFORME DE SEGUIMIENTO DEL PROCESO MEJORAMIENTO INTEGRAL Y CONTINUO</v>
      </c>
      <c r="F22" s="1083"/>
      <c r="G22" s="21"/>
      <c r="H22" s="1074" t="s">
        <v>60</v>
      </c>
      <c r="I22" s="1075"/>
      <c r="J22" s="1076"/>
      <c r="K22" s="83"/>
      <c r="L22" s="87"/>
      <c r="M22" s="87"/>
      <c r="N22" s="87"/>
      <c r="O22" s="87"/>
      <c r="P22" s="87"/>
      <c r="Q22" s="87"/>
      <c r="R22" s="87"/>
      <c r="S22" s="87"/>
      <c r="T22" s="87"/>
      <c r="U22" s="87"/>
      <c r="V22" s="87"/>
      <c r="W22" s="87"/>
      <c r="X22" s="86"/>
    </row>
    <row r="23" spans="1:27" ht="53.25" customHeight="1" thickBot="1">
      <c r="A23" s="1093" t="s">
        <v>21</v>
      </c>
      <c r="B23" s="1094"/>
      <c r="C23" s="1095"/>
      <c r="D23" s="23"/>
      <c r="E23" s="93" t="s">
        <v>144</v>
      </c>
      <c r="F23" s="94">
        <f>COUNTA(E31:E40)</f>
        <v>0</v>
      </c>
      <c r="G23" s="21"/>
      <c r="H23" s="1077" t="s">
        <v>66</v>
      </c>
      <c r="I23" s="1078"/>
      <c r="J23" s="94">
        <f>COUNTIF(I32:I39,"Acción correctiva")</f>
        <v>0</v>
      </c>
      <c r="K23" s="88"/>
      <c r="L23" s="87"/>
      <c r="M23" s="87"/>
      <c r="N23" s="87"/>
      <c r="O23" s="87"/>
      <c r="P23" s="87"/>
      <c r="Q23" s="87"/>
      <c r="R23" s="87"/>
      <c r="S23" s="87"/>
      <c r="T23" s="87"/>
      <c r="U23" s="86"/>
      <c r="V23" s="86"/>
      <c r="W23" s="23"/>
      <c r="X23" s="86"/>
    </row>
    <row r="24" spans="1:27" ht="48.75" customHeight="1" thickBot="1">
      <c r="A24" s="27"/>
      <c r="B24" s="23"/>
      <c r="C24" s="23"/>
      <c r="D24" s="28"/>
      <c r="E24" s="95" t="s">
        <v>61</v>
      </c>
      <c r="F24" s="96">
        <f>COUNTA(H31:H40)</f>
        <v>0</v>
      </c>
      <c r="G24" s="24"/>
      <c r="H24" s="1079" t="s">
        <v>149</v>
      </c>
      <c r="I24" s="1080"/>
      <c r="J24" s="99">
        <f>COUNTIF(I32:I39,"Acción Preventiva y/o de mejora")</f>
        <v>0</v>
      </c>
      <c r="K24" s="88"/>
      <c r="L24" s="87"/>
      <c r="M24" s="87"/>
      <c r="N24" s="87"/>
      <c r="O24" s="87"/>
      <c r="P24" s="87"/>
      <c r="Q24" s="87"/>
      <c r="R24" s="88"/>
      <c r="S24" s="88"/>
      <c r="T24" s="88"/>
      <c r="U24" s="86"/>
      <c r="V24" s="86"/>
      <c r="W24" s="23"/>
      <c r="X24" s="86"/>
    </row>
    <row r="25" spans="1:27" ht="53.25" customHeight="1">
      <c r="A25" s="27"/>
      <c r="B25" s="23"/>
      <c r="C25" s="23"/>
      <c r="D25" s="33"/>
      <c r="E25" s="97" t="s">
        <v>145</v>
      </c>
      <c r="F25" s="96">
        <f>COUNTIF(W31:W40, "Vencida")</f>
        <v>0</v>
      </c>
      <c r="G25" s="24"/>
      <c r="H25" s="1081"/>
      <c r="I25" s="1081"/>
      <c r="J25" s="89"/>
      <c r="K25" s="88"/>
      <c r="L25" s="87"/>
      <c r="M25" s="87"/>
      <c r="N25" s="87"/>
      <c r="O25" s="87"/>
      <c r="P25" s="87"/>
      <c r="Q25" s="87"/>
      <c r="R25" s="88"/>
      <c r="S25" s="88"/>
      <c r="T25" s="88"/>
      <c r="U25" s="86"/>
      <c r="V25" s="86"/>
      <c r="W25" s="23"/>
      <c r="X25" s="47"/>
    </row>
    <row r="26" spans="1:27" ht="48.75" customHeight="1">
      <c r="A26" s="27"/>
      <c r="B26" s="23"/>
      <c r="C26" s="23"/>
      <c r="D26" s="28"/>
      <c r="E26" s="97" t="s">
        <v>146</v>
      </c>
      <c r="F26" s="269">
        <f>COUNTIF(W31:W40, "En ejecución")</f>
        <v>0</v>
      </c>
      <c r="G26" s="24"/>
      <c r="H26" s="1081"/>
      <c r="I26" s="1081"/>
      <c r="J26" s="139"/>
      <c r="K26" s="89"/>
      <c r="L26" s="87"/>
      <c r="M26" s="87"/>
      <c r="N26" s="87"/>
      <c r="O26" s="87"/>
      <c r="P26" s="87"/>
      <c r="Q26" s="87"/>
      <c r="R26" s="88"/>
      <c r="S26" s="88"/>
      <c r="T26" s="88"/>
      <c r="U26" s="86"/>
      <c r="V26" s="86"/>
      <c r="W26" s="23"/>
      <c r="X26" s="47"/>
    </row>
    <row r="27" spans="1:27" ht="51" customHeight="1" thickBot="1">
      <c r="A27" s="27"/>
      <c r="B27" s="23"/>
      <c r="C27" s="23"/>
      <c r="D27" s="33"/>
      <c r="E27" s="98" t="s">
        <v>148</v>
      </c>
      <c r="F27" s="99">
        <f>COUNTIF(W31:W40, "Cerrada")</f>
        <v>0</v>
      </c>
      <c r="G27" s="24"/>
      <c r="H27" s="25"/>
      <c r="I27" s="85"/>
      <c r="J27" s="84"/>
      <c r="K27" s="84"/>
      <c r="L27" s="87"/>
      <c r="M27" s="87"/>
      <c r="N27" s="87"/>
      <c r="O27" s="87"/>
      <c r="P27" s="87"/>
      <c r="Q27" s="87"/>
      <c r="R27" s="88"/>
      <c r="S27" s="88"/>
      <c r="T27" s="88"/>
      <c r="U27" s="86"/>
      <c r="V27" s="86"/>
      <c r="W27" s="23"/>
      <c r="X27" s="47"/>
    </row>
    <row r="28" spans="1:27" ht="41.25" customHeight="1" thickBot="1">
      <c r="A28" s="27"/>
      <c r="B28" s="23"/>
      <c r="C28" s="23"/>
      <c r="D28" s="23"/>
      <c r="E28" s="79"/>
      <c r="F28" s="80"/>
      <c r="G28" s="24"/>
      <c r="H28" s="25"/>
      <c r="I28" s="81"/>
      <c r="J28" s="82"/>
      <c r="K28" s="81"/>
      <c r="L28" s="87"/>
      <c r="M28" s="87"/>
      <c r="N28" s="87"/>
      <c r="O28" s="87"/>
      <c r="P28" s="87"/>
      <c r="Q28" s="26"/>
      <c r="R28" s="20"/>
      <c r="S28" s="20"/>
      <c r="T28" s="20"/>
      <c r="U28" s="20"/>
      <c r="V28" s="20"/>
      <c r="W28" s="20"/>
      <c r="X28" s="20"/>
    </row>
    <row r="29" spans="1:27" s="73" customFormat="1" ht="45" customHeight="1" thickBot="1">
      <c r="A29" s="911" t="s">
        <v>73</v>
      </c>
      <c r="B29" s="912"/>
      <c r="C29" s="912"/>
      <c r="D29" s="912"/>
      <c r="E29" s="912"/>
      <c r="F29" s="912"/>
      <c r="G29" s="913"/>
      <c r="H29" s="881" t="s">
        <v>74</v>
      </c>
      <c r="I29" s="882"/>
      <c r="J29" s="882"/>
      <c r="K29" s="882"/>
      <c r="L29" s="882"/>
      <c r="M29" s="882"/>
      <c r="N29" s="883"/>
      <c r="O29" s="902" t="s">
        <v>75</v>
      </c>
      <c r="P29" s="1084"/>
      <c r="Q29" s="1084"/>
      <c r="R29" s="1084"/>
      <c r="S29" s="903"/>
      <c r="T29" s="904" t="s">
        <v>141</v>
      </c>
      <c r="U29" s="905"/>
      <c r="V29" s="905"/>
      <c r="W29" s="905"/>
      <c r="X29" s="906"/>
      <c r="Y29" s="75"/>
      <c r="Z29" s="76"/>
      <c r="AA29" s="77"/>
    </row>
    <row r="30" spans="1:27" ht="63" customHeight="1" thickBot="1">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63" t="s">
        <v>84</v>
      </c>
      <c r="P30" s="964"/>
      <c r="Q30" s="964"/>
      <c r="R30" s="965"/>
      <c r="S30" s="158" t="s">
        <v>85</v>
      </c>
      <c r="T30" s="159" t="s">
        <v>84</v>
      </c>
      <c r="U30" s="157" t="s">
        <v>85</v>
      </c>
      <c r="V30" s="157" t="s">
        <v>158</v>
      </c>
      <c r="W30" s="157" t="s">
        <v>86</v>
      </c>
      <c r="X30" s="158" t="s">
        <v>155</v>
      </c>
      <c r="Y30" s="74"/>
      <c r="Z30" s="78"/>
      <c r="AA30" s="78"/>
    </row>
    <row r="33" spans="1:26">
      <c r="A33" s="51"/>
      <c r="B33" s="51"/>
      <c r="C33" s="51"/>
      <c r="D33" s="51"/>
      <c r="E33" s="53"/>
      <c r="F33" s="51"/>
      <c r="G33" s="53"/>
      <c r="H33" s="53"/>
      <c r="I33" s="51"/>
      <c r="J33" s="51"/>
      <c r="K33" s="51"/>
      <c r="L33" s="51"/>
      <c r="M33" s="51"/>
      <c r="N33" s="51"/>
      <c r="O33" s="51"/>
      <c r="P33" s="51"/>
      <c r="Q33" s="51"/>
      <c r="R33" s="51"/>
      <c r="S33" s="51"/>
      <c r="T33" s="274"/>
      <c r="U33" s="274"/>
      <c r="V33" s="15"/>
      <c r="W33" s="13"/>
      <c r="X33" s="16"/>
      <c r="Y33" s="1"/>
      <c r="Z33" s="1"/>
    </row>
    <row r="34" spans="1:26">
      <c r="A34" s="51"/>
      <c r="B34" s="51"/>
      <c r="C34" s="51"/>
      <c r="D34" s="51"/>
      <c r="E34" s="53"/>
      <c r="F34" s="51"/>
      <c r="G34" s="53"/>
      <c r="H34" s="53"/>
      <c r="I34" s="51"/>
      <c r="J34" s="51"/>
      <c r="K34" s="51"/>
      <c r="L34" s="51"/>
      <c r="M34" s="51"/>
      <c r="N34" s="51"/>
      <c r="O34" s="51"/>
      <c r="P34" s="51"/>
      <c r="Q34" s="51"/>
      <c r="R34" s="51"/>
      <c r="S34" s="51"/>
      <c r="T34" s="274"/>
      <c r="U34" s="274"/>
      <c r="V34" s="15"/>
      <c r="W34" s="13"/>
      <c r="X34" s="16"/>
      <c r="Y34" s="1"/>
      <c r="Z34" s="1"/>
    </row>
    <row r="35" spans="1:26">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c r="W93" s="13"/>
    </row>
    <row r="94" spans="1:26">
      <c r="W94" s="13"/>
    </row>
    <row r="95" spans="1:26">
      <c r="W95" s="13"/>
    </row>
    <row r="96" spans="1:26">
      <c r="W96" s="13"/>
    </row>
    <row r="97" spans="23:23">
      <c r="W97" s="13"/>
    </row>
    <row r="98" spans="23:23">
      <c r="W98" s="13"/>
    </row>
    <row r="99" spans="23:23">
      <c r="W99" s="13"/>
    </row>
    <row r="100" spans="23:23">
      <c r="W100" s="13"/>
    </row>
    <row r="101" spans="23:23">
      <c r="W101" s="13"/>
    </row>
    <row r="102" spans="23:23">
      <c r="W102" s="13"/>
    </row>
    <row r="103" spans="23:23">
      <c r="W103" s="13"/>
    </row>
    <row r="104" spans="23:23">
      <c r="W104" s="13"/>
    </row>
    <row r="105" spans="23:23">
      <c r="W105" s="13"/>
    </row>
    <row r="106" spans="23:23">
      <c r="W106" s="13"/>
    </row>
    <row r="107" spans="23:23">
      <c r="W107" s="13"/>
    </row>
    <row r="108" spans="23:23">
      <c r="W108" s="13"/>
    </row>
    <row r="109" spans="23:23">
      <c r="W109" s="13"/>
    </row>
    <row r="110" spans="23:23">
      <c r="W110" s="13"/>
    </row>
    <row r="111" spans="23:23">
      <c r="W111" s="13"/>
    </row>
    <row r="112" spans="23:23">
      <c r="W112" s="13"/>
    </row>
    <row r="113" spans="23:23">
      <c r="W113" s="13"/>
    </row>
    <row r="114" spans="23:23">
      <c r="W114" s="13"/>
    </row>
    <row r="115" spans="23:23">
      <c r="W115" s="13"/>
    </row>
    <row r="116" spans="23:23">
      <c r="W116" s="13"/>
    </row>
    <row r="117" spans="23:23">
      <c r="W117" s="13"/>
    </row>
    <row r="118" spans="23:23">
      <c r="W118" s="13"/>
    </row>
    <row r="119" spans="23:23">
      <c r="W119" s="13"/>
    </row>
    <row r="120" spans="23:23">
      <c r="W120" s="13"/>
    </row>
    <row r="121" spans="23:23">
      <c r="W121" s="13"/>
    </row>
    <row r="122" spans="23:23">
      <c r="W122" s="13"/>
    </row>
    <row r="123" spans="23:23">
      <c r="W123" s="13"/>
    </row>
    <row r="124" spans="23:23">
      <c r="W124" s="13"/>
    </row>
    <row r="125" spans="23:23">
      <c r="W125" s="13"/>
    </row>
    <row r="126" spans="23:23">
      <c r="W126" s="13"/>
    </row>
    <row r="127" spans="23:23">
      <c r="W127" s="13"/>
    </row>
    <row r="128" spans="23:23">
      <c r="W128" s="13"/>
    </row>
    <row r="129" spans="23:23">
      <c r="W129" s="13"/>
    </row>
    <row r="130" spans="23:23">
      <c r="W130" s="13"/>
    </row>
    <row r="131" spans="23:23">
      <c r="W131" s="13"/>
    </row>
    <row r="132" spans="23:23">
      <c r="W132" s="13"/>
    </row>
    <row r="133" spans="23:23">
      <c r="W133" s="13"/>
    </row>
    <row r="134" spans="23:23">
      <c r="W134" s="13"/>
    </row>
    <row r="135" spans="23:23">
      <c r="W135" s="13"/>
    </row>
    <row r="136" spans="23:23">
      <c r="W136" s="13"/>
    </row>
    <row r="137" spans="23:23">
      <c r="W137" s="13"/>
    </row>
    <row r="138" spans="23:23">
      <c r="W138" s="13"/>
    </row>
    <row r="139" spans="23:23">
      <c r="W139" s="13"/>
    </row>
    <row r="140" spans="23:23">
      <c r="W140" s="13"/>
    </row>
    <row r="141" spans="23:23">
      <c r="W141" s="13"/>
    </row>
    <row r="142" spans="23:23">
      <c r="W142" s="13"/>
    </row>
    <row r="143" spans="23:23">
      <c r="W143" s="13"/>
    </row>
    <row r="144" spans="23:23">
      <c r="W144" s="13"/>
    </row>
    <row r="145" spans="23:23">
      <c r="W145" s="13"/>
    </row>
    <row r="146" spans="23:23">
      <c r="W146" s="13"/>
    </row>
    <row r="147" spans="23:23">
      <c r="W147" s="13"/>
    </row>
    <row r="148" spans="23:23">
      <c r="W148" s="13"/>
    </row>
    <row r="149" spans="23:23">
      <c r="W149" s="13"/>
    </row>
    <row r="150" spans="23:23">
      <c r="W150" s="13"/>
    </row>
    <row r="151" spans="23:23">
      <c r="W151" s="13"/>
    </row>
    <row r="152" spans="23:23">
      <c r="W152" s="13"/>
    </row>
    <row r="153" spans="23:23">
      <c r="W153" s="13"/>
    </row>
    <row r="154" spans="23:23">
      <c r="W154" s="13"/>
    </row>
    <row r="155" spans="23:23">
      <c r="W155" s="13"/>
    </row>
    <row r="156" spans="23:23">
      <c r="W156" s="13"/>
    </row>
    <row r="157" spans="23:23">
      <c r="W157" s="13"/>
    </row>
    <row r="158" spans="23:23">
      <c r="W158" s="13"/>
    </row>
    <row r="159" spans="23:23">
      <c r="W159" s="13"/>
    </row>
    <row r="160" spans="23:23">
      <c r="W160" s="13"/>
    </row>
    <row r="161" spans="23:23">
      <c r="W161" s="13"/>
    </row>
    <row r="162" spans="23:23">
      <c r="W162" s="13"/>
    </row>
    <row r="163" spans="23:23">
      <c r="W163" s="13"/>
    </row>
    <row r="164" spans="23:23">
      <c r="W164" s="13"/>
    </row>
    <row r="165" spans="23:23">
      <c r="W165" s="13"/>
    </row>
    <row r="166" spans="23:23">
      <c r="W166" s="13"/>
    </row>
    <row r="167" spans="23:23">
      <c r="W167" s="13"/>
    </row>
    <row r="168" spans="23:23">
      <c r="W168" s="13"/>
    </row>
    <row r="169" spans="23:23">
      <c r="W169" s="13"/>
    </row>
    <row r="170" spans="23:23">
      <c r="W170" s="13"/>
    </row>
    <row r="171" spans="23:23">
      <c r="W171" s="13"/>
    </row>
    <row r="172" spans="23:23">
      <c r="W172" s="13"/>
    </row>
    <row r="173" spans="23:23">
      <c r="W173" s="13"/>
    </row>
    <row r="174" spans="23:23">
      <c r="W174" s="13"/>
    </row>
    <row r="175" spans="23:23">
      <c r="W175" s="13"/>
    </row>
    <row r="176" spans="23:23">
      <c r="W176" s="13"/>
    </row>
    <row r="177" spans="23:23">
      <c r="W177" s="13"/>
    </row>
    <row r="178" spans="23:23">
      <c r="W178" s="13"/>
    </row>
    <row r="179" spans="23:23">
      <c r="W179" s="13"/>
    </row>
    <row r="180" spans="23:23">
      <c r="W180" s="13"/>
    </row>
    <row r="181" spans="23:23">
      <c r="W181" s="13"/>
    </row>
    <row r="182" spans="23:23">
      <c r="W182" s="13"/>
    </row>
    <row r="183" spans="23:23">
      <c r="W183" s="13"/>
    </row>
    <row r="184" spans="23:23">
      <c r="W184" s="13"/>
    </row>
    <row r="185" spans="23:23">
      <c r="W185" s="13"/>
    </row>
    <row r="186" spans="23:23">
      <c r="W186" s="13"/>
    </row>
    <row r="187" spans="23:23">
      <c r="W187" s="13"/>
    </row>
    <row r="188" spans="23:23">
      <c r="W188" s="13"/>
    </row>
    <row r="189" spans="23:23">
      <c r="W189" s="13"/>
    </row>
    <row r="190" spans="23:23">
      <c r="W190" s="13"/>
    </row>
    <row r="191" spans="23:23">
      <c r="W191" s="13"/>
    </row>
    <row r="192" spans="23:23">
      <c r="W192" s="13"/>
    </row>
    <row r="193" spans="23:23">
      <c r="W193" s="13"/>
    </row>
    <row r="194" spans="23:23">
      <c r="W194" s="13"/>
    </row>
    <row r="195" spans="23:23">
      <c r="W195" s="13"/>
    </row>
    <row r="196" spans="23:23">
      <c r="W196" s="13"/>
    </row>
    <row r="197" spans="23:23">
      <c r="W197" s="13"/>
    </row>
    <row r="198" spans="23:23">
      <c r="W198" s="13"/>
    </row>
    <row r="199" spans="23:23">
      <c r="W199" s="13"/>
    </row>
    <row r="200" spans="23:23">
      <c r="W200" s="13"/>
    </row>
    <row r="201" spans="23:23">
      <c r="W201" s="13"/>
    </row>
    <row r="202" spans="23:23">
      <c r="W202" s="13"/>
    </row>
    <row r="203" spans="23:23">
      <c r="W203" s="13"/>
    </row>
    <row r="204" spans="23:23">
      <c r="W204" s="13"/>
    </row>
    <row r="205" spans="23:23">
      <c r="W205" s="13"/>
    </row>
    <row r="206" spans="23:23">
      <c r="W206" s="13"/>
    </row>
    <row r="207" spans="23:23">
      <c r="W207" s="13"/>
    </row>
    <row r="208" spans="23:23">
      <c r="W208" s="13"/>
    </row>
    <row r="209" spans="23:23">
      <c r="W209" s="13"/>
    </row>
    <row r="210" spans="23:23">
      <c r="W210" s="13"/>
    </row>
    <row r="211" spans="23:23">
      <c r="W211" s="13"/>
    </row>
    <row r="212" spans="23:23">
      <c r="W212" s="13"/>
    </row>
    <row r="213" spans="23:23">
      <c r="W213" s="13"/>
    </row>
    <row r="214" spans="23:23">
      <c r="W214" s="13"/>
    </row>
    <row r="215" spans="23:23">
      <c r="W215" s="13"/>
    </row>
    <row r="216" spans="23:23">
      <c r="W216" s="13"/>
    </row>
    <row r="217" spans="23:23">
      <c r="W217" s="13"/>
    </row>
    <row r="218" spans="23:23">
      <c r="W218" s="13"/>
    </row>
    <row r="219" spans="23:23">
      <c r="W219" s="13"/>
    </row>
    <row r="220" spans="23:23">
      <c r="W220" s="13"/>
    </row>
    <row r="221" spans="23:23">
      <c r="W221" s="13"/>
    </row>
    <row r="222" spans="23:23">
      <c r="W222" s="13"/>
    </row>
    <row r="223" spans="23:23">
      <c r="W223" s="13"/>
    </row>
    <row r="224" spans="23:23">
      <c r="W224" s="13"/>
    </row>
    <row r="225" spans="23:23">
      <c r="W225" s="13"/>
    </row>
    <row r="226" spans="23:23">
      <c r="W226" s="13"/>
    </row>
    <row r="227" spans="23:23">
      <c r="W227" s="13"/>
    </row>
    <row r="228" spans="23:23">
      <c r="W228" s="13"/>
    </row>
    <row r="229" spans="23:23">
      <c r="W229" s="13"/>
    </row>
    <row r="230" spans="23:23">
      <c r="W230" s="13"/>
    </row>
    <row r="231" spans="23:23">
      <c r="W231" s="13"/>
    </row>
    <row r="232" spans="23:23">
      <c r="W232" s="13"/>
    </row>
    <row r="233" spans="23:23">
      <c r="W233" s="13"/>
    </row>
    <row r="234" spans="23:23">
      <c r="W234" s="13"/>
    </row>
    <row r="235" spans="23:23">
      <c r="W235" s="13"/>
    </row>
    <row r="236" spans="23:23">
      <c r="W236" s="13"/>
    </row>
    <row r="237" spans="23:23">
      <c r="W237" s="13"/>
    </row>
    <row r="238" spans="23:23">
      <c r="W238" s="13"/>
    </row>
    <row r="239" spans="23:23">
      <c r="W239" s="13"/>
    </row>
    <row r="240" spans="23:23">
      <c r="W240" s="13"/>
    </row>
    <row r="241" spans="23:23">
      <c r="W241" s="13"/>
    </row>
    <row r="242" spans="23:23">
      <c r="W242" s="13"/>
    </row>
    <row r="243" spans="23:23">
      <c r="W243" s="13"/>
    </row>
    <row r="244" spans="23:23">
      <c r="W244" s="13"/>
    </row>
    <row r="245" spans="23:23">
      <c r="W245" s="13"/>
    </row>
    <row r="246" spans="23:23">
      <c r="W246" s="13"/>
    </row>
    <row r="247" spans="23:23">
      <c r="W247" s="13"/>
    </row>
    <row r="248" spans="23:23">
      <c r="W248" s="13"/>
    </row>
    <row r="249" spans="23:23">
      <c r="W249" s="13"/>
    </row>
    <row r="250" spans="23:23">
      <c r="W250" s="13"/>
    </row>
    <row r="251" spans="23:23">
      <c r="W251" s="13"/>
    </row>
    <row r="252" spans="23:23">
      <c r="W252" s="13"/>
    </row>
    <row r="253" spans="23:23">
      <c r="W253" s="13"/>
    </row>
    <row r="254" spans="23:23">
      <c r="W254" s="13"/>
    </row>
    <row r="255" spans="23:23">
      <c r="W255" s="13"/>
    </row>
    <row r="256" spans="23:23">
      <c r="W256" s="13"/>
    </row>
    <row r="257" spans="23:23">
      <c r="W257" s="13"/>
    </row>
    <row r="258" spans="23:23">
      <c r="W258" s="13"/>
    </row>
    <row r="259" spans="23:23">
      <c r="W259" s="13"/>
    </row>
    <row r="260" spans="23:23">
      <c r="W260" s="13"/>
    </row>
    <row r="261" spans="23:23">
      <c r="W261" s="13"/>
    </row>
    <row r="262" spans="23:23">
      <c r="W262" s="13"/>
    </row>
    <row r="263" spans="23:23">
      <c r="W263" s="13"/>
    </row>
    <row r="264" spans="23:23">
      <c r="W264" s="13"/>
    </row>
    <row r="265" spans="23:23">
      <c r="W265" s="13"/>
    </row>
    <row r="266" spans="23:23">
      <c r="W266" s="13"/>
    </row>
    <row r="267" spans="23:23">
      <c r="W267" s="13"/>
    </row>
    <row r="268" spans="23:23">
      <c r="W268" s="13"/>
    </row>
    <row r="269" spans="23:23">
      <c r="W269" s="13"/>
    </row>
    <row r="270" spans="23:23">
      <c r="W270" s="13"/>
    </row>
    <row r="271" spans="23:23">
      <c r="W271" s="13"/>
    </row>
    <row r="272" spans="23:23">
      <c r="W272" s="13"/>
    </row>
    <row r="273" spans="23:23">
      <c r="W273" s="13"/>
    </row>
    <row r="274" spans="23:23">
      <c r="W274" s="13"/>
    </row>
    <row r="275" spans="23:23">
      <c r="W275" s="13"/>
    </row>
    <row r="276" spans="23:23">
      <c r="W276" s="13"/>
    </row>
    <row r="277" spans="23:23">
      <c r="W277" s="13"/>
    </row>
    <row r="278" spans="23:23">
      <c r="W278" s="13"/>
    </row>
    <row r="279" spans="23:23">
      <c r="W279" s="13"/>
    </row>
    <row r="280" spans="23:23">
      <c r="W280" s="13"/>
    </row>
    <row r="281" spans="23:23">
      <c r="W281" s="13"/>
    </row>
    <row r="282" spans="23:23">
      <c r="W282" s="13"/>
    </row>
    <row r="283" spans="23:23">
      <c r="W283" s="13"/>
    </row>
    <row r="284" spans="23:23">
      <c r="W284" s="13"/>
    </row>
    <row r="285" spans="23:23">
      <c r="W285" s="13"/>
    </row>
    <row r="286" spans="23:23">
      <c r="W286" s="13"/>
    </row>
    <row r="287" spans="23:23">
      <c r="W287" s="13"/>
    </row>
    <row r="288" spans="23:23">
      <c r="W288" s="13"/>
    </row>
    <row r="289" spans="23:23">
      <c r="W289" s="13"/>
    </row>
    <row r="290" spans="23:23">
      <c r="W290" s="13"/>
    </row>
    <row r="291" spans="23:23">
      <c r="W291" s="13"/>
    </row>
    <row r="292" spans="23:23">
      <c r="W292" s="13"/>
    </row>
    <row r="293" spans="23:23">
      <c r="W293" s="13"/>
    </row>
    <row r="294" spans="23:23">
      <c r="W294" s="13"/>
    </row>
    <row r="295" spans="23:23">
      <c r="W295" s="13"/>
    </row>
    <row r="296" spans="23:23">
      <c r="W296" s="13"/>
    </row>
    <row r="297" spans="23:23">
      <c r="W297" s="13"/>
    </row>
    <row r="298" spans="23:23">
      <c r="W298" s="13"/>
    </row>
    <row r="299" spans="23:23">
      <c r="W299" s="13"/>
    </row>
    <row r="300" spans="23:23">
      <c r="W300" s="13"/>
    </row>
    <row r="301" spans="23:23">
      <c r="W301" s="13"/>
    </row>
    <row r="302" spans="23:23">
      <c r="W302" s="13"/>
    </row>
    <row r="303" spans="23:23">
      <c r="W303" s="13"/>
    </row>
    <row r="304" spans="23:23">
      <c r="W304" s="13"/>
    </row>
    <row r="305" spans="23:23">
      <c r="W305" s="13"/>
    </row>
    <row r="306" spans="23:23">
      <c r="W306" s="13"/>
    </row>
    <row r="307" spans="23:23">
      <c r="W307" s="13"/>
    </row>
    <row r="308" spans="23:23">
      <c r="W308" s="13"/>
    </row>
    <row r="309" spans="23:23">
      <c r="W309" s="13"/>
    </row>
    <row r="310" spans="23:23">
      <c r="W310" s="13"/>
    </row>
    <row r="311" spans="23:23">
      <c r="W311" s="13"/>
    </row>
    <row r="312" spans="23:23">
      <c r="W312" s="13"/>
    </row>
    <row r="313" spans="23:23">
      <c r="W313" s="13"/>
    </row>
    <row r="314" spans="23:23">
      <c r="W314" s="13"/>
    </row>
    <row r="315" spans="23:23">
      <c r="W315" s="13"/>
    </row>
    <row r="316" spans="23:23">
      <c r="W316" s="13"/>
    </row>
    <row r="317" spans="23:23">
      <c r="W317" s="13"/>
    </row>
    <row r="318" spans="23:23">
      <c r="W318" s="13"/>
    </row>
    <row r="319" spans="23:23">
      <c r="W319" s="13"/>
    </row>
    <row r="320" spans="23:23">
      <c r="W320" s="13"/>
    </row>
    <row r="321" spans="23:23">
      <c r="W321" s="13"/>
    </row>
    <row r="322" spans="23:23">
      <c r="W322" s="13"/>
    </row>
    <row r="323" spans="23:23">
      <c r="W323" s="13"/>
    </row>
    <row r="324" spans="23:23">
      <c r="W324" s="13"/>
    </row>
    <row r="325" spans="23:23">
      <c r="W325" s="13"/>
    </row>
    <row r="326" spans="23:23">
      <c r="W326" s="13"/>
    </row>
    <row r="327" spans="23:23">
      <c r="W327" s="13"/>
    </row>
    <row r="328" spans="23:23">
      <c r="W328" s="13"/>
    </row>
    <row r="329" spans="23:23">
      <c r="W329" s="13"/>
    </row>
    <row r="330" spans="23:23">
      <c r="W330" s="13"/>
    </row>
    <row r="331" spans="23:23">
      <c r="W331" s="13"/>
    </row>
    <row r="332" spans="23:23">
      <c r="W332" s="13"/>
    </row>
    <row r="333" spans="23:23">
      <c r="W333" s="13"/>
    </row>
    <row r="334" spans="23:23">
      <c r="W334" s="13"/>
    </row>
    <row r="335" spans="23:23">
      <c r="W335" s="13"/>
    </row>
    <row r="336" spans="23:23">
      <c r="W336" s="13"/>
    </row>
    <row r="337" spans="23:23">
      <c r="W337" s="13"/>
    </row>
    <row r="338" spans="23:23">
      <c r="W338" s="13"/>
    </row>
    <row r="339" spans="23:23">
      <c r="W339" s="13"/>
    </row>
    <row r="340" spans="23:23">
      <c r="W340" s="13"/>
    </row>
    <row r="341" spans="23:23">
      <c r="W341" s="13"/>
    </row>
    <row r="342" spans="23:23">
      <c r="W342" s="13"/>
    </row>
    <row r="343" spans="23:23">
      <c r="W343" s="13"/>
    </row>
    <row r="344" spans="23:23">
      <c r="W344" s="13"/>
    </row>
    <row r="345" spans="23:23">
      <c r="W345" s="13"/>
    </row>
    <row r="346" spans="23:23">
      <c r="W346" s="13"/>
    </row>
    <row r="347" spans="23:23">
      <c r="W347" s="13"/>
    </row>
    <row r="348" spans="23:23">
      <c r="W348" s="13"/>
    </row>
    <row r="349" spans="23:23">
      <c r="W349" s="13"/>
    </row>
    <row r="350" spans="23:23">
      <c r="W350" s="13"/>
    </row>
    <row r="351" spans="23:23">
      <c r="W351" s="13"/>
    </row>
    <row r="352" spans="23:23">
      <c r="W352" s="13"/>
    </row>
    <row r="353" spans="23:23">
      <c r="W353" s="13"/>
    </row>
    <row r="354" spans="23:23">
      <c r="W354" s="13"/>
    </row>
    <row r="355" spans="23:23">
      <c r="W355" s="13"/>
    </row>
    <row r="356" spans="23:23">
      <c r="W356" s="13"/>
    </row>
    <row r="357" spans="23:23">
      <c r="W357" s="13"/>
    </row>
    <row r="358" spans="23:23">
      <c r="W358" s="13"/>
    </row>
    <row r="359" spans="23:23">
      <c r="W359" s="13"/>
    </row>
    <row r="360" spans="23:23">
      <c r="W360" s="13"/>
    </row>
    <row r="361" spans="23:23">
      <c r="W361" s="13"/>
    </row>
    <row r="362" spans="23:23">
      <c r="W362" s="13"/>
    </row>
    <row r="363" spans="23:23">
      <c r="W363" s="13"/>
    </row>
    <row r="364" spans="23:23">
      <c r="W364" s="13"/>
    </row>
    <row r="365" spans="23:23">
      <c r="W365" s="13"/>
    </row>
    <row r="366" spans="23:23">
      <c r="W366" s="13"/>
    </row>
    <row r="367" spans="23:23">
      <c r="W367" s="13"/>
    </row>
    <row r="368" spans="23:23">
      <c r="W368" s="13"/>
    </row>
    <row r="369" spans="23:23">
      <c r="W369" s="13"/>
    </row>
    <row r="370" spans="23:23">
      <c r="W370" s="13"/>
    </row>
    <row r="371" spans="23:23">
      <c r="W371" s="13"/>
    </row>
    <row r="372" spans="23:23">
      <c r="W372" s="13"/>
    </row>
    <row r="373" spans="23:23">
      <c r="W373" s="13"/>
    </row>
    <row r="374" spans="23:23">
      <c r="W374" s="13"/>
    </row>
    <row r="375" spans="23:23">
      <c r="W375" s="13"/>
    </row>
    <row r="376" spans="23:23">
      <c r="W376" s="13"/>
    </row>
    <row r="377" spans="23:23">
      <c r="W377" s="13"/>
    </row>
    <row r="378" spans="23:23">
      <c r="W378" s="13"/>
    </row>
    <row r="379" spans="23:23">
      <c r="W379" s="13"/>
    </row>
    <row r="380" spans="23:23">
      <c r="W380" s="13"/>
    </row>
    <row r="381" spans="23:23">
      <c r="W381" s="13"/>
    </row>
    <row r="382" spans="23:23">
      <c r="W382" s="13"/>
    </row>
    <row r="383" spans="23:23">
      <c r="W383" s="13"/>
    </row>
    <row r="384" spans="23:23">
      <c r="W384" s="13"/>
    </row>
    <row r="385" spans="23:23">
      <c r="W385" s="13"/>
    </row>
    <row r="386" spans="23:23">
      <c r="W386" s="13"/>
    </row>
    <row r="387" spans="23:23">
      <c r="W387" s="13"/>
    </row>
    <row r="388" spans="23:23">
      <c r="W388" s="13"/>
    </row>
    <row r="389" spans="23:23">
      <c r="W389" s="13"/>
    </row>
    <row r="390" spans="23:23">
      <c r="W390" s="13"/>
    </row>
    <row r="391" spans="23:23">
      <c r="W391" s="13"/>
    </row>
    <row r="392" spans="23:23">
      <c r="W392" s="13"/>
    </row>
    <row r="393" spans="23:23">
      <c r="W393" s="13"/>
    </row>
    <row r="394" spans="23:23">
      <c r="W394" s="13"/>
    </row>
    <row r="395" spans="23:23">
      <c r="W395" s="13"/>
    </row>
    <row r="396" spans="23:23">
      <c r="W396" s="13"/>
    </row>
    <row r="397" spans="23:23">
      <c r="W397" s="13"/>
    </row>
    <row r="398" spans="23:23">
      <c r="W398" s="13"/>
    </row>
    <row r="399" spans="23:23">
      <c r="W399" s="13"/>
    </row>
    <row r="400" spans="23:23">
      <c r="W400" s="13"/>
    </row>
    <row r="401" spans="23:23">
      <c r="W401" s="13"/>
    </row>
    <row r="402" spans="23:23">
      <c r="W402" s="13"/>
    </row>
    <row r="403" spans="23:23">
      <c r="W403" s="13"/>
    </row>
    <row r="404" spans="23:23">
      <c r="W404" s="13"/>
    </row>
    <row r="405" spans="23:23">
      <c r="W405" s="13"/>
    </row>
    <row r="406" spans="23:23">
      <c r="W406" s="13"/>
    </row>
    <row r="407" spans="23:23">
      <c r="W407" s="13"/>
    </row>
    <row r="408" spans="23:23">
      <c r="W408" s="13"/>
    </row>
    <row r="409" spans="23:23">
      <c r="W409" s="13"/>
    </row>
    <row r="410" spans="23:23">
      <c r="W410" s="13"/>
    </row>
    <row r="411" spans="23:23">
      <c r="W411" s="13"/>
    </row>
    <row r="412" spans="23:23">
      <c r="W412" s="13"/>
    </row>
    <row r="413" spans="23:23">
      <c r="W413" s="13"/>
    </row>
    <row r="414" spans="23:23">
      <c r="W414" s="13"/>
    </row>
    <row r="415" spans="23:23">
      <c r="W415" s="13"/>
    </row>
    <row r="416" spans="23:23">
      <c r="W416" s="13"/>
    </row>
    <row r="417" spans="23:23">
      <c r="W417" s="13"/>
    </row>
    <row r="418" spans="23:23">
      <c r="W418" s="13"/>
    </row>
    <row r="419" spans="23:23">
      <c r="W419" s="13"/>
    </row>
    <row r="420" spans="23:23">
      <c r="W420" s="13"/>
    </row>
    <row r="421" spans="23:23">
      <c r="W421" s="13"/>
    </row>
    <row r="422" spans="23:23">
      <c r="W422" s="13"/>
    </row>
    <row r="423" spans="23:23">
      <c r="W423" s="13"/>
    </row>
    <row r="424" spans="23:23">
      <c r="W424" s="13"/>
    </row>
    <row r="425" spans="23:23">
      <c r="W425" s="13"/>
    </row>
    <row r="426" spans="23:23">
      <c r="W426" s="13"/>
    </row>
    <row r="427" spans="23:23">
      <c r="W427" s="13"/>
    </row>
    <row r="428" spans="23:23">
      <c r="W428" s="13"/>
    </row>
    <row r="429" spans="23:23">
      <c r="W429" s="13"/>
    </row>
    <row r="430" spans="23:23">
      <c r="W430" s="13"/>
    </row>
    <row r="431" spans="23:23">
      <c r="W431" s="13"/>
    </row>
    <row r="432" spans="23:23">
      <c r="W432" s="13"/>
    </row>
    <row r="433" spans="23:23">
      <c r="W433" s="13"/>
    </row>
    <row r="434" spans="23:23">
      <c r="W434" s="13"/>
    </row>
    <row r="435" spans="23:23">
      <c r="W435" s="13"/>
    </row>
    <row r="436" spans="23:23">
      <c r="W436" s="13"/>
    </row>
    <row r="437" spans="23:23">
      <c r="W437" s="13"/>
    </row>
    <row r="438" spans="23:23">
      <c r="W438" s="13"/>
    </row>
    <row r="439" spans="23:23">
      <c r="W439" s="13"/>
    </row>
    <row r="440" spans="23:23">
      <c r="W440" s="13"/>
    </row>
    <row r="441" spans="23:23">
      <c r="W441" s="13"/>
    </row>
    <row r="442" spans="23:23">
      <c r="W442" s="13"/>
    </row>
    <row r="443" spans="23:23">
      <c r="W443" s="13"/>
    </row>
    <row r="444" spans="23:23">
      <c r="W444" s="13"/>
    </row>
    <row r="445" spans="23:23">
      <c r="W445" s="13"/>
    </row>
    <row r="446" spans="23:23">
      <c r="W446" s="13"/>
    </row>
    <row r="447" spans="23:23">
      <c r="W447" s="13"/>
    </row>
    <row r="448" spans="23:23">
      <c r="W448" s="13"/>
    </row>
    <row r="449" spans="23:23">
      <c r="W449" s="13"/>
    </row>
    <row r="450" spans="23:23">
      <c r="W450" s="13"/>
    </row>
    <row r="451" spans="23:23">
      <c r="W451" s="13"/>
    </row>
    <row r="452" spans="23:23">
      <c r="W452" s="13"/>
    </row>
    <row r="453" spans="23:23">
      <c r="W453" s="13"/>
    </row>
    <row r="454" spans="23:23">
      <c r="W454" s="13"/>
    </row>
    <row r="455" spans="23:23">
      <c r="W455" s="13"/>
    </row>
    <row r="456" spans="23:23">
      <c r="W456" s="13"/>
    </row>
    <row r="457" spans="23:23">
      <c r="W457" s="13"/>
    </row>
    <row r="458" spans="23:23">
      <c r="W458" s="13"/>
    </row>
    <row r="459" spans="23:23">
      <c r="W459" s="13"/>
    </row>
    <row r="460" spans="23:23">
      <c r="W460" s="13"/>
    </row>
    <row r="461" spans="23:23">
      <c r="W461" s="13"/>
    </row>
    <row r="462" spans="23:23">
      <c r="W462" s="13"/>
    </row>
    <row r="463" spans="23:23">
      <c r="W463" s="13"/>
    </row>
    <row r="464" spans="23:23">
      <c r="W464" s="13"/>
    </row>
    <row r="465" spans="23:23">
      <c r="W465" s="13"/>
    </row>
    <row r="466" spans="23:23">
      <c r="W466" s="13"/>
    </row>
    <row r="467" spans="23:23">
      <c r="W467" s="13"/>
    </row>
    <row r="468" spans="23:23">
      <c r="W468" s="13"/>
    </row>
    <row r="469" spans="23:23">
      <c r="W469" s="13"/>
    </row>
    <row r="470" spans="23:23">
      <c r="W470" s="13"/>
    </row>
    <row r="471" spans="23:23">
      <c r="W471" s="13"/>
    </row>
    <row r="472" spans="23:23">
      <c r="W472" s="13"/>
    </row>
    <row r="473" spans="23:23">
      <c r="W473" s="13"/>
    </row>
    <row r="474" spans="23:23">
      <c r="W474" s="13"/>
    </row>
    <row r="475" spans="23:23">
      <c r="W475" s="13"/>
    </row>
    <row r="476" spans="23:23">
      <c r="W476" s="13"/>
    </row>
    <row r="477" spans="23:23">
      <c r="W477" s="13"/>
    </row>
    <row r="478" spans="23:23">
      <c r="W478" s="13"/>
    </row>
    <row r="479" spans="23:23">
      <c r="W479" s="13"/>
    </row>
    <row r="480" spans="23:23">
      <c r="W480" s="13"/>
    </row>
    <row r="481" spans="23:23">
      <c r="W481" s="13"/>
    </row>
    <row r="482" spans="23:23">
      <c r="W482" s="13"/>
    </row>
    <row r="483" spans="23:23">
      <c r="W483" s="13"/>
    </row>
    <row r="484" spans="23:23">
      <c r="W484" s="13"/>
    </row>
    <row r="485" spans="23:23">
      <c r="W485" s="13"/>
    </row>
    <row r="486" spans="23:23">
      <c r="W486" s="13"/>
    </row>
    <row r="487" spans="23:23">
      <c r="W487" s="13"/>
    </row>
    <row r="488" spans="23:23">
      <c r="W488" s="13"/>
    </row>
    <row r="489" spans="23:23">
      <c r="W489" s="13"/>
    </row>
    <row r="490" spans="23:23">
      <c r="W490" s="13"/>
    </row>
    <row r="491" spans="23:23">
      <c r="W491" s="13"/>
    </row>
    <row r="492" spans="23:23">
      <c r="W492" s="13"/>
    </row>
    <row r="493" spans="23:23">
      <c r="W493" s="13"/>
    </row>
    <row r="494" spans="23:23">
      <c r="W494" s="13"/>
    </row>
    <row r="495" spans="23:23">
      <c r="W495" s="13"/>
    </row>
    <row r="496" spans="23:23">
      <c r="W496" s="13"/>
    </row>
    <row r="497" spans="23:23">
      <c r="W497" s="13"/>
    </row>
    <row r="498" spans="23:23">
      <c r="W498" s="13"/>
    </row>
    <row r="499" spans="23:23">
      <c r="W499" s="13"/>
    </row>
    <row r="500" spans="23:23">
      <c r="W500" s="13"/>
    </row>
    <row r="501" spans="23:23">
      <c r="W501" s="13"/>
    </row>
    <row r="502" spans="23:23">
      <c r="W502" s="13"/>
    </row>
    <row r="503" spans="23:23">
      <c r="W503" s="13"/>
    </row>
    <row r="504" spans="23:23">
      <c r="W504" s="13"/>
    </row>
    <row r="505" spans="23:23">
      <c r="W505" s="13"/>
    </row>
    <row r="506" spans="23:23">
      <c r="W506" s="13"/>
    </row>
    <row r="507" spans="23:23">
      <c r="W507" s="13"/>
    </row>
    <row r="508" spans="23:23">
      <c r="W508" s="13"/>
    </row>
    <row r="509" spans="23:23">
      <c r="W509" s="13"/>
    </row>
    <row r="510" spans="23:23">
      <c r="W510" s="13"/>
    </row>
    <row r="511" spans="23:23">
      <c r="W511" s="13"/>
    </row>
    <row r="512" spans="23:23">
      <c r="W512" s="13"/>
    </row>
    <row r="513" spans="23:23">
      <c r="W513" s="13"/>
    </row>
    <row r="514" spans="23:23">
      <c r="W514" s="13"/>
    </row>
    <row r="515" spans="23:23">
      <c r="W515" s="13"/>
    </row>
    <row r="516" spans="23:23">
      <c r="W516" s="13"/>
    </row>
    <row r="517" spans="23:23">
      <c r="W517" s="13"/>
    </row>
    <row r="518" spans="23:23">
      <c r="W518" s="13"/>
    </row>
    <row r="519" spans="23:23">
      <c r="W519" s="13"/>
    </row>
    <row r="520" spans="23:23">
      <c r="W520" s="13"/>
    </row>
    <row r="521" spans="23:23">
      <c r="W521" s="13"/>
    </row>
    <row r="522" spans="23:23">
      <c r="W522" s="13"/>
    </row>
    <row r="523" spans="23:23">
      <c r="W523" s="13"/>
    </row>
    <row r="524" spans="23:23">
      <c r="W524" s="13"/>
    </row>
    <row r="525" spans="23:23">
      <c r="W525" s="13"/>
    </row>
    <row r="526" spans="23:23">
      <c r="W526" s="13"/>
    </row>
    <row r="527" spans="23:23">
      <c r="W527" s="13"/>
    </row>
    <row r="528" spans="23:23">
      <c r="W528" s="13"/>
    </row>
    <row r="529" spans="23:23">
      <c r="W529" s="13"/>
    </row>
    <row r="530" spans="23:23">
      <c r="W530" s="13"/>
    </row>
    <row r="531" spans="23:23">
      <c r="W531" s="13"/>
    </row>
    <row r="532" spans="23:23">
      <c r="W532" s="13"/>
    </row>
    <row r="533" spans="23:23">
      <c r="W533" s="13"/>
    </row>
    <row r="534" spans="23:23">
      <c r="W534" s="13"/>
    </row>
    <row r="535" spans="23:23">
      <c r="W535" s="13"/>
    </row>
    <row r="536" spans="23:23">
      <c r="W536" s="13"/>
    </row>
    <row r="537" spans="23:23">
      <c r="W537" s="13"/>
    </row>
    <row r="538" spans="23:23">
      <c r="W538" s="13"/>
    </row>
    <row r="539" spans="23:23">
      <c r="W539" s="13"/>
    </row>
    <row r="540" spans="23:23">
      <c r="W540" s="13"/>
    </row>
    <row r="541" spans="23:23">
      <c r="W541" s="13"/>
    </row>
    <row r="542" spans="23:23">
      <c r="W542" s="13"/>
    </row>
    <row r="543" spans="23:23">
      <c r="W543" s="13"/>
    </row>
    <row r="544" spans="23:23">
      <c r="W544" s="13"/>
    </row>
    <row r="545" spans="23:23">
      <c r="W545" s="13"/>
    </row>
    <row r="546" spans="23:23">
      <c r="W546" s="13"/>
    </row>
    <row r="547" spans="23:23">
      <c r="W547" s="13"/>
    </row>
    <row r="548" spans="23:23">
      <c r="W548" s="13"/>
    </row>
    <row r="549" spans="23:23">
      <c r="W549" s="13"/>
    </row>
    <row r="550" spans="23:23">
      <c r="W550" s="13"/>
    </row>
    <row r="551" spans="23:23">
      <c r="W551" s="13"/>
    </row>
    <row r="552" spans="23:23">
      <c r="W552" s="13"/>
    </row>
    <row r="553" spans="23:23">
      <c r="W553" s="13"/>
    </row>
    <row r="554" spans="23:23">
      <c r="W554" s="13"/>
    </row>
    <row r="555" spans="23:23">
      <c r="W555" s="13"/>
    </row>
    <row r="556" spans="23:23">
      <c r="W556" s="13"/>
    </row>
    <row r="557" spans="23:23">
      <c r="W557" s="13"/>
    </row>
    <row r="558" spans="23:23">
      <c r="W558" s="13"/>
    </row>
    <row r="559" spans="23:23">
      <c r="W559" s="13"/>
    </row>
    <row r="560" spans="23:23">
      <c r="W560" s="13"/>
    </row>
    <row r="561" spans="23:23">
      <c r="W561" s="13"/>
    </row>
    <row r="562" spans="23:23">
      <c r="W562" s="13"/>
    </row>
    <row r="563" spans="23:23">
      <c r="W563" s="13"/>
    </row>
    <row r="564" spans="23:23">
      <c r="W564" s="13"/>
    </row>
    <row r="565" spans="23:23">
      <c r="W565" s="13"/>
    </row>
    <row r="566" spans="23:23">
      <c r="W566" s="13"/>
    </row>
    <row r="567" spans="23:23">
      <c r="W567" s="13"/>
    </row>
    <row r="568" spans="23:23">
      <c r="W568" s="13"/>
    </row>
    <row r="569" spans="23:23">
      <c r="W569" s="13"/>
    </row>
    <row r="570" spans="23:23">
      <c r="W570" s="13"/>
    </row>
    <row r="571" spans="23:23">
      <c r="W571" s="13"/>
    </row>
    <row r="572" spans="23:23">
      <c r="W572" s="13"/>
    </row>
    <row r="573" spans="23:23">
      <c r="W573" s="13"/>
    </row>
    <row r="574" spans="23:23">
      <c r="W574" s="13"/>
    </row>
    <row r="575" spans="23:23">
      <c r="W575" s="13"/>
    </row>
    <row r="576" spans="23:23">
      <c r="W576" s="13"/>
    </row>
    <row r="577" spans="23:23">
      <c r="W577" s="13"/>
    </row>
    <row r="578" spans="23:23">
      <c r="W578" s="13"/>
    </row>
    <row r="579" spans="23:23">
      <c r="W579" s="13"/>
    </row>
    <row r="580" spans="23:23">
      <c r="W580" s="13"/>
    </row>
    <row r="581" spans="23:23">
      <c r="W581" s="13"/>
    </row>
    <row r="582" spans="23:23">
      <c r="W582" s="13"/>
    </row>
    <row r="583" spans="23:23">
      <c r="W583" s="13"/>
    </row>
    <row r="584" spans="23:23">
      <c r="W584" s="13"/>
    </row>
    <row r="585" spans="23:23">
      <c r="W585" s="13"/>
    </row>
    <row r="586" spans="23:23">
      <c r="W586" s="13"/>
    </row>
    <row r="587" spans="23:23">
      <c r="W587" s="13"/>
    </row>
    <row r="588" spans="23:23">
      <c r="W588" s="13"/>
    </row>
    <row r="589" spans="23:23">
      <c r="W589" s="13"/>
    </row>
    <row r="590" spans="23:23">
      <c r="W590" s="13"/>
    </row>
    <row r="591" spans="23:23">
      <c r="W591" s="13"/>
    </row>
    <row r="592" spans="23:23">
      <c r="W592" s="13"/>
    </row>
    <row r="593" spans="23:23">
      <c r="W593" s="13"/>
    </row>
    <row r="594" spans="23:23">
      <c r="W594" s="13"/>
    </row>
    <row r="595" spans="23:23">
      <c r="W595" s="13"/>
    </row>
    <row r="596" spans="23:23">
      <c r="W596" s="13"/>
    </row>
    <row r="597" spans="23:23">
      <c r="W597" s="13"/>
    </row>
    <row r="598" spans="23:23">
      <c r="W598" s="13"/>
    </row>
    <row r="599" spans="23:23">
      <c r="W599" s="13"/>
    </row>
    <row r="600" spans="23:23">
      <c r="W600" s="13"/>
    </row>
    <row r="601" spans="23:23">
      <c r="W601" s="13"/>
    </row>
    <row r="602" spans="23:23">
      <c r="W602" s="13"/>
    </row>
    <row r="603" spans="23:23">
      <c r="W603" s="13"/>
    </row>
    <row r="604" spans="23:23">
      <c r="W604" s="13"/>
    </row>
    <row r="605" spans="23:23">
      <c r="W605" s="13"/>
    </row>
    <row r="606" spans="23:23">
      <c r="W606" s="13"/>
    </row>
    <row r="607" spans="23:23">
      <c r="W607" s="13"/>
    </row>
    <row r="608" spans="23:23">
      <c r="W608" s="13"/>
    </row>
    <row r="609" spans="23:23">
      <c r="W609" s="13"/>
    </row>
    <row r="610" spans="23:23">
      <c r="W610" s="13"/>
    </row>
    <row r="611" spans="23:23">
      <c r="W611" s="13"/>
    </row>
    <row r="612" spans="23:23">
      <c r="W612" s="13"/>
    </row>
    <row r="613" spans="23:23">
      <c r="W613" s="13"/>
    </row>
    <row r="614" spans="23:23">
      <c r="W614" s="13"/>
    </row>
    <row r="615" spans="23:23">
      <c r="W615" s="13"/>
    </row>
    <row r="616" spans="23:23">
      <c r="W616" s="13"/>
    </row>
    <row r="617" spans="23:23">
      <c r="W617" s="13"/>
    </row>
    <row r="618" spans="23:23">
      <c r="W618" s="13"/>
    </row>
    <row r="619" spans="23:23">
      <c r="W619" s="13"/>
    </row>
    <row r="620" spans="23:23">
      <c r="W620" s="13"/>
    </row>
    <row r="621" spans="23:23">
      <c r="W621" s="13"/>
    </row>
    <row r="622" spans="23:23">
      <c r="W622" s="13"/>
    </row>
    <row r="623" spans="23:23">
      <c r="W623" s="13"/>
    </row>
    <row r="624" spans="23:23">
      <c r="W624" s="13"/>
    </row>
    <row r="625" spans="23:23">
      <c r="W625" s="13"/>
    </row>
    <row r="626" spans="23:23">
      <c r="W626" s="13"/>
    </row>
    <row r="627" spans="23:23">
      <c r="W627" s="13"/>
    </row>
    <row r="628" spans="23:23">
      <c r="W628" s="13"/>
    </row>
    <row r="629" spans="23:23">
      <c r="W629" s="13"/>
    </row>
    <row r="630" spans="23:23">
      <c r="W630" s="13"/>
    </row>
    <row r="631" spans="23:23">
      <c r="W631" s="13"/>
    </row>
    <row r="632" spans="23:23">
      <c r="W632" s="13"/>
    </row>
    <row r="633" spans="23:23">
      <c r="W633" s="13"/>
    </row>
    <row r="634" spans="23:23">
      <c r="W634" s="13"/>
    </row>
    <row r="635" spans="23:23">
      <c r="W635" s="13"/>
    </row>
    <row r="636" spans="23:23">
      <c r="W636" s="13"/>
    </row>
    <row r="637" spans="23:23">
      <c r="W637" s="13"/>
    </row>
    <row r="638" spans="23:23">
      <c r="W638" s="13"/>
    </row>
    <row r="639" spans="23:23">
      <c r="W639" s="13"/>
    </row>
    <row r="640" spans="23:23">
      <c r="W640" s="13"/>
    </row>
    <row r="641" spans="23:23">
      <c r="W641" s="13"/>
    </row>
    <row r="642" spans="23:23">
      <c r="W642" s="13"/>
    </row>
    <row r="643" spans="23:23">
      <c r="W643" s="13"/>
    </row>
    <row r="644" spans="23:23">
      <c r="W644" s="13"/>
    </row>
    <row r="645" spans="23:23">
      <c r="W645" s="13"/>
    </row>
    <row r="646" spans="23:23">
      <c r="W646" s="13"/>
    </row>
    <row r="647" spans="23:23">
      <c r="W647" s="13"/>
    </row>
    <row r="648" spans="23:23">
      <c r="W648" s="13"/>
    </row>
    <row r="649" spans="23:23">
      <c r="W649" s="13"/>
    </row>
    <row r="650" spans="23:23">
      <c r="W650" s="13"/>
    </row>
    <row r="651" spans="23:23">
      <c r="W651" s="13"/>
    </row>
    <row r="652" spans="23:23">
      <c r="W652" s="13"/>
    </row>
    <row r="653" spans="23:23">
      <c r="W653" s="13"/>
    </row>
    <row r="654" spans="23:23">
      <c r="W654" s="13"/>
    </row>
    <row r="655" spans="23:23">
      <c r="W655" s="13"/>
    </row>
    <row r="656" spans="23:23">
      <c r="W656" s="13"/>
    </row>
    <row r="657" spans="23:23">
      <c r="W657" s="13"/>
    </row>
    <row r="658" spans="23:23">
      <c r="W658" s="13"/>
    </row>
    <row r="659" spans="23:23">
      <c r="W659" s="13"/>
    </row>
    <row r="660" spans="23:23">
      <c r="W660" s="13"/>
    </row>
    <row r="661" spans="23:23">
      <c r="W661" s="13"/>
    </row>
    <row r="662" spans="23:23">
      <c r="W662" s="13"/>
    </row>
    <row r="663" spans="23:23">
      <c r="W663" s="13"/>
    </row>
    <row r="664" spans="23:23">
      <c r="W664" s="13"/>
    </row>
    <row r="665" spans="23:23">
      <c r="W665" s="13"/>
    </row>
    <row r="666" spans="23:23">
      <c r="W666" s="13"/>
    </row>
    <row r="667" spans="23:23">
      <c r="W667" s="13"/>
    </row>
    <row r="668" spans="23:23">
      <c r="W668" s="13"/>
    </row>
    <row r="669" spans="23:23">
      <c r="W669" s="13"/>
    </row>
    <row r="670" spans="23:23">
      <c r="W670" s="13"/>
    </row>
    <row r="671" spans="23:23">
      <c r="W671" s="13"/>
    </row>
    <row r="672" spans="23:23">
      <c r="W672" s="13"/>
    </row>
    <row r="673" spans="23:23">
      <c r="W673" s="13"/>
    </row>
    <row r="674" spans="23:23">
      <c r="W674" s="13"/>
    </row>
    <row r="675" spans="23:23">
      <c r="W675" s="13"/>
    </row>
    <row r="676" spans="23:23">
      <c r="W676" s="13"/>
    </row>
    <row r="677" spans="23:23">
      <c r="W677" s="13"/>
    </row>
    <row r="678" spans="23:23">
      <c r="W678" s="13"/>
    </row>
    <row r="679" spans="23:23">
      <c r="W679" s="13"/>
    </row>
    <row r="680" spans="23:23">
      <c r="W680" s="13"/>
    </row>
    <row r="681" spans="23:23">
      <c r="W681" s="13"/>
    </row>
    <row r="682" spans="23:23">
      <c r="W682" s="13"/>
    </row>
    <row r="683" spans="23:23">
      <c r="W683" s="13"/>
    </row>
    <row r="684" spans="23:23">
      <c r="W684" s="13"/>
    </row>
    <row r="685" spans="23:23">
      <c r="W685" s="13"/>
    </row>
    <row r="686" spans="23:23">
      <c r="W686" s="13"/>
    </row>
    <row r="687" spans="23:23">
      <c r="W687" s="13"/>
    </row>
    <row r="688" spans="23:23">
      <c r="W688" s="13"/>
    </row>
    <row r="689" spans="23:23">
      <c r="W689" s="13"/>
    </row>
    <row r="690" spans="23:23">
      <c r="W690" s="13"/>
    </row>
    <row r="691" spans="23:23">
      <c r="W691" s="13"/>
    </row>
    <row r="692" spans="23:23">
      <c r="W692" s="13"/>
    </row>
    <row r="693" spans="23:23">
      <c r="W693" s="13"/>
    </row>
    <row r="694" spans="23:23">
      <c r="W694" s="13"/>
    </row>
    <row r="695" spans="23:23">
      <c r="W695" s="13"/>
    </row>
    <row r="696" spans="23:23">
      <c r="W696" s="13"/>
    </row>
    <row r="697" spans="23:23">
      <c r="W697" s="13"/>
    </row>
    <row r="698" spans="23:23">
      <c r="W698" s="13"/>
    </row>
    <row r="699" spans="23:23">
      <c r="W699" s="13"/>
    </row>
    <row r="700" spans="23:23">
      <c r="W700" s="13"/>
    </row>
    <row r="701" spans="23:23">
      <c r="W701" s="13"/>
    </row>
    <row r="702" spans="23:23">
      <c r="W702" s="13"/>
    </row>
    <row r="703" spans="23:23">
      <c r="W703" s="13"/>
    </row>
    <row r="704" spans="23:23">
      <c r="W704" s="13"/>
    </row>
    <row r="705" spans="23:23">
      <c r="W705" s="13"/>
    </row>
    <row r="706" spans="23:23">
      <c r="W706" s="13"/>
    </row>
    <row r="707" spans="23:23">
      <c r="W707" s="13"/>
    </row>
    <row r="708" spans="23:23">
      <c r="W708" s="13"/>
    </row>
    <row r="709" spans="23:23">
      <c r="W709" s="13"/>
    </row>
    <row r="710" spans="23:23">
      <c r="W710" s="13"/>
    </row>
    <row r="711" spans="23:23">
      <c r="W711" s="13"/>
    </row>
    <row r="712" spans="23:23">
      <c r="W712" s="13"/>
    </row>
    <row r="713" spans="23:23">
      <c r="W713" s="13"/>
    </row>
    <row r="714" spans="23:23">
      <c r="W714" s="13"/>
    </row>
    <row r="715" spans="23:23">
      <c r="W715" s="13"/>
    </row>
    <row r="716" spans="23:23">
      <c r="W716" s="13"/>
    </row>
    <row r="717" spans="23:23">
      <c r="W717" s="13"/>
    </row>
    <row r="718" spans="23:23">
      <c r="W718" s="13"/>
    </row>
    <row r="719" spans="23:23">
      <c r="W719" s="13"/>
    </row>
    <row r="720" spans="23:23">
      <c r="W720" s="13"/>
    </row>
    <row r="721" spans="23:23">
      <c r="W721" s="13"/>
    </row>
    <row r="722" spans="23:23">
      <c r="W722" s="13"/>
    </row>
    <row r="723" spans="23:23">
      <c r="W723" s="13"/>
    </row>
    <row r="724" spans="23:23">
      <c r="W724" s="13"/>
    </row>
    <row r="725" spans="23:23">
      <c r="W725" s="13"/>
    </row>
    <row r="726" spans="23:23">
      <c r="W726" s="13"/>
    </row>
    <row r="727" spans="23:23">
      <c r="W727" s="13"/>
    </row>
    <row r="728" spans="23:23">
      <c r="W728" s="13"/>
    </row>
    <row r="729" spans="23:23">
      <c r="W729" s="13"/>
    </row>
    <row r="730" spans="23:23">
      <c r="W730" s="13"/>
    </row>
    <row r="731" spans="23:23">
      <c r="W731" s="13"/>
    </row>
    <row r="732" spans="23:23">
      <c r="W732" s="13"/>
    </row>
    <row r="733" spans="23:23">
      <c r="W733" s="13"/>
    </row>
    <row r="734" spans="23:23">
      <c r="W734" s="13"/>
    </row>
    <row r="735" spans="23:23">
      <c r="W735" s="13"/>
    </row>
    <row r="736" spans="23:23">
      <c r="W736" s="13"/>
    </row>
    <row r="737" spans="23:23">
      <c r="W737" s="13"/>
    </row>
    <row r="738" spans="23:23">
      <c r="W738" s="13"/>
    </row>
    <row r="739" spans="23:23">
      <c r="W739" s="13"/>
    </row>
    <row r="740" spans="23:23">
      <c r="W740" s="13"/>
    </row>
    <row r="741" spans="23:23">
      <c r="W741" s="13"/>
    </row>
    <row r="742" spans="23:23">
      <c r="W742" s="13"/>
    </row>
    <row r="743" spans="23:23">
      <c r="W743" s="13"/>
    </row>
    <row r="744" spans="23:23">
      <c r="W744" s="13"/>
    </row>
    <row r="745" spans="23:23">
      <c r="W745" s="13"/>
    </row>
    <row r="746" spans="23:23">
      <c r="W746" s="13"/>
    </row>
    <row r="747" spans="23:23">
      <c r="W747" s="13"/>
    </row>
    <row r="748" spans="23:23">
      <c r="W748" s="13"/>
    </row>
    <row r="749" spans="23:23">
      <c r="W749" s="13"/>
    </row>
    <row r="750" spans="23:23">
      <c r="W750" s="13"/>
    </row>
    <row r="751" spans="23:23">
      <c r="W751" s="13"/>
    </row>
    <row r="752" spans="23:23">
      <c r="W752" s="13"/>
    </row>
    <row r="753" spans="23:23">
      <c r="W753" s="13"/>
    </row>
    <row r="754" spans="23:23">
      <c r="W754" s="13"/>
    </row>
    <row r="755" spans="23:23">
      <c r="W755" s="13"/>
    </row>
    <row r="756" spans="23:23">
      <c r="W756" s="13"/>
    </row>
    <row r="757" spans="23:23">
      <c r="W757" s="13"/>
    </row>
    <row r="758" spans="23:23">
      <c r="W758" s="13"/>
    </row>
    <row r="759" spans="23:23">
      <c r="W759" s="13"/>
    </row>
    <row r="760" spans="23:23">
      <c r="W760" s="13"/>
    </row>
    <row r="761" spans="23:23">
      <c r="W761" s="13"/>
    </row>
    <row r="762" spans="23:23">
      <c r="W762" s="13"/>
    </row>
    <row r="763" spans="23:23">
      <c r="W763" s="13"/>
    </row>
    <row r="764" spans="23:23">
      <c r="W764" s="13"/>
    </row>
    <row r="765" spans="23:23">
      <c r="W765" s="13"/>
    </row>
    <row r="766" spans="23:23">
      <c r="W766" s="13"/>
    </row>
    <row r="767" spans="23:23">
      <c r="W767" s="13"/>
    </row>
    <row r="768" spans="23:23">
      <c r="W768" s="13"/>
    </row>
    <row r="769" spans="23:23">
      <c r="W769" s="13"/>
    </row>
    <row r="770" spans="23:23">
      <c r="W770" s="13"/>
    </row>
    <row r="771" spans="23:23">
      <c r="W771" s="13"/>
    </row>
    <row r="772" spans="23:23">
      <c r="W772" s="13"/>
    </row>
    <row r="773" spans="23:23">
      <c r="W773" s="13"/>
    </row>
    <row r="774" spans="23:23">
      <c r="W774" s="13"/>
    </row>
    <row r="775" spans="23:23">
      <c r="W775" s="13"/>
    </row>
    <row r="776" spans="23:23">
      <c r="W776" s="13"/>
    </row>
    <row r="777" spans="23:23">
      <c r="W777" s="13"/>
    </row>
    <row r="778" spans="23:23">
      <c r="W778" s="13"/>
    </row>
    <row r="779" spans="23:23">
      <c r="W779" s="13"/>
    </row>
    <row r="780" spans="23:23">
      <c r="W780" s="13"/>
    </row>
    <row r="781" spans="23:23">
      <c r="W781" s="13"/>
    </row>
    <row r="782" spans="23:23">
      <c r="W782" s="13"/>
    </row>
    <row r="783" spans="23:23">
      <c r="W783" s="13"/>
    </row>
    <row r="784" spans="23:23">
      <c r="W784" s="13"/>
    </row>
    <row r="785" spans="23:23">
      <c r="W785" s="13"/>
    </row>
    <row r="786" spans="23:23">
      <c r="W786" s="13"/>
    </row>
    <row r="787" spans="23:23">
      <c r="W787" s="13"/>
    </row>
    <row r="788" spans="23:23">
      <c r="W788" s="13"/>
    </row>
    <row r="789" spans="23:23">
      <c r="W789" s="13"/>
    </row>
    <row r="790" spans="23:23">
      <c r="W790" s="13"/>
    </row>
    <row r="791" spans="23:23">
      <c r="W791" s="13"/>
    </row>
    <row r="792" spans="23:23">
      <c r="W792" s="13"/>
    </row>
    <row r="793" spans="23:23">
      <c r="W793" s="13"/>
    </row>
    <row r="794" spans="23:23">
      <c r="W794" s="13"/>
    </row>
    <row r="795" spans="23:23">
      <c r="W795" s="13"/>
    </row>
    <row r="796" spans="23:23">
      <c r="W796" s="13"/>
    </row>
    <row r="797" spans="23:23">
      <c r="W797" s="13"/>
    </row>
    <row r="798" spans="23:23">
      <c r="W798" s="13"/>
    </row>
    <row r="799" spans="23:23">
      <c r="W799" s="13"/>
    </row>
    <row r="800" spans="23:23">
      <c r="W800" s="13"/>
    </row>
    <row r="801" spans="23:23">
      <c r="W801" s="13"/>
    </row>
    <row r="802" spans="23:23">
      <c r="W802" s="13"/>
    </row>
    <row r="803" spans="23:23">
      <c r="W803" s="13"/>
    </row>
    <row r="804" spans="23:23">
      <c r="W804" s="13"/>
    </row>
    <row r="805" spans="23:23">
      <c r="W805" s="13"/>
    </row>
    <row r="806" spans="23:23">
      <c r="W806" s="13"/>
    </row>
    <row r="807" spans="23:23">
      <c r="W807" s="13"/>
    </row>
    <row r="808" spans="23:23">
      <c r="W808" s="13"/>
    </row>
    <row r="809" spans="23:23">
      <c r="W809" s="13"/>
    </row>
    <row r="810" spans="23:23">
      <c r="W810" s="13"/>
    </row>
    <row r="811" spans="23:23">
      <c r="W811" s="13"/>
    </row>
    <row r="812" spans="23:23">
      <c r="W812" s="13"/>
    </row>
    <row r="813" spans="23:23">
      <c r="W813" s="13"/>
    </row>
    <row r="814" spans="23:23">
      <c r="W814" s="13"/>
    </row>
    <row r="815" spans="23:23">
      <c r="W815" s="13"/>
    </row>
    <row r="816" spans="23:23">
      <c r="W816" s="13"/>
    </row>
    <row r="817" spans="23:23">
      <c r="W817" s="13"/>
    </row>
    <row r="818" spans="23:23">
      <c r="W818" s="13"/>
    </row>
    <row r="819" spans="23:23">
      <c r="W819" s="13"/>
    </row>
    <row r="820" spans="23:23">
      <c r="W820" s="13"/>
    </row>
    <row r="821" spans="23:23">
      <c r="W821" s="13"/>
    </row>
    <row r="822" spans="23:23">
      <c r="W822" s="13"/>
    </row>
    <row r="823" spans="23:23">
      <c r="W823" s="13"/>
    </row>
    <row r="824" spans="23:23">
      <c r="W824" s="13"/>
    </row>
    <row r="825" spans="23:23">
      <c r="W825" s="13"/>
    </row>
    <row r="826" spans="23:23">
      <c r="W826" s="13"/>
    </row>
    <row r="827" spans="23:23">
      <c r="W827" s="13"/>
    </row>
    <row r="828" spans="23:23">
      <c r="W828" s="13"/>
    </row>
    <row r="829" spans="23:23">
      <c r="W829" s="13"/>
    </row>
    <row r="830" spans="23:23">
      <c r="W830" s="13"/>
    </row>
    <row r="831" spans="23:23">
      <c r="W831" s="13"/>
    </row>
    <row r="832" spans="23:23">
      <c r="W832" s="13"/>
    </row>
    <row r="833" spans="23:23">
      <c r="W833" s="13"/>
    </row>
    <row r="834" spans="23:23">
      <c r="W834" s="13"/>
    </row>
    <row r="835" spans="23:23">
      <c r="W835" s="13"/>
    </row>
    <row r="836" spans="23:23">
      <c r="W836" s="13"/>
    </row>
    <row r="837" spans="23:23">
      <c r="W837" s="13"/>
    </row>
    <row r="838" spans="23:23">
      <c r="W838" s="13"/>
    </row>
    <row r="839" spans="23:23">
      <c r="W839" s="13"/>
    </row>
    <row r="840" spans="23:23">
      <c r="W840" s="13"/>
    </row>
    <row r="841" spans="23:23">
      <c r="W841" s="13"/>
    </row>
    <row r="842" spans="23:23">
      <c r="W842" s="13"/>
    </row>
    <row r="843" spans="23:23">
      <c r="W843" s="13"/>
    </row>
    <row r="844" spans="23:23">
      <c r="W844" s="13"/>
    </row>
    <row r="845" spans="23:23">
      <c r="W845" s="13"/>
    </row>
    <row r="846" spans="23:23">
      <c r="W846" s="13"/>
    </row>
    <row r="847" spans="23:23">
      <c r="W847" s="13"/>
    </row>
    <row r="848" spans="23:23">
      <c r="W848" s="13"/>
    </row>
    <row r="849" spans="23:23">
      <c r="W849" s="13"/>
    </row>
    <row r="850" spans="23:23">
      <c r="W850" s="13"/>
    </row>
    <row r="851" spans="23:23">
      <c r="W851" s="13"/>
    </row>
    <row r="852" spans="23:23">
      <c r="W852" s="13"/>
    </row>
    <row r="853" spans="23:23">
      <c r="W853" s="13"/>
    </row>
    <row r="854" spans="23:23">
      <c r="W854" s="13"/>
    </row>
    <row r="855" spans="23:23">
      <c r="W855" s="13"/>
    </row>
    <row r="856" spans="23:23">
      <c r="W856" s="13"/>
    </row>
    <row r="857" spans="23:23">
      <c r="W857" s="13"/>
    </row>
    <row r="858" spans="23:23">
      <c r="W858" s="13"/>
    </row>
    <row r="859" spans="23:23">
      <c r="W859" s="13"/>
    </row>
    <row r="860" spans="23:23">
      <c r="W860" s="13"/>
    </row>
    <row r="861" spans="23:23">
      <c r="W861" s="13"/>
    </row>
    <row r="862" spans="23:23">
      <c r="W862" s="13"/>
    </row>
    <row r="863" spans="23:23">
      <c r="W863" s="13"/>
    </row>
    <row r="864" spans="23:23">
      <c r="W864" s="13"/>
    </row>
    <row r="865" spans="23:23">
      <c r="W865" s="13"/>
    </row>
    <row r="866" spans="23:23">
      <c r="W866" s="13"/>
    </row>
    <row r="867" spans="23:23">
      <c r="W867" s="13"/>
    </row>
    <row r="868" spans="23:23">
      <c r="W868" s="13"/>
    </row>
    <row r="869" spans="23:23">
      <c r="W869" s="13"/>
    </row>
    <row r="870" spans="23:23">
      <c r="W870" s="13"/>
    </row>
    <row r="871" spans="23:23">
      <c r="W871" s="13"/>
    </row>
    <row r="872" spans="23:23">
      <c r="W872" s="13"/>
    </row>
    <row r="873" spans="23:23">
      <c r="W873" s="13"/>
    </row>
    <row r="874" spans="23:23">
      <c r="W874" s="13"/>
    </row>
    <row r="875" spans="23:23">
      <c r="W875" s="13"/>
    </row>
    <row r="876" spans="23:23">
      <c r="W876" s="13"/>
    </row>
    <row r="877" spans="23:23">
      <c r="W877" s="13"/>
    </row>
    <row r="878" spans="23:23">
      <c r="W878" s="13"/>
    </row>
    <row r="879" spans="23:23">
      <c r="W879" s="13"/>
    </row>
    <row r="880" spans="23:23">
      <c r="W880" s="13"/>
    </row>
    <row r="881" spans="23:23">
      <c r="W881" s="13"/>
    </row>
    <row r="882" spans="23:23">
      <c r="W882" s="13"/>
    </row>
    <row r="883" spans="23:23">
      <c r="W883" s="13"/>
    </row>
    <row r="884" spans="23:23">
      <c r="W884" s="13"/>
    </row>
    <row r="885" spans="23:23">
      <c r="W885" s="13"/>
    </row>
    <row r="886" spans="23:23">
      <c r="W886" s="13"/>
    </row>
    <row r="887" spans="23:23">
      <c r="W887" s="13"/>
    </row>
    <row r="888" spans="23:23">
      <c r="W888" s="13"/>
    </row>
    <row r="889" spans="23:23">
      <c r="W889" s="13"/>
    </row>
    <row r="890" spans="23:23">
      <c r="W890" s="13"/>
    </row>
    <row r="891" spans="23:23">
      <c r="W891" s="13"/>
    </row>
    <row r="892" spans="23:23">
      <c r="W892" s="13"/>
    </row>
    <row r="893" spans="23:23">
      <c r="W893" s="13"/>
    </row>
    <row r="894" spans="23:23">
      <c r="W894" s="13"/>
    </row>
    <row r="895" spans="23:23">
      <c r="W895" s="13"/>
    </row>
    <row r="896" spans="23:23">
      <c r="W896" s="13"/>
    </row>
    <row r="897" spans="23:23">
      <c r="W897" s="13"/>
    </row>
    <row r="898" spans="23:23">
      <c r="W898" s="13"/>
    </row>
    <row r="899" spans="23:23">
      <c r="W899" s="13"/>
    </row>
    <row r="900" spans="23:23">
      <c r="W900" s="13"/>
    </row>
    <row r="901" spans="23:23">
      <c r="W901" s="13"/>
    </row>
    <row r="902" spans="23:23">
      <c r="W902" s="13"/>
    </row>
    <row r="903" spans="23:23">
      <c r="W903" s="13"/>
    </row>
    <row r="904" spans="23:23">
      <c r="W904" s="13"/>
    </row>
    <row r="905" spans="23:23">
      <c r="W905" s="13"/>
    </row>
    <row r="906" spans="23:23">
      <c r="W906" s="13"/>
    </row>
    <row r="907" spans="23:23">
      <c r="W907" s="13"/>
    </row>
    <row r="908" spans="23:23">
      <c r="W908" s="13"/>
    </row>
    <row r="909" spans="23:23">
      <c r="W909" s="13"/>
    </row>
    <row r="910" spans="23:23">
      <c r="W910" s="13"/>
    </row>
    <row r="911" spans="23:23">
      <c r="W911" s="13"/>
    </row>
    <row r="912" spans="23:23">
      <c r="W912" s="13"/>
    </row>
    <row r="913" spans="23:23">
      <c r="W913" s="13"/>
    </row>
    <row r="914" spans="23:23">
      <c r="W914" s="13"/>
    </row>
    <row r="915" spans="23:23">
      <c r="W915" s="13"/>
    </row>
    <row r="916" spans="23:23">
      <c r="W916" s="13"/>
    </row>
    <row r="917" spans="23:23">
      <c r="W917" s="13"/>
    </row>
    <row r="918" spans="23:23">
      <c r="W918" s="13"/>
    </row>
  </sheetData>
  <mergeCells count="15">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O30:R30"/>
  </mergeCells>
  <dataValidations count="1">
    <dataValidation type="list" allowBlank="1" showErrorMessage="1" sqref="A23" xr:uid="{00000000-0002-0000-1100-000000000000}">
      <formula1>PROCESOS</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000"/>
  <sheetViews>
    <sheetView showGridLines="0" workbookViewId="0"/>
  </sheetViews>
  <sheetFormatPr baseColWidth="10" defaultColWidth="14.5" defaultRowHeight="15" customHeight="1"/>
  <cols>
    <col min="1" max="1" width="11.5" customWidth="1"/>
    <col min="2" max="2" width="45.1640625" customWidth="1"/>
    <col min="3" max="3" width="33" customWidth="1"/>
    <col min="4" max="4" width="24.5" customWidth="1"/>
    <col min="5" max="5" width="13.83203125" customWidth="1"/>
    <col min="6" max="6" width="10" customWidth="1"/>
    <col min="7" max="7" width="22.5" customWidth="1"/>
    <col min="8" max="8" width="49.33203125" customWidth="1"/>
    <col min="9" max="18" width="9.5" customWidth="1"/>
    <col min="19" max="26" width="12.5" customWidth="1"/>
  </cols>
  <sheetData>
    <row r="1" spans="1:8" ht="15" customHeight="1">
      <c r="A1" s="3" t="s">
        <v>0</v>
      </c>
      <c r="B1" s="4" t="s">
        <v>1</v>
      </c>
      <c r="C1" s="4" t="s">
        <v>2</v>
      </c>
      <c r="D1" s="6" t="s">
        <v>7</v>
      </c>
      <c r="E1" s="6" t="s">
        <v>4</v>
      </c>
      <c r="F1" s="6" t="s">
        <v>6</v>
      </c>
      <c r="G1" s="6" t="s">
        <v>5</v>
      </c>
      <c r="H1" s="6" t="s">
        <v>3</v>
      </c>
    </row>
    <row r="2" spans="1:8" ht="15" customHeight="1">
      <c r="A2" s="9" t="s">
        <v>87</v>
      </c>
      <c r="B2" s="10" t="s">
        <v>8</v>
      </c>
      <c r="C2" s="10" t="s">
        <v>9</v>
      </c>
      <c r="D2" s="10" t="s">
        <v>20</v>
      </c>
      <c r="E2" s="10" t="s">
        <v>11</v>
      </c>
      <c r="F2" s="9" t="s">
        <v>13</v>
      </c>
      <c r="G2" s="10" t="s">
        <v>12</v>
      </c>
      <c r="H2" s="10" t="s">
        <v>10</v>
      </c>
    </row>
    <row r="3" spans="1:8" ht="15" customHeight="1">
      <c r="A3" s="9" t="s">
        <v>89</v>
      </c>
      <c r="B3" s="10" t="s">
        <v>14</v>
      </c>
      <c r="C3" s="10" t="s">
        <v>15</v>
      </c>
      <c r="D3" s="10" t="s">
        <v>26</v>
      </c>
      <c r="E3" s="10" t="s">
        <v>17</v>
      </c>
      <c r="F3" s="9" t="s">
        <v>19</v>
      </c>
      <c r="G3" s="10" t="s">
        <v>18</v>
      </c>
      <c r="H3" s="10" t="s">
        <v>16</v>
      </c>
    </row>
    <row r="4" spans="1:8" ht="15" customHeight="1">
      <c r="A4" s="9" t="s">
        <v>91</v>
      </c>
      <c r="B4" s="10" t="s">
        <v>119</v>
      </c>
      <c r="C4" s="10" t="s">
        <v>22</v>
      </c>
      <c r="D4" s="10" t="s">
        <v>30</v>
      </c>
      <c r="E4" s="10"/>
      <c r="F4" s="9" t="s">
        <v>25</v>
      </c>
      <c r="G4" s="10" t="s">
        <v>24</v>
      </c>
      <c r="H4" s="10" t="s">
        <v>23</v>
      </c>
    </row>
    <row r="5" spans="1:8" ht="15" customHeight="1">
      <c r="A5" s="9" t="s">
        <v>93</v>
      </c>
      <c r="B5" s="10" t="s">
        <v>117</v>
      </c>
      <c r="C5" s="10" t="s">
        <v>27</v>
      </c>
      <c r="D5" s="10" t="s">
        <v>34</v>
      </c>
      <c r="E5" s="10"/>
      <c r="F5" s="9" t="s">
        <v>72</v>
      </c>
      <c r="G5" s="10" t="s">
        <v>29</v>
      </c>
      <c r="H5" s="10" t="s">
        <v>28</v>
      </c>
    </row>
    <row r="6" spans="1:8" ht="15" customHeight="1">
      <c r="A6" s="9" t="s">
        <v>95</v>
      </c>
      <c r="B6" s="10" t="s">
        <v>38</v>
      </c>
      <c r="C6" s="10" t="s">
        <v>31</v>
      </c>
      <c r="D6" s="10"/>
      <c r="E6" s="10"/>
      <c r="F6" s="9" t="s">
        <v>33</v>
      </c>
      <c r="H6" s="10" t="s">
        <v>32</v>
      </c>
    </row>
    <row r="7" spans="1:8" ht="15" customHeight="1">
      <c r="A7" s="9" t="s">
        <v>97</v>
      </c>
      <c r="B7" s="10" t="s">
        <v>42</v>
      </c>
      <c r="C7" s="10" t="s">
        <v>35</v>
      </c>
      <c r="D7" s="10"/>
      <c r="E7" s="10"/>
      <c r="F7" s="9" t="s">
        <v>37</v>
      </c>
      <c r="H7" s="10" t="s">
        <v>36</v>
      </c>
    </row>
    <row r="8" spans="1:8" ht="15" customHeight="1">
      <c r="A8" s="9" t="s">
        <v>99</v>
      </c>
      <c r="B8" s="10" t="s">
        <v>45</v>
      </c>
      <c r="C8" s="10" t="s">
        <v>39</v>
      </c>
      <c r="D8" s="10"/>
      <c r="E8" s="10"/>
      <c r="F8" s="9" t="s">
        <v>41</v>
      </c>
      <c r="H8" s="10" t="s">
        <v>40</v>
      </c>
    </row>
    <row r="9" spans="1:8" ht="15" customHeight="1">
      <c r="A9" s="9" t="s">
        <v>101</v>
      </c>
      <c r="B9" s="10" t="s">
        <v>120</v>
      </c>
      <c r="C9" s="10" t="s">
        <v>43</v>
      </c>
      <c r="D9" s="10"/>
      <c r="E9" s="10"/>
      <c r="F9" s="9"/>
      <c r="H9" s="10" t="s">
        <v>44</v>
      </c>
    </row>
    <row r="10" spans="1:8" ht="15" customHeight="1">
      <c r="A10" s="9" t="s">
        <v>103</v>
      </c>
      <c r="B10" s="10" t="s">
        <v>50</v>
      </c>
      <c r="C10" s="10" t="s">
        <v>46</v>
      </c>
      <c r="D10" s="10"/>
      <c r="E10" s="10"/>
      <c r="F10" s="9"/>
      <c r="H10" s="10" t="s">
        <v>122</v>
      </c>
    </row>
    <row r="11" spans="1:8" ht="15" customHeight="1">
      <c r="A11" s="9" t="s">
        <v>105</v>
      </c>
      <c r="B11" s="10" t="s">
        <v>52</v>
      </c>
      <c r="C11" s="10" t="s">
        <v>48</v>
      </c>
      <c r="D11" s="11"/>
      <c r="E11" s="11"/>
      <c r="F11" s="12"/>
      <c r="H11" s="10" t="s">
        <v>47</v>
      </c>
    </row>
    <row r="12" spans="1:8" ht="15" customHeight="1">
      <c r="A12" s="9" t="s">
        <v>107</v>
      </c>
      <c r="B12" s="10" t="s">
        <v>54</v>
      </c>
      <c r="C12" s="10" t="s">
        <v>118</v>
      </c>
      <c r="D12" s="11"/>
      <c r="E12" s="11"/>
      <c r="F12" s="12"/>
    </row>
    <row r="13" spans="1:8" ht="15" customHeight="1">
      <c r="A13" s="9" t="s">
        <v>109</v>
      </c>
      <c r="B13" s="10" t="s">
        <v>55</v>
      </c>
      <c r="C13" s="10" t="s">
        <v>49</v>
      </c>
      <c r="D13" s="11"/>
      <c r="E13" s="11"/>
      <c r="F13" s="12"/>
    </row>
    <row r="14" spans="1:8" ht="15" customHeight="1">
      <c r="A14" s="9" t="s">
        <v>111</v>
      </c>
      <c r="B14" s="10" t="s">
        <v>121</v>
      </c>
      <c r="C14" s="10" t="s">
        <v>51</v>
      </c>
      <c r="D14" s="11"/>
      <c r="E14" s="11"/>
      <c r="F14" s="12"/>
    </row>
    <row r="15" spans="1:8" ht="15" customHeight="1">
      <c r="A15" s="9" t="s">
        <v>113</v>
      </c>
      <c r="B15" s="10" t="s">
        <v>21</v>
      </c>
      <c r="C15" s="10" t="s">
        <v>53</v>
      </c>
      <c r="D15" s="1"/>
      <c r="E15" s="11"/>
      <c r="F15" s="12"/>
    </row>
    <row r="16" spans="1:8" ht="15" customHeight="1">
      <c r="A16" s="1"/>
      <c r="B16" s="1"/>
      <c r="C16" s="1"/>
      <c r="D16" s="1"/>
      <c r="E16" s="11"/>
      <c r="F16" s="12"/>
    </row>
    <row r="17" spans="1:6" ht="15" customHeight="1">
      <c r="A17" s="1"/>
      <c r="B17" s="1"/>
      <c r="C17" s="1"/>
      <c r="D17" s="1"/>
      <c r="E17" s="11"/>
      <c r="F17" s="12"/>
    </row>
    <row r="18" spans="1:6" ht="15" customHeight="1">
      <c r="A18" s="1"/>
      <c r="B18" s="1"/>
      <c r="C18" s="1"/>
      <c r="D18" s="1"/>
      <c r="E18" s="1"/>
      <c r="F18" s="1"/>
    </row>
    <row r="19" spans="1:6" ht="15" customHeight="1">
      <c r="A19" s="1"/>
      <c r="B19" s="1"/>
      <c r="C19" s="1"/>
      <c r="D19" s="1"/>
      <c r="E19" s="1"/>
      <c r="F19" s="1"/>
    </row>
    <row r="20" spans="1:6" ht="15" customHeight="1">
      <c r="A20" s="1"/>
      <c r="B20" s="1"/>
      <c r="C20" s="1"/>
      <c r="D20" s="1"/>
      <c r="E20" s="1"/>
      <c r="F20" s="1"/>
    </row>
    <row r="21" spans="1:6" ht="15" customHeight="1">
      <c r="A21" s="1"/>
      <c r="B21" s="1"/>
      <c r="C21" s="1"/>
      <c r="D21" s="1"/>
      <c r="E21" s="1"/>
      <c r="F21" s="1"/>
    </row>
    <row r="22" spans="1:6" ht="15" customHeight="1">
      <c r="A22" s="1"/>
      <c r="B22" s="1"/>
      <c r="C22" s="1"/>
      <c r="D22" s="1"/>
      <c r="E22" s="1"/>
      <c r="F22" s="1"/>
    </row>
    <row r="23" spans="1:6" ht="15" customHeight="1">
      <c r="A23" s="1"/>
      <c r="B23" s="1"/>
      <c r="C23" s="1"/>
      <c r="D23" s="1"/>
      <c r="E23" s="1"/>
      <c r="F23" s="1"/>
    </row>
    <row r="24" spans="1:6" ht="15" customHeight="1">
      <c r="A24" s="1"/>
      <c r="B24" s="1"/>
      <c r="C24" s="1"/>
      <c r="D24" s="1"/>
      <c r="E24" s="1"/>
      <c r="F24" s="1"/>
    </row>
    <row r="25" spans="1:6" ht="15" customHeight="1">
      <c r="A25" s="1"/>
      <c r="B25" s="1"/>
      <c r="C25" s="1"/>
      <c r="D25" s="1"/>
      <c r="E25" s="1"/>
      <c r="F25" s="1"/>
    </row>
    <row r="26" spans="1:6" ht="15" customHeight="1">
      <c r="A26" s="1"/>
      <c r="B26" s="1"/>
      <c r="C26" s="1"/>
      <c r="D26" s="1"/>
      <c r="E26" s="1"/>
      <c r="F26" s="1"/>
    </row>
    <row r="27" spans="1:6" ht="15" customHeight="1">
      <c r="A27" s="1"/>
      <c r="B27" s="1"/>
      <c r="C27" s="1"/>
      <c r="D27" s="1"/>
      <c r="E27" s="1"/>
      <c r="F27" s="1"/>
    </row>
    <row r="28" spans="1:6" ht="15" customHeight="1">
      <c r="A28" s="1"/>
      <c r="B28" s="1"/>
      <c r="C28" s="1"/>
      <c r="D28" s="1"/>
      <c r="E28" s="1"/>
      <c r="F28" s="1"/>
    </row>
    <row r="29" spans="1:6" ht="15" customHeight="1">
      <c r="A29" s="1"/>
      <c r="B29" s="1"/>
      <c r="C29" s="1"/>
      <c r="D29" s="1"/>
      <c r="E29" s="1"/>
      <c r="F29" s="1"/>
    </row>
    <row r="30" spans="1:6">
      <c r="A30" s="1"/>
      <c r="B30" s="1"/>
      <c r="C30" s="1"/>
      <c r="D30" s="1"/>
      <c r="E30" s="1"/>
      <c r="F30" s="1"/>
    </row>
    <row r="31" spans="1:6">
      <c r="A31" s="1"/>
      <c r="B31" s="1"/>
      <c r="C31" s="1"/>
      <c r="D31" s="1"/>
      <c r="E31" s="1"/>
      <c r="F31" s="1"/>
    </row>
    <row r="32" spans="1:6">
      <c r="A32" s="1"/>
      <c r="B32" s="1"/>
      <c r="C32" s="1"/>
      <c r="D32" s="1"/>
      <c r="E32" s="1"/>
      <c r="F32" s="1"/>
    </row>
    <row r="33" spans="1:6">
      <c r="A33" s="1"/>
      <c r="B33" s="1"/>
      <c r="C33" s="1"/>
      <c r="D33" s="1"/>
      <c r="E33" s="1"/>
      <c r="F33" s="1"/>
    </row>
    <row r="34" spans="1:6">
      <c r="A34" s="1"/>
      <c r="B34" s="1"/>
      <c r="C34" s="1"/>
      <c r="D34" s="1"/>
      <c r="E34" s="1"/>
      <c r="F34" s="1"/>
    </row>
    <row r="35" spans="1:6">
      <c r="A35" s="1"/>
      <c r="B35" s="1"/>
      <c r="C35" s="1"/>
      <c r="D35" s="1"/>
      <c r="E35" s="1"/>
      <c r="F35" s="1"/>
    </row>
    <row r="36" spans="1:6">
      <c r="A36" s="1"/>
      <c r="B36" s="1"/>
      <c r="C36" s="1"/>
      <c r="D36" s="1"/>
      <c r="E36" s="1"/>
      <c r="F36" s="1"/>
    </row>
    <row r="37" spans="1:6">
      <c r="A37" s="1"/>
      <c r="B37" s="1"/>
      <c r="C37" s="1"/>
      <c r="D37" s="1"/>
      <c r="E37" s="1"/>
      <c r="F37" s="1"/>
    </row>
    <row r="38" spans="1:6">
      <c r="A38" s="1"/>
      <c r="B38" s="1"/>
      <c r="C38" s="1"/>
      <c r="D38" s="1"/>
      <c r="E38" s="1"/>
      <c r="F38" s="1"/>
    </row>
    <row r="39" spans="1:6">
      <c r="A39" s="1"/>
      <c r="B39" s="1"/>
      <c r="C39" s="1"/>
      <c r="D39" s="1"/>
      <c r="E39" s="1"/>
      <c r="F39" s="1"/>
    </row>
    <row r="40" spans="1:6">
      <c r="A40" s="1"/>
      <c r="B40" s="1"/>
      <c r="C40" s="1"/>
      <c r="D40" s="1"/>
      <c r="E40" s="1"/>
      <c r="F40" s="1"/>
    </row>
    <row r="41" spans="1:6">
      <c r="A41" s="1"/>
      <c r="B41" s="1"/>
      <c r="C41" s="1"/>
      <c r="D41" s="1"/>
      <c r="E41" s="1"/>
      <c r="F41" s="1"/>
    </row>
    <row r="42" spans="1:6">
      <c r="A42" s="1"/>
      <c r="B42" s="1"/>
      <c r="C42" s="1"/>
      <c r="D42" s="1"/>
      <c r="E42" s="1"/>
      <c r="F42" s="1"/>
    </row>
    <row r="43" spans="1:6">
      <c r="A43" s="1"/>
      <c r="B43" s="1"/>
      <c r="C43" s="1"/>
      <c r="D43" s="1"/>
      <c r="E43" s="1"/>
      <c r="F43" s="1"/>
    </row>
    <row r="44" spans="1:6">
      <c r="A44" s="1"/>
      <c r="B44" s="1"/>
      <c r="C44" s="1"/>
      <c r="D44" s="1"/>
      <c r="E44" s="1"/>
      <c r="F44" s="1"/>
    </row>
    <row r="45" spans="1:6">
      <c r="A45" s="1"/>
      <c r="B45" s="1"/>
      <c r="C45" s="1"/>
      <c r="D45" s="1"/>
      <c r="E45" s="1"/>
      <c r="F45" s="1"/>
    </row>
    <row r="46" spans="1:6">
      <c r="A46" s="1"/>
      <c r="B46" s="1"/>
      <c r="C46" s="1"/>
      <c r="D46" s="1"/>
      <c r="E46" s="1"/>
      <c r="F46" s="1"/>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51" spans="1:6">
      <c r="A51" s="1"/>
      <c r="B51" s="1"/>
      <c r="C51" s="1"/>
      <c r="D51" s="1"/>
      <c r="E51" s="1"/>
      <c r="F51" s="1"/>
    </row>
    <row r="52" spans="1:6">
      <c r="A52" s="1"/>
      <c r="B52" s="1"/>
      <c r="C52" s="1"/>
      <c r="D52" s="1"/>
      <c r="E52" s="1"/>
      <c r="F52" s="1"/>
    </row>
    <row r="53" spans="1:6">
      <c r="A53" s="1"/>
      <c r="B53" s="1"/>
      <c r="C53" s="1"/>
      <c r="D53" s="1"/>
      <c r="E53" s="1"/>
      <c r="F53" s="1"/>
    </row>
    <row r="54" spans="1:6">
      <c r="A54" s="1"/>
      <c r="B54" s="1"/>
      <c r="C54" s="1"/>
      <c r="D54" s="1"/>
      <c r="E54" s="1"/>
      <c r="F54" s="1"/>
    </row>
    <row r="55" spans="1:6">
      <c r="A55" s="1"/>
      <c r="B55" s="1"/>
      <c r="C55" s="1"/>
      <c r="D55" s="1"/>
      <c r="E55" s="1"/>
      <c r="F55" s="1"/>
    </row>
    <row r="56" spans="1:6">
      <c r="A56" s="1"/>
      <c r="B56" s="1"/>
      <c r="C56" s="1"/>
      <c r="D56" s="1"/>
      <c r="E56" s="1"/>
      <c r="F56" s="1"/>
    </row>
    <row r="57" spans="1:6">
      <c r="A57" s="1"/>
      <c r="B57" s="1"/>
      <c r="C57" s="1"/>
      <c r="D57" s="1"/>
      <c r="E57" s="1"/>
      <c r="F57" s="1"/>
    </row>
    <row r="58" spans="1:6">
      <c r="A58" s="1"/>
      <c r="B58" s="1"/>
      <c r="C58" s="1"/>
      <c r="D58" s="1"/>
      <c r="E58" s="1"/>
      <c r="F58" s="1"/>
    </row>
    <row r="59" spans="1:6">
      <c r="A59" s="1"/>
      <c r="B59" s="1"/>
      <c r="C59" s="1"/>
      <c r="D59" s="1"/>
      <c r="E59" s="1"/>
      <c r="F59" s="1"/>
    </row>
    <row r="60" spans="1:6">
      <c r="A60" s="1"/>
      <c r="B60" s="1"/>
      <c r="C60" s="1"/>
      <c r="D60" s="1"/>
      <c r="E60" s="1"/>
      <c r="F60" s="1"/>
    </row>
    <row r="61" spans="1:6">
      <c r="A61" s="1"/>
      <c r="B61" s="1"/>
      <c r="C61" s="1"/>
      <c r="D61" s="1"/>
      <c r="E61" s="1"/>
      <c r="F61" s="1"/>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1"/>
      <c r="C69" s="1"/>
      <c r="D69" s="1"/>
      <c r="E69" s="1"/>
      <c r="F69" s="1"/>
    </row>
    <row r="70" spans="1:6">
      <c r="A70" s="1"/>
      <c r="B70" s="1"/>
      <c r="C70" s="1"/>
      <c r="D70" s="1"/>
      <c r="E70" s="1"/>
      <c r="F70" s="1"/>
    </row>
    <row r="71" spans="1:6">
      <c r="A71" s="1"/>
      <c r="B71" s="1"/>
      <c r="C71" s="1"/>
      <c r="D71" s="1"/>
      <c r="E71" s="1"/>
      <c r="F71" s="1"/>
    </row>
    <row r="72" spans="1:6">
      <c r="A72" s="1"/>
      <c r="B72" s="1"/>
      <c r="C72" s="1"/>
      <c r="D72" s="1"/>
      <c r="E72" s="1"/>
      <c r="F72" s="1"/>
    </row>
    <row r="73" spans="1:6">
      <c r="A73" s="1"/>
      <c r="B73" s="1"/>
      <c r="C73" s="1"/>
      <c r="D73" s="1"/>
      <c r="E73" s="1"/>
      <c r="F73" s="1"/>
    </row>
    <row r="74" spans="1:6">
      <c r="A74" s="1"/>
      <c r="B74" s="1"/>
      <c r="C74" s="1"/>
      <c r="D74" s="1"/>
      <c r="E74" s="1"/>
      <c r="F74" s="1"/>
    </row>
    <row r="75" spans="1:6">
      <c r="A75" s="1"/>
      <c r="B75" s="1"/>
      <c r="C75" s="1"/>
      <c r="D75" s="1"/>
      <c r="E75" s="1"/>
      <c r="F75" s="1"/>
    </row>
    <row r="76" spans="1:6">
      <c r="A76" s="1"/>
      <c r="B76" s="1"/>
      <c r="C76" s="1"/>
      <c r="D76" s="1"/>
      <c r="E76" s="1"/>
      <c r="F76" s="1"/>
    </row>
    <row r="77" spans="1:6">
      <c r="A77" s="1"/>
      <c r="B77" s="1"/>
      <c r="C77" s="1"/>
      <c r="D77" s="1"/>
      <c r="E77" s="1"/>
      <c r="F77" s="1"/>
    </row>
    <row r="78" spans="1:6">
      <c r="A78" s="1"/>
      <c r="B78" s="1"/>
      <c r="C78" s="1"/>
      <c r="D78" s="1"/>
      <c r="E78" s="1"/>
      <c r="F78" s="1"/>
    </row>
    <row r="79" spans="1:6">
      <c r="A79" s="1"/>
      <c r="B79" s="1"/>
      <c r="C79" s="1"/>
      <c r="D79" s="1"/>
      <c r="E79" s="1"/>
      <c r="F79" s="1"/>
    </row>
    <row r="80" spans="1:6">
      <c r="A80" s="1"/>
      <c r="B80" s="1"/>
      <c r="C80" s="1"/>
      <c r="D80" s="1"/>
      <c r="E80" s="1"/>
      <c r="F80" s="1"/>
    </row>
    <row r="81" spans="1:6">
      <c r="A81" s="1"/>
      <c r="B81" s="1"/>
      <c r="C81" s="1"/>
      <c r="D81" s="1"/>
      <c r="E81" s="1"/>
      <c r="F81" s="1"/>
    </row>
    <row r="82" spans="1:6">
      <c r="A82" s="1"/>
      <c r="B82" s="1"/>
      <c r="C82" s="1"/>
      <c r="D82" s="1"/>
      <c r="E82" s="1"/>
      <c r="F82" s="1"/>
    </row>
    <row r="83" spans="1:6">
      <c r="A83" s="1"/>
      <c r="B83" s="1"/>
      <c r="C83" s="1"/>
      <c r="D83" s="1"/>
      <c r="E83" s="1"/>
      <c r="F83" s="1"/>
    </row>
    <row r="84" spans="1:6">
      <c r="A84" s="1"/>
      <c r="B84" s="1"/>
      <c r="C84" s="1"/>
      <c r="D84" s="1"/>
      <c r="E84" s="1"/>
      <c r="F84" s="1"/>
    </row>
    <row r="85" spans="1:6">
      <c r="A85" s="1"/>
      <c r="B85" s="1"/>
      <c r="C85" s="1"/>
      <c r="D85" s="1"/>
      <c r="E85" s="1"/>
      <c r="F85" s="1"/>
    </row>
    <row r="86" spans="1:6">
      <c r="A86" s="1"/>
      <c r="B86" s="1"/>
      <c r="C86" s="1"/>
      <c r="D86" s="1"/>
      <c r="E86" s="1"/>
      <c r="F86" s="1"/>
    </row>
    <row r="87" spans="1:6">
      <c r="A87" s="1"/>
      <c r="B87" s="1"/>
      <c r="C87" s="1"/>
      <c r="D87" s="1"/>
      <c r="E87" s="1"/>
      <c r="F87" s="1"/>
    </row>
    <row r="88" spans="1:6">
      <c r="A88" s="1"/>
      <c r="B88" s="1"/>
      <c r="C88" s="1"/>
      <c r="D88" s="1"/>
      <c r="E88" s="1"/>
      <c r="F88" s="1"/>
    </row>
    <row r="89" spans="1:6">
      <c r="A89" s="1"/>
      <c r="B89" s="1"/>
      <c r="C89" s="1"/>
      <c r="D89" s="1"/>
      <c r="E89" s="1"/>
      <c r="F89" s="1"/>
    </row>
    <row r="90" spans="1:6">
      <c r="A90" s="1"/>
      <c r="B90" s="1"/>
      <c r="C90" s="1"/>
      <c r="D90" s="1"/>
      <c r="E90" s="1"/>
      <c r="F90" s="1"/>
    </row>
    <row r="91" spans="1:6">
      <c r="A91" s="1"/>
      <c r="B91" s="1"/>
      <c r="C91" s="1"/>
      <c r="D91" s="1"/>
      <c r="E91" s="1"/>
      <c r="F91" s="1"/>
    </row>
    <row r="92" spans="1:6">
      <c r="A92" s="1"/>
      <c r="B92" s="1"/>
      <c r="C92" s="1"/>
      <c r="D92" s="1"/>
      <c r="E92" s="1"/>
      <c r="F92" s="1"/>
    </row>
    <row r="93" spans="1:6">
      <c r="A93" s="1"/>
      <c r="B93" s="1"/>
      <c r="C93" s="1"/>
      <c r="D93" s="1"/>
      <c r="E93" s="1"/>
      <c r="F93" s="1"/>
    </row>
    <row r="94" spans="1:6">
      <c r="A94" s="1"/>
      <c r="B94" s="1"/>
      <c r="C94" s="1"/>
      <c r="D94" s="1"/>
      <c r="E94" s="1"/>
      <c r="F94" s="1"/>
    </row>
    <row r="95" spans="1:6">
      <c r="A95" s="1"/>
      <c r="B95" s="1"/>
      <c r="C95" s="1"/>
      <c r="D95" s="1"/>
      <c r="E95" s="1"/>
      <c r="F95" s="1"/>
    </row>
    <row r="96" spans="1:6">
      <c r="A96" s="1"/>
      <c r="B96" s="1"/>
      <c r="C96" s="1"/>
      <c r="D96" s="1"/>
      <c r="E96" s="1"/>
      <c r="F96" s="1"/>
    </row>
    <row r="97" spans="1:6">
      <c r="A97" s="1"/>
      <c r="B97" s="1"/>
      <c r="C97" s="1"/>
      <c r="D97" s="1"/>
      <c r="E97" s="1"/>
      <c r="F97" s="1"/>
    </row>
    <row r="98" spans="1:6">
      <c r="A98" s="1"/>
      <c r="B98" s="1"/>
      <c r="C98" s="1"/>
      <c r="D98" s="1"/>
      <c r="E98" s="1"/>
      <c r="F98" s="1"/>
    </row>
    <row r="99" spans="1:6">
      <c r="A99" s="1"/>
      <c r="B99" s="1"/>
      <c r="C99" s="1"/>
      <c r="D99" s="1"/>
      <c r="E99" s="1"/>
      <c r="F99" s="1"/>
    </row>
    <row r="100" spans="1:6">
      <c r="A100" s="1"/>
      <c r="B100" s="1"/>
      <c r="C100" s="1"/>
      <c r="D100" s="1"/>
      <c r="E100" s="1"/>
      <c r="F100" s="1"/>
    </row>
    <row r="101" spans="1:6">
      <c r="A101" s="1"/>
      <c r="B101" s="1"/>
      <c r="C101" s="1"/>
      <c r="D101" s="1"/>
      <c r="E101" s="1"/>
      <c r="F101" s="1"/>
    </row>
    <row r="102" spans="1:6">
      <c r="A102" s="1"/>
      <c r="B102" s="1"/>
      <c r="C102" s="1"/>
      <c r="D102" s="1"/>
      <c r="E102" s="1"/>
      <c r="F102" s="1"/>
    </row>
    <row r="103" spans="1:6">
      <c r="A103" s="1"/>
      <c r="B103" s="1"/>
      <c r="C103" s="1"/>
      <c r="D103" s="1"/>
      <c r="E103" s="1"/>
      <c r="F103" s="1"/>
    </row>
    <row r="104" spans="1:6">
      <c r="A104" s="1"/>
      <c r="B104" s="1"/>
      <c r="C104" s="1"/>
      <c r="D104" s="1"/>
      <c r="E104" s="1"/>
      <c r="F104" s="1"/>
    </row>
    <row r="105" spans="1:6">
      <c r="A105" s="1"/>
      <c r="B105" s="1"/>
      <c r="C105" s="1"/>
      <c r="D105" s="1"/>
      <c r="E105" s="1"/>
      <c r="F105" s="1"/>
    </row>
    <row r="106" spans="1:6">
      <c r="A106" s="1"/>
      <c r="B106" s="1"/>
      <c r="C106" s="1"/>
      <c r="D106" s="1"/>
      <c r="E106" s="1"/>
      <c r="F106" s="1"/>
    </row>
    <row r="107" spans="1:6">
      <c r="A107" s="1"/>
      <c r="B107" s="1"/>
      <c r="C107" s="1"/>
      <c r="D107" s="1"/>
      <c r="E107" s="1"/>
      <c r="F107" s="1"/>
    </row>
    <row r="108" spans="1:6">
      <c r="A108" s="1"/>
      <c r="B108" s="1"/>
      <c r="C108" s="1"/>
      <c r="D108" s="1"/>
      <c r="E108" s="1"/>
      <c r="F108" s="1"/>
    </row>
    <row r="109" spans="1:6">
      <c r="A109" s="1"/>
      <c r="B109" s="1"/>
      <c r="C109" s="1"/>
      <c r="D109" s="1"/>
      <c r="E109" s="1"/>
      <c r="F109" s="1"/>
    </row>
    <row r="110" spans="1:6">
      <c r="A110" s="1"/>
      <c r="B110" s="1"/>
      <c r="C110" s="1"/>
      <c r="D110" s="1"/>
      <c r="E110" s="1"/>
      <c r="F110" s="1"/>
    </row>
    <row r="111" spans="1:6">
      <c r="A111" s="1"/>
      <c r="B111" s="1"/>
      <c r="C111" s="1"/>
      <c r="D111" s="1"/>
      <c r="E111" s="1"/>
      <c r="F111" s="1"/>
    </row>
    <row r="112" spans="1:6">
      <c r="A112" s="1"/>
      <c r="B112" s="1"/>
      <c r="C112" s="1"/>
      <c r="D112" s="1"/>
      <c r="E112" s="1"/>
      <c r="F112" s="1"/>
    </row>
    <row r="113" spans="1:6">
      <c r="A113" s="1"/>
      <c r="B113" s="1"/>
      <c r="C113" s="1"/>
      <c r="D113" s="1"/>
      <c r="E113" s="1"/>
      <c r="F113" s="1"/>
    </row>
    <row r="114" spans="1:6">
      <c r="A114" s="1"/>
      <c r="B114" s="1"/>
      <c r="C114" s="1"/>
      <c r="D114" s="1"/>
      <c r="E114" s="1"/>
      <c r="F114" s="1"/>
    </row>
    <row r="115" spans="1:6">
      <c r="A115" s="1"/>
      <c r="B115" s="1"/>
      <c r="C115" s="1"/>
      <c r="D115" s="1"/>
      <c r="E115" s="1"/>
      <c r="F115" s="1"/>
    </row>
    <row r="116" spans="1:6">
      <c r="A116" s="1"/>
      <c r="B116" s="1"/>
      <c r="C116" s="1"/>
      <c r="D116" s="1"/>
      <c r="E116" s="1"/>
      <c r="F116" s="1"/>
    </row>
    <row r="117" spans="1:6">
      <c r="A117" s="1"/>
      <c r="B117" s="1"/>
      <c r="C117" s="1"/>
      <c r="D117" s="1"/>
      <c r="E117" s="1"/>
      <c r="F117" s="1"/>
    </row>
    <row r="118" spans="1:6">
      <c r="A118" s="1"/>
      <c r="B118" s="1"/>
      <c r="C118" s="1"/>
      <c r="D118" s="1"/>
      <c r="E118" s="1"/>
      <c r="F118" s="1"/>
    </row>
    <row r="119" spans="1:6">
      <c r="A119" s="1"/>
      <c r="B119" s="1"/>
      <c r="C119" s="1"/>
      <c r="D119" s="1"/>
      <c r="E119" s="1"/>
      <c r="F119" s="1"/>
    </row>
    <row r="120" spans="1:6">
      <c r="A120" s="1"/>
      <c r="B120" s="1"/>
      <c r="C120" s="1"/>
      <c r="D120" s="1"/>
      <c r="E120" s="1"/>
      <c r="F120" s="1"/>
    </row>
    <row r="121" spans="1:6">
      <c r="D121" s="1"/>
    </row>
    <row r="122" spans="1:6">
      <c r="D122" s="1"/>
    </row>
    <row r="123" spans="1:6">
      <c r="D123" s="1"/>
    </row>
    <row r="124" spans="1:6">
      <c r="D124" s="1"/>
    </row>
    <row r="125" spans="1:6">
      <c r="D125" s="1"/>
    </row>
    <row r="126" spans="1:6">
      <c r="D126" s="1"/>
    </row>
    <row r="127" spans="1:6">
      <c r="D127" s="1"/>
    </row>
    <row r="128" spans="1:6">
      <c r="D128" s="1"/>
    </row>
    <row r="129" spans="4:4">
      <c r="D129" s="1"/>
    </row>
    <row r="130" spans="4:4">
      <c r="D130" s="1"/>
    </row>
    <row r="131" spans="4:4">
      <c r="D131" s="1"/>
    </row>
    <row r="132" spans="4:4">
      <c r="D132" s="1"/>
    </row>
    <row r="133" spans="4:4">
      <c r="D133" s="1"/>
    </row>
    <row r="134" spans="4:4">
      <c r="D134" s="1"/>
    </row>
    <row r="135" spans="4:4">
      <c r="D135" s="1"/>
    </row>
    <row r="136" spans="4:4">
      <c r="D136" s="1"/>
    </row>
    <row r="137" spans="4:4">
      <c r="D137" s="1"/>
    </row>
    <row r="138" spans="4:4">
      <c r="D138" s="1"/>
    </row>
    <row r="139" spans="4:4">
      <c r="D139" s="1"/>
    </row>
    <row r="140" spans="4:4">
      <c r="D140" s="1"/>
    </row>
    <row r="141" spans="4:4">
      <c r="D141" s="1"/>
    </row>
    <row r="142" spans="4:4">
      <c r="D142" s="1"/>
    </row>
    <row r="143" spans="4:4">
      <c r="D143" s="1"/>
    </row>
    <row r="144" spans="4:4">
      <c r="D144" s="1"/>
    </row>
    <row r="145" spans="4:4">
      <c r="D145" s="1"/>
    </row>
    <row r="146" spans="4:4">
      <c r="D146" s="1"/>
    </row>
    <row r="147" spans="4:4">
      <c r="D147" s="1"/>
    </row>
    <row r="148" spans="4:4">
      <c r="D148" s="1"/>
    </row>
    <row r="149" spans="4:4">
      <c r="D149" s="1"/>
    </row>
    <row r="150" spans="4:4">
      <c r="D150" s="1"/>
    </row>
    <row r="151" spans="4:4">
      <c r="D151" s="1"/>
    </row>
    <row r="152" spans="4:4">
      <c r="D152" s="1"/>
    </row>
    <row r="153" spans="4:4">
      <c r="D153" s="1"/>
    </row>
    <row r="154" spans="4:4">
      <c r="D154" s="1"/>
    </row>
    <row r="155" spans="4:4">
      <c r="D155" s="1"/>
    </row>
    <row r="156" spans="4:4">
      <c r="D156" s="1"/>
    </row>
    <row r="157" spans="4:4">
      <c r="D157" s="1"/>
    </row>
    <row r="158" spans="4:4">
      <c r="D158" s="1"/>
    </row>
    <row r="159" spans="4:4">
      <c r="D159" s="1"/>
    </row>
    <row r="160" spans="4:4">
      <c r="D160" s="1"/>
    </row>
    <row r="161" spans="4:4">
      <c r="D161" s="1"/>
    </row>
    <row r="162" spans="4:4">
      <c r="D162" s="1"/>
    </row>
    <row r="163" spans="4:4">
      <c r="D163" s="1"/>
    </row>
    <row r="164" spans="4:4">
      <c r="D164" s="1"/>
    </row>
    <row r="165" spans="4:4">
      <c r="D165" s="1"/>
    </row>
    <row r="166" spans="4:4">
      <c r="D166" s="1"/>
    </row>
    <row r="167" spans="4:4">
      <c r="D167" s="1"/>
    </row>
    <row r="168" spans="4:4">
      <c r="D168" s="1"/>
    </row>
    <row r="169" spans="4:4">
      <c r="D169" s="1"/>
    </row>
    <row r="170" spans="4:4">
      <c r="D170" s="1"/>
    </row>
    <row r="171" spans="4:4">
      <c r="D171" s="1"/>
    </row>
    <row r="172" spans="4:4">
      <c r="D172" s="1"/>
    </row>
    <row r="173" spans="4:4">
      <c r="D173" s="1"/>
    </row>
    <row r="174" spans="4:4">
      <c r="D174" s="1"/>
    </row>
    <row r="175" spans="4:4">
      <c r="D175" s="1"/>
    </row>
    <row r="176" spans="4:4">
      <c r="D176" s="1"/>
    </row>
    <row r="177" spans="4:4">
      <c r="D177" s="1"/>
    </row>
    <row r="178" spans="4:4">
      <c r="D178" s="1"/>
    </row>
    <row r="179" spans="4:4">
      <c r="D179" s="1"/>
    </row>
    <row r="180" spans="4:4">
      <c r="D180" s="1"/>
    </row>
    <row r="181" spans="4:4">
      <c r="D181" s="1"/>
    </row>
    <row r="182" spans="4:4">
      <c r="D182" s="1"/>
    </row>
    <row r="183" spans="4:4">
      <c r="D183" s="1"/>
    </row>
    <row r="184" spans="4:4">
      <c r="D184" s="1"/>
    </row>
    <row r="185" spans="4:4">
      <c r="D185" s="1"/>
    </row>
    <row r="186" spans="4:4">
      <c r="D186" s="1"/>
    </row>
    <row r="187" spans="4:4">
      <c r="D187" s="1"/>
    </row>
    <row r="188" spans="4:4">
      <c r="D188" s="1"/>
    </row>
    <row r="189" spans="4:4">
      <c r="D189" s="1"/>
    </row>
    <row r="190" spans="4:4">
      <c r="D190" s="1"/>
    </row>
    <row r="191" spans="4:4">
      <c r="D191" s="1"/>
    </row>
    <row r="192" spans="4:4">
      <c r="D192" s="1"/>
    </row>
    <row r="193" spans="4:4">
      <c r="D193" s="1"/>
    </row>
    <row r="194" spans="4:4">
      <c r="D194" s="1"/>
    </row>
    <row r="195" spans="4:4">
      <c r="D195" s="1"/>
    </row>
    <row r="196" spans="4:4">
      <c r="D196" s="1"/>
    </row>
    <row r="197" spans="4:4">
      <c r="D197" s="1"/>
    </row>
    <row r="198" spans="4:4">
      <c r="D198" s="1"/>
    </row>
    <row r="199" spans="4:4">
      <c r="D199" s="1"/>
    </row>
    <row r="200" spans="4:4">
      <c r="D200" s="1"/>
    </row>
    <row r="201" spans="4:4">
      <c r="D201" s="1"/>
    </row>
    <row r="202" spans="4:4">
      <c r="D202" s="1"/>
    </row>
    <row r="203" spans="4:4">
      <c r="D203" s="1"/>
    </row>
    <row r="204" spans="4:4">
      <c r="D204" s="1"/>
    </row>
    <row r="205" spans="4:4">
      <c r="D205" s="1"/>
    </row>
    <row r="206" spans="4:4">
      <c r="D206" s="1"/>
    </row>
    <row r="207" spans="4:4">
      <c r="D207" s="1"/>
    </row>
    <row r="208" spans="4:4">
      <c r="D208" s="1"/>
    </row>
    <row r="209" spans="4:4">
      <c r="D209" s="1"/>
    </row>
    <row r="210" spans="4:4">
      <c r="D210" s="1"/>
    </row>
    <row r="211" spans="4:4">
      <c r="D211" s="1"/>
    </row>
    <row r="212" spans="4:4">
      <c r="D212" s="1"/>
    </row>
    <row r="213" spans="4:4">
      <c r="D213" s="1"/>
    </row>
    <row r="214" spans="4:4">
      <c r="D214" s="1"/>
    </row>
    <row r="215" spans="4:4">
      <c r="D215" s="1"/>
    </row>
    <row r="216" spans="4:4">
      <c r="D216" s="1"/>
    </row>
    <row r="217" spans="4:4">
      <c r="D217" s="1"/>
    </row>
    <row r="218" spans="4:4">
      <c r="D218" s="1"/>
    </row>
    <row r="219" spans="4:4">
      <c r="D219" s="1"/>
    </row>
    <row r="220" spans="4:4">
      <c r="D220" s="1"/>
    </row>
    <row r="221" spans="4:4">
      <c r="D221" s="1"/>
    </row>
    <row r="222" spans="4:4">
      <c r="D222" s="1"/>
    </row>
    <row r="223" spans="4:4">
      <c r="D223" s="1"/>
    </row>
    <row r="224" spans="4:4">
      <c r="D224" s="1"/>
    </row>
    <row r="225" spans="4:4">
      <c r="D225" s="1"/>
    </row>
    <row r="226" spans="4:4">
      <c r="D226" s="1"/>
    </row>
    <row r="227" spans="4:4">
      <c r="D227" s="1"/>
    </row>
    <row r="228" spans="4:4">
      <c r="D228" s="1"/>
    </row>
    <row r="229" spans="4:4">
      <c r="D229" s="1"/>
    </row>
    <row r="230" spans="4:4">
      <c r="D230" s="1"/>
    </row>
    <row r="231" spans="4:4">
      <c r="D231" s="1"/>
    </row>
    <row r="232" spans="4:4">
      <c r="D232" s="1"/>
    </row>
    <row r="233" spans="4:4">
      <c r="D233" s="1"/>
    </row>
    <row r="234" spans="4:4">
      <c r="D234" s="1"/>
    </row>
    <row r="235" spans="4:4">
      <c r="D235" s="1"/>
    </row>
    <row r="236" spans="4:4">
      <c r="D236" s="1"/>
    </row>
    <row r="237" spans="4:4">
      <c r="D237" s="1"/>
    </row>
    <row r="238" spans="4:4">
      <c r="D238" s="1"/>
    </row>
    <row r="239" spans="4:4">
      <c r="D239" s="1"/>
    </row>
    <row r="240" spans="4:4">
      <c r="D240" s="1"/>
    </row>
    <row r="241" spans="4:4">
      <c r="D241" s="1"/>
    </row>
    <row r="242" spans="4:4">
      <c r="D242" s="1"/>
    </row>
    <row r="243" spans="4:4">
      <c r="D243" s="1"/>
    </row>
    <row r="244" spans="4:4">
      <c r="D244" s="1"/>
    </row>
    <row r="245" spans="4:4">
      <c r="D245" s="1"/>
    </row>
    <row r="246" spans="4:4">
      <c r="D246" s="1"/>
    </row>
    <row r="247" spans="4:4">
      <c r="D247" s="1"/>
    </row>
    <row r="248" spans="4:4">
      <c r="D248" s="1"/>
    </row>
    <row r="249" spans="4:4">
      <c r="D249" s="1"/>
    </row>
    <row r="250" spans="4:4">
      <c r="D250" s="1"/>
    </row>
    <row r="251" spans="4:4">
      <c r="D251" s="1"/>
    </row>
    <row r="252" spans="4:4">
      <c r="D252" s="1"/>
    </row>
    <row r="253" spans="4:4">
      <c r="D253" s="1"/>
    </row>
    <row r="254" spans="4:4">
      <c r="D254" s="1"/>
    </row>
    <row r="255" spans="4:4">
      <c r="D255" s="1"/>
    </row>
    <row r="256" spans="4:4">
      <c r="D256" s="1"/>
    </row>
    <row r="257" spans="4:4">
      <c r="D257" s="1"/>
    </row>
    <row r="258" spans="4:4">
      <c r="D258" s="1"/>
    </row>
    <row r="259" spans="4:4">
      <c r="D259" s="1"/>
    </row>
    <row r="260" spans="4:4">
      <c r="D260" s="1"/>
    </row>
    <row r="261" spans="4:4">
      <c r="D261" s="1"/>
    </row>
    <row r="262" spans="4:4">
      <c r="D262" s="1"/>
    </row>
    <row r="263" spans="4:4">
      <c r="D263" s="1"/>
    </row>
    <row r="264" spans="4:4">
      <c r="D264" s="1"/>
    </row>
    <row r="265" spans="4:4">
      <c r="D265" s="1"/>
    </row>
    <row r="266" spans="4:4">
      <c r="D266" s="1"/>
    </row>
    <row r="267" spans="4:4">
      <c r="D267" s="1"/>
    </row>
    <row r="268" spans="4:4">
      <c r="D268" s="1"/>
    </row>
    <row r="269" spans="4:4">
      <c r="D269" s="1"/>
    </row>
    <row r="270" spans="4:4">
      <c r="D270" s="1"/>
    </row>
    <row r="271" spans="4:4">
      <c r="D271" s="1"/>
    </row>
    <row r="272" spans="4:4">
      <c r="D272" s="1"/>
    </row>
    <row r="273" spans="4:4">
      <c r="D273" s="1"/>
    </row>
    <row r="274" spans="4:4">
      <c r="D274" s="1"/>
    </row>
    <row r="275" spans="4:4">
      <c r="D275" s="1"/>
    </row>
    <row r="276" spans="4:4">
      <c r="D276" s="1"/>
    </row>
    <row r="277" spans="4:4">
      <c r="D277" s="1"/>
    </row>
    <row r="278" spans="4:4">
      <c r="D278" s="1"/>
    </row>
    <row r="279" spans="4:4">
      <c r="D279" s="1"/>
    </row>
    <row r="280" spans="4:4">
      <c r="D280" s="1"/>
    </row>
    <row r="281" spans="4:4">
      <c r="D281" s="1"/>
    </row>
    <row r="282" spans="4:4">
      <c r="D282" s="1"/>
    </row>
    <row r="283" spans="4:4">
      <c r="D283" s="1"/>
    </row>
    <row r="284" spans="4:4">
      <c r="D284" s="1"/>
    </row>
    <row r="285" spans="4:4">
      <c r="D285" s="1"/>
    </row>
    <row r="286" spans="4:4">
      <c r="D286" s="1"/>
    </row>
    <row r="287" spans="4:4">
      <c r="D287" s="1"/>
    </row>
    <row r="288" spans="4:4">
      <c r="D288" s="1"/>
    </row>
    <row r="289" spans="4:4">
      <c r="D289" s="1"/>
    </row>
    <row r="290" spans="4:4">
      <c r="D290" s="1"/>
    </row>
    <row r="291" spans="4:4">
      <c r="D291" s="1"/>
    </row>
    <row r="292" spans="4:4">
      <c r="D292" s="1"/>
    </row>
    <row r="293" spans="4:4">
      <c r="D293" s="1"/>
    </row>
    <row r="294" spans="4:4">
      <c r="D294" s="1"/>
    </row>
    <row r="295" spans="4:4">
      <c r="D295" s="1"/>
    </row>
    <row r="296" spans="4:4">
      <c r="D296" s="1"/>
    </row>
    <row r="297" spans="4:4">
      <c r="D297" s="1"/>
    </row>
    <row r="298" spans="4:4">
      <c r="D298" s="1"/>
    </row>
    <row r="299" spans="4:4">
      <c r="D299" s="1"/>
    </row>
    <row r="300" spans="4:4">
      <c r="D300" s="1"/>
    </row>
    <row r="301" spans="4:4">
      <c r="D301" s="1"/>
    </row>
    <row r="302" spans="4:4">
      <c r="D302" s="1"/>
    </row>
    <row r="303" spans="4:4">
      <c r="D303" s="1"/>
    </row>
    <row r="304" spans="4:4">
      <c r="D304" s="1"/>
    </row>
    <row r="305" spans="4:4">
      <c r="D305" s="1"/>
    </row>
    <row r="306" spans="4:4">
      <c r="D306" s="1"/>
    </row>
    <row r="307" spans="4:4">
      <c r="D307" s="1"/>
    </row>
    <row r="308" spans="4:4">
      <c r="D308" s="1"/>
    </row>
    <row r="309" spans="4:4">
      <c r="D309" s="1"/>
    </row>
    <row r="310" spans="4:4">
      <c r="D310" s="1"/>
    </row>
    <row r="311" spans="4:4">
      <c r="D311" s="1"/>
    </row>
    <row r="312" spans="4:4">
      <c r="D312" s="1"/>
    </row>
    <row r="313" spans="4:4">
      <c r="D313" s="1"/>
    </row>
    <row r="314" spans="4:4">
      <c r="D314" s="1"/>
    </row>
    <row r="315" spans="4:4">
      <c r="D315" s="1"/>
    </row>
    <row r="316" spans="4:4">
      <c r="D316" s="1"/>
    </row>
    <row r="317" spans="4:4">
      <c r="D317" s="1"/>
    </row>
    <row r="318" spans="4:4">
      <c r="D318" s="1"/>
    </row>
    <row r="319" spans="4:4">
      <c r="D319" s="1"/>
    </row>
    <row r="320" spans="4:4">
      <c r="D320" s="1"/>
    </row>
    <row r="321" spans="4:4">
      <c r="D321" s="1"/>
    </row>
    <row r="322" spans="4:4">
      <c r="D322" s="1"/>
    </row>
    <row r="323" spans="4:4">
      <c r="D323" s="1"/>
    </row>
    <row r="324" spans="4:4">
      <c r="D324" s="1"/>
    </row>
    <row r="325" spans="4:4">
      <c r="D325" s="1"/>
    </row>
    <row r="326" spans="4:4">
      <c r="D326" s="1"/>
    </row>
    <row r="327" spans="4:4">
      <c r="D327" s="1"/>
    </row>
    <row r="328" spans="4:4">
      <c r="D328" s="1"/>
    </row>
    <row r="329" spans="4:4">
      <c r="D329" s="1"/>
    </row>
    <row r="330" spans="4:4">
      <c r="D330" s="1"/>
    </row>
    <row r="331" spans="4:4">
      <c r="D331" s="1"/>
    </row>
    <row r="332" spans="4:4">
      <c r="D332" s="1"/>
    </row>
    <row r="333" spans="4:4">
      <c r="D333" s="1"/>
    </row>
    <row r="334" spans="4:4">
      <c r="D334" s="1"/>
    </row>
    <row r="335" spans="4:4">
      <c r="D335" s="1"/>
    </row>
    <row r="336" spans="4:4">
      <c r="D336" s="1"/>
    </row>
    <row r="337" spans="4:4">
      <c r="D337" s="1"/>
    </row>
    <row r="338" spans="4:4">
      <c r="D338" s="1"/>
    </row>
    <row r="339" spans="4:4">
      <c r="D339" s="1"/>
    </row>
    <row r="340" spans="4:4">
      <c r="D340" s="1"/>
    </row>
    <row r="341" spans="4:4">
      <c r="D341" s="1"/>
    </row>
    <row r="342" spans="4:4">
      <c r="D342" s="1"/>
    </row>
    <row r="343" spans="4:4">
      <c r="D343" s="1"/>
    </row>
    <row r="344" spans="4:4">
      <c r="D344" s="1"/>
    </row>
    <row r="345" spans="4:4">
      <c r="D345" s="1"/>
    </row>
    <row r="346" spans="4:4">
      <c r="D346" s="1"/>
    </row>
    <row r="347" spans="4:4">
      <c r="D347" s="1"/>
    </row>
    <row r="348" spans="4:4">
      <c r="D348" s="1"/>
    </row>
    <row r="349" spans="4:4">
      <c r="D349" s="1"/>
    </row>
    <row r="350" spans="4:4">
      <c r="D350" s="1"/>
    </row>
    <row r="351" spans="4:4">
      <c r="D351" s="1"/>
    </row>
    <row r="352" spans="4:4">
      <c r="D352" s="1"/>
    </row>
    <row r="353" spans="4:4">
      <c r="D353" s="1"/>
    </row>
    <row r="354" spans="4:4">
      <c r="D354" s="1"/>
    </row>
    <row r="355" spans="4:4">
      <c r="D355" s="1"/>
    </row>
    <row r="356" spans="4:4">
      <c r="D356" s="1"/>
    </row>
    <row r="357" spans="4:4">
      <c r="D357" s="1"/>
    </row>
    <row r="358" spans="4:4">
      <c r="D358" s="1"/>
    </row>
    <row r="359" spans="4:4">
      <c r="D359" s="1"/>
    </row>
    <row r="360" spans="4:4">
      <c r="D360" s="1"/>
    </row>
    <row r="361" spans="4:4">
      <c r="D361" s="1"/>
    </row>
    <row r="362" spans="4:4">
      <c r="D362" s="1"/>
    </row>
    <row r="363" spans="4:4">
      <c r="D363" s="1"/>
    </row>
    <row r="364" spans="4:4">
      <c r="D364" s="1"/>
    </row>
    <row r="365" spans="4:4">
      <c r="D365" s="1"/>
    </row>
    <row r="366" spans="4:4">
      <c r="D366" s="1"/>
    </row>
    <row r="367" spans="4:4">
      <c r="D367" s="1"/>
    </row>
    <row r="368" spans="4:4">
      <c r="D368" s="1"/>
    </row>
    <row r="369" spans="4:4">
      <c r="D369" s="1"/>
    </row>
    <row r="370" spans="4:4">
      <c r="D370" s="1"/>
    </row>
    <row r="371" spans="4:4">
      <c r="D371" s="1"/>
    </row>
    <row r="372" spans="4:4">
      <c r="D372" s="1"/>
    </row>
    <row r="373" spans="4:4">
      <c r="D373" s="1"/>
    </row>
    <row r="374" spans="4:4">
      <c r="D374" s="1"/>
    </row>
    <row r="375" spans="4:4">
      <c r="D375" s="1"/>
    </row>
    <row r="376" spans="4:4">
      <c r="D376" s="1"/>
    </row>
    <row r="377" spans="4:4">
      <c r="D377" s="1"/>
    </row>
    <row r="378" spans="4:4">
      <c r="D378" s="1"/>
    </row>
    <row r="379" spans="4:4">
      <c r="D379" s="1"/>
    </row>
    <row r="380" spans="4:4">
      <c r="D380" s="1"/>
    </row>
    <row r="381" spans="4:4">
      <c r="D381" s="1"/>
    </row>
    <row r="382" spans="4:4">
      <c r="D382" s="1"/>
    </row>
    <row r="383" spans="4:4">
      <c r="D383" s="1"/>
    </row>
    <row r="384" spans="4:4">
      <c r="D384" s="1"/>
    </row>
    <row r="385" spans="4:4">
      <c r="D385" s="1"/>
    </row>
    <row r="386" spans="4:4">
      <c r="D386" s="1"/>
    </row>
    <row r="387" spans="4:4">
      <c r="D387" s="1"/>
    </row>
    <row r="388" spans="4:4">
      <c r="D388" s="1"/>
    </row>
    <row r="389" spans="4:4">
      <c r="D389" s="1"/>
    </row>
    <row r="390" spans="4:4">
      <c r="D390" s="1"/>
    </row>
    <row r="391" spans="4:4">
      <c r="D391" s="1"/>
    </row>
    <row r="392" spans="4:4">
      <c r="D392" s="1"/>
    </row>
    <row r="393" spans="4:4">
      <c r="D393" s="1"/>
    </row>
    <row r="394" spans="4:4">
      <c r="D394" s="1"/>
    </row>
    <row r="395" spans="4:4">
      <c r="D395" s="1"/>
    </row>
    <row r="396" spans="4:4">
      <c r="D396" s="1"/>
    </row>
    <row r="397" spans="4:4">
      <c r="D397" s="1"/>
    </row>
    <row r="398" spans="4:4">
      <c r="D398" s="1"/>
    </row>
    <row r="399" spans="4:4">
      <c r="D399" s="1"/>
    </row>
    <row r="400" spans="4:4">
      <c r="D400" s="1"/>
    </row>
    <row r="401" spans="4:4">
      <c r="D401" s="1"/>
    </row>
    <row r="402" spans="4:4">
      <c r="D402" s="1"/>
    </row>
    <row r="403" spans="4:4">
      <c r="D403" s="1"/>
    </row>
    <row r="404" spans="4:4">
      <c r="D404" s="1"/>
    </row>
    <row r="405" spans="4:4">
      <c r="D405" s="1"/>
    </row>
    <row r="406" spans="4:4">
      <c r="D406" s="1"/>
    </row>
    <row r="407" spans="4:4">
      <c r="D407" s="1"/>
    </row>
    <row r="408" spans="4:4">
      <c r="D408" s="1"/>
    </row>
    <row r="409" spans="4:4">
      <c r="D409" s="1"/>
    </row>
    <row r="410" spans="4:4">
      <c r="D410" s="1"/>
    </row>
    <row r="411" spans="4:4">
      <c r="D411" s="1"/>
    </row>
    <row r="412" spans="4:4">
      <c r="D412" s="1"/>
    </row>
    <row r="413" spans="4:4">
      <c r="D413" s="1"/>
    </row>
    <row r="414" spans="4:4">
      <c r="D414" s="1"/>
    </row>
    <row r="415" spans="4:4">
      <c r="D415" s="1"/>
    </row>
    <row r="416" spans="4:4">
      <c r="D416" s="1"/>
    </row>
    <row r="417" spans="4:4">
      <c r="D417" s="1"/>
    </row>
    <row r="418" spans="4:4">
      <c r="D418" s="1"/>
    </row>
    <row r="419" spans="4:4">
      <c r="D419" s="1"/>
    </row>
    <row r="420" spans="4:4">
      <c r="D420" s="1"/>
    </row>
    <row r="421" spans="4:4">
      <c r="D421" s="1"/>
    </row>
    <row r="422" spans="4:4">
      <c r="D422" s="1"/>
    </row>
    <row r="423" spans="4:4">
      <c r="D423" s="1"/>
    </row>
    <row r="424" spans="4:4">
      <c r="D424" s="1"/>
    </row>
    <row r="425" spans="4:4">
      <c r="D425" s="1"/>
    </row>
    <row r="426" spans="4:4">
      <c r="D426" s="1"/>
    </row>
    <row r="427" spans="4:4">
      <c r="D427" s="1"/>
    </row>
    <row r="428" spans="4:4">
      <c r="D428" s="1"/>
    </row>
    <row r="429" spans="4:4">
      <c r="D429" s="1"/>
    </row>
    <row r="430" spans="4:4">
      <c r="D430" s="1"/>
    </row>
    <row r="431" spans="4:4">
      <c r="D431" s="1"/>
    </row>
    <row r="432" spans="4:4">
      <c r="D432" s="1"/>
    </row>
    <row r="433" spans="4:4">
      <c r="D433" s="1"/>
    </row>
    <row r="434" spans="4:4">
      <c r="D434" s="1"/>
    </row>
    <row r="435" spans="4:4">
      <c r="D435" s="1"/>
    </row>
    <row r="436" spans="4:4">
      <c r="D436" s="1"/>
    </row>
    <row r="437" spans="4:4">
      <c r="D437" s="1"/>
    </row>
    <row r="438" spans="4:4">
      <c r="D438" s="1"/>
    </row>
    <row r="439" spans="4:4">
      <c r="D439" s="1"/>
    </row>
    <row r="440" spans="4:4">
      <c r="D440" s="1"/>
    </row>
    <row r="441" spans="4:4">
      <c r="D441" s="1"/>
    </row>
    <row r="442" spans="4:4">
      <c r="D442" s="1"/>
    </row>
    <row r="443" spans="4:4">
      <c r="D443" s="1"/>
    </row>
    <row r="444" spans="4:4">
      <c r="D444" s="1"/>
    </row>
    <row r="445" spans="4:4">
      <c r="D445" s="1"/>
    </row>
    <row r="446" spans="4:4">
      <c r="D446" s="1"/>
    </row>
    <row r="447" spans="4:4">
      <c r="D447" s="1"/>
    </row>
    <row r="448" spans="4:4">
      <c r="D448" s="1"/>
    </row>
    <row r="449" spans="4:4">
      <c r="D449" s="1"/>
    </row>
    <row r="450" spans="4:4">
      <c r="D450" s="1"/>
    </row>
    <row r="451" spans="4:4">
      <c r="D451" s="1"/>
    </row>
    <row r="452" spans="4:4">
      <c r="D452" s="1"/>
    </row>
    <row r="453" spans="4:4">
      <c r="D453" s="1"/>
    </row>
    <row r="454" spans="4:4">
      <c r="D454" s="1"/>
    </row>
    <row r="455" spans="4:4">
      <c r="D455" s="1"/>
    </row>
    <row r="456" spans="4:4">
      <c r="D456" s="1"/>
    </row>
    <row r="457" spans="4:4">
      <c r="D457" s="1"/>
    </row>
    <row r="458" spans="4:4">
      <c r="D458" s="1"/>
    </row>
    <row r="459" spans="4:4">
      <c r="D459" s="1"/>
    </row>
    <row r="460" spans="4:4">
      <c r="D460" s="1"/>
    </row>
    <row r="461" spans="4:4">
      <c r="D461" s="1"/>
    </row>
    <row r="462" spans="4:4">
      <c r="D462" s="1"/>
    </row>
    <row r="463" spans="4:4">
      <c r="D463" s="1"/>
    </row>
    <row r="464" spans="4:4">
      <c r="D464" s="1"/>
    </row>
    <row r="465" spans="4:4">
      <c r="D465" s="1"/>
    </row>
    <row r="466" spans="4:4">
      <c r="D466" s="1"/>
    </row>
    <row r="467" spans="4:4">
      <c r="D467" s="1"/>
    </row>
    <row r="468" spans="4:4">
      <c r="D468" s="1"/>
    </row>
    <row r="469" spans="4:4">
      <c r="D469" s="1"/>
    </row>
    <row r="470" spans="4:4">
      <c r="D470" s="1"/>
    </row>
    <row r="471" spans="4:4">
      <c r="D471" s="1"/>
    </row>
    <row r="472" spans="4:4">
      <c r="D472" s="1"/>
    </row>
    <row r="473" spans="4:4">
      <c r="D473" s="1"/>
    </row>
    <row r="474" spans="4:4">
      <c r="D474" s="1"/>
    </row>
    <row r="475" spans="4:4">
      <c r="D475" s="1"/>
    </row>
    <row r="476" spans="4:4">
      <c r="D476" s="1"/>
    </row>
    <row r="477" spans="4:4">
      <c r="D477" s="1"/>
    </row>
    <row r="478" spans="4:4">
      <c r="D478" s="1"/>
    </row>
    <row r="479" spans="4:4">
      <c r="D479" s="1"/>
    </row>
    <row r="480" spans="4:4">
      <c r="D480" s="1"/>
    </row>
    <row r="481" spans="4:4">
      <c r="D481" s="1"/>
    </row>
    <row r="482" spans="4:4">
      <c r="D482" s="1"/>
    </row>
    <row r="483" spans="4:4">
      <c r="D483" s="1"/>
    </row>
    <row r="484" spans="4:4">
      <c r="D484" s="1"/>
    </row>
    <row r="485" spans="4:4">
      <c r="D485" s="1"/>
    </row>
    <row r="486" spans="4:4">
      <c r="D486" s="1"/>
    </row>
    <row r="487" spans="4:4">
      <c r="D487" s="1"/>
    </row>
    <row r="488" spans="4:4">
      <c r="D488" s="1"/>
    </row>
    <row r="489" spans="4:4">
      <c r="D489" s="1"/>
    </row>
    <row r="490" spans="4:4">
      <c r="D490" s="1"/>
    </row>
    <row r="491" spans="4:4">
      <c r="D491" s="1"/>
    </row>
    <row r="492" spans="4:4">
      <c r="D492" s="1"/>
    </row>
    <row r="493" spans="4:4">
      <c r="D493" s="1"/>
    </row>
    <row r="494" spans="4:4">
      <c r="D494" s="1"/>
    </row>
    <row r="495" spans="4:4">
      <c r="D495" s="1"/>
    </row>
    <row r="496" spans="4:4">
      <c r="D496" s="1"/>
    </row>
    <row r="497" spans="4:4">
      <c r="D497" s="1"/>
    </row>
    <row r="498" spans="4:4">
      <c r="D498" s="1"/>
    </row>
    <row r="499" spans="4:4">
      <c r="D499" s="1"/>
    </row>
    <row r="500" spans="4:4">
      <c r="D500" s="1"/>
    </row>
    <row r="501" spans="4:4">
      <c r="D501" s="1"/>
    </row>
    <row r="502" spans="4:4">
      <c r="D502" s="1"/>
    </row>
    <row r="503" spans="4:4">
      <c r="D503" s="1"/>
    </row>
    <row r="504" spans="4:4">
      <c r="D504" s="1"/>
    </row>
    <row r="505" spans="4:4">
      <c r="D505" s="1"/>
    </row>
    <row r="506" spans="4:4">
      <c r="D506" s="1"/>
    </row>
    <row r="507" spans="4:4">
      <c r="D507" s="1"/>
    </row>
    <row r="508" spans="4:4">
      <c r="D508" s="1"/>
    </row>
    <row r="509" spans="4:4">
      <c r="D509" s="1"/>
    </row>
    <row r="510" spans="4:4">
      <c r="D510" s="1"/>
    </row>
    <row r="511" spans="4:4">
      <c r="D511" s="1"/>
    </row>
    <row r="512" spans="4:4">
      <c r="D512" s="1"/>
    </row>
    <row r="513" spans="4:4">
      <c r="D513" s="1"/>
    </row>
    <row r="514" spans="4:4">
      <c r="D514" s="1"/>
    </row>
    <row r="515" spans="4:4">
      <c r="D515" s="1"/>
    </row>
    <row r="516" spans="4:4">
      <c r="D516" s="1"/>
    </row>
    <row r="517" spans="4:4">
      <c r="D517" s="1"/>
    </row>
    <row r="518" spans="4:4">
      <c r="D518" s="1"/>
    </row>
    <row r="519" spans="4:4">
      <c r="D519" s="1"/>
    </row>
    <row r="520" spans="4:4">
      <c r="D520" s="1"/>
    </row>
    <row r="521" spans="4:4">
      <c r="D521" s="1"/>
    </row>
    <row r="522" spans="4:4">
      <c r="D522" s="1"/>
    </row>
    <row r="523" spans="4:4">
      <c r="D523" s="1"/>
    </row>
    <row r="524" spans="4:4">
      <c r="D524" s="1"/>
    </row>
    <row r="525" spans="4:4">
      <c r="D525" s="1"/>
    </row>
    <row r="526" spans="4:4">
      <c r="D526" s="1"/>
    </row>
    <row r="527" spans="4:4">
      <c r="D527" s="1"/>
    </row>
    <row r="528" spans="4:4">
      <c r="D528" s="1"/>
    </row>
    <row r="529" spans="4:4">
      <c r="D529" s="1"/>
    </row>
    <row r="530" spans="4:4">
      <c r="D530" s="1"/>
    </row>
    <row r="531" spans="4:4">
      <c r="D531" s="1"/>
    </row>
    <row r="532" spans="4:4">
      <c r="D532" s="1"/>
    </row>
    <row r="533" spans="4:4">
      <c r="D533" s="1"/>
    </row>
    <row r="534" spans="4:4">
      <c r="D534" s="1"/>
    </row>
    <row r="535" spans="4:4">
      <c r="D535" s="1"/>
    </row>
    <row r="536" spans="4:4">
      <c r="D536" s="1"/>
    </row>
    <row r="537" spans="4:4">
      <c r="D537" s="1"/>
    </row>
    <row r="538" spans="4:4">
      <c r="D538" s="1"/>
    </row>
    <row r="539" spans="4:4">
      <c r="D539" s="1"/>
    </row>
    <row r="540" spans="4:4">
      <c r="D540" s="1"/>
    </row>
    <row r="541" spans="4:4">
      <c r="D541" s="1"/>
    </row>
    <row r="542" spans="4:4">
      <c r="D542" s="1"/>
    </row>
    <row r="543" spans="4:4">
      <c r="D543" s="1"/>
    </row>
    <row r="544" spans="4:4">
      <c r="D544" s="1"/>
    </row>
    <row r="545" spans="4:4">
      <c r="D545" s="1"/>
    </row>
    <row r="546" spans="4:4">
      <c r="D546" s="1"/>
    </row>
    <row r="547" spans="4:4">
      <c r="D547" s="1"/>
    </row>
    <row r="548" spans="4:4">
      <c r="D548" s="1"/>
    </row>
    <row r="549" spans="4:4">
      <c r="D549" s="1"/>
    </row>
    <row r="550" spans="4:4">
      <c r="D550" s="1"/>
    </row>
    <row r="551" spans="4:4">
      <c r="D551" s="1"/>
    </row>
    <row r="552" spans="4:4">
      <c r="D552" s="1"/>
    </row>
    <row r="553" spans="4:4">
      <c r="D553" s="1"/>
    </row>
    <row r="554" spans="4:4">
      <c r="D554" s="1"/>
    </row>
    <row r="555" spans="4:4">
      <c r="D555" s="1"/>
    </row>
    <row r="556" spans="4:4">
      <c r="D556" s="1"/>
    </row>
    <row r="557" spans="4:4">
      <c r="D557" s="1"/>
    </row>
    <row r="558" spans="4:4">
      <c r="D558" s="1"/>
    </row>
    <row r="559" spans="4:4">
      <c r="D559" s="1"/>
    </row>
    <row r="560" spans="4:4">
      <c r="D560" s="1"/>
    </row>
    <row r="561" spans="4:4">
      <c r="D561" s="1"/>
    </row>
    <row r="562" spans="4:4">
      <c r="D562" s="1"/>
    </row>
    <row r="563" spans="4:4">
      <c r="D563" s="1"/>
    </row>
    <row r="564" spans="4:4">
      <c r="D564" s="1"/>
    </row>
    <row r="565" spans="4:4">
      <c r="D565" s="1"/>
    </row>
    <row r="566" spans="4:4">
      <c r="D566" s="1"/>
    </row>
    <row r="567" spans="4:4">
      <c r="D567" s="1"/>
    </row>
    <row r="568" spans="4:4">
      <c r="D568" s="1"/>
    </row>
    <row r="569" spans="4:4">
      <c r="D569" s="1"/>
    </row>
    <row r="570" spans="4:4">
      <c r="D570" s="1"/>
    </row>
    <row r="571" spans="4:4">
      <c r="D571" s="1"/>
    </row>
    <row r="572" spans="4:4">
      <c r="D572" s="1"/>
    </row>
    <row r="573" spans="4:4">
      <c r="D573" s="1"/>
    </row>
    <row r="574" spans="4:4">
      <c r="D574" s="1"/>
    </row>
    <row r="575" spans="4:4">
      <c r="D575" s="1"/>
    </row>
    <row r="576" spans="4:4">
      <c r="D576" s="1"/>
    </row>
    <row r="577" spans="4:4">
      <c r="D577" s="1"/>
    </row>
    <row r="578" spans="4:4">
      <c r="D578" s="1"/>
    </row>
    <row r="579" spans="4:4">
      <c r="D579" s="1"/>
    </row>
    <row r="580" spans="4:4">
      <c r="D580" s="1"/>
    </row>
    <row r="581" spans="4:4">
      <c r="D581" s="1"/>
    </row>
    <row r="582" spans="4:4">
      <c r="D582" s="1"/>
    </row>
    <row r="583" spans="4:4">
      <c r="D583" s="1"/>
    </row>
    <row r="584" spans="4:4">
      <c r="D584" s="1"/>
    </row>
    <row r="585" spans="4:4">
      <c r="D585" s="1"/>
    </row>
    <row r="586" spans="4:4">
      <c r="D586" s="1"/>
    </row>
    <row r="587" spans="4:4">
      <c r="D587" s="1"/>
    </row>
    <row r="588" spans="4:4">
      <c r="D588" s="1"/>
    </row>
    <row r="589" spans="4:4">
      <c r="D589" s="1"/>
    </row>
    <row r="590" spans="4:4">
      <c r="D590" s="1"/>
    </row>
    <row r="591" spans="4:4">
      <c r="D591" s="1"/>
    </row>
    <row r="592" spans="4:4">
      <c r="D592" s="1"/>
    </row>
    <row r="593" spans="4:4">
      <c r="D593" s="1"/>
    </row>
    <row r="594" spans="4:4">
      <c r="D594" s="1"/>
    </row>
    <row r="595" spans="4:4">
      <c r="D595" s="1"/>
    </row>
    <row r="596" spans="4:4">
      <c r="D596" s="1"/>
    </row>
    <row r="597" spans="4:4">
      <c r="D597" s="1"/>
    </row>
    <row r="598" spans="4:4">
      <c r="D598" s="1"/>
    </row>
    <row r="599" spans="4:4">
      <c r="D599" s="1"/>
    </row>
    <row r="600" spans="4:4">
      <c r="D600" s="1"/>
    </row>
    <row r="601" spans="4:4">
      <c r="D601" s="1"/>
    </row>
    <row r="602" spans="4:4">
      <c r="D602" s="1"/>
    </row>
    <row r="603" spans="4:4">
      <c r="D603" s="1"/>
    </row>
    <row r="604" spans="4:4">
      <c r="D604" s="1"/>
    </row>
    <row r="605" spans="4:4">
      <c r="D605" s="1"/>
    </row>
    <row r="606" spans="4:4">
      <c r="D606" s="1"/>
    </row>
    <row r="607" spans="4:4">
      <c r="D607" s="1"/>
    </row>
    <row r="608" spans="4:4">
      <c r="D608" s="1"/>
    </row>
    <row r="609" spans="4:4">
      <c r="D609" s="1"/>
    </row>
    <row r="610" spans="4:4">
      <c r="D610" s="1"/>
    </row>
    <row r="611" spans="4:4">
      <c r="D611" s="1"/>
    </row>
    <row r="612" spans="4:4">
      <c r="D612" s="1"/>
    </row>
    <row r="613" spans="4:4">
      <c r="D613" s="1"/>
    </row>
    <row r="614" spans="4:4">
      <c r="D614" s="1"/>
    </row>
    <row r="615" spans="4:4">
      <c r="D615" s="1"/>
    </row>
    <row r="616" spans="4:4">
      <c r="D616" s="1"/>
    </row>
    <row r="617" spans="4:4">
      <c r="D617" s="1"/>
    </row>
    <row r="618" spans="4:4">
      <c r="D618" s="1"/>
    </row>
    <row r="619" spans="4:4">
      <c r="D619" s="1"/>
    </row>
    <row r="620" spans="4:4">
      <c r="D620" s="1"/>
    </row>
    <row r="621" spans="4:4">
      <c r="D621" s="1"/>
    </row>
    <row r="622" spans="4:4">
      <c r="D622" s="1"/>
    </row>
    <row r="623" spans="4:4">
      <c r="D623" s="1"/>
    </row>
    <row r="624" spans="4:4">
      <c r="D624" s="1"/>
    </row>
    <row r="625" spans="4:4">
      <c r="D625" s="1"/>
    </row>
    <row r="626" spans="4:4">
      <c r="D626" s="1"/>
    </row>
    <row r="627" spans="4:4">
      <c r="D627" s="1"/>
    </row>
    <row r="628" spans="4:4">
      <c r="D628" s="1"/>
    </row>
    <row r="629" spans="4:4">
      <c r="D629" s="1"/>
    </row>
    <row r="630" spans="4:4">
      <c r="D630" s="1"/>
    </row>
    <row r="631" spans="4:4">
      <c r="D631" s="1"/>
    </row>
    <row r="632" spans="4:4">
      <c r="D632" s="1"/>
    </row>
    <row r="633" spans="4:4">
      <c r="D633" s="1"/>
    </row>
    <row r="634" spans="4:4">
      <c r="D634" s="1"/>
    </row>
    <row r="635" spans="4:4">
      <c r="D635" s="1"/>
    </row>
    <row r="636" spans="4:4">
      <c r="D636" s="1"/>
    </row>
    <row r="637" spans="4:4">
      <c r="D637" s="1"/>
    </row>
    <row r="638" spans="4:4">
      <c r="D638" s="1"/>
    </row>
    <row r="639" spans="4:4">
      <c r="D639" s="1"/>
    </row>
    <row r="640" spans="4:4">
      <c r="D640" s="1"/>
    </row>
    <row r="641" spans="4:4">
      <c r="D641" s="1"/>
    </row>
    <row r="642" spans="4:4">
      <c r="D642" s="1"/>
    </row>
    <row r="643" spans="4:4">
      <c r="D643" s="1"/>
    </row>
    <row r="644" spans="4:4">
      <c r="D644" s="1"/>
    </row>
    <row r="645" spans="4:4">
      <c r="D645" s="1"/>
    </row>
    <row r="646" spans="4:4">
      <c r="D646" s="1"/>
    </row>
    <row r="647" spans="4:4">
      <c r="D647" s="1"/>
    </row>
    <row r="648" spans="4:4">
      <c r="D648" s="1"/>
    </row>
    <row r="649" spans="4:4">
      <c r="D649" s="1"/>
    </row>
    <row r="650" spans="4:4">
      <c r="D650" s="1"/>
    </row>
    <row r="651" spans="4:4">
      <c r="D651" s="1"/>
    </row>
    <row r="652" spans="4:4">
      <c r="D652" s="1"/>
    </row>
    <row r="653" spans="4:4">
      <c r="D653" s="1"/>
    </row>
    <row r="654" spans="4:4">
      <c r="D654" s="1"/>
    </row>
    <row r="655" spans="4:4">
      <c r="D655" s="1"/>
    </row>
    <row r="656" spans="4:4">
      <c r="D656" s="1"/>
    </row>
    <row r="657" spans="4:4">
      <c r="D657" s="1"/>
    </row>
    <row r="658" spans="4:4">
      <c r="D658" s="1"/>
    </row>
    <row r="659" spans="4:4">
      <c r="D659" s="1"/>
    </row>
    <row r="660" spans="4:4">
      <c r="D660" s="1"/>
    </row>
    <row r="661" spans="4:4">
      <c r="D661" s="1"/>
    </row>
    <row r="662" spans="4:4">
      <c r="D662" s="1"/>
    </row>
    <row r="663" spans="4:4">
      <c r="D663" s="1"/>
    </row>
    <row r="664" spans="4:4">
      <c r="D664" s="1"/>
    </row>
    <row r="665" spans="4:4">
      <c r="D665" s="1"/>
    </row>
    <row r="666" spans="4:4">
      <c r="D666" s="1"/>
    </row>
    <row r="667" spans="4:4">
      <c r="D667" s="1"/>
    </row>
    <row r="668" spans="4:4">
      <c r="D668" s="1"/>
    </row>
    <row r="669" spans="4:4">
      <c r="D669" s="1"/>
    </row>
    <row r="670" spans="4:4">
      <c r="D670" s="1"/>
    </row>
    <row r="671" spans="4:4">
      <c r="D671" s="1"/>
    </row>
    <row r="672" spans="4:4">
      <c r="D672" s="1"/>
    </row>
    <row r="673" spans="4:4">
      <c r="D673" s="1"/>
    </row>
    <row r="674" spans="4:4">
      <c r="D674" s="1"/>
    </row>
    <row r="675" spans="4:4">
      <c r="D675" s="1"/>
    </row>
    <row r="676" spans="4:4">
      <c r="D676" s="1"/>
    </row>
    <row r="677" spans="4:4">
      <c r="D677" s="1"/>
    </row>
    <row r="678" spans="4:4">
      <c r="D678" s="1"/>
    </row>
    <row r="679" spans="4:4">
      <c r="D679" s="1"/>
    </row>
    <row r="680" spans="4:4">
      <c r="D680" s="1"/>
    </row>
    <row r="681" spans="4:4">
      <c r="D681" s="1"/>
    </row>
    <row r="682" spans="4:4">
      <c r="D682" s="1"/>
    </row>
    <row r="683" spans="4:4">
      <c r="D683" s="1"/>
    </row>
    <row r="684" spans="4:4">
      <c r="D684" s="1"/>
    </row>
    <row r="685" spans="4:4">
      <c r="D685" s="1"/>
    </row>
    <row r="686" spans="4:4">
      <c r="D686" s="1"/>
    </row>
    <row r="687" spans="4:4">
      <c r="D687" s="1"/>
    </row>
    <row r="688" spans="4:4">
      <c r="D688" s="1"/>
    </row>
    <row r="689" spans="4:4">
      <c r="D689" s="1"/>
    </row>
    <row r="690" spans="4:4">
      <c r="D690" s="1"/>
    </row>
    <row r="691" spans="4:4">
      <c r="D691" s="1"/>
    </row>
    <row r="692" spans="4:4">
      <c r="D692" s="1"/>
    </row>
    <row r="693" spans="4:4">
      <c r="D693" s="1"/>
    </row>
    <row r="694" spans="4:4">
      <c r="D694" s="1"/>
    </row>
    <row r="695" spans="4:4">
      <c r="D695" s="1"/>
    </row>
    <row r="696" spans="4:4">
      <c r="D696" s="1"/>
    </row>
    <row r="697" spans="4:4">
      <c r="D697" s="1"/>
    </row>
    <row r="698" spans="4:4">
      <c r="D698" s="1"/>
    </row>
    <row r="699" spans="4:4">
      <c r="D699" s="1"/>
    </row>
    <row r="700" spans="4:4">
      <c r="D700" s="1"/>
    </row>
    <row r="701" spans="4:4">
      <c r="D701" s="1"/>
    </row>
    <row r="702" spans="4:4">
      <c r="D702" s="1"/>
    </row>
    <row r="703" spans="4:4">
      <c r="D703" s="1"/>
    </row>
    <row r="704" spans="4:4">
      <c r="D704" s="1"/>
    </row>
    <row r="705" spans="4:4">
      <c r="D705" s="1"/>
    </row>
    <row r="706" spans="4:4">
      <c r="D706" s="1"/>
    </row>
    <row r="707" spans="4:4">
      <c r="D707" s="1"/>
    </row>
    <row r="708" spans="4:4">
      <c r="D708" s="1"/>
    </row>
    <row r="709" spans="4:4">
      <c r="D709" s="1"/>
    </row>
    <row r="710" spans="4:4">
      <c r="D710" s="1"/>
    </row>
    <row r="711" spans="4:4">
      <c r="D711" s="1"/>
    </row>
    <row r="712" spans="4:4">
      <c r="D712" s="1"/>
    </row>
    <row r="713" spans="4:4">
      <c r="D713" s="1"/>
    </row>
    <row r="714" spans="4:4">
      <c r="D714" s="1"/>
    </row>
    <row r="715" spans="4:4">
      <c r="D715" s="1"/>
    </row>
    <row r="716" spans="4:4">
      <c r="D716" s="1"/>
    </row>
    <row r="717" spans="4:4">
      <c r="D717" s="1"/>
    </row>
    <row r="718" spans="4:4">
      <c r="D718" s="1"/>
    </row>
    <row r="719" spans="4:4">
      <c r="D719" s="1"/>
    </row>
    <row r="720" spans="4:4">
      <c r="D720" s="1"/>
    </row>
    <row r="721" spans="4:4">
      <c r="D721" s="1"/>
    </row>
    <row r="722" spans="4:4">
      <c r="D722" s="1"/>
    </row>
    <row r="723" spans="4:4">
      <c r="D723" s="1"/>
    </row>
    <row r="724" spans="4:4">
      <c r="D724" s="1"/>
    </row>
    <row r="725" spans="4:4">
      <c r="D725" s="1"/>
    </row>
    <row r="726" spans="4:4">
      <c r="D726" s="1"/>
    </row>
    <row r="727" spans="4:4">
      <c r="D727" s="1"/>
    </row>
    <row r="728" spans="4:4">
      <c r="D728" s="1"/>
    </row>
    <row r="729" spans="4:4">
      <c r="D729" s="1"/>
    </row>
    <row r="730" spans="4:4">
      <c r="D730" s="1"/>
    </row>
    <row r="731" spans="4:4">
      <c r="D731" s="1"/>
    </row>
    <row r="732" spans="4:4">
      <c r="D732" s="1"/>
    </row>
    <row r="733" spans="4:4">
      <c r="D733" s="1"/>
    </row>
    <row r="734" spans="4:4">
      <c r="D734" s="1"/>
    </row>
    <row r="735" spans="4:4">
      <c r="D735" s="1"/>
    </row>
    <row r="736" spans="4:4">
      <c r="D736" s="1"/>
    </row>
    <row r="737" spans="4:4">
      <c r="D737" s="1"/>
    </row>
    <row r="738" spans="4:4">
      <c r="D738" s="1"/>
    </row>
    <row r="739" spans="4:4">
      <c r="D739" s="1"/>
    </row>
    <row r="740" spans="4:4">
      <c r="D740" s="1"/>
    </row>
    <row r="741" spans="4:4">
      <c r="D741" s="1"/>
    </row>
    <row r="742" spans="4:4">
      <c r="D742" s="1"/>
    </row>
    <row r="743" spans="4:4">
      <c r="D743" s="1"/>
    </row>
    <row r="744" spans="4:4">
      <c r="D744" s="1"/>
    </row>
    <row r="745" spans="4:4">
      <c r="D745" s="1"/>
    </row>
    <row r="746" spans="4:4">
      <c r="D746" s="1"/>
    </row>
    <row r="747" spans="4:4">
      <c r="D747" s="1"/>
    </row>
    <row r="748" spans="4:4">
      <c r="D748" s="1"/>
    </row>
    <row r="749" spans="4:4">
      <c r="D749" s="1"/>
    </row>
    <row r="750" spans="4:4">
      <c r="D750" s="1"/>
    </row>
    <row r="751" spans="4:4">
      <c r="D751" s="1"/>
    </row>
    <row r="752" spans="4:4">
      <c r="D752" s="1"/>
    </row>
    <row r="753" spans="4:4">
      <c r="D753" s="1"/>
    </row>
    <row r="754" spans="4:4">
      <c r="D754" s="1"/>
    </row>
    <row r="755" spans="4:4">
      <c r="D755" s="1"/>
    </row>
    <row r="756" spans="4:4">
      <c r="D756" s="1"/>
    </row>
    <row r="757" spans="4:4">
      <c r="D757" s="1"/>
    </row>
    <row r="758" spans="4:4">
      <c r="D758" s="1"/>
    </row>
    <row r="759" spans="4:4">
      <c r="D759" s="1"/>
    </row>
    <row r="760" spans="4:4">
      <c r="D760" s="1"/>
    </row>
    <row r="761" spans="4:4">
      <c r="D761" s="1"/>
    </row>
    <row r="762" spans="4:4">
      <c r="D762" s="1"/>
    </row>
    <row r="763" spans="4:4">
      <c r="D763" s="1"/>
    </row>
    <row r="764" spans="4:4">
      <c r="D764" s="1"/>
    </row>
    <row r="765" spans="4:4">
      <c r="D765" s="1"/>
    </row>
    <row r="766" spans="4:4">
      <c r="D766" s="1"/>
    </row>
    <row r="767" spans="4:4">
      <c r="D767" s="1"/>
    </row>
    <row r="768" spans="4:4">
      <c r="D768" s="1"/>
    </row>
    <row r="769" spans="4:4">
      <c r="D769" s="1"/>
    </row>
    <row r="770" spans="4:4">
      <c r="D770" s="1"/>
    </row>
    <row r="771" spans="4:4">
      <c r="D771" s="1"/>
    </row>
    <row r="772" spans="4:4">
      <c r="D772" s="1"/>
    </row>
    <row r="773" spans="4:4">
      <c r="D773" s="1"/>
    </row>
    <row r="774" spans="4:4">
      <c r="D774" s="1"/>
    </row>
    <row r="775" spans="4:4">
      <c r="D775" s="1"/>
    </row>
    <row r="776" spans="4:4">
      <c r="D776" s="1"/>
    </row>
    <row r="777" spans="4:4">
      <c r="D777" s="1"/>
    </row>
    <row r="778" spans="4:4">
      <c r="D778" s="1"/>
    </row>
    <row r="779" spans="4:4">
      <c r="D779" s="1"/>
    </row>
    <row r="780" spans="4:4">
      <c r="D780" s="1"/>
    </row>
    <row r="781" spans="4:4">
      <c r="D781" s="1"/>
    </row>
    <row r="782" spans="4:4">
      <c r="D782" s="1"/>
    </row>
    <row r="783" spans="4:4">
      <c r="D783" s="1"/>
    </row>
    <row r="784" spans="4:4">
      <c r="D784" s="1"/>
    </row>
    <row r="785" spans="4:4">
      <c r="D785" s="1"/>
    </row>
    <row r="786" spans="4:4">
      <c r="D786" s="1"/>
    </row>
    <row r="787" spans="4:4">
      <c r="D787" s="1"/>
    </row>
    <row r="788" spans="4:4">
      <c r="D788" s="1"/>
    </row>
    <row r="789" spans="4:4">
      <c r="D789" s="1"/>
    </row>
    <row r="790" spans="4:4">
      <c r="D790" s="1"/>
    </row>
    <row r="791" spans="4:4">
      <c r="D791" s="1"/>
    </row>
    <row r="792" spans="4:4">
      <c r="D792" s="1"/>
    </row>
    <row r="793" spans="4:4">
      <c r="D793" s="1"/>
    </row>
    <row r="794" spans="4:4">
      <c r="D794" s="1"/>
    </row>
    <row r="795" spans="4:4">
      <c r="D795" s="1"/>
    </row>
    <row r="796" spans="4:4">
      <c r="D796" s="1"/>
    </row>
    <row r="797" spans="4:4">
      <c r="D797" s="1"/>
    </row>
    <row r="798" spans="4:4">
      <c r="D798" s="1"/>
    </row>
    <row r="799" spans="4:4">
      <c r="D799" s="1"/>
    </row>
    <row r="800" spans="4:4">
      <c r="D800" s="1"/>
    </row>
    <row r="801" spans="4:4">
      <c r="D801" s="1"/>
    </row>
    <row r="802" spans="4:4">
      <c r="D802" s="1"/>
    </row>
    <row r="803" spans="4:4">
      <c r="D803" s="1"/>
    </row>
    <row r="804" spans="4:4">
      <c r="D804" s="1"/>
    </row>
    <row r="805" spans="4:4">
      <c r="D805" s="1"/>
    </row>
    <row r="806" spans="4:4">
      <c r="D806" s="1"/>
    </row>
    <row r="807" spans="4:4">
      <c r="D807" s="1"/>
    </row>
    <row r="808" spans="4:4">
      <c r="D808" s="1"/>
    </row>
    <row r="809" spans="4:4">
      <c r="D809" s="1"/>
    </row>
    <row r="810" spans="4:4">
      <c r="D810" s="1"/>
    </row>
    <row r="811" spans="4:4">
      <c r="D811" s="1"/>
    </row>
    <row r="812" spans="4:4">
      <c r="D812" s="1"/>
    </row>
    <row r="813" spans="4:4">
      <c r="D813" s="1"/>
    </row>
    <row r="814" spans="4:4">
      <c r="D814" s="1"/>
    </row>
    <row r="815" spans="4:4">
      <c r="D815" s="1"/>
    </row>
    <row r="816" spans="4:4">
      <c r="D816" s="1"/>
    </row>
    <row r="817" spans="4:4">
      <c r="D817" s="1"/>
    </row>
    <row r="818" spans="4:4">
      <c r="D818" s="1"/>
    </row>
    <row r="819" spans="4:4">
      <c r="D819" s="1"/>
    </row>
    <row r="820" spans="4:4">
      <c r="D820" s="1"/>
    </row>
    <row r="821" spans="4:4">
      <c r="D821" s="1"/>
    </row>
    <row r="822" spans="4:4">
      <c r="D822" s="1"/>
    </row>
    <row r="823" spans="4:4">
      <c r="D823" s="1"/>
    </row>
    <row r="824" spans="4:4">
      <c r="D824" s="1"/>
    </row>
    <row r="825" spans="4:4">
      <c r="D825" s="1"/>
    </row>
    <row r="826" spans="4:4">
      <c r="D826" s="1"/>
    </row>
    <row r="827" spans="4:4">
      <c r="D827" s="1"/>
    </row>
    <row r="828" spans="4:4">
      <c r="D828" s="1"/>
    </row>
    <row r="829" spans="4:4">
      <c r="D829" s="1"/>
    </row>
    <row r="830" spans="4:4">
      <c r="D830" s="1"/>
    </row>
    <row r="831" spans="4:4">
      <c r="D831" s="1"/>
    </row>
    <row r="832" spans="4:4">
      <c r="D832" s="1"/>
    </row>
    <row r="833" spans="4:4">
      <c r="D833" s="1"/>
    </row>
    <row r="834" spans="4:4">
      <c r="D834" s="1"/>
    </row>
    <row r="835" spans="4:4">
      <c r="D835" s="1"/>
    </row>
    <row r="836" spans="4:4">
      <c r="D836" s="1"/>
    </row>
    <row r="837" spans="4:4">
      <c r="D837" s="1"/>
    </row>
    <row r="838" spans="4:4">
      <c r="D838" s="1"/>
    </row>
    <row r="839" spans="4:4">
      <c r="D839" s="1"/>
    </row>
    <row r="840" spans="4:4">
      <c r="D840" s="1"/>
    </row>
    <row r="841" spans="4:4">
      <c r="D841" s="1"/>
    </row>
    <row r="842" spans="4:4">
      <c r="D842" s="1"/>
    </row>
    <row r="843" spans="4:4">
      <c r="D843" s="1"/>
    </row>
    <row r="844" spans="4:4">
      <c r="D844" s="1"/>
    </row>
    <row r="845" spans="4:4">
      <c r="D845" s="1"/>
    </row>
    <row r="846" spans="4:4">
      <c r="D846" s="1"/>
    </row>
    <row r="847" spans="4:4">
      <c r="D847" s="1"/>
    </row>
    <row r="848" spans="4:4">
      <c r="D848" s="1"/>
    </row>
    <row r="849" spans="4:4">
      <c r="D849" s="1"/>
    </row>
    <row r="850" spans="4:4">
      <c r="D850" s="1"/>
    </row>
    <row r="851" spans="4:4">
      <c r="D851" s="1"/>
    </row>
    <row r="852" spans="4:4">
      <c r="D852" s="1"/>
    </row>
    <row r="853" spans="4:4">
      <c r="D853" s="1"/>
    </row>
    <row r="854" spans="4:4">
      <c r="D854" s="1"/>
    </row>
    <row r="855" spans="4:4">
      <c r="D855" s="1"/>
    </row>
    <row r="856" spans="4:4">
      <c r="D856" s="1"/>
    </row>
    <row r="857" spans="4:4">
      <c r="D857" s="1"/>
    </row>
    <row r="858" spans="4:4">
      <c r="D858" s="1"/>
    </row>
    <row r="859" spans="4:4">
      <c r="D859" s="1"/>
    </row>
    <row r="860" spans="4:4">
      <c r="D860" s="1"/>
    </row>
    <row r="861" spans="4:4">
      <c r="D861" s="1"/>
    </row>
    <row r="862" spans="4:4">
      <c r="D862" s="1"/>
    </row>
    <row r="863" spans="4:4">
      <c r="D863" s="1"/>
    </row>
    <row r="864" spans="4:4">
      <c r="D864" s="1"/>
    </row>
    <row r="865" spans="4:4">
      <c r="D865" s="1"/>
    </row>
    <row r="866" spans="4:4">
      <c r="D866" s="1"/>
    </row>
    <row r="867" spans="4:4">
      <c r="D867" s="1"/>
    </row>
    <row r="868" spans="4:4">
      <c r="D868" s="1"/>
    </row>
    <row r="869" spans="4:4">
      <c r="D869" s="1"/>
    </row>
    <row r="870" spans="4:4">
      <c r="D870" s="1"/>
    </row>
    <row r="871" spans="4:4">
      <c r="D871" s="1"/>
    </row>
    <row r="872" spans="4:4">
      <c r="D872" s="1"/>
    </row>
    <row r="873" spans="4:4">
      <c r="D873" s="1"/>
    </row>
    <row r="874" spans="4:4">
      <c r="D874" s="1"/>
    </row>
    <row r="875" spans="4:4">
      <c r="D875" s="1"/>
    </row>
    <row r="876" spans="4:4">
      <c r="D876" s="1"/>
    </row>
    <row r="877" spans="4:4">
      <c r="D877" s="1"/>
    </row>
    <row r="878" spans="4:4">
      <c r="D878" s="1"/>
    </row>
    <row r="879" spans="4:4">
      <c r="D879" s="1"/>
    </row>
    <row r="880" spans="4:4">
      <c r="D880" s="1"/>
    </row>
    <row r="881" spans="4:4">
      <c r="D881" s="1"/>
    </row>
    <row r="882" spans="4:4">
      <c r="D882" s="1"/>
    </row>
    <row r="883" spans="4:4">
      <c r="D883" s="1"/>
    </row>
    <row r="884" spans="4:4">
      <c r="D884" s="1"/>
    </row>
    <row r="885" spans="4:4">
      <c r="D885" s="1"/>
    </row>
    <row r="886" spans="4:4">
      <c r="D886" s="1"/>
    </row>
    <row r="887" spans="4:4">
      <c r="D887" s="1"/>
    </row>
    <row r="888" spans="4:4">
      <c r="D888" s="1"/>
    </row>
    <row r="889" spans="4:4">
      <c r="D889" s="1"/>
    </row>
    <row r="890" spans="4:4">
      <c r="D890" s="1"/>
    </row>
    <row r="891" spans="4:4">
      <c r="D891" s="1"/>
    </row>
    <row r="892" spans="4:4">
      <c r="D892" s="1"/>
    </row>
    <row r="893" spans="4:4">
      <c r="D893" s="1"/>
    </row>
    <row r="894" spans="4:4">
      <c r="D894" s="1"/>
    </row>
    <row r="895" spans="4:4">
      <c r="D895" s="1"/>
    </row>
    <row r="896" spans="4:4">
      <c r="D896" s="1"/>
    </row>
    <row r="897" spans="4:4">
      <c r="D897" s="1"/>
    </row>
    <row r="898" spans="4:4">
      <c r="D898" s="1"/>
    </row>
    <row r="899" spans="4:4">
      <c r="D899" s="1"/>
    </row>
    <row r="900" spans="4:4">
      <c r="D900" s="1"/>
    </row>
    <row r="901" spans="4:4">
      <c r="D901" s="1"/>
    </row>
    <row r="902" spans="4:4">
      <c r="D902" s="1"/>
    </row>
    <row r="903" spans="4:4">
      <c r="D903" s="1"/>
    </row>
    <row r="904" spans="4:4">
      <c r="D904" s="1"/>
    </row>
    <row r="905" spans="4:4">
      <c r="D905" s="1"/>
    </row>
    <row r="906" spans="4:4">
      <c r="D906" s="1"/>
    </row>
    <row r="907" spans="4:4">
      <c r="D907" s="1"/>
    </row>
    <row r="908" spans="4:4">
      <c r="D908" s="1"/>
    </row>
    <row r="909" spans="4:4">
      <c r="D909" s="1"/>
    </row>
    <row r="910" spans="4:4">
      <c r="D910" s="1"/>
    </row>
    <row r="911" spans="4:4">
      <c r="D911" s="1"/>
    </row>
    <row r="912" spans="4:4">
      <c r="D912" s="1"/>
    </row>
    <row r="913" spans="4:4">
      <c r="D913" s="1"/>
    </row>
    <row r="914" spans="4:4">
      <c r="D914" s="1"/>
    </row>
    <row r="915" spans="4:4">
      <c r="D915" s="1"/>
    </row>
    <row r="916" spans="4:4">
      <c r="D916" s="1"/>
    </row>
    <row r="917" spans="4:4">
      <c r="D917" s="1"/>
    </row>
    <row r="918" spans="4:4">
      <c r="D918" s="1"/>
    </row>
    <row r="919" spans="4:4">
      <c r="D919" s="1"/>
    </row>
    <row r="920" spans="4:4">
      <c r="D920" s="1"/>
    </row>
    <row r="921" spans="4:4">
      <c r="D921" s="1"/>
    </row>
    <row r="922" spans="4:4">
      <c r="D922" s="1"/>
    </row>
    <row r="923" spans="4:4">
      <c r="D923" s="1"/>
    </row>
    <row r="924" spans="4:4">
      <c r="D924" s="1"/>
    </row>
    <row r="925" spans="4:4">
      <c r="D925" s="1"/>
    </row>
    <row r="926" spans="4:4">
      <c r="D926" s="1"/>
    </row>
    <row r="927" spans="4:4">
      <c r="D927" s="1"/>
    </row>
    <row r="928" spans="4:4">
      <c r="D928" s="1"/>
    </row>
    <row r="929" spans="4:4">
      <c r="D929" s="1"/>
    </row>
    <row r="930" spans="4:4">
      <c r="D930" s="1"/>
    </row>
    <row r="931" spans="4:4">
      <c r="D931" s="1"/>
    </row>
    <row r="932" spans="4:4">
      <c r="D932" s="1"/>
    </row>
    <row r="933" spans="4:4">
      <c r="D933" s="1"/>
    </row>
    <row r="934" spans="4:4">
      <c r="D934" s="1"/>
    </row>
    <row r="935" spans="4:4">
      <c r="D935" s="1"/>
    </row>
    <row r="936" spans="4:4">
      <c r="D936" s="1"/>
    </row>
    <row r="937" spans="4:4">
      <c r="D937" s="1"/>
    </row>
    <row r="938" spans="4:4">
      <c r="D938" s="1"/>
    </row>
    <row r="939" spans="4:4">
      <c r="D939" s="1"/>
    </row>
    <row r="940" spans="4:4">
      <c r="D940" s="1"/>
    </row>
    <row r="941" spans="4:4">
      <c r="D941" s="1"/>
    </row>
    <row r="942" spans="4:4">
      <c r="D942" s="1"/>
    </row>
    <row r="943" spans="4:4">
      <c r="D943" s="1"/>
    </row>
    <row r="944" spans="4:4">
      <c r="D944" s="1"/>
    </row>
    <row r="945" spans="4:4">
      <c r="D945" s="1"/>
    </row>
    <row r="946" spans="4:4">
      <c r="D946" s="1"/>
    </row>
    <row r="947" spans="4:4">
      <c r="D947" s="1"/>
    </row>
    <row r="948" spans="4:4">
      <c r="D948" s="1"/>
    </row>
    <row r="949" spans="4:4">
      <c r="D949" s="1"/>
    </row>
    <row r="950" spans="4:4">
      <c r="D950" s="1"/>
    </row>
    <row r="951" spans="4:4">
      <c r="D951" s="1"/>
    </row>
    <row r="952" spans="4:4">
      <c r="D952" s="1"/>
    </row>
    <row r="953" spans="4:4">
      <c r="D953" s="1"/>
    </row>
    <row r="954" spans="4:4">
      <c r="D954" s="1"/>
    </row>
    <row r="955" spans="4:4">
      <c r="D955" s="1"/>
    </row>
    <row r="956" spans="4:4">
      <c r="D956" s="1"/>
    </row>
    <row r="957" spans="4:4">
      <c r="D957" s="1"/>
    </row>
    <row r="958" spans="4:4">
      <c r="D958" s="1"/>
    </row>
    <row r="959" spans="4:4">
      <c r="D959" s="1"/>
    </row>
    <row r="960" spans="4:4">
      <c r="D960" s="1"/>
    </row>
    <row r="961" spans="4:4">
      <c r="D961" s="1"/>
    </row>
    <row r="962" spans="4:4">
      <c r="D962" s="1"/>
    </row>
    <row r="963" spans="4:4">
      <c r="D963" s="1"/>
    </row>
    <row r="964" spans="4:4">
      <c r="D964" s="1"/>
    </row>
    <row r="965" spans="4:4">
      <c r="D965" s="1"/>
    </row>
    <row r="966" spans="4:4">
      <c r="D966" s="1"/>
    </row>
    <row r="967" spans="4:4">
      <c r="D967" s="1"/>
    </row>
    <row r="968" spans="4:4">
      <c r="D968" s="1"/>
    </row>
    <row r="969" spans="4:4">
      <c r="D969" s="1"/>
    </row>
    <row r="970" spans="4:4">
      <c r="D970" s="1"/>
    </row>
    <row r="971" spans="4:4">
      <c r="D971" s="1"/>
    </row>
    <row r="972" spans="4:4">
      <c r="D972" s="1"/>
    </row>
    <row r="973" spans="4:4">
      <c r="D973" s="1"/>
    </row>
    <row r="974" spans="4:4">
      <c r="D974" s="1"/>
    </row>
    <row r="975" spans="4:4">
      <c r="D975" s="1"/>
    </row>
    <row r="976" spans="4:4">
      <c r="D976" s="1"/>
    </row>
    <row r="977" spans="4:4">
      <c r="D977" s="1"/>
    </row>
    <row r="978" spans="4:4">
      <c r="D978" s="1"/>
    </row>
    <row r="979" spans="4:4">
      <c r="D979" s="1"/>
    </row>
    <row r="980" spans="4:4">
      <c r="D980" s="1"/>
    </row>
    <row r="981" spans="4:4">
      <c r="D981" s="1"/>
    </row>
    <row r="982" spans="4:4">
      <c r="D982" s="1"/>
    </row>
    <row r="983" spans="4:4">
      <c r="D983" s="1"/>
    </row>
    <row r="984" spans="4:4">
      <c r="D984" s="1"/>
    </row>
    <row r="985" spans="4:4">
      <c r="D985" s="1"/>
    </row>
    <row r="986" spans="4:4">
      <c r="D986" s="1"/>
    </row>
    <row r="987" spans="4:4">
      <c r="D987" s="1"/>
    </row>
    <row r="988" spans="4:4">
      <c r="D988" s="1"/>
    </row>
    <row r="989" spans="4:4">
      <c r="D989" s="1"/>
    </row>
    <row r="990" spans="4:4">
      <c r="D990" s="1"/>
    </row>
    <row r="991" spans="4:4">
      <c r="D991" s="1"/>
    </row>
    <row r="992" spans="4:4">
      <c r="D992" s="1"/>
    </row>
    <row r="993" spans="4:4">
      <c r="D993" s="1"/>
    </row>
    <row r="994" spans="4:4">
      <c r="D994" s="1"/>
    </row>
    <row r="995" spans="4:4">
      <c r="D995" s="1"/>
    </row>
    <row r="996" spans="4:4">
      <c r="D996" s="1"/>
    </row>
    <row r="997" spans="4:4">
      <c r="D997" s="1"/>
    </row>
    <row r="998" spans="4:4">
      <c r="D998" s="1"/>
    </row>
    <row r="999" spans="4:4">
      <c r="D999" s="1"/>
    </row>
    <row r="1000" spans="4:4">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A951"/>
  <sheetViews>
    <sheetView showGridLines="0" topLeftCell="A22" zoomScale="85" zoomScaleNormal="85" workbookViewId="0">
      <selection activeCell="E36" sqref="E36"/>
    </sheetView>
  </sheetViews>
  <sheetFormatPr baseColWidth="10" defaultColWidth="14.5" defaultRowHeight="15" customHeight="1"/>
  <cols>
    <col min="1" max="1" width="6.5" style="450" customWidth="1"/>
    <col min="2" max="2" width="14.83203125" style="450" customWidth="1"/>
    <col min="3" max="3" width="17.5" style="450" customWidth="1"/>
    <col min="4" max="4" width="21.5" style="450" customWidth="1"/>
    <col min="5" max="5" width="52.33203125" style="450" customWidth="1"/>
    <col min="6" max="6" width="24.1640625" style="450" customWidth="1"/>
    <col min="7" max="7" width="26.5" style="450" customWidth="1"/>
    <col min="8" max="8" width="25.83203125" style="450" customWidth="1"/>
    <col min="9" max="9" width="14" style="450" customWidth="1"/>
    <col min="10" max="10" width="23" style="450" customWidth="1"/>
    <col min="11" max="11" width="18.5" style="450" customWidth="1"/>
    <col min="12" max="12" width="20" style="450" customWidth="1"/>
    <col min="13" max="13" width="18.33203125" style="450" customWidth="1"/>
    <col min="14" max="15" width="18" style="450" customWidth="1"/>
    <col min="16" max="16" width="26.33203125" style="450" customWidth="1"/>
    <col min="17" max="17" width="24.83203125" style="450" customWidth="1"/>
    <col min="18" max="18" width="19.5" style="450" customWidth="1"/>
    <col min="19" max="19" width="36" style="450" customWidth="1"/>
    <col min="20" max="20" width="76" style="450" customWidth="1"/>
    <col min="21" max="21" width="40.1640625" style="450" customWidth="1"/>
    <col min="22" max="22" width="18.5" style="450" customWidth="1"/>
    <col min="23" max="23" width="19.5" style="450" customWidth="1"/>
    <col min="24" max="24" width="33.6640625" style="450" customWidth="1"/>
    <col min="25" max="25" width="31.1640625" style="443" customWidth="1"/>
    <col min="26" max="26" width="14.5" style="443" customWidth="1"/>
    <col min="27" max="28" width="11" style="443" customWidth="1"/>
    <col min="29" max="16384" width="14.5" style="443"/>
  </cols>
  <sheetData>
    <row r="1" spans="1:26" ht="44.25" hidden="1" customHeight="1">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customHeight="1" thickBot="1">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customHeight="1" thickBot="1">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customHeight="1" thickBot="1">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customHeight="1" thickBot="1">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customHeight="1" thickBot="1">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customHeight="1" thickBot="1">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customHeight="1" thickBot="1">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customHeight="1" thickBot="1">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customHeight="1" thickBot="1">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customHeight="1" thickBot="1">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customHeight="1" thickBot="1">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customHeight="1" thickBot="1">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customHeight="1" thickBot="1">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customHeight="1" thickBot="1">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customHeight="1" thickBot="1">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c r="A17" s="884"/>
      <c r="B17" s="975"/>
      <c r="C17" s="976"/>
      <c r="D17" s="893" t="s">
        <v>56</v>
      </c>
      <c r="E17" s="894"/>
      <c r="F17" s="894"/>
      <c r="G17" s="894"/>
      <c r="H17" s="894"/>
      <c r="I17" s="894"/>
      <c r="J17" s="894"/>
      <c r="K17" s="894"/>
      <c r="L17" s="894"/>
      <c r="M17" s="894"/>
      <c r="N17" s="894"/>
      <c r="O17" s="894"/>
      <c r="P17" s="894"/>
      <c r="Q17" s="894"/>
      <c r="R17" s="894"/>
      <c r="S17" s="894"/>
      <c r="T17" s="894"/>
      <c r="U17" s="894"/>
      <c r="V17" s="894"/>
      <c r="W17" s="895"/>
      <c r="X17" s="90" t="s">
        <v>57</v>
      </c>
      <c r="Z17" s="1"/>
    </row>
    <row r="18" spans="1:27" ht="27.75" customHeight="1">
      <c r="A18" s="977"/>
      <c r="B18" s="978"/>
      <c r="C18" s="979"/>
      <c r="D18" s="896"/>
      <c r="E18" s="897"/>
      <c r="F18" s="897"/>
      <c r="G18" s="897"/>
      <c r="H18" s="897"/>
      <c r="I18" s="897"/>
      <c r="J18" s="897"/>
      <c r="K18" s="897"/>
      <c r="L18" s="897"/>
      <c r="M18" s="897"/>
      <c r="N18" s="897"/>
      <c r="O18" s="897"/>
      <c r="P18" s="897"/>
      <c r="Q18" s="897"/>
      <c r="R18" s="897"/>
      <c r="S18" s="897"/>
      <c r="T18" s="897"/>
      <c r="U18" s="897"/>
      <c r="V18" s="897"/>
      <c r="W18" s="898"/>
      <c r="X18" s="141" t="s">
        <v>160</v>
      </c>
      <c r="Z18" s="1"/>
    </row>
    <row r="19" spans="1:27" ht="27.75" customHeight="1">
      <c r="A19" s="977"/>
      <c r="B19" s="978"/>
      <c r="C19" s="979"/>
      <c r="D19" s="896"/>
      <c r="E19" s="897"/>
      <c r="F19" s="897"/>
      <c r="G19" s="897"/>
      <c r="H19" s="897"/>
      <c r="I19" s="897"/>
      <c r="J19" s="897"/>
      <c r="K19" s="897"/>
      <c r="L19" s="897"/>
      <c r="M19" s="897"/>
      <c r="N19" s="897"/>
      <c r="O19" s="897"/>
      <c r="P19" s="897"/>
      <c r="Q19" s="897"/>
      <c r="R19" s="897"/>
      <c r="S19" s="897"/>
      <c r="T19" s="897"/>
      <c r="U19" s="897"/>
      <c r="V19" s="897"/>
      <c r="W19" s="898"/>
      <c r="X19" s="142" t="s">
        <v>161</v>
      </c>
      <c r="Z19" s="1"/>
    </row>
    <row r="20" spans="1:27" ht="27.75" customHeight="1" thickBot="1">
      <c r="A20" s="980"/>
      <c r="B20" s="981"/>
      <c r="C20" s="982"/>
      <c r="D20" s="899"/>
      <c r="E20" s="900"/>
      <c r="F20" s="900"/>
      <c r="G20" s="900"/>
      <c r="H20" s="900"/>
      <c r="I20" s="900"/>
      <c r="J20" s="900"/>
      <c r="K20" s="900"/>
      <c r="L20" s="900"/>
      <c r="M20" s="900"/>
      <c r="N20" s="900"/>
      <c r="O20" s="900"/>
      <c r="P20" s="900"/>
      <c r="Q20" s="900"/>
      <c r="R20" s="900"/>
      <c r="S20" s="900"/>
      <c r="T20" s="900"/>
      <c r="U20" s="900"/>
      <c r="V20" s="900"/>
      <c r="W20" s="901"/>
      <c r="X20" s="91" t="s">
        <v>58</v>
      </c>
      <c r="Z20" s="1"/>
    </row>
    <row r="21" spans="1:27" s="515" customFormat="1" ht="45" customHeight="1" thickBot="1">
      <c r="A21" s="524" t="s">
        <v>932</v>
      </c>
      <c r="B21" s="517"/>
      <c r="C21" s="517"/>
      <c r="D21" s="516"/>
      <c r="E21" s="516"/>
      <c r="F21" s="516"/>
      <c r="G21" s="516"/>
      <c r="H21" s="516"/>
      <c r="I21" s="516"/>
      <c r="J21" s="516"/>
      <c r="K21" s="516"/>
      <c r="L21" s="516"/>
      <c r="M21" s="516"/>
      <c r="N21" s="516"/>
      <c r="O21" s="516"/>
      <c r="P21" s="516"/>
      <c r="Q21" s="516"/>
      <c r="R21" s="516"/>
      <c r="S21" s="516"/>
      <c r="T21" s="516"/>
      <c r="U21" s="516"/>
      <c r="V21" s="516"/>
      <c r="W21" s="516"/>
      <c r="X21" s="525"/>
      <c r="Z21" s="1"/>
    </row>
    <row r="22" spans="1:27" s="73" customFormat="1" ht="45" customHeight="1" thickBot="1">
      <c r="A22" s="966" t="s">
        <v>73</v>
      </c>
      <c r="B22" s="967"/>
      <c r="C22" s="967"/>
      <c r="D22" s="967"/>
      <c r="E22" s="967"/>
      <c r="F22" s="967"/>
      <c r="G22" s="968"/>
      <c r="H22" s="969" t="s">
        <v>74</v>
      </c>
      <c r="I22" s="970"/>
      <c r="J22" s="970"/>
      <c r="K22" s="970"/>
      <c r="L22" s="970"/>
      <c r="M22" s="970"/>
      <c r="N22" s="971"/>
      <c r="O22" s="972" t="s">
        <v>75</v>
      </c>
      <c r="P22" s="973"/>
      <c r="Q22" s="973"/>
      <c r="R22" s="973"/>
      <c r="S22" s="974"/>
      <c r="T22" s="983" t="s">
        <v>141</v>
      </c>
      <c r="U22" s="984"/>
      <c r="V22" s="984"/>
      <c r="W22" s="984"/>
      <c r="X22" s="985"/>
      <c r="Y22" s="75"/>
      <c r="Z22" s="76"/>
      <c r="AA22" s="77"/>
    </row>
    <row r="23" spans="1:27" ht="63" customHeight="1" thickBot="1">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963" t="s">
        <v>84</v>
      </c>
      <c r="P23" s="964"/>
      <c r="Q23" s="964"/>
      <c r="R23" s="965"/>
      <c r="S23" s="158" t="s">
        <v>85</v>
      </c>
      <c r="T23" s="159" t="s">
        <v>84</v>
      </c>
      <c r="U23" s="157" t="s">
        <v>85</v>
      </c>
      <c r="V23" s="157" t="s">
        <v>158</v>
      </c>
      <c r="W23" s="157" t="s">
        <v>86</v>
      </c>
      <c r="X23" s="158" t="s">
        <v>155</v>
      </c>
      <c r="Y23" s="74"/>
      <c r="Z23" s="78"/>
      <c r="AA23" s="78"/>
    </row>
    <row r="70" spans="1:26" ht="63.75" customHeight="1">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c r="A93" s="1"/>
      <c r="B93" s="1"/>
      <c r="C93" s="1"/>
      <c r="D93" s="1"/>
      <c r="E93" s="16"/>
      <c r="F93" s="1"/>
      <c r="G93" s="16"/>
      <c r="H93" s="16"/>
      <c r="I93" s="1"/>
      <c r="J93" s="1"/>
      <c r="K93" s="1"/>
      <c r="L93" s="1"/>
      <c r="M93" s="1"/>
      <c r="N93" s="1"/>
      <c r="O93" s="1"/>
      <c r="P93" s="1"/>
      <c r="Q93" s="1"/>
      <c r="R93" s="1"/>
      <c r="S93" s="1"/>
      <c r="T93" s="15"/>
      <c r="U93" s="15"/>
      <c r="V93" s="15"/>
      <c r="W93" s="13"/>
      <c r="X93" s="16"/>
      <c r="Y93" s="1"/>
      <c r="Z93" s="1"/>
    </row>
    <row r="94" spans="1:26">
      <c r="A94" s="1"/>
      <c r="B94" s="1"/>
      <c r="C94" s="1"/>
      <c r="D94" s="1"/>
      <c r="E94" s="16"/>
      <c r="F94" s="1"/>
      <c r="G94" s="16"/>
      <c r="H94" s="16"/>
      <c r="I94" s="1"/>
      <c r="J94" s="1"/>
      <c r="K94" s="1"/>
      <c r="L94" s="1"/>
      <c r="M94" s="1"/>
      <c r="N94" s="1"/>
      <c r="O94" s="1"/>
      <c r="P94" s="1"/>
      <c r="Q94" s="1"/>
      <c r="R94" s="1"/>
      <c r="S94" s="1"/>
      <c r="T94" s="15"/>
      <c r="U94" s="15"/>
      <c r="V94" s="15"/>
      <c r="W94" s="13"/>
      <c r="X94" s="16"/>
      <c r="Y94" s="1"/>
      <c r="Z94" s="1"/>
    </row>
    <row r="95" spans="1:26">
      <c r="A95" s="1"/>
      <c r="B95" s="1"/>
      <c r="C95" s="1"/>
      <c r="D95" s="1"/>
      <c r="E95" s="16"/>
      <c r="F95" s="1"/>
      <c r="G95" s="16"/>
      <c r="H95" s="16"/>
      <c r="I95" s="1"/>
      <c r="J95" s="1"/>
      <c r="K95" s="1"/>
      <c r="L95" s="1"/>
      <c r="M95" s="1"/>
      <c r="N95" s="1"/>
      <c r="O95" s="1"/>
      <c r="P95" s="1"/>
      <c r="Q95" s="1"/>
      <c r="R95" s="1"/>
      <c r="S95" s="1"/>
      <c r="T95" s="15"/>
      <c r="U95" s="15"/>
      <c r="V95" s="15"/>
      <c r="W95" s="13"/>
      <c r="X95" s="16"/>
      <c r="Y95" s="1"/>
      <c r="Z95" s="1"/>
    </row>
    <row r="96" spans="1:26">
      <c r="A96" s="1"/>
      <c r="B96" s="1"/>
      <c r="C96" s="1"/>
      <c r="D96" s="1"/>
      <c r="E96" s="16"/>
      <c r="F96" s="1"/>
      <c r="G96" s="16"/>
      <c r="H96" s="16"/>
      <c r="I96" s="1"/>
      <c r="J96" s="1"/>
      <c r="K96" s="1"/>
      <c r="L96" s="1"/>
      <c r="M96" s="1"/>
      <c r="N96" s="1"/>
      <c r="O96" s="1"/>
      <c r="P96" s="1"/>
      <c r="Q96" s="1"/>
      <c r="R96" s="1"/>
      <c r="S96" s="1"/>
      <c r="T96" s="15"/>
      <c r="U96" s="15"/>
      <c r="V96" s="15"/>
      <c r="W96" s="13"/>
      <c r="X96" s="16"/>
      <c r="Y96" s="1"/>
      <c r="Z96" s="1"/>
    </row>
    <row r="97" spans="1:26">
      <c r="A97" s="1"/>
      <c r="B97" s="1"/>
      <c r="C97" s="1"/>
      <c r="D97" s="1"/>
      <c r="E97" s="16"/>
      <c r="F97" s="1"/>
      <c r="G97" s="16"/>
      <c r="H97" s="16"/>
      <c r="I97" s="1"/>
      <c r="J97" s="1"/>
      <c r="K97" s="1"/>
      <c r="L97" s="1"/>
      <c r="M97" s="1"/>
      <c r="N97" s="1"/>
      <c r="O97" s="1"/>
      <c r="P97" s="1"/>
      <c r="Q97" s="1"/>
      <c r="R97" s="1"/>
      <c r="S97" s="1"/>
      <c r="T97" s="15"/>
      <c r="U97" s="15"/>
      <c r="V97" s="15"/>
      <c r="W97" s="13"/>
      <c r="X97" s="16"/>
      <c r="Y97" s="1"/>
      <c r="Z97" s="1"/>
    </row>
    <row r="98" spans="1:26">
      <c r="A98" s="1"/>
      <c r="B98" s="1"/>
      <c r="C98" s="1"/>
      <c r="D98" s="1"/>
      <c r="E98" s="16"/>
      <c r="F98" s="1"/>
      <c r="G98" s="16"/>
      <c r="H98" s="16"/>
      <c r="I98" s="1"/>
      <c r="J98" s="1"/>
      <c r="K98" s="1"/>
      <c r="L98" s="1"/>
      <c r="M98" s="1"/>
      <c r="N98" s="1"/>
      <c r="O98" s="1"/>
      <c r="P98" s="1"/>
      <c r="Q98" s="1"/>
      <c r="R98" s="1"/>
      <c r="S98" s="1"/>
      <c r="T98" s="15"/>
      <c r="U98" s="15"/>
      <c r="V98" s="15"/>
      <c r="W98" s="13"/>
      <c r="X98" s="16"/>
      <c r="Y98" s="1"/>
      <c r="Z98" s="1"/>
    </row>
    <row r="99" spans="1:26">
      <c r="A99" s="1"/>
      <c r="B99" s="1"/>
      <c r="C99" s="1"/>
      <c r="D99" s="1"/>
      <c r="E99" s="16"/>
      <c r="F99" s="1"/>
      <c r="G99" s="16"/>
      <c r="H99" s="16"/>
      <c r="I99" s="1"/>
      <c r="J99" s="1"/>
      <c r="K99" s="1"/>
      <c r="L99" s="1"/>
      <c r="M99" s="1"/>
      <c r="N99" s="1"/>
      <c r="O99" s="1"/>
      <c r="P99" s="1"/>
      <c r="Q99" s="1"/>
      <c r="R99" s="1"/>
      <c r="S99" s="1"/>
      <c r="T99" s="15"/>
      <c r="U99" s="15"/>
      <c r="V99" s="15"/>
      <c r="W99" s="13"/>
      <c r="X99" s="16"/>
      <c r="Y99" s="1"/>
      <c r="Z99" s="1"/>
    </row>
    <row r="100" spans="1:26">
      <c r="A100" s="1"/>
      <c r="B100" s="1"/>
      <c r="C100" s="1"/>
      <c r="D100" s="1"/>
      <c r="E100" s="16"/>
      <c r="F100" s="1"/>
      <c r="G100" s="16"/>
      <c r="H100" s="16"/>
      <c r="I100" s="1"/>
      <c r="J100" s="1"/>
      <c r="K100" s="1"/>
      <c r="L100" s="1"/>
      <c r="M100" s="1"/>
      <c r="N100" s="1"/>
      <c r="O100" s="1"/>
      <c r="P100" s="1"/>
      <c r="Q100" s="1"/>
      <c r="R100" s="1"/>
      <c r="S100" s="1"/>
      <c r="T100" s="15"/>
      <c r="U100" s="15"/>
      <c r="V100" s="15"/>
      <c r="W100" s="13"/>
      <c r="X100" s="16"/>
      <c r="Y100" s="1"/>
      <c r="Z100" s="1"/>
    </row>
    <row r="101" spans="1:26">
      <c r="A101" s="1"/>
      <c r="B101" s="1"/>
      <c r="C101" s="1"/>
      <c r="D101" s="1"/>
      <c r="E101" s="16"/>
      <c r="F101" s="1"/>
      <c r="G101" s="16"/>
      <c r="H101" s="16"/>
      <c r="I101" s="1"/>
      <c r="J101" s="1"/>
      <c r="K101" s="1"/>
      <c r="L101" s="1"/>
      <c r="M101" s="1"/>
      <c r="N101" s="1"/>
      <c r="O101" s="1"/>
      <c r="P101" s="1"/>
      <c r="Q101" s="1"/>
      <c r="R101" s="1"/>
      <c r="S101" s="1"/>
      <c r="T101" s="15"/>
      <c r="U101" s="15"/>
      <c r="V101" s="15"/>
      <c r="W101" s="13"/>
      <c r="X101" s="16"/>
      <c r="Y101" s="1"/>
      <c r="Z101" s="1"/>
    </row>
    <row r="102" spans="1:26">
      <c r="A102" s="1"/>
      <c r="B102" s="1"/>
      <c r="C102" s="1"/>
      <c r="D102" s="1"/>
      <c r="E102" s="16"/>
      <c r="F102" s="1"/>
      <c r="G102" s="16"/>
      <c r="H102" s="16"/>
      <c r="I102" s="1"/>
      <c r="J102" s="1"/>
      <c r="K102" s="1"/>
      <c r="L102" s="1"/>
      <c r="M102" s="1"/>
      <c r="N102" s="1"/>
      <c r="O102" s="1"/>
      <c r="P102" s="1"/>
      <c r="Q102" s="1"/>
      <c r="R102" s="1"/>
      <c r="S102" s="1"/>
      <c r="T102" s="15"/>
      <c r="U102" s="15"/>
      <c r="V102" s="15"/>
      <c r="W102" s="13"/>
      <c r="X102" s="16"/>
      <c r="Y102" s="1"/>
      <c r="Z102" s="1"/>
    </row>
    <row r="103" spans="1:26">
      <c r="A103" s="1"/>
      <c r="B103" s="1"/>
      <c r="C103" s="1"/>
      <c r="D103" s="1"/>
      <c r="E103" s="16"/>
      <c r="F103" s="1"/>
      <c r="G103" s="16"/>
      <c r="H103" s="16"/>
      <c r="I103" s="1"/>
      <c r="J103" s="1"/>
      <c r="K103" s="1"/>
      <c r="L103" s="1"/>
      <c r="M103" s="1"/>
      <c r="N103" s="1"/>
      <c r="O103" s="1"/>
      <c r="P103" s="1"/>
      <c r="Q103" s="1"/>
      <c r="R103" s="1"/>
      <c r="S103" s="1"/>
      <c r="T103" s="15"/>
      <c r="U103" s="15"/>
      <c r="V103" s="15"/>
      <c r="W103" s="13"/>
      <c r="X103" s="16"/>
      <c r="Y103" s="1"/>
      <c r="Z103" s="1"/>
    </row>
    <row r="104" spans="1:26">
      <c r="A104" s="1"/>
      <c r="B104" s="1"/>
      <c r="C104" s="1"/>
      <c r="D104" s="1"/>
      <c r="E104" s="16"/>
      <c r="F104" s="1"/>
      <c r="G104" s="16"/>
      <c r="H104" s="16"/>
      <c r="I104" s="1"/>
      <c r="J104" s="1"/>
      <c r="K104" s="1"/>
      <c r="L104" s="1"/>
      <c r="M104" s="1"/>
      <c r="N104" s="1"/>
      <c r="O104" s="1"/>
      <c r="P104" s="1"/>
      <c r="Q104" s="1"/>
      <c r="R104" s="1"/>
      <c r="S104" s="1"/>
      <c r="T104" s="15"/>
      <c r="U104" s="15"/>
      <c r="V104" s="15"/>
      <c r="W104" s="13"/>
      <c r="X104" s="16"/>
      <c r="Y104" s="1"/>
      <c r="Z104" s="1"/>
    </row>
    <row r="105" spans="1:26">
      <c r="A105" s="1"/>
      <c r="B105" s="1"/>
      <c r="C105" s="1"/>
      <c r="D105" s="1"/>
      <c r="E105" s="16"/>
      <c r="F105" s="1"/>
      <c r="G105" s="16"/>
      <c r="H105" s="16"/>
      <c r="I105" s="1"/>
      <c r="J105" s="1"/>
      <c r="K105" s="1"/>
      <c r="L105" s="1"/>
      <c r="M105" s="1"/>
      <c r="N105" s="1"/>
      <c r="O105" s="1"/>
      <c r="P105" s="1"/>
      <c r="Q105" s="1"/>
      <c r="R105" s="1"/>
      <c r="S105" s="1"/>
      <c r="T105" s="15"/>
      <c r="U105" s="15"/>
      <c r="V105" s="15"/>
      <c r="W105" s="13"/>
      <c r="X105" s="16"/>
      <c r="Y105" s="1"/>
      <c r="Z105" s="1"/>
    </row>
    <row r="106" spans="1:26">
      <c r="A106" s="1"/>
      <c r="B106" s="1"/>
      <c r="C106" s="1"/>
      <c r="D106" s="1"/>
      <c r="E106" s="16"/>
      <c r="F106" s="1"/>
      <c r="G106" s="16"/>
      <c r="H106" s="16"/>
      <c r="I106" s="1"/>
      <c r="J106" s="1"/>
      <c r="K106" s="1"/>
      <c r="L106" s="1"/>
      <c r="M106" s="1"/>
      <c r="N106" s="1"/>
      <c r="O106" s="1"/>
      <c r="P106" s="1"/>
      <c r="Q106" s="1"/>
      <c r="R106" s="1"/>
      <c r="S106" s="1"/>
      <c r="T106" s="15"/>
      <c r="U106" s="15"/>
      <c r="V106" s="15"/>
      <c r="W106" s="13"/>
      <c r="X106" s="16"/>
      <c r="Y106" s="1"/>
      <c r="Z106" s="1"/>
    </row>
    <row r="107" spans="1:26">
      <c r="A107" s="1"/>
      <c r="B107" s="1"/>
      <c r="C107" s="1"/>
      <c r="D107" s="1"/>
      <c r="E107" s="16"/>
      <c r="F107" s="1"/>
      <c r="G107" s="16"/>
      <c r="H107" s="16"/>
      <c r="I107" s="1"/>
      <c r="J107" s="1"/>
      <c r="K107" s="1"/>
      <c r="L107" s="1"/>
      <c r="M107" s="1"/>
      <c r="N107" s="1"/>
      <c r="O107" s="1"/>
      <c r="P107" s="1"/>
      <c r="Q107" s="1"/>
      <c r="R107" s="1"/>
      <c r="S107" s="1"/>
      <c r="T107" s="15"/>
      <c r="U107" s="15"/>
      <c r="V107" s="15"/>
      <c r="W107" s="13"/>
      <c r="X107" s="16"/>
      <c r="Y107" s="1"/>
      <c r="Z107" s="1"/>
    </row>
    <row r="108" spans="1:26">
      <c r="A108" s="1"/>
      <c r="B108" s="1"/>
      <c r="C108" s="1"/>
      <c r="D108" s="1"/>
      <c r="E108" s="16"/>
      <c r="F108" s="1"/>
      <c r="G108" s="16"/>
      <c r="H108" s="16"/>
      <c r="I108" s="1"/>
      <c r="J108" s="1"/>
      <c r="K108" s="1"/>
      <c r="L108" s="1"/>
      <c r="M108" s="1"/>
      <c r="N108" s="1"/>
      <c r="O108" s="1"/>
      <c r="P108" s="1"/>
      <c r="Q108" s="1"/>
      <c r="R108" s="1"/>
      <c r="S108" s="1"/>
      <c r="T108" s="15"/>
      <c r="U108" s="15"/>
      <c r="V108" s="15"/>
      <c r="W108" s="13"/>
      <c r="X108" s="16"/>
      <c r="Y108" s="1"/>
      <c r="Z108" s="1"/>
    </row>
    <row r="109" spans="1:26">
      <c r="A109" s="1"/>
      <c r="B109" s="1"/>
      <c r="C109" s="1"/>
      <c r="D109" s="1"/>
      <c r="E109" s="16"/>
      <c r="F109" s="1"/>
      <c r="G109" s="16"/>
      <c r="H109" s="16"/>
      <c r="I109" s="1"/>
      <c r="J109" s="1"/>
      <c r="K109" s="1"/>
      <c r="L109" s="1"/>
      <c r="M109" s="1"/>
      <c r="N109" s="1"/>
      <c r="O109" s="1"/>
      <c r="P109" s="1"/>
      <c r="Q109" s="1"/>
      <c r="R109" s="1"/>
      <c r="S109" s="1"/>
      <c r="T109" s="15"/>
      <c r="U109" s="15"/>
      <c r="V109" s="15"/>
      <c r="W109" s="13"/>
      <c r="X109" s="16"/>
      <c r="Y109" s="1"/>
      <c r="Z109" s="1"/>
    </row>
    <row r="110" spans="1:26">
      <c r="A110" s="1"/>
      <c r="B110" s="1"/>
      <c r="C110" s="1"/>
      <c r="D110" s="1"/>
      <c r="E110" s="16"/>
      <c r="F110" s="1"/>
      <c r="G110" s="16"/>
      <c r="H110" s="16"/>
      <c r="I110" s="1"/>
      <c r="J110" s="1"/>
      <c r="K110" s="1"/>
      <c r="L110" s="1"/>
      <c r="M110" s="1"/>
      <c r="N110" s="1"/>
      <c r="O110" s="1"/>
      <c r="P110" s="1"/>
      <c r="Q110" s="1"/>
      <c r="R110" s="1"/>
      <c r="S110" s="1"/>
      <c r="T110" s="15"/>
      <c r="U110" s="15"/>
      <c r="V110" s="15"/>
      <c r="W110" s="13"/>
      <c r="X110" s="16"/>
      <c r="Y110" s="1"/>
      <c r="Z110" s="1"/>
    </row>
    <row r="111" spans="1:26">
      <c r="A111" s="1"/>
      <c r="B111" s="1"/>
      <c r="C111" s="1"/>
      <c r="D111" s="1"/>
      <c r="E111" s="16"/>
      <c r="F111" s="1"/>
      <c r="G111" s="16"/>
      <c r="H111" s="16"/>
      <c r="I111" s="1"/>
      <c r="J111" s="1"/>
      <c r="K111" s="1"/>
      <c r="L111" s="1"/>
      <c r="M111" s="1"/>
      <c r="N111" s="1"/>
      <c r="O111" s="1"/>
      <c r="P111" s="1"/>
      <c r="Q111" s="1"/>
      <c r="R111" s="1"/>
      <c r="S111" s="1"/>
      <c r="T111" s="15"/>
      <c r="U111" s="15"/>
      <c r="V111" s="15"/>
      <c r="W111" s="13"/>
      <c r="X111" s="16"/>
      <c r="Y111" s="1"/>
      <c r="Z111" s="1"/>
    </row>
    <row r="112" spans="1:26">
      <c r="A112" s="1"/>
      <c r="B112" s="1"/>
      <c r="C112" s="1"/>
      <c r="D112" s="1"/>
      <c r="E112" s="16"/>
      <c r="F112" s="1"/>
      <c r="G112" s="16"/>
      <c r="H112" s="16"/>
      <c r="I112" s="1"/>
      <c r="J112" s="1"/>
      <c r="K112" s="1"/>
      <c r="L112" s="1"/>
      <c r="M112" s="1"/>
      <c r="N112" s="1"/>
      <c r="O112" s="1"/>
      <c r="P112" s="1"/>
      <c r="Q112" s="1"/>
      <c r="R112" s="1"/>
      <c r="S112" s="1"/>
      <c r="T112" s="15"/>
      <c r="U112" s="15"/>
      <c r="V112" s="15"/>
      <c r="W112" s="13"/>
      <c r="X112" s="16"/>
      <c r="Y112" s="1"/>
      <c r="Z112" s="1"/>
    </row>
    <row r="113" spans="1:26">
      <c r="A113" s="1"/>
      <c r="B113" s="1"/>
      <c r="C113" s="1"/>
      <c r="D113" s="1"/>
      <c r="E113" s="16"/>
      <c r="F113" s="1"/>
      <c r="G113" s="16"/>
      <c r="H113" s="16"/>
      <c r="I113" s="1"/>
      <c r="J113" s="1"/>
      <c r="K113" s="1"/>
      <c r="L113" s="1"/>
      <c r="M113" s="1"/>
      <c r="N113" s="1"/>
      <c r="O113" s="1"/>
      <c r="P113" s="1"/>
      <c r="Q113" s="1"/>
      <c r="R113" s="1"/>
      <c r="S113" s="1"/>
      <c r="T113" s="15"/>
      <c r="U113" s="15"/>
      <c r="V113" s="15"/>
      <c r="W113" s="13"/>
      <c r="X113" s="16"/>
      <c r="Y113" s="1"/>
      <c r="Z113" s="1"/>
    </row>
    <row r="114" spans="1:26">
      <c r="A114" s="1"/>
      <c r="B114" s="1"/>
      <c r="C114" s="1"/>
      <c r="D114" s="1"/>
      <c r="E114" s="16"/>
      <c r="F114" s="1"/>
      <c r="G114" s="16"/>
      <c r="H114" s="16"/>
      <c r="I114" s="1"/>
      <c r="J114" s="1"/>
      <c r="K114" s="1"/>
      <c r="L114" s="1"/>
      <c r="M114" s="1"/>
      <c r="N114" s="1"/>
      <c r="O114" s="1"/>
      <c r="P114" s="1"/>
      <c r="Q114" s="1"/>
      <c r="R114" s="1"/>
      <c r="S114" s="1"/>
      <c r="T114" s="15"/>
      <c r="U114" s="15"/>
      <c r="V114" s="15"/>
      <c r="W114" s="13"/>
      <c r="X114" s="16"/>
      <c r="Y114" s="1"/>
      <c r="Z114" s="1"/>
    </row>
    <row r="115" spans="1:26">
      <c r="A115" s="1"/>
      <c r="B115" s="1"/>
      <c r="C115" s="1"/>
      <c r="D115" s="1"/>
      <c r="E115" s="16"/>
      <c r="F115" s="1"/>
      <c r="G115" s="16"/>
      <c r="H115" s="16"/>
      <c r="I115" s="1"/>
      <c r="J115" s="1"/>
      <c r="K115" s="1"/>
      <c r="L115" s="1"/>
      <c r="M115" s="1"/>
      <c r="N115" s="1"/>
      <c r="O115" s="1"/>
      <c r="P115" s="1"/>
      <c r="Q115" s="1"/>
      <c r="R115" s="1"/>
      <c r="S115" s="1"/>
      <c r="T115" s="15"/>
      <c r="U115" s="15"/>
      <c r="V115" s="15"/>
      <c r="W115" s="13"/>
      <c r="X115" s="16"/>
      <c r="Y115" s="1"/>
      <c r="Z115" s="1"/>
    </row>
    <row r="116" spans="1:26">
      <c r="A116" s="1"/>
      <c r="B116" s="1"/>
      <c r="C116" s="1"/>
      <c r="D116" s="1"/>
      <c r="E116" s="16"/>
      <c r="F116" s="1"/>
      <c r="G116" s="16"/>
      <c r="H116" s="16"/>
      <c r="I116" s="1"/>
      <c r="J116" s="1"/>
      <c r="K116" s="1"/>
      <c r="L116" s="1"/>
      <c r="M116" s="1"/>
      <c r="N116" s="1"/>
      <c r="O116" s="1"/>
      <c r="P116" s="1"/>
      <c r="Q116" s="1"/>
      <c r="R116" s="1"/>
      <c r="S116" s="1"/>
      <c r="T116" s="15"/>
      <c r="U116" s="15"/>
      <c r="V116" s="15"/>
      <c r="W116" s="13"/>
      <c r="X116" s="16"/>
      <c r="Y116" s="1"/>
      <c r="Z116" s="1"/>
    </row>
    <row r="117" spans="1:26">
      <c r="A117" s="1"/>
      <c r="B117" s="1"/>
      <c r="C117" s="1"/>
      <c r="D117" s="1"/>
      <c r="E117" s="16"/>
      <c r="F117" s="1"/>
      <c r="G117" s="16"/>
      <c r="H117" s="16"/>
      <c r="I117" s="1"/>
      <c r="J117" s="1"/>
      <c r="K117" s="1"/>
      <c r="L117" s="1"/>
      <c r="M117" s="1"/>
      <c r="N117" s="1"/>
      <c r="O117" s="1"/>
      <c r="P117" s="1"/>
      <c r="Q117" s="1"/>
      <c r="R117" s="1"/>
      <c r="S117" s="1"/>
      <c r="T117" s="15"/>
      <c r="U117" s="15"/>
      <c r="V117" s="15"/>
      <c r="W117" s="13"/>
      <c r="X117" s="16"/>
      <c r="Y117" s="1"/>
      <c r="Z117" s="1"/>
    </row>
    <row r="118" spans="1:26">
      <c r="A118" s="1"/>
      <c r="B118" s="1"/>
      <c r="C118" s="1"/>
      <c r="D118" s="1"/>
      <c r="E118" s="16"/>
      <c r="F118" s="1"/>
      <c r="G118" s="16"/>
      <c r="H118" s="16"/>
      <c r="I118" s="1"/>
      <c r="J118" s="1"/>
      <c r="K118" s="1"/>
      <c r="L118" s="1"/>
      <c r="M118" s="1"/>
      <c r="N118" s="1"/>
      <c r="O118" s="1"/>
      <c r="P118" s="1"/>
      <c r="Q118" s="1"/>
      <c r="R118" s="1"/>
      <c r="S118" s="1"/>
      <c r="T118" s="15"/>
      <c r="U118" s="15"/>
      <c r="V118" s="15"/>
      <c r="W118" s="13"/>
      <c r="X118" s="16"/>
      <c r="Y118" s="1"/>
      <c r="Z118" s="1"/>
    </row>
    <row r="119" spans="1:26">
      <c r="A119" s="1"/>
      <c r="B119" s="1"/>
      <c r="C119" s="1"/>
      <c r="D119" s="1"/>
      <c r="E119" s="16"/>
      <c r="F119" s="1"/>
      <c r="G119" s="16"/>
      <c r="H119" s="16"/>
      <c r="I119" s="1"/>
      <c r="J119" s="1"/>
      <c r="K119" s="1"/>
      <c r="L119" s="1"/>
      <c r="M119" s="1"/>
      <c r="N119" s="1"/>
      <c r="O119" s="1"/>
      <c r="P119" s="1"/>
      <c r="Q119" s="1"/>
      <c r="R119" s="1"/>
      <c r="S119" s="1"/>
      <c r="T119" s="15"/>
      <c r="U119" s="15"/>
      <c r="V119" s="15"/>
      <c r="W119" s="13"/>
      <c r="X119" s="16"/>
      <c r="Y119" s="1"/>
      <c r="Z119" s="1"/>
    </row>
    <row r="120" spans="1:26">
      <c r="A120" s="1"/>
      <c r="B120" s="1"/>
      <c r="C120" s="1"/>
      <c r="D120" s="1"/>
      <c r="E120" s="16"/>
      <c r="F120" s="1"/>
      <c r="G120" s="16"/>
      <c r="H120" s="16"/>
      <c r="I120" s="1"/>
      <c r="J120" s="1"/>
      <c r="K120" s="1"/>
      <c r="L120" s="1"/>
      <c r="M120" s="1"/>
      <c r="N120" s="1"/>
      <c r="O120" s="1"/>
      <c r="P120" s="1"/>
      <c r="Q120" s="1"/>
      <c r="R120" s="1"/>
      <c r="S120" s="1"/>
      <c r="T120" s="15"/>
      <c r="U120" s="15"/>
      <c r="V120" s="15"/>
      <c r="W120" s="13"/>
      <c r="X120" s="16"/>
      <c r="Y120" s="1"/>
      <c r="Z120" s="1"/>
    </row>
    <row r="121" spans="1:26">
      <c r="A121" s="1"/>
      <c r="B121" s="1"/>
      <c r="C121" s="1"/>
      <c r="D121" s="1"/>
      <c r="E121" s="16"/>
      <c r="F121" s="1"/>
      <c r="G121" s="16"/>
      <c r="H121" s="16"/>
      <c r="I121" s="1"/>
      <c r="J121" s="1"/>
      <c r="K121" s="1"/>
      <c r="L121" s="1"/>
      <c r="M121" s="1"/>
      <c r="N121" s="1"/>
      <c r="O121" s="1"/>
      <c r="P121" s="1"/>
      <c r="Q121" s="1"/>
      <c r="R121" s="1"/>
      <c r="S121" s="1"/>
      <c r="T121" s="15"/>
      <c r="U121" s="15"/>
      <c r="V121" s="15"/>
      <c r="W121" s="13"/>
      <c r="X121" s="16"/>
      <c r="Y121" s="1"/>
      <c r="Z121" s="1"/>
    </row>
    <row r="122" spans="1:26">
      <c r="A122" s="1"/>
      <c r="B122" s="1"/>
      <c r="C122" s="1"/>
      <c r="D122" s="1"/>
      <c r="E122" s="16"/>
      <c r="F122" s="1"/>
      <c r="G122" s="16"/>
      <c r="H122" s="16"/>
      <c r="I122" s="1"/>
      <c r="J122" s="1"/>
      <c r="K122" s="1"/>
      <c r="L122" s="1"/>
      <c r="M122" s="1"/>
      <c r="N122" s="1"/>
      <c r="O122" s="1"/>
      <c r="P122" s="1"/>
      <c r="Q122" s="1"/>
      <c r="R122" s="1"/>
      <c r="S122" s="1"/>
      <c r="T122" s="15"/>
      <c r="U122" s="15"/>
      <c r="V122" s="15"/>
      <c r="W122" s="13"/>
      <c r="X122" s="16"/>
      <c r="Y122" s="1"/>
      <c r="Z122" s="1"/>
    </row>
    <row r="123" spans="1:26">
      <c r="A123" s="1"/>
      <c r="B123" s="1"/>
      <c r="C123" s="1"/>
      <c r="D123" s="1"/>
      <c r="E123" s="16"/>
      <c r="F123" s="1"/>
      <c r="G123" s="16"/>
      <c r="H123" s="16"/>
      <c r="I123" s="1"/>
      <c r="J123" s="1"/>
      <c r="K123" s="1"/>
      <c r="L123" s="1"/>
      <c r="M123" s="1"/>
      <c r="N123" s="1"/>
      <c r="O123" s="1"/>
      <c r="P123" s="1"/>
      <c r="Q123" s="1"/>
      <c r="R123" s="1"/>
      <c r="S123" s="1"/>
      <c r="T123" s="15"/>
      <c r="U123" s="15"/>
      <c r="V123" s="15"/>
      <c r="W123" s="13"/>
      <c r="X123" s="16"/>
      <c r="Y123" s="1"/>
      <c r="Z123" s="1"/>
    </row>
    <row r="124" spans="1:26">
      <c r="A124" s="1"/>
      <c r="B124" s="1"/>
      <c r="C124" s="1"/>
      <c r="D124" s="1"/>
      <c r="E124" s="16"/>
      <c r="F124" s="1"/>
      <c r="G124" s="16"/>
      <c r="H124" s="16"/>
      <c r="I124" s="1"/>
      <c r="J124" s="1"/>
      <c r="K124" s="1"/>
      <c r="L124" s="1"/>
      <c r="M124" s="1"/>
      <c r="N124" s="1"/>
      <c r="O124" s="1"/>
      <c r="P124" s="1"/>
      <c r="Q124" s="1"/>
      <c r="R124" s="1"/>
      <c r="S124" s="1"/>
      <c r="T124" s="15"/>
      <c r="U124" s="15"/>
      <c r="V124" s="15"/>
      <c r="W124" s="13"/>
      <c r="X124" s="16"/>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3"/>
      <c r="X125" s="1"/>
      <c r="Y125" s="1"/>
      <c r="Z125" s="1"/>
    </row>
    <row r="126" spans="1:26">
      <c r="W126" s="13"/>
    </row>
    <row r="127" spans="1:26">
      <c r="W127" s="13"/>
    </row>
    <row r="128" spans="1:26">
      <c r="W128" s="13"/>
    </row>
    <row r="129" spans="23:23">
      <c r="W129" s="13"/>
    </row>
    <row r="130" spans="23:23">
      <c r="W130" s="13"/>
    </row>
    <row r="131" spans="23:23">
      <c r="W131" s="13"/>
    </row>
    <row r="132" spans="23:23">
      <c r="W132" s="13"/>
    </row>
    <row r="133" spans="23:23">
      <c r="W133" s="13"/>
    </row>
    <row r="134" spans="23:23">
      <c r="W134" s="13"/>
    </row>
    <row r="135" spans="23:23">
      <c r="W135" s="13"/>
    </row>
    <row r="136" spans="23:23">
      <c r="W136" s="13"/>
    </row>
    <row r="137" spans="23:23">
      <c r="W137" s="13"/>
    </row>
    <row r="138" spans="23:23">
      <c r="W138" s="13"/>
    </row>
    <row r="139" spans="23:23">
      <c r="W139" s="13"/>
    </row>
    <row r="140" spans="23:23">
      <c r="W140" s="13"/>
    </row>
    <row r="141" spans="23:23">
      <c r="W141" s="13"/>
    </row>
    <row r="142" spans="23:23">
      <c r="W142" s="13"/>
    </row>
    <row r="143" spans="23:23">
      <c r="W143" s="13"/>
    </row>
    <row r="144" spans="23:23">
      <c r="W144" s="13"/>
    </row>
    <row r="145" spans="23:23">
      <c r="W145" s="13"/>
    </row>
    <row r="146" spans="23:23">
      <c r="W146" s="13"/>
    </row>
    <row r="147" spans="23:23">
      <c r="W147" s="13"/>
    </row>
    <row r="148" spans="23:23">
      <c r="W148" s="13"/>
    </row>
    <row r="149" spans="23:23">
      <c r="W149" s="13"/>
    </row>
    <row r="150" spans="23:23">
      <c r="W150" s="13"/>
    </row>
    <row r="151" spans="23:23">
      <c r="W151" s="13"/>
    </row>
    <row r="152" spans="23:23">
      <c r="W152" s="13"/>
    </row>
    <row r="153" spans="23:23">
      <c r="W153" s="13"/>
    </row>
    <row r="154" spans="23:23">
      <c r="W154" s="13"/>
    </row>
    <row r="155" spans="23:23">
      <c r="W155" s="13"/>
    </row>
    <row r="156" spans="23:23">
      <c r="W156" s="13"/>
    </row>
    <row r="157" spans="23:23">
      <c r="W157" s="13"/>
    </row>
    <row r="158" spans="23:23">
      <c r="W158" s="13"/>
    </row>
    <row r="159" spans="23:23">
      <c r="W159" s="13"/>
    </row>
    <row r="160" spans="23:23">
      <c r="W160" s="13"/>
    </row>
    <row r="161" spans="23:23">
      <c r="W161" s="13"/>
    </row>
    <row r="162" spans="23:23">
      <c r="W162" s="13"/>
    </row>
    <row r="163" spans="23:23">
      <c r="W163" s="13"/>
    </row>
    <row r="164" spans="23:23">
      <c r="W164" s="13"/>
    </row>
    <row r="165" spans="23:23">
      <c r="W165" s="13"/>
    </row>
    <row r="166" spans="23:23">
      <c r="W166" s="13"/>
    </row>
    <row r="167" spans="23:23">
      <c r="W167" s="13"/>
    </row>
    <row r="168" spans="23:23">
      <c r="W168" s="13"/>
    </row>
    <row r="169" spans="23:23">
      <c r="W169" s="13"/>
    </row>
    <row r="170" spans="23:23">
      <c r="W170" s="13"/>
    </row>
    <row r="171" spans="23:23">
      <c r="W171" s="13"/>
    </row>
    <row r="172" spans="23:23">
      <c r="W172" s="13"/>
    </row>
    <row r="173" spans="23:23">
      <c r="W173" s="13"/>
    </row>
    <row r="174" spans="23:23">
      <c r="W174" s="13"/>
    </row>
    <row r="175" spans="23:23">
      <c r="W175" s="13"/>
    </row>
    <row r="176" spans="23:23">
      <c r="W176" s="13"/>
    </row>
    <row r="177" spans="23:23">
      <c r="W177" s="13"/>
    </row>
    <row r="178" spans="23:23">
      <c r="W178" s="13"/>
    </row>
    <row r="179" spans="23:23">
      <c r="W179" s="13"/>
    </row>
    <row r="180" spans="23:23">
      <c r="W180" s="13"/>
    </row>
    <row r="181" spans="23:23">
      <c r="W181" s="13"/>
    </row>
    <row r="182" spans="23:23">
      <c r="W182" s="13"/>
    </row>
    <row r="183" spans="23:23">
      <c r="W183" s="13"/>
    </row>
    <row r="184" spans="23:23">
      <c r="W184" s="13"/>
    </row>
    <row r="185" spans="23:23">
      <c r="W185" s="13"/>
    </row>
    <row r="186" spans="23:23">
      <c r="W186" s="13"/>
    </row>
    <row r="187" spans="23:23">
      <c r="W187" s="13"/>
    </row>
    <row r="188" spans="23:23">
      <c r="W188" s="13"/>
    </row>
    <row r="189" spans="23:23">
      <c r="W189" s="13"/>
    </row>
    <row r="190" spans="23:23">
      <c r="W190" s="13"/>
    </row>
    <row r="191" spans="23:23">
      <c r="W191" s="13"/>
    </row>
    <row r="192" spans="23:23">
      <c r="W192" s="13"/>
    </row>
    <row r="193" spans="23:23">
      <c r="W193" s="13"/>
    </row>
    <row r="194" spans="23:23">
      <c r="W194" s="13"/>
    </row>
    <row r="195" spans="23:23">
      <c r="W195" s="13"/>
    </row>
    <row r="196" spans="23:23">
      <c r="W196" s="13"/>
    </row>
    <row r="197" spans="23:23">
      <c r="W197" s="13"/>
    </row>
    <row r="198" spans="23:23">
      <c r="W198" s="13"/>
    </row>
    <row r="199" spans="23:23">
      <c r="W199" s="13"/>
    </row>
    <row r="200" spans="23:23">
      <c r="W200" s="13"/>
    </row>
    <row r="201" spans="23:23">
      <c r="W201" s="13"/>
    </row>
    <row r="202" spans="23:23">
      <c r="W202" s="13"/>
    </row>
    <row r="203" spans="23:23">
      <c r="W203" s="13"/>
    </row>
    <row r="204" spans="23:23">
      <c r="W204" s="13"/>
    </row>
    <row r="205" spans="23:23">
      <c r="W205" s="13"/>
    </row>
    <row r="206" spans="23:23">
      <c r="W206" s="13"/>
    </row>
    <row r="207" spans="23:23">
      <c r="W207" s="13"/>
    </row>
    <row r="208" spans="23:23">
      <c r="W208" s="13"/>
    </row>
    <row r="209" spans="23:23">
      <c r="W209" s="13"/>
    </row>
    <row r="210" spans="23:23">
      <c r="W210" s="13"/>
    </row>
    <row r="211" spans="23:23">
      <c r="W211" s="13"/>
    </row>
    <row r="212" spans="23:23">
      <c r="W212" s="13"/>
    </row>
    <row r="213" spans="23:23">
      <c r="W213" s="13"/>
    </row>
    <row r="214" spans="23:23">
      <c r="W214" s="13"/>
    </row>
    <row r="215" spans="23:23">
      <c r="W215" s="13"/>
    </row>
    <row r="216" spans="23:23">
      <c r="W216" s="13"/>
    </row>
    <row r="217" spans="23:23">
      <c r="W217" s="13"/>
    </row>
    <row r="218" spans="23:23">
      <c r="W218" s="13"/>
    </row>
    <row r="219" spans="23:23">
      <c r="W219" s="13"/>
    </row>
    <row r="220" spans="23:23">
      <c r="W220" s="13"/>
    </row>
    <row r="221" spans="23:23">
      <c r="W221" s="13"/>
    </row>
    <row r="222" spans="23:23">
      <c r="W222" s="13"/>
    </row>
    <row r="223" spans="23:23">
      <c r="W223" s="13"/>
    </row>
    <row r="224" spans="23:23">
      <c r="W224" s="13"/>
    </row>
    <row r="225" spans="23:23">
      <c r="W225" s="13"/>
    </row>
    <row r="226" spans="23:23">
      <c r="W226" s="13"/>
    </row>
    <row r="227" spans="23:23">
      <c r="W227" s="13"/>
    </row>
    <row r="228" spans="23:23">
      <c r="W228" s="13"/>
    </row>
    <row r="229" spans="23:23">
      <c r="W229" s="13"/>
    </row>
    <row r="230" spans="23:23">
      <c r="W230" s="13"/>
    </row>
    <row r="231" spans="23:23">
      <c r="W231" s="13"/>
    </row>
    <row r="232" spans="23:23">
      <c r="W232" s="13"/>
    </row>
    <row r="233" spans="23:23">
      <c r="W233" s="13"/>
    </row>
    <row r="234" spans="23:23">
      <c r="W234" s="13"/>
    </row>
    <row r="235" spans="23:23">
      <c r="W235" s="13"/>
    </row>
    <row r="236" spans="23:23">
      <c r="W236" s="13"/>
    </row>
    <row r="237" spans="23:23">
      <c r="W237" s="13"/>
    </row>
    <row r="238" spans="23:23">
      <c r="W238" s="13"/>
    </row>
    <row r="239" spans="23:23">
      <c r="W239" s="13"/>
    </row>
    <row r="240" spans="23:23">
      <c r="W240" s="13"/>
    </row>
    <row r="241" spans="23:23">
      <c r="W241" s="13"/>
    </row>
    <row r="242" spans="23:23">
      <c r="W242" s="13"/>
    </row>
    <row r="243" spans="23:23">
      <c r="W243" s="13"/>
    </row>
    <row r="244" spans="23:23">
      <c r="W244" s="13"/>
    </row>
    <row r="245" spans="23:23">
      <c r="W245" s="13"/>
    </row>
    <row r="246" spans="23:23">
      <c r="W246" s="13"/>
    </row>
    <row r="247" spans="23:23">
      <c r="W247" s="13"/>
    </row>
    <row r="248" spans="23:23">
      <c r="W248" s="13"/>
    </row>
    <row r="249" spans="23:23">
      <c r="W249" s="13"/>
    </row>
    <row r="250" spans="23:23">
      <c r="W250" s="13"/>
    </row>
    <row r="251" spans="23:23">
      <c r="W251" s="13"/>
    </row>
    <row r="252" spans="23:23">
      <c r="W252" s="13"/>
    </row>
    <row r="253" spans="23:23">
      <c r="W253" s="13"/>
    </row>
    <row r="254" spans="23:23">
      <c r="W254" s="13"/>
    </row>
    <row r="255" spans="23:23">
      <c r="W255" s="13"/>
    </row>
    <row r="256" spans="23:23">
      <c r="W256" s="13"/>
    </row>
    <row r="257" spans="23:23">
      <c r="W257" s="13"/>
    </row>
    <row r="258" spans="23:23">
      <c r="W258" s="13"/>
    </row>
    <row r="259" spans="23:23">
      <c r="W259" s="13"/>
    </row>
    <row r="260" spans="23:23">
      <c r="W260" s="13"/>
    </row>
    <row r="261" spans="23:23">
      <c r="W261" s="13"/>
    </row>
    <row r="262" spans="23:23">
      <c r="W262" s="13"/>
    </row>
    <row r="263" spans="23:23">
      <c r="W263" s="13"/>
    </row>
    <row r="264" spans="23:23">
      <c r="W264" s="13"/>
    </row>
    <row r="265" spans="23:23">
      <c r="W265" s="13"/>
    </row>
    <row r="266" spans="23:23">
      <c r="W266" s="13"/>
    </row>
    <row r="267" spans="23:23">
      <c r="W267" s="13"/>
    </row>
    <row r="268" spans="23:23">
      <c r="W268" s="13"/>
    </row>
    <row r="269" spans="23:23">
      <c r="W269" s="13"/>
    </row>
    <row r="270" spans="23:23">
      <c r="W270" s="13"/>
    </row>
    <row r="271" spans="23:23">
      <c r="W271" s="13"/>
    </row>
    <row r="272" spans="23:23">
      <c r="W272" s="13"/>
    </row>
    <row r="273" spans="23:23">
      <c r="W273" s="13"/>
    </row>
    <row r="274" spans="23:23">
      <c r="W274" s="13"/>
    </row>
    <row r="275" spans="23:23">
      <c r="W275" s="13"/>
    </row>
    <row r="276" spans="23:23">
      <c r="W276" s="13"/>
    </row>
    <row r="277" spans="23:23">
      <c r="W277" s="13"/>
    </row>
    <row r="278" spans="23:23">
      <c r="W278" s="13"/>
    </row>
    <row r="279" spans="23:23">
      <c r="W279" s="13"/>
    </row>
    <row r="280" spans="23:23">
      <c r="W280" s="13"/>
    </row>
    <row r="281" spans="23:23">
      <c r="W281" s="13"/>
    </row>
    <row r="282" spans="23:23">
      <c r="W282" s="13"/>
    </row>
    <row r="283" spans="23:23">
      <c r="W283" s="13"/>
    </row>
    <row r="284" spans="23:23">
      <c r="W284" s="13"/>
    </row>
    <row r="285" spans="23:23">
      <c r="W285" s="13"/>
    </row>
    <row r="286" spans="23:23">
      <c r="W286" s="13"/>
    </row>
    <row r="287" spans="23:23">
      <c r="W287" s="13"/>
    </row>
    <row r="288" spans="23:23">
      <c r="W288" s="13"/>
    </row>
    <row r="289" spans="23:23">
      <c r="W289" s="13"/>
    </row>
    <row r="290" spans="23:23">
      <c r="W290" s="13"/>
    </row>
    <row r="291" spans="23:23">
      <c r="W291" s="13"/>
    </row>
    <row r="292" spans="23:23">
      <c r="W292" s="13"/>
    </row>
    <row r="293" spans="23:23">
      <c r="W293" s="13"/>
    </row>
    <row r="294" spans="23:23">
      <c r="W294" s="13"/>
    </row>
    <row r="295" spans="23:23">
      <c r="W295" s="13"/>
    </row>
    <row r="296" spans="23:23">
      <c r="W296" s="13"/>
    </row>
    <row r="297" spans="23:23">
      <c r="W297" s="13"/>
    </row>
    <row r="298" spans="23:23">
      <c r="W298" s="13"/>
    </row>
    <row r="299" spans="23:23">
      <c r="W299" s="13"/>
    </row>
    <row r="300" spans="23:23">
      <c r="W300" s="13"/>
    </row>
    <row r="301" spans="23:23">
      <c r="W301" s="13"/>
    </row>
    <row r="302" spans="23:23">
      <c r="W302" s="13"/>
    </row>
    <row r="303" spans="23:23">
      <c r="W303" s="13"/>
    </row>
    <row r="304" spans="23:23">
      <c r="W304" s="13"/>
    </row>
    <row r="305" spans="23:23">
      <c r="W305" s="13"/>
    </row>
    <row r="306" spans="23:23">
      <c r="W306" s="13"/>
    </row>
    <row r="307" spans="23:23">
      <c r="W307" s="13"/>
    </row>
    <row r="308" spans="23:23">
      <c r="W308" s="13"/>
    </row>
    <row r="309" spans="23:23">
      <c r="W309" s="13"/>
    </row>
    <row r="310" spans="23:23">
      <c r="W310" s="13"/>
    </row>
    <row r="311" spans="23:23">
      <c r="W311" s="13"/>
    </row>
    <row r="312" spans="23:23">
      <c r="W312" s="13"/>
    </row>
    <row r="313" spans="23:23">
      <c r="W313" s="13"/>
    </row>
    <row r="314" spans="23:23">
      <c r="W314" s="13"/>
    </row>
    <row r="315" spans="23:23">
      <c r="W315" s="13"/>
    </row>
    <row r="316" spans="23:23">
      <c r="W316" s="13"/>
    </row>
    <row r="317" spans="23:23">
      <c r="W317" s="13"/>
    </row>
    <row r="318" spans="23:23">
      <c r="W318" s="13"/>
    </row>
    <row r="319" spans="23:23">
      <c r="W319" s="13"/>
    </row>
    <row r="320" spans="23:23">
      <c r="W320" s="13"/>
    </row>
    <row r="321" spans="23:23">
      <c r="W321" s="13"/>
    </row>
    <row r="322" spans="23:23">
      <c r="W322" s="13"/>
    </row>
    <row r="323" spans="23:23">
      <c r="W323" s="13"/>
    </row>
    <row r="324" spans="23:23">
      <c r="W324" s="13"/>
    </row>
    <row r="325" spans="23:23">
      <c r="W325" s="13"/>
    </row>
    <row r="326" spans="23:23">
      <c r="W326" s="13"/>
    </row>
    <row r="327" spans="23:23">
      <c r="W327" s="13"/>
    </row>
    <row r="328" spans="23:23">
      <c r="W328" s="13"/>
    </row>
    <row r="329" spans="23:23">
      <c r="W329" s="13"/>
    </row>
    <row r="330" spans="23:23">
      <c r="W330" s="13"/>
    </row>
    <row r="331" spans="23:23">
      <c r="W331" s="13"/>
    </row>
    <row r="332" spans="23:23">
      <c r="W332" s="13"/>
    </row>
    <row r="333" spans="23:23">
      <c r="W333" s="13"/>
    </row>
    <row r="334" spans="23:23">
      <c r="W334" s="13"/>
    </row>
    <row r="335" spans="23:23">
      <c r="W335" s="13"/>
    </row>
    <row r="336" spans="23:23">
      <c r="W336" s="13"/>
    </row>
    <row r="337" spans="23:23">
      <c r="W337" s="13"/>
    </row>
    <row r="338" spans="23:23">
      <c r="W338" s="13"/>
    </row>
    <row r="339" spans="23:23">
      <c r="W339" s="13"/>
    </row>
    <row r="340" spans="23:23">
      <c r="W340" s="13"/>
    </row>
    <row r="341" spans="23:23">
      <c r="W341" s="13"/>
    </row>
    <row r="342" spans="23:23">
      <c r="W342" s="13"/>
    </row>
    <row r="343" spans="23:23">
      <c r="W343" s="13"/>
    </row>
    <row r="344" spans="23:23">
      <c r="W344" s="13"/>
    </row>
    <row r="345" spans="23:23">
      <c r="W345" s="13"/>
    </row>
    <row r="346" spans="23:23">
      <c r="W346" s="13"/>
    </row>
    <row r="347" spans="23:23">
      <c r="W347" s="13"/>
    </row>
    <row r="348" spans="23:23">
      <c r="W348" s="13"/>
    </row>
    <row r="349" spans="23:23">
      <c r="W349" s="13"/>
    </row>
    <row r="350" spans="23:23">
      <c r="W350" s="13"/>
    </row>
    <row r="351" spans="23:23">
      <c r="W351" s="13"/>
    </row>
    <row r="352" spans="23:23">
      <c r="W352" s="13"/>
    </row>
    <row r="353" spans="23:23">
      <c r="W353" s="13"/>
    </row>
    <row r="354" spans="23:23">
      <c r="W354" s="13"/>
    </row>
    <row r="355" spans="23:23">
      <c r="W355" s="13"/>
    </row>
    <row r="356" spans="23:23">
      <c r="W356" s="13"/>
    </row>
    <row r="357" spans="23:23">
      <c r="W357" s="13"/>
    </row>
    <row r="358" spans="23:23">
      <c r="W358" s="13"/>
    </row>
    <row r="359" spans="23:23">
      <c r="W359" s="13"/>
    </row>
    <row r="360" spans="23:23">
      <c r="W360" s="13"/>
    </row>
    <row r="361" spans="23:23">
      <c r="W361" s="13"/>
    </row>
    <row r="362" spans="23:23">
      <c r="W362" s="13"/>
    </row>
    <row r="363" spans="23:23">
      <c r="W363" s="13"/>
    </row>
    <row r="364" spans="23:23">
      <c r="W364" s="13"/>
    </row>
    <row r="365" spans="23:23">
      <c r="W365" s="13"/>
    </row>
    <row r="366" spans="23:23">
      <c r="W366" s="13"/>
    </row>
    <row r="367" spans="23:23">
      <c r="W367" s="13"/>
    </row>
    <row r="368" spans="23:23">
      <c r="W368" s="13"/>
    </row>
    <row r="369" spans="23:23">
      <c r="W369" s="13"/>
    </row>
    <row r="370" spans="23:23">
      <c r="W370" s="13"/>
    </row>
    <row r="371" spans="23:23">
      <c r="W371" s="13"/>
    </row>
    <row r="372" spans="23:23">
      <c r="W372" s="13"/>
    </row>
    <row r="373" spans="23:23">
      <c r="W373" s="13"/>
    </row>
    <row r="374" spans="23:23">
      <c r="W374" s="13"/>
    </row>
    <row r="375" spans="23:23">
      <c r="W375" s="13"/>
    </row>
    <row r="376" spans="23:23">
      <c r="W376" s="13"/>
    </row>
    <row r="377" spans="23:23">
      <c r="W377" s="13"/>
    </row>
    <row r="378" spans="23:23">
      <c r="W378" s="13"/>
    </row>
    <row r="379" spans="23:23">
      <c r="W379" s="13"/>
    </row>
    <row r="380" spans="23:23">
      <c r="W380" s="13"/>
    </row>
    <row r="381" spans="23:23">
      <c r="W381" s="13"/>
    </row>
    <row r="382" spans="23:23">
      <c r="W382" s="13"/>
    </row>
    <row r="383" spans="23:23">
      <c r="W383" s="13"/>
    </row>
    <row r="384" spans="23:23">
      <c r="W384" s="13"/>
    </row>
    <row r="385" spans="23:23">
      <c r="W385" s="13"/>
    </row>
    <row r="386" spans="23:23">
      <c r="W386" s="13"/>
    </row>
    <row r="387" spans="23:23">
      <c r="W387" s="13"/>
    </row>
    <row r="388" spans="23:23">
      <c r="W388" s="13"/>
    </row>
    <row r="389" spans="23:23">
      <c r="W389" s="13"/>
    </row>
    <row r="390" spans="23:23">
      <c r="W390" s="13"/>
    </row>
    <row r="391" spans="23:23">
      <c r="W391" s="13"/>
    </row>
    <row r="392" spans="23:23">
      <c r="W392" s="13"/>
    </row>
    <row r="393" spans="23:23">
      <c r="W393" s="13"/>
    </row>
    <row r="394" spans="23:23">
      <c r="W394" s="13"/>
    </row>
    <row r="395" spans="23:23">
      <c r="W395" s="13"/>
    </row>
    <row r="396" spans="23:23">
      <c r="W396" s="13"/>
    </row>
    <row r="397" spans="23:23">
      <c r="W397" s="13"/>
    </row>
    <row r="398" spans="23:23">
      <c r="W398" s="13"/>
    </row>
    <row r="399" spans="23:23">
      <c r="W399" s="13"/>
    </row>
    <row r="400" spans="23:23">
      <c r="W400" s="13"/>
    </row>
    <row r="401" spans="23:23">
      <c r="W401" s="13"/>
    </row>
    <row r="402" spans="23:23">
      <c r="W402" s="13"/>
    </row>
    <row r="403" spans="23:23">
      <c r="W403" s="13"/>
    </row>
    <row r="404" spans="23:23">
      <c r="W404" s="13"/>
    </row>
    <row r="405" spans="23:23">
      <c r="W405" s="13"/>
    </row>
    <row r="406" spans="23:23">
      <c r="W406" s="13"/>
    </row>
    <row r="407" spans="23:23">
      <c r="W407" s="13"/>
    </row>
    <row r="408" spans="23:23">
      <c r="W408" s="13"/>
    </row>
    <row r="409" spans="23:23">
      <c r="W409" s="13"/>
    </row>
    <row r="410" spans="23:23">
      <c r="W410" s="13"/>
    </row>
    <row r="411" spans="23:23">
      <c r="W411" s="13"/>
    </row>
    <row r="412" spans="23:23">
      <c r="W412" s="13"/>
    </row>
    <row r="413" spans="23:23">
      <c r="W413" s="13"/>
    </row>
    <row r="414" spans="23:23">
      <c r="W414" s="13"/>
    </row>
    <row r="415" spans="23:23">
      <c r="W415" s="13"/>
    </row>
    <row r="416" spans="23:23">
      <c r="W416" s="13"/>
    </row>
    <row r="417" spans="23:23">
      <c r="W417" s="13"/>
    </row>
    <row r="418" spans="23:23">
      <c r="W418" s="13"/>
    </row>
    <row r="419" spans="23:23">
      <c r="W419" s="13"/>
    </row>
    <row r="420" spans="23:23">
      <c r="W420" s="13"/>
    </row>
    <row r="421" spans="23:23">
      <c r="W421" s="13"/>
    </row>
    <row r="422" spans="23:23">
      <c r="W422" s="13"/>
    </row>
    <row r="423" spans="23:23">
      <c r="W423" s="13"/>
    </row>
    <row r="424" spans="23:23">
      <c r="W424" s="13"/>
    </row>
    <row r="425" spans="23:23">
      <c r="W425" s="13"/>
    </row>
    <row r="426" spans="23:23">
      <c r="W426" s="13"/>
    </row>
    <row r="427" spans="23:23">
      <c r="W427" s="13"/>
    </row>
    <row r="428" spans="23:23">
      <c r="W428" s="13"/>
    </row>
    <row r="429" spans="23:23">
      <c r="W429" s="13"/>
    </row>
    <row r="430" spans="23:23">
      <c r="W430" s="13"/>
    </row>
    <row r="431" spans="23:23">
      <c r="W431" s="13"/>
    </row>
    <row r="432" spans="23:23">
      <c r="W432" s="13"/>
    </row>
    <row r="433" spans="23:23">
      <c r="W433" s="13"/>
    </row>
    <row r="434" spans="23:23">
      <c r="W434" s="13"/>
    </row>
    <row r="435" spans="23:23">
      <c r="W435" s="13"/>
    </row>
    <row r="436" spans="23:23">
      <c r="W436" s="13"/>
    </row>
    <row r="437" spans="23:23">
      <c r="W437" s="13"/>
    </row>
    <row r="438" spans="23:23">
      <c r="W438" s="13"/>
    </row>
    <row r="439" spans="23:23">
      <c r="W439" s="13"/>
    </row>
    <row r="440" spans="23:23">
      <c r="W440" s="13"/>
    </row>
    <row r="441" spans="23:23">
      <c r="W441" s="13"/>
    </row>
    <row r="442" spans="23:23">
      <c r="W442" s="13"/>
    </row>
    <row r="443" spans="23:23">
      <c r="W443" s="13"/>
    </row>
    <row r="444" spans="23:23">
      <c r="W444" s="13"/>
    </row>
    <row r="445" spans="23:23">
      <c r="W445" s="13"/>
    </row>
    <row r="446" spans="23:23">
      <c r="W446" s="13"/>
    </row>
    <row r="447" spans="23:23">
      <c r="W447" s="13"/>
    </row>
    <row r="448" spans="23:23">
      <c r="W448" s="13"/>
    </row>
    <row r="449" spans="23:23">
      <c r="W449" s="13"/>
    </row>
    <row r="450" spans="23:23">
      <c r="W450" s="13"/>
    </row>
    <row r="451" spans="23:23">
      <c r="W451" s="13"/>
    </row>
    <row r="452" spans="23:23">
      <c r="W452" s="13"/>
    </row>
    <row r="453" spans="23:23">
      <c r="W453" s="13"/>
    </row>
    <row r="454" spans="23:23">
      <c r="W454" s="13"/>
    </row>
    <row r="455" spans="23:23">
      <c r="W455" s="13"/>
    </row>
    <row r="456" spans="23:23">
      <c r="W456" s="13"/>
    </row>
    <row r="457" spans="23:23">
      <c r="W457" s="13"/>
    </row>
    <row r="458" spans="23:23">
      <c r="W458" s="13"/>
    </row>
    <row r="459" spans="23:23">
      <c r="W459" s="13"/>
    </row>
    <row r="460" spans="23:23">
      <c r="W460" s="13"/>
    </row>
    <row r="461" spans="23:23">
      <c r="W461" s="13"/>
    </row>
    <row r="462" spans="23:23">
      <c r="W462" s="13"/>
    </row>
    <row r="463" spans="23:23">
      <c r="W463" s="13"/>
    </row>
    <row r="464" spans="23:23">
      <c r="W464" s="13"/>
    </row>
    <row r="465" spans="23:23">
      <c r="W465" s="13"/>
    </row>
    <row r="466" spans="23:23">
      <c r="W466" s="13"/>
    </row>
    <row r="467" spans="23:23">
      <c r="W467" s="13"/>
    </row>
    <row r="468" spans="23:23">
      <c r="W468" s="13"/>
    </row>
    <row r="469" spans="23:23">
      <c r="W469" s="13"/>
    </row>
    <row r="470" spans="23:23">
      <c r="W470" s="13"/>
    </row>
    <row r="471" spans="23:23">
      <c r="W471" s="13"/>
    </row>
    <row r="472" spans="23:23">
      <c r="W472" s="13"/>
    </row>
    <row r="473" spans="23:23">
      <c r="W473" s="13"/>
    </row>
    <row r="474" spans="23:23">
      <c r="W474" s="13"/>
    </row>
    <row r="475" spans="23:23">
      <c r="W475" s="13"/>
    </row>
    <row r="476" spans="23:23">
      <c r="W476" s="13"/>
    </row>
    <row r="477" spans="23:23">
      <c r="W477" s="13"/>
    </row>
    <row r="478" spans="23:23">
      <c r="W478" s="13"/>
    </row>
    <row r="479" spans="23:23">
      <c r="W479" s="13"/>
    </row>
    <row r="480" spans="23:23">
      <c r="W480" s="13"/>
    </row>
    <row r="481" spans="23:23">
      <c r="W481" s="13"/>
    </row>
    <row r="482" spans="23:23">
      <c r="W482" s="13"/>
    </row>
    <row r="483" spans="23:23">
      <c r="W483" s="13"/>
    </row>
    <row r="484" spans="23:23">
      <c r="W484" s="13"/>
    </row>
    <row r="485" spans="23:23">
      <c r="W485" s="13"/>
    </row>
    <row r="486" spans="23:23">
      <c r="W486" s="13"/>
    </row>
    <row r="487" spans="23:23">
      <c r="W487" s="13"/>
    </row>
    <row r="488" spans="23:23">
      <c r="W488" s="13"/>
    </row>
    <row r="489" spans="23:23">
      <c r="W489" s="13"/>
    </row>
    <row r="490" spans="23:23">
      <c r="W490" s="13"/>
    </row>
    <row r="491" spans="23:23">
      <c r="W491" s="13"/>
    </row>
    <row r="492" spans="23:23">
      <c r="W492" s="13"/>
    </row>
    <row r="493" spans="23:23">
      <c r="W493" s="13"/>
    </row>
    <row r="494" spans="23:23">
      <c r="W494" s="13"/>
    </row>
    <row r="495" spans="23:23">
      <c r="W495" s="13"/>
    </row>
    <row r="496" spans="23:23">
      <c r="W496" s="13"/>
    </row>
    <row r="497" spans="23:23">
      <c r="W497" s="13"/>
    </row>
    <row r="498" spans="23:23">
      <c r="W498" s="13"/>
    </row>
    <row r="499" spans="23:23">
      <c r="W499" s="13"/>
    </row>
    <row r="500" spans="23:23">
      <c r="W500" s="13"/>
    </row>
    <row r="501" spans="23:23">
      <c r="W501" s="13"/>
    </row>
    <row r="502" spans="23:23">
      <c r="W502" s="13"/>
    </row>
    <row r="503" spans="23:23">
      <c r="W503" s="13"/>
    </row>
    <row r="504" spans="23:23">
      <c r="W504" s="13"/>
    </row>
    <row r="505" spans="23:23">
      <c r="W505" s="13"/>
    </row>
    <row r="506" spans="23:23">
      <c r="W506" s="13"/>
    </row>
    <row r="507" spans="23:23">
      <c r="W507" s="13"/>
    </row>
    <row r="508" spans="23:23">
      <c r="W508" s="13"/>
    </row>
    <row r="509" spans="23:23">
      <c r="W509" s="13"/>
    </row>
    <row r="510" spans="23:23">
      <c r="W510" s="13"/>
    </row>
    <row r="511" spans="23:23">
      <c r="W511" s="13"/>
    </row>
    <row r="512" spans="23:23">
      <c r="W512" s="13"/>
    </row>
    <row r="513" spans="23:23">
      <c r="W513" s="13"/>
    </row>
    <row r="514" spans="23:23">
      <c r="W514" s="13"/>
    </row>
    <row r="515" spans="23:23">
      <c r="W515" s="13"/>
    </row>
    <row r="516" spans="23:23">
      <c r="W516" s="13"/>
    </row>
    <row r="517" spans="23:23">
      <c r="W517" s="13"/>
    </row>
    <row r="518" spans="23:23">
      <c r="W518" s="13"/>
    </row>
    <row r="519" spans="23:23">
      <c r="W519" s="13"/>
    </row>
    <row r="520" spans="23:23">
      <c r="W520" s="13"/>
    </row>
    <row r="521" spans="23:23">
      <c r="W521" s="13"/>
    </row>
    <row r="522" spans="23:23">
      <c r="W522" s="13"/>
    </row>
    <row r="523" spans="23:23">
      <c r="W523" s="13"/>
    </row>
    <row r="524" spans="23:23">
      <c r="W524" s="13"/>
    </row>
    <row r="525" spans="23:23">
      <c r="W525" s="13"/>
    </row>
    <row r="526" spans="23:23">
      <c r="W526" s="13"/>
    </row>
    <row r="527" spans="23:23">
      <c r="W527" s="13"/>
    </row>
    <row r="528" spans="23:23">
      <c r="W528" s="13"/>
    </row>
    <row r="529" spans="23:23">
      <c r="W529" s="13"/>
    </row>
    <row r="530" spans="23:23">
      <c r="W530" s="13"/>
    </row>
    <row r="531" spans="23:23">
      <c r="W531" s="13"/>
    </row>
    <row r="532" spans="23:23">
      <c r="W532" s="13"/>
    </row>
    <row r="533" spans="23:23">
      <c r="W533" s="13"/>
    </row>
    <row r="534" spans="23:23">
      <c r="W534" s="13"/>
    </row>
    <row r="535" spans="23:23">
      <c r="W535" s="13"/>
    </row>
    <row r="536" spans="23:23">
      <c r="W536" s="13"/>
    </row>
    <row r="537" spans="23:23">
      <c r="W537" s="13"/>
    </row>
    <row r="538" spans="23:23">
      <c r="W538" s="13"/>
    </row>
    <row r="539" spans="23:23">
      <c r="W539" s="13"/>
    </row>
    <row r="540" spans="23:23">
      <c r="W540" s="13"/>
    </row>
    <row r="541" spans="23:23">
      <c r="W541" s="13"/>
    </row>
    <row r="542" spans="23:23">
      <c r="W542" s="13"/>
    </row>
    <row r="543" spans="23:23">
      <c r="W543" s="13"/>
    </row>
    <row r="544" spans="23:23">
      <c r="W544" s="13"/>
    </row>
    <row r="545" spans="23:23">
      <c r="W545" s="13"/>
    </row>
    <row r="546" spans="23:23">
      <c r="W546" s="13"/>
    </row>
    <row r="547" spans="23:23">
      <c r="W547" s="13"/>
    </row>
    <row r="548" spans="23:23">
      <c r="W548" s="13"/>
    </row>
    <row r="549" spans="23:23">
      <c r="W549" s="13"/>
    </row>
    <row r="550" spans="23:23">
      <c r="W550" s="13"/>
    </row>
    <row r="551" spans="23:23">
      <c r="W551" s="13"/>
    </row>
    <row r="552" spans="23:23">
      <c r="W552" s="13"/>
    </row>
    <row r="553" spans="23:23">
      <c r="W553" s="13"/>
    </row>
    <row r="554" spans="23:23">
      <c r="W554" s="13"/>
    </row>
    <row r="555" spans="23:23">
      <c r="W555" s="13"/>
    </row>
    <row r="556" spans="23:23">
      <c r="W556" s="13"/>
    </row>
    <row r="557" spans="23:23">
      <c r="W557" s="13"/>
    </row>
    <row r="558" spans="23:23">
      <c r="W558" s="13"/>
    </row>
    <row r="559" spans="23:23">
      <c r="W559" s="13"/>
    </row>
    <row r="560" spans="23:23">
      <c r="W560" s="13"/>
    </row>
    <row r="561" spans="23:23">
      <c r="W561" s="13"/>
    </row>
    <row r="562" spans="23:23">
      <c r="W562" s="13"/>
    </row>
    <row r="563" spans="23:23">
      <c r="W563" s="13"/>
    </row>
    <row r="564" spans="23:23">
      <c r="W564" s="13"/>
    </row>
    <row r="565" spans="23:23">
      <c r="W565" s="13"/>
    </row>
    <row r="566" spans="23:23">
      <c r="W566" s="13"/>
    </row>
    <row r="567" spans="23:23">
      <c r="W567" s="13"/>
    </row>
    <row r="568" spans="23:23">
      <c r="W568" s="13"/>
    </row>
    <row r="569" spans="23:23">
      <c r="W569" s="13"/>
    </row>
    <row r="570" spans="23:23">
      <c r="W570" s="13"/>
    </row>
    <row r="571" spans="23:23">
      <c r="W571" s="13"/>
    </row>
    <row r="572" spans="23:23">
      <c r="W572" s="13"/>
    </row>
    <row r="573" spans="23:23">
      <c r="W573" s="13"/>
    </row>
    <row r="574" spans="23:23">
      <c r="W574" s="13"/>
    </row>
    <row r="575" spans="23:23">
      <c r="W575" s="13"/>
    </row>
    <row r="576" spans="23:23">
      <c r="W576" s="13"/>
    </row>
    <row r="577" spans="23:23">
      <c r="W577" s="13"/>
    </row>
    <row r="578" spans="23:23">
      <c r="W578" s="13"/>
    </row>
    <row r="579" spans="23:23">
      <c r="W579" s="13"/>
    </row>
    <row r="580" spans="23:23">
      <c r="W580" s="13"/>
    </row>
    <row r="581" spans="23:23">
      <c r="W581" s="13"/>
    </row>
    <row r="582" spans="23:23">
      <c r="W582" s="13"/>
    </row>
    <row r="583" spans="23:23">
      <c r="W583" s="13"/>
    </row>
    <row r="584" spans="23:23">
      <c r="W584" s="13"/>
    </row>
    <row r="585" spans="23:23">
      <c r="W585" s="13"/>
    </row>
    <row r="586" spans="23:23">
      <c r="W586" s="13"/>
    </row>
    <row r="587" spans="23:23">
      <c r="W587" s="13"/>
    </row>
    <row r="588" spans="23:23">
      <c r="W588" s="13"/>
    </row>
    <row r="589" spans="23:23">
      <c r="W589" s="13"/>
    </row>
    <row r="590" spans="23:23">
      <c r="W590" s="13"/>
    </row>
    <row r="591" spans="23:23">
      <c r="W591" s="13"/>
    </row>
    <row r="592" spans="23:23">
      <c r="W592" s="13"/>
    </row>
    <row r="593" spans="23:23">
      <c r="W593" s="13"/>
    </row>
    <row r="594" spans="23:23">
      <c r="W594" s="13"/>
    </row>
    <row r="595" spans="23:23">
      <c r="W595" s="13"/>
    </row>
    <row r="596" spans="23:23">
      <c r="W596" s="13"/>
    </row>
    <row r="597" spans="23:23">
      <c r="W597" s="13"/>
    </row>
    <row r="598" spans="23:23">
      <c r="W598" s="13"/>
    </row>
    <row r="599" spans="23:23">
      <c r="W599" s="13"/>
    </row>
    <row r="600" spans="23:23">
      <c r="W600" s="13"/>
    </row>
    <row r="601" spans="23:23">
      <c r="W601" s="13"/>
    </row>
    <row r="602" spans="23:23">
      <c r="W602" s="13"/>
    </row>
    <row r="603" spans="23:23">
      <c r="W603" s="13"/>
    </row>
    <row r="604" spans="23:23">
      <c r="W604" s="13"/>
    </row>
    <row r="605" spans="23:23">
      <c r="W605" s="13"/>
    </row>
    <row r="606" spans="23:23">
      <c r="W606" s="13"/>
    </row>
    <row r="607" spans="23:23">
      <c r="W607" s="13"/>
    </row>
    <row r="608" spans="23:23">
      <c r="W608" s="13"/>
    </row>
    <row r="609" spans="23:23">
      <c r="W609" s="13"/>
    </row>
    <row r="610" spans="23:23">
      <c r="W610" s="13"/>
    </row>
    <row r="611" spans="23:23">
      <c r="W611" s="13"/>
    </row>
    <row r="612" spans="23:23">
      <c r="W612" s="13"/>
    </row>
    <row r="613" spans="23:23">
      <c r="W613" s="13"/>
    </row>
    <row r="614" spans="23:23">
      <c r="W614" s="13"/>
    </row>
    <row r="615" spans="23:23">
      <c r="W615" s="13"/>
    </row>
    <row r="616" spans="23:23">
      <c r="W616" s="13"/>
    </row>
    <row r="617" spans="23:23">
      <c r="W617" s="13"/>
    </row>
    <row r="618" spans="23:23">
      <c r="W618" s="13"/>
    </row>
    <row r="619" spans="23:23">
      <c r="W619" s="13"/>
    </row>
    <row r="620" spans="23:23">
      <c r="W620" s="13"/>
    </row>
    <row r="621" spans="23:23">
      <c r="W621" s="13"/>
    </row>
    <row r="622" spans="23:23">
      <c r="W622" s="13"/>
    </row>
    <row r="623" spans="23:23">
      <c r="W623" s="13"/>
    </row>
    <row r="624" spans="23:23">
      <c r="W624" s="13"/>
    </row>
    <row r="625" spans="23:23">
      <c r="W625" s="13"/>
    </row>
    <row r="626" spans="23:23">
      <c r="W626" s="13"/>
    </row>
    <row r="627" spans="23:23">
      <c r="W627" s="13"/>
    </row>
    <row r="628" spans="23:23">
      <c r="W628" s="13"/>
    </row>
    <row r="629" spans="23:23">
      <c r="W629" s="13"/>
    </row>
    <row r="630" spans="23:23">
      <c r="W630" s="13"/>
    </row>
    <row r="631" spans="23:23">
      <c r="W631" s="13"/>
    </row>
    <row r="632" spans="23:23">
      <c r="W632" s="13"/>
    </row>
    <row r="633" spans="23:23">
      <c r="W633" s="13"/>
    </row>
    <row r="634" spans="23:23">
      <c r="W634" s="13"/>
    </row>
    <row r="635" spans="23:23">
      <c r="W635" s="13"/>
    </row>
    <row r="636" spans="23:23">
      <c r="W636" s="13"/>
    </row>
    <row r="637" spans="23:23">
      <c r="W637" s="13"/>
    </row>
    <row r="638" spans="23:23">
      <c r="W638" s="13"/>
    </row>
    <row r="639" spans="23:23">
      <c r="W639" s="13"/>
    </row>
    <row r="640" spans="23:23">
      <c r="W640" s="13"/>
    </row>
    <row r="641" spans="23:23">
      <c r="W641" s="13"/>
    </row>
    <row r="642" spans="23:23">
      <c r="W642" s="13"/>
    </row>
    <row r="643" spans="23:23">
      <c r="W643" s="13"/>
    </row>
    <row r="644" spans="23:23">
      <c r="W644" s="13"/>
    </row>
    <row r="645" spans="23:23">
      <c r="W645" s="13"/>
    </row>
    <row r="646" spans="23:23">
      <c r="W646" s="13"/>
    </row>
    <row r="647" spans="23:23">
      <c r="W647" s="13"/>
    </row>
    <row r="648" spans="23:23">
      <c r="W648" s="13"/>
    </row>
    <row r="649" spans="23:23">
      <c r="W649" s="13"/>
    </row>
    <row r="650" spans="23:23">
      <c r="W650" s="13"/>
    </row>
    <row r="651" spans="23:23">
      <c r="W651" s="13"/>
    </row>
    <row r="652" spans="23:23">
      <c r="W652" s="13"/>
    </row>
    <row r="653" spans="23:23">
      <c r="W653" s="13"/>
    </row>
    <row r="654" spans="23:23">
      <c r="W654" s="13"/>
    </row>
    <row r="655" spans="23:23">
      <c r="W655" s="13"/>
    </row>
    <row r="656" spans="23:23">
      <c r="W656" s="13"/>
    </row>
    <row r="657" spans="23:23">
      <c r="W657" s="13"/>
    </row>
    <row r="658" spans="23:23">
      <c r="W658" s="13"/>
    </row>
    <row r="659" spans="23:23">
      <c r="W659" s="13"/>
    </row>
    <row r="660" spans="23:23">
      <c r="W660" s="13"/>
    </row>
    <row r="661" spans="23:23">
      <c r="W661" s="13"/>
    </row>
    <row r="662" spans="23:23">
      <c r="W662" s="13"/>
    </row>
    <row r="663" spans="23:23">
      <c r="W663" s="13"/>
    </row>
    <row r="664" spans="23:23">
      <c r="W664" s="13"/>
    </row>
    <row r="665" spans="23:23">
      <c r="W665" s="13"/>
    </row>
    <row r="666" spans="23:23">
      <c r="W666" s="13"/>
    </row>
    <row r="667" spans="23:23">
      <c r="W667" s="13"/>
    </row>
    <row r="668" spans="23:23">
      <c r="W668" s="13"/>
    </row>
    <row r="669" spans="23:23">
      <c r="W669" s="13"/>
    </row>
    <row r="670" spans="23:23">
      <c r="W670" s="13"/>
    </row>
    <row r="671" spans="23:23">
      <c r="W671" s="13"/>
    </row>
    <row r="672" spans="23:23">
      <c r="W672" s="13"/>
    </row>
    <row r="673" spans="23:23">
      <c r="W673" s="13"/>
    </row>
    <row r="674" spans="23:23">
      <c r="W674" s="13"/>
    </row>
    <row r="675" spans="23:23">
      <c r="W675" s="13"/>
    </row>
    <row r="676" spans="23:23">
      <c r="W676" s="13"/>
    </row>
    <row r="677" spans="23:23">
      <c r="W677" s="13"/>
    </row>
    <row r="678" spans="23:23">
      <c r="W678" s="13"/>
    </row>
    <row r="679" spans="23:23">
      <c r="W679" s="13"/>
    </row>
    <row r="680" spans="23:23">
      <c r="W680" s="13"/>
    </row>
    <row r="681" spans="23:23">
      <c r="W681" s="13"/>
    </row>
    <row r="682" spans="23:23">
      <c r="W682" s="13"/>
    </row>
    <row r="683" spans="23:23">
      <c r="W683" s="13"/>
    </row>
    <row r="684" spans="23:23">
      <c r="W684" s="13"/>
    </row>
    <row r="685" spans="23:23">
      <c r="W685" s="13"/>
    </row>
    <row r="686" spans="23:23">
      <c r="W686" s="13"/>
    </row>
    <row r="687" spans="23:23">
      <c r="W687" s="13"/>
    </row>
    <row r="688" spans="23:23">
      <c r="W688" s="13"/>
    </row>
    <row r="689" spans="23:23">
      <c r="W689" s="13"/>
    </row>
    <row r="690" spans="23:23">
      <c r="W690" s="13"/>
    </row>
    <row r="691" spans="23:23">
      <c r="W691" s="13"/>
    </row>
    <row r="692" spans="23:23">
      <c r="W692" s="13"/>
    </row>
    <row r="693" spans="23:23">
      <c r="W693" s="13"/>
    </row>
    <row r="694" spans="23:23">
      <c r="W694" s="13"/>
    </row>
    <row r="695" spans="23:23">
      <c r="W695" s="13"/>
    </row>
    <row r="696" spans="23:23">
      <c r="W696" s="13"/>
    </row>
    <row r="697" spans="23:23">
      <c r="W697" s="13"/>
    </row>
    <row r="698" spans="23:23">
      <c r="W698" s="13"/>
    </row>
    <row r="699" spans="23:23">
      <c r="W699" s="13"/>
    </row>
    <row r="700" spans="23:23">
      <c r="W700" s="13"/>
    </row>
    <row r="701" spans="23:23">
      <c r="W701" s="13"/>
    </row>
    <row r="702" spans="23:23">
      <c r="W702" s="13"/>
    </row>
    <row r="703" spans="23:23">
      <c r="W703" s="13"/>
    </row>
    <row r="704" spans="23:23">
      <c r="W704" s="13"/>
    </row>
    <row r="705" spans="23:23">
      <c r="W705" s="13"/>
    </row>
    <row r="706" spans="23:23">
      <c r="W706" s="13"/>
    </row>
    <row r="707" spans="23:23">
      <c r="W707" s="13"/>
    </row>
    <row r="708" spans="23:23">
      <c r="W708" s="13"/>
    </row>
    <row r="709" spans="23:23">
      <c r="W709" s="13"/>
    </row>
    <row r="710" spans="23:23">
      <c r="W710" s="13"/>
    </row>
    <row r="711" spans="23:23">
      <c r="W711" s="13"/>
    </row>
    <row r="712" spans="23:23">
      <c r="W712" s="13"/>
    </row>
    <row r="713" spans="23:23">
      <c r="W713" s="13"/>
    </row>
    <row r="714" spans="23:23">
      <c r="W714" s="13"/>
    </row>
    <row r="715" spans="23:23">
      <c r="W715" s="13"/>
    </row>
    <row r="716" spans="23:23">
      <c r="W716" s="13"/>
    </row>
    <row r="717" spans="23:23">
      <c r="W717" s="13"/>
    </row>
    <row r="718" spans="23:23">
      <c r="W718" s="13"/>
    </row>
    <row r="719" spans="23:23">
      <c r="W719" s="13"/>
    </row>
    <row r="720" spans="23:23">
      <c r="W720" s="13"/>
    </row>
    <row r="721" spans="23:23">
      <c r="W721" s="13"/>
    </row>
    <row r="722" spans="23:23">
      <c r="W722" s="13"/>
    </row>
    <row r="723" spans="23:23">
      <c r="W723" s="13"/>
    </row>
    <row r="724" spans="23:23">
      <c r="W724" s="13"/>
    </row>
    <row r="725" spans="23:23">
      <c r="W725" s="13"/>
    </row>
    <row r="726" spans="23:23">
      <c r="W726" s="13"/>
    </row>
    <row r="727" spans="23:23">
      <c r="W727" s="13"/>
    </row>
    <row r="728" spans="23:23">
      <c r="W728" s="13"/>
    </row>
    <row r="729" spans="23:23">
      <c r="W729" s="13"/>
    </row>
    <row r="730" spans="23:23">
      <c r="W730" s="13"/>
    </row>
    <row r="731" spans="23:23">
      <c r="W731" s="13"/>
    </row>
    <row r="732" spans="23:23">
      <c r="W732" s="13"/>
    </row>
    <row r="733" spans="23:23">
      <c r="W733" s="13"/>
    </row>
    <row r="734" spans="23:23">
      <c r="W734" s="13"/>
    </row>
    <row r="735" spans="23:23">
      <c r="W735" s="13"/>
    </row>
    <row r="736" spans="23:23">
      <c r="W736" s="13"/>
    </row>
    <row r="737" spans="23:23">
      <c r="W737" s="13"/>
    </row>
    <row r="738" spans="23:23">
      <c r="W738" s="13"/>
    </row>
    <row r="739" spans="23:23">
      <c r="W739" s="13"/>
    </row>
    <row r="740" spans="23:23">
      <c r="W740" s="13"/>
    </row>
    <row r="741" spans="23:23">
      <c r="W741" s="13"/>
    </row>
    <row r="742" spans="23:23">
      <c r="W742" s="13"/>
    </row>
    <row r="743" spans="23:23">
      <c r="W743" s="13"/>
    </row>
    <row r="744" spans="23:23">
      <c r="W744" s="13"/>
    </row>
    <row r="745" spans="23:23">
      <c r="W745" s="13"/>
    </row>
    <row r="746" spans="23:23">
      <c r="W746" s="13"/>
    </row>
    <row r="747" spans="23:23">
      <c r="W747" s="13"/>
    </row>
    <row r="748" spans="23:23">
      <c r="W748" s="13"/>
    </row>
    <row r="749" spans="23:23">
      <c r="W749" s="13"/>
    </row>
    <row r="750" spans="23:23">
      <c r="W750" s="13"/>
    </row>
    <row r="751" spans="23:23">
      <c r="W751" s="13"/>
    </row>
    <row r="752" spans="23:23">
      <c r="W752" s="13"/>
    </row>
    <row r="753" spans="23:23">
      <c r="W753" s="13"/>
    </row>
    <row r="754" spans="23:23">
      <c r="W754" s="13"/>
    </row>
    <row r="755" spans="23:23">
      <c r="W755" s="13"/>
    </row>
    <row r="756" spans="23:23">
      <c r="W756" s="13"/>
    </row>
    <row r="757" spans="23:23">
      <c r="W757" s="13"/>
    </row>
    <row r="758" spans="23:23">
      <c r="W758" s="13"/>
    </row>
    <row r="759" spans="23:23">
      <c r="W759" s="13"/>
    </row>
    <row r="760" spans="23:23">
      <c r="W760" s="13"/>
    </row>
    <row r="761" spans="23:23">
      <c r="W761" s="13"/>
    </row>
    <row r="762" spans="23:23">
      <c r="W762" s="13"/>
    </row>
    <row r="763" spans="23:23">
      <c r="W763" s="13"/>
    </row>
    <row r="764" spans="23:23">
      <c r="W764" s="13"/>
    </row>
    <row r="765" spans="23:23">
      <c r="W765" s="13"/>
    </row>
    <row r="766" spans="23:23">
      <c r="W766" s="13"/>
    </row>
    <row r="767" spans="23:23">
      <c r="W767" s="13"/>
    </row>
    <row r="768" spans="23:23">
      <c r="W768" s="13"/>
    </row>
    <row r="769" spans="23:23">
      <c r="W769" s="13"/>
    </row>
    <row r="770" spans="23:23">
      <c r="W770" s="13"/>
    </row>
    <row r="771" spans="23:23">
      <c r="W771" s="13"/>
    </row>
    <row r="772" spans="23:23">
      <c r="W772" s="13"/>
    </row>
    <row r="773" spans="23:23">
      <c r="W773" s="13"/>
    </row>
    <row r="774" spans="23:23">
      <c r="W774" s="13"/>
    </row>
    <row r="775" spans="23:23">
      <c r="W775" s="13"/>
    </row>
    <row r="776" spans="23:23">
      <c r="W776" s="13"/>
    </row>
    <row r="777" spans="23:23">
      <c r="W777" s="13"/>
    </row>
    <row r="778" spans="23:23">
      <c r="W778" s="13"/>
    </row>
    <row r="779" spans="23:23">
      <c r="W779" s="13"/>
    </row>
    <row r="780" spans="23:23">
      <c r="W780" s="13"/>
    </row>
    <row r="781" spans="23:23">
      <c r="W781" s="13"/>
    </row>
    <row r="782" spans="23:23">
      <c r="W782" s="13"/>
    </row>
    <row r="783" spans="23:23">
      <c r="W783" s="13"/>
    </row>
    <row r="784" spans="23:23">
      <c r="W784" s="13"/>
    </row>
    <row r="785" spans="23:23">
      <c r="W785" s="13"/>
    </row>
    <row r="786" spans="23:23">
      <c r="W786" s="13"/>
    </row>
    <row r="787" spans="23:23">
      <c r="W787" s="13"/>
    </row>
    <row r="788" spans="23:23">
      <c r="W788" s="13"/>
    </row>
    <row r="789" spans="23:23">
      <c r="W789" s="13"/>
    </row>
    <row r="790" spans="23:23">
      <c r="W790" s="13"/>
    </row>
    <row r="791" spans="23:23">
      <c r="W791" s="13"/>
    </row>
    <row r="792" spans="23:23">
      <c r="W792" s="13"/>
    </row>
    <row r="793" spans="23:23">
      <c r="W793" s="13"/>
    </row>
    <row r="794" spans="23:23">
      <c r="W794" s="13"/>
    </row>
    <row r="795" spans="23:23">
      <c r="W795" s="13"/>
    </row>
    <row r="796" spans="23:23">
      <c r="W796" s="13"/>
    </row>
    <row r="797" spans="23:23">
      <c r="W797" s="13"/>
    </row>
    <row r="798" spans="23:23">
      <c r="W798" s="13"/>
    </row>
    <row r="799" spans="23:23">
      <c r="W799" s="13"/>
    </row>
    <row r="800" spans="23:23">
      <c r="W800" s="13"/>
    </row>
    <row r="801" spans="23:23">
      <c r="W801" s="13"/>
    </row>
    <row r="802" spans="23:23">
      <c r="W802" s="13"/>
    </row>
    <row r="803" spans="23:23">
      <c r="W803" s="13"/>
    </row>
    <row r="804" spans="23:23">
      <c r="W804" s="13"/>
    </row>
    <row r="805" spans="23:23">
      <c r="W805" s="13"/>
    </row>
    <row r="806" spans="23:23">
      <c r="W806" s="13"/>
    </row>
    <row r="807" spans="23:23">
      <c r="W807" s="13"/>
    </row>
    <row r="808" spans="23:23">
      <c r="W808" s="13"/>
    </row>
    <row r="809" spans="23:23">
      <c r="W809" s="13"/>
    </row>
    <row r="810" spans="23:23">
      <c r="W810" s="13"/>
    </row>
    <row r="811" spans="23:23">
      <c r="W811" s="13"/>
    </row>
    <row r="812" spans="23:23">
      <c r="W812" s="13"/>
    </row>
    <row r="813" spans="23:23">
      <c r="W813" s="13"/>
    </row>
    <row r="814" spans="23:23">
      <c r="W814" s="13"/>
    </row>
    <row r="815" spans="23:23">
      <c r="W815" s="13"/>
    </row>
    <row r="816" spans="23:23">
      <c r="W816" s="13"/>
    </row>
    <row r="817" spans="23:23">
      <c r="W817" s="13"/>
    </row>
    <row r="818" spans="23:23">
      <c r="W818" s="13"/>
    </row>
    <row r="819" spans="23:23">
      <c r="W819" s="13"/>
    </row>
    <row r="820" spans="23:23">
      <c r="W820" s="13"/>
    </row>
    <row r="821" spans="23:23">
      <c r="W821" s="13"/>
    </row>
    <row r="822" spans="23:23">
      <c r="W822" s="13"/>
    </row>
    <row r="823" spans="23:23">
      <c r="W823" s="13"/>
    </row>
    <row r="824" spans="23:23">
      <c r="W824" s="13"/>
    </row>
    <row r="825" spans="23:23">
      <c r="W825" s="13"/>
    </row>
    <row r="826" spans="23:23">
      <c r="W826" s="13"/>
    </row>
    <row r="827" spans="23:23">
      <c r="W827" s="13"/>
    </row>
    <row r="828" spans="23:23">
      <c r="W828" s="13"/>
    </row>
    <row r="829" spans="23:23">
      <c r="W829" s="13"/>
    </row>
    <row r="830" spans="23:23">
      <c r="W830" s="13"/>
    </row>
    <row r="831" spans="23:23">
      <c r="W831" s="13"/>
    </row>
    <row r="832" spans="23:23">
      <c r="W832" s="13"/>
    </row>
    <row r="833" spans="23:23">
      <c r="W833" s="13"/>
    </row>
    <row r="834" spans="23:23">
      <c r="W834" s="13"/>
    </row>
    <row r="835" spans="23:23">
      <c r="W835" s="13"/>
    </row>
    <row r="836" spans="23:23">
      <c r="W836" s="13"/>
    </row>
    <row r="837" spans="23:23">
      <c r="W837" s="13"/>
    </row>
    <row r="838" spans="23:23">
      <c r="W838" s="13"/>
    </row>
    <row r="839" spans="23:23">
      <c r="W839" s="13"/>
    </row>
    <row r="840" spans="23:23">
      <c r="W840" s="13"/>
    </row>
    <row r="841" spans="23:23">
      <c r="W841" s="13"/>
    </row>
    <row r="842" spans="23:23">
      <c r="W842" s="13"/>
    </row>
    <row r="843" spans="23:23">
      <c r="W843" s="13"/>
    </row>
    <row r="844" spans="23:23">
      <c r="W844" s="13"/>
    </row>
    <row r="845" spans="23:23">
      <c r="W845" s="13"/>
    </row>
    <row r="846" spans="23:23">
      <c r="W846" s="13"/>
    </row>
    <row r="847" spans="23:23">
      <c r="W847" s="13"/>
    </row>
    <row r="848" spans="23:23">
      <c r="W848" s="13"/>
    </row>
    <row r="849" spans="23:23">
      <c r="W849" s="13"/>
    </row>
    <row r="850" spans="23:23">
      <c r="W850" s="13"/>
    </row>
    <row r="851" spans="23:23">
      <c r="W851" s="13"/>
    </row>
    <row r="852" spans="23:23">
      <c r="W852" s="13"/>
    </row>
    <row r="853" spans="23:23">
      <c r="W853" s="13"/>
    </row>
    <row r="854" spans="23:23">
      <c r="W854" s="13"/>
    </row>
    <row r="855" spans="23:23">
      <c r="W855" s="13"/>
    </row>
    <row r="856" spans="23:23">
      <c r="W856" s="13"/>
    </row>
    <row r="857" spans="23:23">
      <c r="W857" s="13"/>
    </row>
    <row r="858" spans="23:23">
      <c r="W858" s="13"/>
    </row>
    <row r="859" spans="23:23">
      <c r="W859" s="13"/>
    </row>
    <row r="860" spans="23:23">
      <c r="W860" s="13"/>
    </row>
    <row r="861" spans="23:23">
      <c r="W861" s="13"/>
    </row>
    <row r="862" spans="23:23">
      <c r="W862" s="13"/>
    </row>
    <row r="863" spans="23:23">
      <c r="W863" s="13"/>
    </row>
    <row r="864" spans="23:23">
      <c r="W864" s="13"/>
    </row>
    <row r="865" spans="23:23">
      <c r="W865" s="13"/>
    </row>
    <row r="866" spans="23:23">
      <c r="W866" s="13"/>
    </row>
    <row r="867" spans="23:23">
      <c r="W867" s="13"/>
    </row>
    <row r="868" spans="23:23">
      <c r="W868" s="13"/>
    </row>
    <row r="869" spans="23:23">
      <c r="W869" s="13"/>
    </row>
    <row r="870" spans="23:23">
      <c r="W870" s="13"/>
    </row>
    <row r="871" spans="23:23">
      <c r="W871" s="13"/>
    </row>
    <row r="872" spans="23:23">
      <c r="W872" s="13"/>
    </row>
    <row r="873" spans="23:23">
      <c r="W873" s="13"/>
    </row>
    <row r="874" spans="23:23">
      <c r="W874" s="13"/>
    </row>
    <row r="875" spans="23:23">
      <c r="W875" s="13"/>
    </row>
    <row r="876" spans="23:23">
      <c r="W876" s="13"/>
    </row>
    <row r="877" spans="23:23">
      <c r="W877" s="13"/>
    </row>
    <row r="878" spans="23:23">
      <c r="W878" s="13"/>
    </row>
    <row r="879" spans="23:23">
      <c r="W879" s="13"/>
    </row>
    <row r="880" spans="23:23">
      <c r="W880" s="13"/>
    </row>
    <row r="881" spans="23:23">
      <c r="W881" s="13"/>
    </row>
    <row r="882" spans="23:23">
      <c r="W882" s="13"/>
    </row>
    <row r="883" spans="23:23">
      <c r="W883" s="13"/>
    </row>
    <row r="884" spans="23:23">
      <c r="W884" s="13"/>
    </row>
    <row r="885" spans="23:23">
      <c r="W885" s="13"/>
    </row>
    <row r="886" spans="23:23">
      <c r="W886" s="13"/>
    </row>
    <row r="887" spans="23:23">
      <c r="W887" s="13"/>
    </row>
    <row r="888" spans="23:23">
      <c r="W888" s="13"/>
    </row>
    <row r="889" spans="23:23">
      <c r="W889" s="13"/>
    </row>
    <row r="890" spans="23:23">
      <c r="W890" s="13"/>
    </row>
    <row r="891" spans="23:23">
      <c r="W891" s="13"/>
    </row>
    <row r="892" spans="23:23">
      <c r="W892" s="13"/>
    </row>
    <row r="893" spans="23:23">
      <c r="W893" s="13"/>
    </row>
    <row r="894" spans="23:23">
      <c r="W894" s="13"/>
    </row>
    <row r="895" spans="23:23">
      <c r="W895" s="13"/>
    </row>
    <row r="896" spans="23:23">
      <c r="W896" s="13"/>
    </row>
    <row r="897" spans="23:23">
      <c r="W897" s="13"/>
    </row>
    <row r="898" spans="23:23">
      <c r="W898" s="13"/>
    </row>
    <row r="899" spans="23:23">
      <c r="W899" s="13"/>
    </row>
    <row r="900" spans="23:23">
      <c r="W900" s="13"/>
    </row>
    <row r="901" spans="23:23">
      <c r="W901" s="13"/>
    </row>
    <row r="902" spans="23:23">
      <c r="W902" s="13"/>
    </row>
    <row r="903" spans="23:23">
      <c r="W903" s="13"/>
    </row>
    <row r="904" spans="23:23">
      <c r="W904" s="13"/>
    </row>
    <row r="905" spans="23:23">
      <c r="W905" s="13"/>
    </row>
    <row r="906" spans="23:23">
      <c r="W906" s="13"/>
    </row>
    <row r="907" spans="23:23">
      <c r="W907" s="13"/>
    </row>
    <row r="908" spans="23:23">
      <c r="W908" s="13"/>
    </row>
    <row r="909" spans="23:23">
      <c r="W909" s="13"/>
    </row>
    <row r="910" spans="23:23">
      <c r="W910" s="13"/>
    </row>
    <row r="911" spans="23:23">
      <c r="W911" s="13"/>
    </row>
    <row r="912" spans="23:23">
      <c r="W912" s="13"/>
    </row>
    <row r="913" spans="23:23">
      <c r="W913" s="13"/>
    </row>
    <row r="914" spans="23:23">
      <c r="W914" s="13"/>
    </row>
    <row r="915" spans="23:23">
      <c r="W915" s="13"/>
    </row>
    <row r="916" spans="23:23">
      <c r="W916" s="13"/>
    </row>
    <row r="917" spans="23:23">
      <c r="W917" s="13"/>
    </row>
    <row r="918" spans="23:23">
      <c r="W918" s="13"/>
    </row>
    <row r="919" spans="23:23">
      <c r="W919" s="13"/>
    </row>
    <row r="920" spans="23:23">
      <c r="W920" s="13"/>
    </row>
    <row r="921" spans="23:23">
      <c r="W921" s="13"/>
    </row>
    <row r="922" spans="23:23">
      <c r="W922" s="13"/>
    </row>
    <row r="923" spans="23:23">
      <c r="W923" s="13"/>
    </row>
    <row r="924" spans="23:23">
      <c r="W924" s="13"/>
    </row>
    <row r="925" spans="23:23">
      <c r="W925" s="13"/>
    </row>
    <row r="926" spans="23:23">
      <c r="W926" s="13"/>
    </row>
    <row r="927" spans="23:23">
      <c r="W927" s="13"/>
    </row>
    <row r="928" spans="23:23">
      <c r="W928" s="13"/>
    </row>
    <row r="929" spans="23:23">
      <c r="W929" s="13"/>
    </row>
    <row r="930" spans="23:23">
      <c r="W930" s="13"/>
    </row>
    <row r="931" spans="23:23">
      <c r="W931" s="13"/>
    </row>
    <row r="932" spans="23:23">
      <c r="W932" s="13"/>
    </row>
    <row r="933" spans="23:23">
      <c r="W933" s="13"/>
    </row>
    <row r="934" spans="23:23">
      <c r="W934" s="13"/>
    </row>
    <row r="935" spans="23:23">
      <c r="W935" s="13"/>
    </row>
    <row r="936" spans="23:23">
      <c r="W936" s="13"/>
    </row>
    <row r="937" spans="23:23">
      <c r="W937" s="13"/>
    </row>
    <row r="938" spans="23:23">
      <c r="W938" s="13"/>
    </row>
    <row r="939" spans="23:23">
      <c r="W939" s="13"/>
    </row>
    <row r="940" spans="23:23">
      <c r="W940" s="13"/>
    </row>
    <row r="941" spans="23:23">
      <c r="W941" s="13"/>
    </row>
    <row r="942" spans="23:23">
      <c r="W942" s="13"/>
    </row>
    <row r="943" spans="23:23">
      <c r="W943" s="13"/>
    </row>
    <row r="944" spans="23:23">
      <c r="W944" s="13"/>
    </row>
    <row r="945" spans="23:23">
      <c r="W945" s="13"/>
    </row>
    <row r="946" spans="23:23">
      <c r="W946" s="13"/>
    </row>
    <row r="947" spans="23:23">
      <c r="W947" s="13"/>
    </row>
    <row r="948" spans="23:23">
      <c r="W948" s="13"/>
    </row>
    <row r="949" spans="23:23">
      <c r="W949" s="13"/>
    </row>
    <row r="950" spans="23:23">
      <c r="W950" s="13"/>
    </row>
    <row r="951" spans="23:23">
      <c r="W951" s="13"/>
    </row>
  </sheetData>
  <mergeCells count="7">
    <mergeCell ref="O23:R23"/>
    <mergeCell ref="A22:G22"/>
    <mergeCell ref="H22:N22"/>
    <mergeCell ref="O22:S22"/>
    <mergeCell ref="A17:C20"/>
    <mergeCell ref="D17:W20"/>
    <mergeCell ref="T22:X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8"/>
  <sheetViews>
    <sheetView topLeftCell="E32" workbookViewId="0">
      <selection activeCell="P48" sqref="P48"/>
    </sheetView>
  </sheetViews>
  <sheetFormatPr baseColWidth="10" defaultColWidth="11.5" defaultRowHeight="15"/>
  <cols>
    <col min="1" max="1" width="11.5" style="328"/>
    <col min="2" max="3" width="26.6640625" style="328" customWidth="1"/>
    <col min="4" max="4" width="15" style="328" customWidth="1"/>
    <col min="5" max="6" width="11.5" style="328" customWidth="1"/>
    <col min="7" max="7" width="9.6640625" style="328" customWidth="1"/>
    <col min="8" max="8" width="7.33203125" style="329" customWidth="1"/>
    <col min="9" max="10" width="16.5" style="328" customWidth="1"/>
    <col min="11" max="11" width="13" style="328" customWidth="1"/>
    <col min="12" max="15" width="11.5" style="328"/>
    <col min="16" max="16" width="14.5" style="328" customWidth="1"/>
    <col min="17" max="17" width="14.6640625" style="328" customWidth="1"/>
    <col min="18" max="18" width="16.5" style="328" customWidth="1"/>
    <col min="19" max="19" width="11.5" style="328"/>
    <col min="20" max="20" width="14.5" style="328" customWidth="1"/>
    <col min="21" max="16384" width="11.5" style="328"/>
  </cols>
  <sheetData>
    <row r="1" spans="2:21">
      <c r="I1" s="328" t="s">
        <v>657</v>
      </c>
    </row>
    <row r="2" spans="2:21" ht="16" thickBot="1">
      <c r="I2" s="328" t="s">
        <v>658</v>
      </c>
      <c r="J2" s="328">
        <v>25</v>
      </c>
    </row>
    <row r="3" spans="2:21" ht="32">
      <c r="B3" s="330" t="s">
        <v>61</v>
      </c>
      <c r="C3" s="362"/>
      <c r="D3" s="331">
        <v>31</v>
      </c>
      <c r="E3" s="332">
        <v>1</v>
      </c>
      <c r="I3" s="328" t="s">
        <v>659</v>
      </c>
      <c r="J3" s="328">
        <v>26</v>
      </c>
    </row>
    <row r="4" spans="2:21" ht="16">
      <c r="B4" s="333" t="s">
        <v>145</v>
      </c>
      <c r="C4" s="363"/>
      <c r="D4" s="334">
        <v>0</v>
      </c>
      <c r="E4" s="335">
        <f>+D4/$D$3</f>
        <v>0</v>
      </c>
      <c r="I4" s="328" t="s">
        <v>151</v>
      </c>
      <c r="J4" s="328">
        <v>0</v>
      </c>
    </row>
    <row r="5" spans="2:21" ht="16">
      <c r="B5" s="333" t="s">
        <v>146</v>
      </c>
      <c r="C5" s="363"/>
      <c r="D5" s="334">
        <v>23</v>
      </c>
      <c r="E5" s="335">
        <f>+D5/$D$3</f>
        <v>0.74193548387096775</v>
      </c>
      <c r="I5" s="328" t="s">
        <v>660</v>
      </c>
      <c r="J5" s="328">
        <v>20</v>
      </c>
    </row>
    <row r="6" spans="2:21" ht="17" thickBot="1">
      <c r="B6" s="336" t="s">
        <v>153</v>
      </c>
      <c r="C6" s="364"/>
      <c r="D6" s="337">
        <v>8</v>
      </c>
      <c r="E6" s="338">
        <f>+D6/$D$3</f>
        <v>0.25806451612903225</v>
      </c>
      <c r="I6" s="328" t="s">
        <v>150</v>
      </c>
      <c r="J6" s="328">
        <v>6</v>
      </c>
    </row>
    <row r="8" spans="2:21" ht="16" thickBot="1">
      <c r="I8" s="328" t="s">
        <v>639</v>
      </c>
      <c r="P8" s="986" t="s">
        <v>640</v>
      </c>
      <c r="Q8" s="986"/>
      <c r="R8" s="986"/>
      <c r="S8" s="986"/>
      <c r="T8" s="986"/>
      <c r="U8" s="986"/>
    </row>
    <row r="9" spans="2:21" s="345" customFormat="1" ht="48" customHeight="1">
      <c r="B9" s="339" t="s">
        <v>1</v>
      </c>
      <c r="C9" s="340" t="s">
        <v>654</v>
      </c>
      <c r="D9" s="340" t="s">
        <v>80</v>
      </c>
      <c r="E9" s="340" t="s">
        <v>151</v>
      </c>
      <c r="F9" s="340" t="s">
        <v>150</v>
      </c>
      <c r="G9" s="341" t="s">
        <v>64</v>
      </c>
      <c r="H9" s="342"/>
      <c r="I9" s="343" t="s">
        <v>1</v>
      </c>
      <c r="J9" s="343" t="s">
        <v>655</v>
      </c>
      <c r="K9" s="343" t="s">
        <v>656</v>
      </c>
      <c r="L9" s="343" t="s">
        <v>641</v>
      </c>
      <c r="M9" s="343" t="s">
        <v>642</v>
      </c>
      <c r="N9" s="343" t="s">
        <v>643</v>
      </c>
      <c r="O9" s="342"/>
      <c r="P9" s="344" t="s">
        <v>644</v>
      </c>
      <c r="Q9" s="344" t="s">
        <v>645</v>
      </c>
      <c r="R9" s="344" t="s">
        <v>646</v>
      </c>
      <c r="S9" s="344" t="s">
        <v>641</v>
      </c>
      <c r="T9" s="344" t="s">
        <v>143</v>
      </c>
      <c r="U9" s="344" t="s">
        <v>653</v>
      </c>
    </row>
    <row r="10" spans="2:21" ht="16">
      <c r="B10" s="348" t="s">
        <v>88</v>
      </c>
      <c r="C10" s="334">
        <v>4</v>
      </c>
      <c r="D10" s="334">
        <v>4</v>
      </c>
      <c r="E10" s="334">
        <v>0</v>
      </c>
      <c r="F10" s="334">
        <v>4</v>
      </c>
      <c r="G10" s="346">
        <v>0</v>
      </c>
      <c r="H10" s="350"/>
      <c r="I10" s="351" t="s">
        <v>647</v>
      </c>
      <c r="J10" s="352">
        <f>+C10+C11+C12</f>
        <v>7</v>
      </c>
      <c r="K10" s="352">
        <f>+D10+D11+D12</f>
        <v>7</v>
      </c>
      <c r="L10" s="352">
        <f>+E10+E11+E12</f>
        <v>0</v>
      </c>
      <c r="M10" s="352">
        <f>+F10+F11+F12</f>
        <v>6</v>
      </c>
      <c r="N10" s="352">
        <f>+G10+G11+G12</f>
        <v>1</v>
      </c>
      <c r="O10" s="353"/>
      <c r="P10" s="354" t="s">
        <v>648</v>
      </c>
      <c r="Q10" s="355">
        <v>28</v>
      </c>
      <c r="R10" s="355">
        <v>31</v>
      </c>
      <c r="S10" s="354">
        <v>0</v>
      </c>
      <c r="T10" s="354">
        <v>23</v>
      </c>
      <c r="U10" s="354">
        <v>8</v>
      </c>
    </row>
    <row r="11" spans="2:21" ht="16">
      <c r="B11" s="348" t="s">
        <v>90</v>
      </c>
      <c r="C11" s="334">
        <v>1</v>
      </c>
      <c r="D11" s="334">
        <v>1</v>
      </c>
      <c r="E11" s="334">
        <v>0</v>
      </c>
      <c r="F11" s="334">
        <v>0</v>
      </c>
      <c r="G11" s="349">
        <v>1</v>
      </c>
      <c r="H11" s="350"/>
      <c r="I11" s="351" t="s">
        <v>649</v>
      </c>
      <c r="J11" s="352">
        <f>+C13</f>
        <v>6</v>
      </c>
      <c r="K11" s="352">
        <f>+D13</f>
        <v>6</v>
      </c>
      <c r="L11" s="352">
        <f>+E13</f>
        <v>0</v>
      </c>
      <c r="M11" s="352">
        <f>+F13</f>
        <v>6</v>
      </c>
      <c r="N11" s="352">
        <f>+G13</f>
        <v>0</v>
      </c>
      <c r="O11" s="353"/>
      <c r="P11" s="354" t="s">
        <v>650</v>
      </c>
      <c r="Q11" s="356">
        <v>25</v>
      </c>
      <c r="R11" s="356">
        <v>26</v>
      </c>
      <c r="S11" s="354"/>
      <c r="T11" s="354">
        <v>6</v>
      </c>
      <c r="U11" s="354">
        <v>20</v>
      </c>
    </row>
    <row r="12" spans="2:21" ht="16">
      <c r="B12" s="348" t="s">
        <v>92</v>
      </c>
      <c r="C12" s="334">
        <v>2</v>
      </c>
      <c r="D12" s="334">
        <v>2</v>
      </c>
      <c r="E12" s="334">
        <v>0</v>
      </c>
      <c r="F12" s="334">
        <v>2</v>
      </c>
      <c r="G12" s="349">
        <v>0</v>
      </c>
      <c r="H12" s="350"/>
      <c r="I12" s="351" t="s">
        <v>651</v>
      </c>
      <c r="J12" s="352">
        <f>+C14+C15+C17+C18+C19+C20+C21</f>
        <v>13</v>
      </c>
      <c r="K12" s="352">
        <f>+D14+D15+D17+D18+D19+D20+D21</f>
        <v>16</v>
      </c>
      <c r="L12" s="352">
        <f>+E14+E15+E17+E18+E19+E20+E21</f>
        <v>0</v>
      </c>
      <c r="M12" s="352">
        <f>+F14+F15+F17+F18+F19+F20+F21</f>
        <v>10</v>
      </c>
      <c r="N12" s="352">
        <f>+G14+G15+G17+G18+G19+G20+G21</f>
        <v>6</v>
      </c>
      <c r="O12" s="353"/>
      <c r="P12" s="347" t="s">
        <v>71</v>
      </c>
      <c r="Q12" s="347">
        <f>SUM(Q10:Q11)</f>
        <v>53</v>
      </c>
      <c r="R12" s="347">
        <f>SUM(R10:R11)</f>
        <v>57</v>
      </c>
      <c r="S12" s="347">
        <f>SUM(S10:S11)</f>
        <v>0</v>
      </c>
      <c r="T12" s="347">
        <f>SUM(T10:T11)</f>
        <v>29</v>
      </c>
      <c r="U12" s="347">
        <f>SUM(U10:U11)</f>
        <v>28</v>
      </c>
    </row>
    <row r="13" spans="2:21" ht="32">
      <c r="B13" s="357" t="s">
        <v>94</v>
      </c>
      <c r="C13" s="334">
        <v>6</v>
      </c>
      <c r="D13" s="334">
        <v>6</v>
      </c>
      <c r="E13" s="334">
        <v>0</v>
      </c>
      <c r="F13" s="334">
        <v>6</v>
      </c>
      <c r="G13" s="349">
        <v>0</v>
      </c>
      <c r="H13" s="350"/>
      <c r="I13" s="351" t="s">
        <v>652</v>
      </c>
      <c r="J13" s="352">
        <f>+C22+C23</f>
        <v>2</v>
      </c>
      <c r="K13" s="352">
        <f>+D22+D23</f>
        <v>2</v>
      </c>
      <c r="L13" s="352">
        <f>+E22+E23</f>
        <v>0</v>
      </c>
      <c r="M13" s="352">
        <f>+F22+F23</f>
        <v>1</v>
      </c>
      <c r="N13" s="352">
        <f>+G22+G23</f>
        <v>1</v>
      </c>
      <c r="O13" s="353"/>
    </row>
    <row r="14" spans="2:21">
      <c r="B14" s="348" t="s">
        <v>96</v>
      </c>
      <c r="C14" s="334">
        <v>2</v>
      </c>
      <c r="D14" s="334">
        <v>3</v>
      </c>
      <c r="E14" s="334">
        <v>0</v>
      </c>
      <c r="F14" s="334">
        <v>2</v>
      </c>
      <c r="G14" s="349">
        <v>1</v>
      </c>
      <c r="H14" s="350"/>
      <c r="I14" s="347" t="s">
        <v>71</v>
      </c>
      <c r="J14" s="352">
        <f>SUM(J10:J13)</f>
        <v>28</v>
      </c>
      <c r="K14" s="352">
        <f>SUM(K10:K13)</f>
        <v>31</v>
      </c>
      <c r="L14" s="352">
        <f>SUM(L10:L13)</f>
        <v>0</v>
      </c>
      <c r="M14" s="352">
        <f>SUM(M10:M13)</f>
        <v>23</v>
      </c>
      <c r="N14" s="352">
        <f>SUM(N10:N13)</f>
        <v>8</v>
      </c>
      <c r="O14" s="353"/>
    </row>
    <row r="15" spans="2:21">
      <c r="B15" s="348" t="s">
        <v>98</v>
      </c>
      <c r="C15" s="334">
        <v>0</v>
      </c>
      <c r="D15" s="334">
        <v>0</v>
      </c>
      <c r="E15" s="334">
        <v>0</v>
      </c>
      <c r="F15" s="334">
        <v>0</v>
      </c>
      <c r="G15" s="349">
        <v>0</v>
      </c>
      <c r="H15" s="350"/>
      <c r="K15" s="358"/>
      <c r="L15" s="358"/>
      <c r="M15" s="358"/>
      <c r="N15" s="358"/>
      <c r="O15" s="358"/>
    </row>
    <row r="16" spans="2:21">
      <c r="B16" s="348" t="s">
        <v>100</v>
      </c>
      <c r="C16" s="334">
        <v>0</v>
      </c>
      <c r="D16" s="334">
        <v>0</v>
      </c>
      <c r="E16" s="334">
        <v>0</v>
      </c>
      <c r="F16" s="334">
        <v>0</v>
      </c>
      <c r="G16" s="349">
        <v>0</v>
      </c>
      <c r="H16" s="350"/>
    </row>
    <row r="17" spans="2:15" ht="32">
      <c r="B17" s="357" t="s">
        <v>102</v>
      </c>
      <c r="C17" s="334">
        <v>2</v>
      </c>
      <c r="D17" s="334">
        <v>3</v>
      </c>
      <c r="E17" s="334">
        <v>0</v>
      </c>
      <c r="F17" s="334">
        <v>1</v>
      </c>
      <c r="G17" s="349">
        <v>2</v>
      </c>
      <c r="H17" s="350"/>
    </row>
    <row r="18" spans="2:15">
      <c r="B18" s="348" t="s">
        <v>104</v>
      </c>
      <c r="C18" s="334">
        <v>2</v>
      </c>
      <c r="D18" s="334">
        <v>3</v>
      </c>
      <c r="E18" s="334">
        <v>0</v>
      </c>
      <c r="F18" s="334">
        <v>3</v>
      </c>
      <c r="G18" s="349">
        <v>0</v>
      </c>
      <c r="H18" s="350"/>
    </row>
    <row r="19" spans="2:15">
      <c r="B19" s="348" t="s">
        <v>106</v>
      </c>
      <c r="C19" s="334">
        <v>6</v>
      </c>
      <c r="D19" s="334">
        <v>6</v>
      </c>
      <c r="E19" s="334">
        <v>0</v>
      </c>
      <c r="F19" s="334">
        <v>4</v>
      </c>
      <c r="G19" s="349">
        <v>2</v>
      </c>
      <c r="H19" s="350"/>
    </row>
    <row r="20" spans="2:15">
      <c r="B20" s="348" t="s">
        <v>108</v>
      </c>
      <c r="C20" s="334">
        <v>1</v>
      </c>
      <c r="D20" s="334">
        <v>1</v>
      </c>
      <c r="E20" s="334">
        <v>0</v>
      </c>
      <c r="F20" s="334">
        <v>0</v>
      </c>
      <c r="G20" s="349">
        <v>1</v>
      </c>
      <c r="H20" s="350"/>
    </row>
    <row r="21" spans="2:15">
      <c r="B21" s="348" t="s">
        <v>110</v>
      </c>
      <c r="C21" s="334">
        <v>0</v>
      </c>
      <c r="D21" s="334">
        <v>0</v>
      </c>
      <c r="E21" s="334">
        <v>0</v>
      </c>
      <c r="F21" s="334">
        <v>0</v>
      </c>
      <c r="G21" s="349">
        <v>0</v>
      </c>
      <c r="H21" s="350"/>
    </row>
    <row r="22" spans="2:15">
      <c r="B22" s="348" t="s">
        <v>112</v>
      </c>
      <c r="C22" s="334">
        <v>0</v>
      </c>
      <c r="D22" s="334">
        <v>0</v>
      </c>
      <c r="E22" s="334">
        <v>0</v>
      </c>
      <c r="F22" s="334">
        <v>0</v>
      </c>
      <c r="G22" s="349">
        <v>0</v>
      </c>
      <c r="H22" s="350"/>
    </row>
    <row r="23" spans="2:15">
      <c r="B23" s="348" t="s">
        <v>114</v>
      </c>
      <c r="C23" s="334">
        <v>2</v>
      </c>
      <c r="D23" s="334">
        <v>2</v>
      </c>
      <c r="E23" s="334">
        <v>0</v>
      </c>
      <c r="F23" s="334">
        <v>1</v>
      </c>
      <c r="G23" s="349">
        <v>1</v>
      </c>
      <c r="H23" s="350"/>
    </row>
    <row r="24" spans="2:15" s="361" customFormat="1" ht="16" thickBot="1">
      <c r="B24" s="359" t="s">
        <v>71</v>
      </c>
      <c r="C24" s="365">
        <f>SUM(C10:C23)</f>
        <v>28</v>
      </c>
      <c r="D24" s="360">
        <f>SUM(D10:D23)</f>
        <v>31</v>
      </c>
      <c r="E24" s="360">
        <f>SUM(E10:E23)</f>
        <v>0</v>
      </c>
      <c r="F24" s="360">
        <f>SUM(F10:F23)</f>
        <v>23</v>
      </c>
      <c r="G24" s="360">
        <f>SUM(G10:G23)</f>
        <v>8</v>
      </c>
      <c r="H24" s="350"/>
    </row>
    <row r="31" spans="2:15" ht="16" thickBot="1"/>
    <row r="32" spans="2:15" ht="32">
      <c r="J32" s="366" t="s">
        <v>1</v>
      </c>
      <c r="K32" s="366" t="s">
        <v>661</v>
      </c>
      <c r="L32" s="366" t="s">
        <v>151</v>
      </c>
      <c r="M32" s="366" t="s">
        <v>150</v>
      </c>
      <c r="N32" s="366" t="s">
        <v>64</v>
      </c>
      <c r="O32" s="366" t="s">
        <v>542</v>
      </c>
    </row>
    <row r="33" spans="10:15" ht="16" hidden="1">
      <c r="J33" s="367" t="s">
        <v>87</v>
      </c>
      <c r="K33" s="324">
        <v>4</v>
      </c>
      <c r="L33" s="324">
        <v>0</v>
      </c>
      <c r="M33" s="324">
        <v>4</v>
      </c>
      <c r="N33" s="323">
        <v>0</v>
      </c>
      <c r="O33" s="368">
        <v>0</v>
      </c>
    </row>
    <row r="34" spans="10:15" ht="16" hidden="1">
      <c r="J34" s="369" t="s">
        <v>89</v>
      </c>
      <c r="K34" s="322">
        <v>1</v>
      </c>
      <c r="L34" s="322">
        <v>1</v>
      </c>
      <c r="M34" s="322">
        <v>0</v>
      </c>
      <c r="N34" s="325">
        <v>0</v>
      </c>
      <c r="O34" s="370">
        <v>0</v>
      </c>
    </row>
    <row r="35" spans="10:15" ht="16" hidden="1">
      <c r="J35" s="369" t="s">
        <v>91</v>
      </c>
      <c r="K35" s="321">
        <v>2</v>
      </c>
      <c r="L35" s="321">
        <v>0</v>
      </c>
      <c r="M35" s="321">
        <v>2</v>
      </c>
      <c r="N35" s="326">
        <v>0</v>
      </c>
      <c r="O35" s="371">
        <v>0</v>
      </c>
    </row>
    <row r="36" spans="10:15" ht="16" hidden="1">
      <c r="J36" s="372" t="s">
        <v>93</v>
      </c>
      <c r="K36" s="322">
        <v>6</v>
      </c>
      <c r="L36" s="322">
        <v>0</v>
      </c>
      <c r="M36" s="322">
        <v>6</v>
      </c>
      <c r="N36" s="325">
        <v>0</v>
      </c>
      <c r="O36" s="370">
        <v>0</v>
      </c>
    </row>
    <row r="37" spans="10:15" ht="16" hidden="1">
      <c r="J37" s="373" t="s">
        <v>95</v>
      </c>
      <c r="K37" s="322">
        <v>7</v>
      </c>
      <c r="L37" s="322">
        <v>1</v>
      </c>
      <c r="M37" s="322">
        <v>2</v>
      </c>
      <c r="N37" s="325">
        <v>4</v>
      </c>
      <c r="O37" s="370">
        <v>0</v>
      </c>
    </row>
    <row r="38" spans="10:15" ht="16" hidden="1">
      <c r="J38" s="373" t="s">
        <v>97</v>
      </c>
      <c r="K38" s="322">
        <v>0</v>
      </c>
      <c r="L38" s="322">
        <v>0</v>
      </c>
      <c r="M38" s="322">
        <v>0</v>
      </c>
      <c r="N38" s="325">
        <v>0</v>
      </c>
      <c r="O38" s="370">
        <v>0</v>
      </c>
    </row>
    <row r="39" spans="10:15" ht="16" hidden="1">
      <c r="J39" s="373" t="s">
        <v>99</v>
      </c>
      <c r="K39" s="321">
        <v>0</v>
      </c>
      <c r="L39" s="321">
        <v>0</v>
      </c>
      <c r="M39" s="321">
        <v>0</v>
      </c>
      <c r="N39" s="326">
        <v>0</v>
      </c>
      <c r="O39" s="371">
        <v>0</v>
      </c>
    </row>
    <row r="40" spans="10:15" ht="16" hidden="1">
      <c r="J40" s="373" t="s">
        <v>101</v>
      </c>
      <c r="K40" s="321">
        <v>3</v>
      </c>
      <c r="L40" s="321">
        <v>2</v>
      </c>
      <c r="M40" s="321">
        <v>0</v>
      </c>
      <c r="N40" s="326">
        <v>1</v>
      </c>
      <c r="O40" s="371">
        <v>0</v>
      </c>
    </row>
    <row r="41" spans="10:15" ht="16" hidden="1">
      <c r="J41" s="373" t="s">
        <v>103</v>
      </c>
      <c r="K41" s="322">
        <v>12</v>
      </c>
      <c r="L41" s="321">
        <v>0</v>
      </c>
      <c r="M41" s="327">
        <v>3</v>
      </c>
      <c r="N41" s="326">
        <v>6</v>
      </c>
      <c r="O41" s="371">
        <v>3</v>
      </c>
    </row>
    <row r="42" spans="10:15" ht="16" hidden="1">
      <c r="J42" s="373" t="s">
        <v>105</v>
      </c>
      <c r="K42" s="322">
        <v>6</v>
      </c>
      <c r="L42" s="321">
        <v>0</v>
      </c>
      <c r="M42" s="321">
        <v>6</v>
      </c>
      <c r="N42" s="326">
        <v>0</v>
      </c>
      <c r="O42" s="371"/>
    </row>
    <row r="43" spans="10:15" ht="16" hidden="1">
      <c r="J43" s="373" t="s">
        <v>107</v>
      </c>
      <c r="K43" s="321">
        <v>10</v>
      </c>
      <c r="L43" s="321">
        <v>0</v>
      </c>
      <c r="M43" s="321">
        <v>1</v>
      </c>
      <c r="N43" s="326">
        <v>9</v>
      </c>
      <c r="O43" s="371"/>
    </row>
    <row r="44" spans="10:15" ht="16" hidden="1">
      <c r="J44" s="373" t="s">
        <v>109</v>
      </c>
      <c r="K44" s="321">
        <v>0</v>
      </c>
      <c r="L44" s="321">
        <v>0</v>
      </c>
      <c r="M44" s="321">
        <v>0</v>
      </c>
      <c r="N44" s="326">
        <v>0</v>
      </c>
      <c r="O44" s="371"/>
    </row>
    <row r="45" spans="10:15" ht="16" hidden="1">
      <c r="J45" s="374" t="s">
        <v>111</v>
      </c>
      <c r="K45" s="321">
        <v>0</v>
      </c>
      <c r="L45" s="321">
        <v>0</v>
      </c>
      <c r="M45" s="321">
        <v>0</v>
      </c>
      <c r="N45" s="326">
        <v>0</v>
      </c>
      <c r="O45" s="371"/>
    </row>
    <row r="46" spans="10:15" ht="16" hidden="1">
      <c r="J46" s="375" t="s">
        <v>113</v>
      </c>
      <c r="K46" s="376">
        <v>2</v>
      </c>
      <c r="L46" s="376">
        <v>0</v>
      </c>
      <c r="M46" s="376">
        <v>2</v>
      </c>
      <c r="N46" s="377">
        <v>0</v>
      </c>
      <c r="O46" s="378"/>
    </row>
    <row r="47" spans="10:15">
      <c r="J47" s="379" t="s">
        <v>662</v>
      </c>
      <c r="K47" s="380">
        <f>SUM(K33:K46)</f>
        <v>53</v>
      </c>
      <c r="L47" s="380">
        <f>SUM(L33:L46)</f>
        <v>4</v>
      </c>
      <c r="M47" s="380">
        <f>SUM(M33:M46)</f>
        <v>26</v>
      </c>
      <c r="N47" s="380">
        <f>SUM(N33:N46)</f>
        <v>20</v>
      </c>
      <c r="O47" s="380">
        <f>SUM(O33:O46)</f>
        <v>3</v>
      </c>
    </row>
    <row r="48" spans="10:15">
      <c r="J48" s="379" t="s">
        <v>663</v>
      </c>
      <c r="K48" s="380">
        <v>31</v>
      </c>
      <c r="L48" s="380">
        <v>0</v>
      </c>
      <c r="M48" s="380">
        <v>23</v>
      </c>
      <c r="N48" s="380">
        <v>8</v>
      </c>
      <c r="O48" s="380">
        <v>0</v>
      </c>
    </row>
  </sheetData>
  <mergeCells count="1">
    <mergeCell ref="P8:U8"/>
  </mergeCells>
  <hyperlinks>
    <hyperlink ref="J33" location="'DIC-01'!A1" display="DIC-01" xr:uid="{00000000-0004-0000-0300-000000000000}"/>
    <hyperlink ref="J34" location="'DIP-02'!A1" display="DIP-02" xr:uid="{00000000-0004-0000-0300-000001000000}"/>
    <hyperlink ref="J35" location="'AC-10'!A1" display="AC-10" xr:uid="{00000000-0004-0000-0300-000002000000}"/>
    <hyperlink ref="J36" location="'IDP-04'!A1" display="IDP-04" xr:uid="{00000000-0004-0000-0300-000003000000}"/>
    <hyperlink ref="J37" location="'GD-07'!A1" display="GD-07" xr:uid="{00000000-0004-0000-0300-000004000000}"/>
    <hyperlink ref="J38" location="'GC-08'!A1" display="GC-08" xr:uid="{00000000-0004-0000-0300-000005000000}"/>
    <hyperlink ref="J39" location="'GJ-09'!A1" display="GJ-09" xr:uid="{00000000-0004-0000-0300-000006000000}"/>
    <hyperlink ref="J40" location="'GRF-11'!A1" display="GRF-11" xr:uid="{00000000-0004-0000-0300-000007000000}"/>
    <hyperlink ref="J41" location="'GT-12 '!A1" display="GT-12" xr:uid="{00000000-0004-0000-0300-000008000000}"/>
    <hyperlink ref="J42" location="'GTH-13'!A1" display="GTH-13" xr:uid="{00000000-0004-0000-0300-000009000000}"/>
    <hyperlink ref="J43" location="'GF-14'!A1" display="GF-14" xr:uid="{00000000-0004-0000-0300-00000A000000}"/>
    <hyperlink ref="J44" location="'CID-15'!A1" display="CID-15" xr:uid="{00000000-0004-0000-0300-00000B000000}"/>
    <hyperlink ref="J45" location="'EC-16'!A1" display="EC-16" xr:uid="{00000000-0004-0000-0300-00000C000000}"/>
    <hyperlink ref="J46" location="'MIC-03'!A1" display="MIC-03" xr:uid="{00000000-0004-0000-0300-00000D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X42"/>
  <sheetViews>
    <sheetView showGridLines="0" topLeftCell="A25" zoomScale="70" zoomScaleNormal="70" workbookViewId="0">
      <selection activeCell="G34" sqref="G34:H34"/>
    </sheetView>
  </sheetViews>
  <sheetFormatPr baseColWidth="10" defaultColWidth="14.5" defaultRowHeight="15" customHeight="1"/>
  <cols>
    <col min="1" max="1" width="6.5" customWidth="1"/>
    <col min="2" max="2" width="12.33203125" customWidth="1"/>
    <col min="3" max="4" width="15.1640625" customWidth="1"/>
    <col min="5" max="5" width="14.1640625" customWidth="1"/>
    <col min="6" max="6" width="16.5" style="231" customWidth="1"/>
    <col min="7" max="7" width="12.6640625" customWidth="1"/>
    <col min="8" max="10" width="9.83203125" customWidth="1"/>
    <col min="11" max="11" width="10.83203125" customWidth="1"/>
    <col min="12" max="13" width="9.83203125" customWidth="1"/>
    <col min="14" max="14" width="12" customWidth="1"/>
    <col min="15" max="15" width="9.83203125" customWidth="1"/>
    <col min="16" max="18" width="9" customWidth="1"/>
    <col min="19" max="21" width="11.83203125" customWidth="1"/>
    <col min="22" max="27" width="12.5" customWidth="1"/>
  </cols>
  <sheetData>
    <row r="1" spans="1:24" ht="47">
      <c r="A1" s="1057" t="s">
        <v>62</v>
      </c>
      <c r="B1" s="1058"/>
      <c r="C1" s="1058"/>
      <c r="D1" s="1058"/>
      <c r="E1" s="1058"/>
      <c r="F1" s="1058"/>
      <c r="G1" s="1058"/>
      <c r="H1" s="1058"/>
      <c r="I1" s="1058"/>
      <c r="J1" s="1058"/>
      <c r="K1" s="1058"/>
      <c r="L1" s="1058"/>
      <c r="M1" s="1058"/>
      <c r="N1" s="1058"/>
      <c r="O1" s="1058"/>
      <c r="P1" s="1058"/>
      <c r="Q1" s="1058"/>
      <c r="R1" s="1058"/>
      <c r="S1" s="1058"/>
      <c r="T1" s="1058"/>
      <c r="U1" s="1059"/>
    </row>
    <row r="2" spans="1:24" ht="41.25" customHeight="1" thickBot="1">
      <c r="A2" s="29"/>
      <c r="B2" s="30"/>
      <c r="C2" s="31"/>
      <c r="D2" s="31"/>
      <c r="E2" s="31"/>
      <c r="F2" s="31"/>
      <c r="G2" s="31"/>
      <c r="H2" s="1039" t="s">
        <v>63</v>
      </c>
      <c r="I2" s="885"/>
      <c r="J2" s="885"/>
      <c r="K2" s="885"/>
      <c r="L2" s="885"/>
      <c r="M2" s="885"/>
      <c r="N2" s="886"/>
      <c r="O2" s="32"/>
      <c r="P2" s="1003" t="s">
        <v>65</v>
      </c>
      <c r="Q2" s="1004"/>
      <c r="R2" s="1005"/>
      <c r="S2" s="1006" t="s">
        <v>1625</v>
      </c>
      <c r="T2" s="1004"/>
      <c r="U2" s="1005"/>
    </row>
    <row r="3" spans="1:24" ht="54.75" customHeight="1" thickBot="1">
      <c r="A3" s="34"/>
      <c r="B3" s="35"/>
      <c r="C3" s="36"/>
      <c r="D3" s="36"/>
      <c r="E3" s="36"/>
      <c r="F3" s="36"/>
      <c r="G3" s="36"/>
      <c r="H3" s="1040" t="str">
        <f>+_1._RESULTADOS_GENERALES_DEL_PLAN__DE_MEJORAMIENTO_IDEP</f>
        <v>1. RESULTADOS GENERALES DEL PLAN  DE MEJORAMIENTO IDEP</v>
      </c>
      <c r="I3" s="1041"/>
      <c r="J3" s="1041"/>
      <c r="K3" s="1041"/>
      <c r="L3" s="1041"/>
      <c r="M3" s="1041"/>
      <c r="N3" s="1042"/>
      <c r="O3" s="37"/>
      <c r="P3" s="1003" t="s">
        <v>68</v>
      </c>
      <c r="Q3" s="1004"/>
      <c r="R3" s="1005"/>
      <c r="S3" s="1006" t="s">
        <v>1626</v>
      </c>
      <c r="T3" s="1004"/>
      <c r="U3" s="1005"/>
    </row>
    <row r="4" spans="1:24" ht="36.75" customHeight="1" thickBot="1">
      <c r="A4" s="34"/>
      <c r="B4" s="35"/>
      <c r="C4" s="36"/>
      <c r="D4" s="36"/>
      <c r="E4" s="36"/>
      <c r="F4" s="36"/>
      <c r="G4" s="36"/>
      <c r="H4" s="1043" t="s">
        <v>69</v>
      </c>
      <c r="I4" s="1044"/>
      <c r="J4" s="1044"/>
      <c r="K4" s="1044"/>
      <c r="L4" s="1044"/>
      <c r="M4" s="1044"/>
      <c r="N4" s="1045"/>
      <c r="O4" s="38"/>
      <c r="P4" s="38"/>
      <c r="Q4" s="38"/>
      <c r="R4" s="38"/>
      <c r="S4" s="39"/>
      <c r="T4" s="38"/>
      <c r="U4" s="40"/>
    </row>
    <row r="5" spans="1:24" ht="14.25" customHeight="1" thickBot="1">
      <c r="A5" s="34"/>
      <c r="B5" s="570"/>
      <c r="C5" s="37"/>
      <c r="D5" s="37"/>
      <c r="E5" s="37"/>
      <c r="F5" s="37"/>
      <c r="G5" s="37"/>
      <c r="H5" s="37"/>
      <c r="I5" s="37"/>
      <c r="J5" s="37"/>
      <c r="K5" s="41"/>
      <c r="L5" s="37"/>
      <c r="M5" s="37"/>
      <c r="N5" s="37"/>
      <c r="O5" s="37"/>
      <c r="P5" s="38"/>
      <c r="Q5" s="38"/>
      <c r="R5" s="38"/>
      <c r="S5" s="39"/>
      <c r="T5" s="38"/>
      <c r="U5" s="40"/>
    </row>
    <row r="6" spans="1:24" ht="32.25" customHeight="1" thickBot="1">
      <c r="A6" s="1008" t="s">
        <v>67</v>
      </c>
      <c r="B6" s="1009"/>
      <c r="C6" s="1009"/>
      <c r="D6" s="1009"/>
      <c r="E6" s="1009"/>
      <c r="F6" s="1009"/>
      <c r="G6" s="1009"/>
      <c r="H6" s="1009"/>
      <c r="I6" s="1009"/>
      <c r="J6" s="1009"/>
      <c r="K6" s="1009"/>
      <c r="L6" s="1009"/>
      <c r="M6" s="1009"/>
      <c r="N6" s="1009"/>
      <c r="O6" s="1009"/>
      <c r="P6" s="1009"/>
      <c r="Q6" s="1009"/>
      <c r="R6" s="1009"/>
      <c r="S6" s="1009"/>
      <c r="T6" s="1009"/>
      <c r="U6" s="1010"/>
    </row>
    <row r="7" spans="1:24" ht="42" customHeight="1">
      <c r="A7" s="103"/>
      <c r="B7" s="104"/>
      <c r="C7" s="105"/>
      <c r="D7" s="105"/>
      <c r="E7" s="105"/>
      <c r="F7" s="105"/>
      <c r="G7" s="105"/>
      <c r="H7" s="105"/>
      <c r="I7" s="105"/>
      <c r="J7" s="105"/>
      <c r="K7" s="106"/>
      <c r="L7" s="105"/>
      <c r="M7" s="105"/>
      <c r="N7" s="105"/>
      <c r="O7" s="105"/>
      <c r="P7" s="107"/>
      <c r="Q7" s="107"/>
      <c r="R7" s="107"/>
      <c r="S7" s="108"/>
      <c r="T7" s="107"/>
      <c r="U7" s="109"/>
    </row>
    <row r="8" spans="1:24" ht="48.75" customHeight="1">
      <c r="A8" s="110"/>
      <c r="B8" s="1007" t="s">
        <v>70</v>
      </c>
      <c r="C8" s="1007"/>
      <c r="D8" s="1007"/>
      <c r="E8" s="1007"/>
      <c r="F8" s="232"/>
      <c r="G8" s="119"/>
      <c r="H8" s="37"/>
      <c r="I8" s="38"/>
      <c r="J8" s="37"/>
      <c r="K8" s="41"/>
      <c r="L8" s="37"/>
      <c r="M8" s="37"/>
      <c r="N8" s="37"/>
      <c r="O8" s="37"/>
      <c r="P8" s="38"/>
      <c r="Q8" s="38"/>
      <c r="R8" s="38"/>
      <c r="S8" s="39"/>
      <c r="T8" s="38"/>
      <c r="U8" s="111"/>
      <c r="V8" s="101"/>
      <c r="W8" s="102"/>
      <c r="X8" s="78"/>
    </row>
    <row r="9" spans="1:24" ht="78.75" customHeight="1">
      <c r="A9" s="110"/>
      <c r="B9" s="995" t="s">
        <v>152</v>
      </c>
      <c r="C9" s="996"/>
      <c r="D9" s="996"/>
      <c r="E9" s="529">
        <f>'DIC-01'!F23+'DIP-02'!F23+'AC-10'!F23+'IDP-04'!F23+'GD-07'!F24+'GC-08'!F23+'GJ-09'!F23+'GRF-11'!F23+'GT-12'!F23+'GTH-13'!F23+'GF-14'!F23+'CID-15'!F23+'EC-16'!F23+'MIC-03'!F23</f>
        <v>153</v>
      </c>
      <c r="F9" s="233"/>
      <c r="G9" s="120"/>
      <c r="H9" s="37"/>
      <c r="I9" s="112"/>
      <c r="J9" s="35"/>
      <c r="K9" s="35"/>
      <c r="L9" s="35"/>
      <c r="M9" s="43"/>
      <c r="N9" s="35"/>
      <c r="O9" s="35"/>
      <c r="P9" s="35"/>
      <c r="Q9" s="35"/>
      <c r="R9" s="35"/>
      <c r="S9" s="43"/>
      <c r="T9" s="112"/>
      <c r="U9" s="111"/>
      <c r="V9" s="101"/>
      <c r="W9" s="102"/>
      <c r="X9" s="78"/>
    </row>
    <row r="10" spans="1:24" ht="44.25" customHeight="1">
      <c r="A10" s="110"/>
      <c r="B10" s="997" t="s">
        <v>61</v>
      </c>
      <c r="C10" s="998"/>
      <c r="D10" s="998"/>
      <c r="E10" s="529">
        <f>'DIC-01'!F24+'DIP-02'!F24+'AC-10'!F24+'IDP-04'!F24+'GD-07'!F25+'GC-08'!F24+'GJ-09'!F24+'GRF-11'!F24+'GT-12'!F24+'GTH-13'!F24+'GF-14'!F24+'CID-15'!F24+'EC-16'!F24+'MIC-03'!F24</f>
        <v>111</v>
      </c>
      <c r="F10" s="233"/>
      <c r="G10" s="121"/>
      <c r="H10" s="37"/>
      <c r="I10" s="44"/>
      <c r="J10" s="45"/>
      <c r="K10" s="46"/>
      <c r="L10" s="45"/>
      <c r="M10" s="37"/>
      <c r="N10" s="37"/>
      <c r="O10" s="38"/>
      <c r="P10" s="38"/>
      <c r="Q10" s="38"/>
      <c r="R10" s="39"/>
      <c r="S10" s="38"/>
      <c r="T10" s="38"/>
      <c r="U10" s="111"/>
      <c r="V10" s="101"/>
      <c r="W10" s="102"/>
      <c r="X10" s="78"/>
    </row>
    <row r="11" spans="1:24" ht="59.25" customHeight="1">
      <c r="A11" s="110"/>
      <c r="B11" s="997" t="s">
        <v>145</v>
      </c>
      <c r="C11" s="998"/>
      <c r="D11" s="998"/>
      <c r="E11" s="529">
        <f>'DIC-01'!F25+'DIP-02'!F25+'AC-10'!F25+'IDP-04'!F25+'GD-07'!F26+'GC-08'!F25+'GJ-09'!F25+'GRF-11'!F25+'GT-12'!F25+'GTH-13'!F25+'GF-14'!F25+'CID-15'!F25+'EC-16'!F25+'MIC-03'!F25</f>
        <v>1</v>
      </c>
      <c r="F11" s="233"/>
      <c r="G11" s="121"/>
      <c r="H11" s="37"/>
      <c r="I11" s="112"/>
      <c r="J11" s="45"/>
      <c r="K11" s="46"/>
      <c r="L11" s="45"/>
      <c r="M11" s="37"/>
      <c r="N11" s="37"/>
      <c r="O11" s="38"/>
      <c r="P11" s="38"/>
      <c r="Q11" s="38"/>
      <c r="R11" s="39"/>
      <c r="S11" s="38"/>
      <c r="T11" s="38"/>
      <c r="U11" s="111"/>
      <c r="V11" s="101"/>
      <c r="W11" s="102"/>
      <c r="X11" s="78"/>
    </row>
    <row r="12" spans="1:24" ht="42" customHeight="1">
      <c r="A12" s="110"/>
      <c r="B12" s="997" t="s">
        <v>146</v>
      </c>
      <c r="C12" s="998"/>
      <c r="D12" s="998"/>
      <c r="E12" s="529">
        <f>'DIC-01'!F26+'DIP-02'!F26+'AC-10'!F26+'IDP-04'!F26+'GD-07'!F27+'GC-08'!F26+'GJ-09'!F26+'GRF-11'!F26+'GT-12'!F26+'GTH-13'!F26+'GF-14'!F26+'CID-15'!F26+'EC-16'!F26+'MIC-03'!F26</f>
        <v>24</v>
      </c>
      <c r="F12" s="233"/>
      <c r="G12" s="121"/>
      <c r="H12" s="37"/>
      <c r="I12" s="35"/>
      <c r="J12" s="35"/>
      <c r="K12" s="35"/>
      <c r="L12" s="35"/>
      <c r="M12" s="43"/>
      <c r="N12" s="35"/>
      <c r="O12" s="35"/>
      <c r="P12" s="35"/>
      <c r="Q12" s="35"/>
      <c r="R12" s="35"/>
      <c r="S12" s="43"/>
      <c r="T12" s="38"/>
      <c r="U12" s="111"/>
      <c r="V12" s="101"/>
      <c r="W12" s="102"/>
      <c r="X12" s="78"/>
    </row>
    <row r="13" spans="1:24" ht="41.25" customHeight="1">
      <c r="A13" s="110"/>
      <c r="B13" s="997" t="s">
        <v>153</v>
      </c>
      <c r="C13" s="998"/>
      <c r="D13" s="998"/>
      <c r="E13" s="529">
        <f>'DIC-01'!F27+'DIP-02'!F27+'AC-10'!F27+'IDP-04'!F27+'GD-07'!F28+'GC-08'!F27+'GJ-09'!F27+'GRF-11'!F27+'GT-12'!F27+'GTH-13'!F27+'GF-14'!F27+'CID-15'!F27+'EC-16'!F27+'MIC-03'!F27</f>
        <v>0</v>
      </c>
      <c r="F13" s="233"/>
      <c r="G13" s="121"/>
      <c r="H13" s="37"/>
      <c r="I13" s="37"/>
      <c r="J13" s="37"/>
      <c r="K13" s="41"/>
      <c r="L13" s="37"/>
      <c r="M13" s="37"/>
      <c r="N13" s="37"/>
      <c r="O13" s="37"/>
      <c r="P13" s="38"/>
      <c r="Q13" s="38"/>
      <c r="R13" s="38"/>
      <c r="S13" s="39"/>
      <c r="T13" s="38"/>
      <c r="U13" s="111"/>
      <c r="V13" s="78"/>
      <c r="W13" s="78"/>
      <c r="X13" s="78"/>
    </row>
    <row r="14" spans="1:24" ht="42" customHeight="1">
      <c r="A14" s="110"/>
      <c r="B14" s="997" t="s">
        <v>540</v>
      </c>
      <c r="C14" s="998"/>
      <c r="D14" s="998"/>
      <c r="E14" s="529">
        <f>'DIC-01'!F29+'DIP-02'!F28+'AC-10'!F28+'IDP-04'!F28+'GD-07'!F29+'GC-08'!F28+'GJ-09'!F28+'GRF-11'!F28+'GT-12'!F28+'GTH-13'!F28+'GF-14'!F28+'CID-15'!F28+'EC-16'!F28+'MIC-03'!F28</f>
        <v>0</v>
      </c>
      <c r="F14" s="232"/>
      <c r="G14" s="119"/>
      <c r="H14" s="37"/>
      <c r="I14" s="37"/>
      <c r="J14" s="37"/>
      <c r="K14" s="41"/>
      <c r="L14" s="37"/>
      <c r="M14" s="37"/>
      <c r="N14" s="37"/>
      <c r="O14" s="35"/>
      <c r="P14" s="35"/>
      <c r="Q14" s="35"/>
      <c r="R14" s="35"/>
      <c r="S14" s="43"/>
      <c r="T14" s="38"/>
      <c r="U14" s="111"/>
    </row>
    <row r="15" spans="1:24" ht="42" customHeight="1">
      <c r="A15" s="110"/>
      <c r="B15" s="993"/>
      <c r="C15" s="994"/>
      <c r="D15" s="994"/>
      <c r="E15" s="123"/>
      <c r="F15" s="123"/>
      <c r="G15" s="122"/>
      <c r="H15" s="37"/>
      <c r="I15" s="37"/>
      <c r="J15" s="37"/>
      <c r="K15" s="41"/>
      <c r="L15" s="37"/>
      <c r="M15" s="37"/>
      <c r="N15" s="37"/>
      <c r="O15" s="37"/>
      <c r="P15" s="38"/>
      <c r="Q15" s="38"/>
      <c r="R15" s="38"/>
      <c r="S15" s="39"/>
      <c r="T15" s="38"/>
      <c r="U15" s="111"/>
    </row>
    <row r="16" spans="1:24" ht="42" customHeight="1">
      <c r="A16" s="110"/>
      <c r="B16" s="993"/>
      <c r="C16" s="994"/>
      <c r="D16" s="994"/>
      <c r="E16" s="123"/>
      <c r="F16" s="123"/>
      <c r="G16" s="122"/>
      <c r="H16" s="37"/>
      <c r="I16" s="35"/>
      <c r="J16" s="35"/>
      <c r="K16" s="35"/>
      <c r="L16" s="35"/>
      <c r="M16" s="37"/>
      <c r="N16" s="37"/>
      <c r="O16" s="37"/>
      <c r="P16" s="38"/>
      <c r="Q16" s="38"/>
      <c r="R16" s="38"/>
      <c r="S16" s="39"/>
      <c r="T16" s="38"/>
      <c r="U16" s="111"/>
    </row>
    <row r="17" spans="1:21" ht="42" customHeight="1" thickBot="1">
      <c r="A17" s="113"/>
      <c r="B17" s="114"/>
      <c r="C17" s="115"/>
      <c r="D17" s="115"/>
      <c r="E17" s="115"/>
      <c r="F17" s="115"/>
      <c r="G17" s="115"/>
      <c r="H17" s="115"/>
      <c r="I17" s="115"/>
      <c r="J17" s="115"/>
      <c r="K17" s="116"/>
      <c r="L17" s="115"/>
      <c r="M17" s="115"/>
      <c r="N17" s="115"/>
      <c r="O17" s="115"/>
      <c r="P17" s="117"/>
      <c r="Q17" s="117"/>
      <c r="R17" s="117"/>
      <c r="S17" s="118"/>
      <c r="T17" s="1001"/>
      <c r="U17" s="1002"/>
    </row>
    <row r="18" spans="1:21" ht="42" customHeight="1" thickBot="1">
      <c r="A18" s="999" t="s">
        <v>933</v>
      </c>
      <c r="B18" s="891"/>
      <c r="C18" s="891"/>
      <c r="D18" s="891"/>
      <c r="E18" s="891"/>
      <c r="F18" s="891"/>
      <c r="G18" s="891"/>
      <c r="H18" s="891"/>
      <c r="I18" s="891"/>
      <c r="J18" s="891"/>
      <c r="K18" s="891"/>
      <c r="L18" s="891"/>
      <c r="M18" s="891"/>
      <c r="N18" s="891"/>
      <c r="O18" s="891"/>
      <c r="P18" s="891"/>
      <c r="Q18" s="891"/>
      <c r="R18" s="891"/>
      <c r="S18" s="891"/>
      <c r="T18" s="891"/>
      <c r="U18" s="1000"/>
    </row>
    <row r="19" spans="1:21" ht="32.25" customHeight="1" thickBot="1">
      <c r="A19" s="571"/>
      <c r="B19" s="48"/>
      <c r="C19" s="48"/>
      <c r="D19" s="48"/>
      <c r="E19" s="48"/>
      <c r="F19" s="48"/>
      <c r="G19" s="48"/>
      <c r="H19" s="48"/>
      <c r="I19" s="30"/>
      <c r="J19" s="30"/>
      <c r="K19" s="30"/>
      <c r="L19" s="30"/>
      <c r="M19" s="30"/>
      <c r="N19" s="30"/>
      <c r="O19" s="30"/>
      <c r="P19" s="30"/>
      <c r="Q19" s="30"/>
      <c r="R19" s="30"/>
      <c r="S19" s="30"/>
      <c r="T19" s="30"/>
      <c r="U19" s="572"/>
    </row>
    <row r="20" spans="1:21" ht="55.5" customHeight="1" thickBot="1">
      <c r="A20" s="573"/>
      <c r="B20" s="234" t="s">
        <v>76</v>
      </c>
      <c r="C20" s="1014" t="s">
        <v>1</v>
      </c>
      <c r="D20" s="1015"/>
      <c r="E20" s="1016"/>
      <c r="F20" s="235" t="s">
        <v>415</v>
      </c>
      <c r="G20" s="1017" t="s">
        <v>80</v>
      </c>
      <c r="H20" s="1018"/>
      <c r="I20" s="1052" t="s">
        <v>151</v>
      </c>
      <c r="J20" s="1053"/>
      <c r="K20" s="1046" t="s">
        <v>150</v>
      </c>
      <c r="L20" s="1047"/>
      <c r="M20" s="1064" t="s">
        <v>64</v>
      </c>
      <c r="N20" s="1065"/>
      <c r="O20" s="1060" t="s">
        <v>542</v>
      </c>
      <c r="P20" s="1061"/>
      <c r="Q20" s="49"/>
      <c r="R20" s="49"/>
      <c r="S20" s="49"/>
      <c r="T20" s="35"/>
      <c r="U20" s="574"/>
    </row>
    <row r="21" spans="1:21" ht="33.75" customHeight="1">
      <c r="A21" s="573"/>
      <c r="B21" s="275" t="s">
        <v>87</v>
      </c>
      <c r="C21" s="1011" t="s">
        <v>88</v>
      </c>
      <c r="D21" s="1012"/>
      <c r="E21" s="1013"/>
      <c r="F21" s="553">
        <f>+'DIC-01'!F23</f>
        <v>2</v>
      </c>
      <c r="G21" s="1054">
        <f>+'DIC-01'!F24</f>
        <v>3</v>
      </c>
      <c r="H21" s="1055"/>
      <c r="I21" s="1054">
        <f>+'DIC-01'!F25</f>
        <v>1</v>
      </c>
      <c r="J21" s="1055"/>
      <c r="K21" s="1054">
        <f>+'DIC-01'!F26</f>
        <v>1</v>
      </c>
      <c r="L21" s="1066"/>
      <c r="M21" s="1062">
        <f>+'DIC-01'!F27</f>
        <v>0</v>
      </c>
      <c r="N21" s="1063"/>
      <c r="O21" s="1062">
        <v>0</v>
      </c>
      <c r="P21" s="1063"/>
      <c r="Q21" s="35"/>
      <c r="R21" s="50"/>
      <c r="S21" s="35"/>
      <c r="T21" s="35"/>
      <c r="U21" s="575"/>
    </row>
    <row r="22" spans="1:21" ht="31.5" customHeight="1">
      <c r="A22" s="573"/>
      <c r="B22" s="276" t="s">
        <v>89</v>
      </c>
      <c r="C22" s="1067" t="s">
        <v>90</v>
      </c>
      <c r="D22" s="991"/>
      <c r="E22" s="992"/>
      <c r="F22" s="552">
        <f>+'DIP-02'!F23</f>
        <v>0</v>
      </c>
      <c r="G22" s="1048">
        <f>+'DIP-02'!F24</f>
        <v>0</v>
      </c>
      <c r="H22" s="1020"/>
      <c r="I22" s="1048">
        <f>+'DIP-02'!F25</f>
        <v>0</v>
      </c>
      <c r="J22" s="1020"/>
      <c r="K22" s="1048">
        <f>+'DIP-02'!F26</f>
        <v>0</v>
      </c>
      <c r="L22" s="1023"/>
      <c r="M22" s="1056">
        <f>+'DIP-02'!F27</f>
        <v>0</v>
      </c>
      <c r="N22" s="1022"/>
      <c r="O22" s="1056">
        <v>0</v>
      </c>
      <c r="P22" s="1022"/>
      <c r="Q22" s="35"/>
      <c r="R22" s="50"/>
      <c r="S22" s="35"/>
      <c r="T22" s="35"/>
      <c r="U22" s="575"/>
    </row>
    <row r="23" spans="1:21" ht="31.5" customHeight="1">
      <c r="A23" s="573"/>
      <c r="B23" s="276" t="s">
        <v>91</v>
      </c>
      <c r="C23" s="990" t="s">
        <v>92</v>
      </c>
      <c r="D23" s="991"/>
      <c r="E23" s="992"/>
      <c r="F23" s="552">
        <f>+'AC-10'!F23</f>
        <v>0</v>
      </c>
      <c r="G23" s="1019">
        <f>+'AC-10'!F24</f>
        <v>0</v>
      </c>
      <c r="H23" s="1020"/>
      <c r="I23" s="1019">
        <f>+'AC-10'!F25</f>
        <v>0</v>
      </c>
      <c r="J23" s="1020"/>
      <c r="K23" s="1019">
        <f>+'AC-10'!F26</f>
        <v>0</v>
      </c>
      <c r="L23" s="1023"/>
      <c r="M23" s="1021">
        <f>+'AC-10'!F27</f>
        <v>0</v>
      </c>
      <c r="N23" s="1022"/>
      <c r="O23" s="1021">
        <v>0</v>
      </c>
      <c r="P23" s="1022"/>
      <c r="Q23" s="35"/>
      <c r="R23" s="50"/>
      <c r="S23" s="35"/>
      <c r="T23" s="35"/>
      <c r="U23" s="575"/>
    </row>
    <row r="24" spans="1:21" ht="31.5" customHeight="1">
      <c r="A24" s="573"/>
      <c r="B24" s="277" t="s">
        <v>93</v>
      </c>
      <c r="C24" s="987" t="s">
        <v>94</v>
      </c>
      <c r="D24" s="988"/>
      <c r="E24" s="989"/>
      <c r="F24" s="552">
        <f>+'IDP-04'!F23</f>
        <v>0</v>
      </c>
      <c r="G24" s="1048">
        <f>+'IDP-04'!F24</f>
        <v>0</v>
      </c>
      <c r="H24" s="1020"/>
      <c r="I24" s="1048">
        <f>+'IDP-04'!F25</f>
        <v>0</v>
      </c>
      <c r="J24" s="1020"/>
      <c r="K24" s="1048">
        <f>+'IDP-04'!F26</f>
        <v>0</v>
      </c>
      <c r="L24" s="1023"/>
      <c r="M24" s="1056">
        <f>+'IDP-04'!F27</f>
        <v>0</v>
      </c>
      <c r="N24" s="1022"/>
      <c r="O24" s="1056">
        <v>0</v>
      </c>
      <c r="P24" s="1022"/>
      <c r="Q24" s="35"/>
      <c r="R24" s="50"/>
      <c r="S24" s="35"/>
      <c r="T24" s="35"/>
      <c r="U24" s="575"/>
    </row>
    <row r="25" spans="1:21" ht="31.5" customHeight="1">
      <c r="A25" s="573"/>
      <c r="B25" s="278" t="s">
        <v>95</v>
      </c>
      <c r="C25" s="1049" t="s">
        <v>96</v>
      </c>
      <c r="D25" s="991"/>
      <c r="E25" s="992"/>
      <c r="F25" s="552">
        <f>'GD-07'!F24</f>
        <v>7</v>
      </c>
      <c r="G25" s="1048">
        <f>'GD-07'!F25</f>
        <v>7</v>
      </c>
      <c r="H25" s="1020"/>
      <c r="I25" s="1048">
        <f>'GD-07'!F26</f>
        <v>0</v>
      </c>
      <c r="J25" s="1020"/>
      <c r="K25" s="1048">
        <f>'GD-07'!F27</f>
        <v>6</v>
      </c>
      <c r="L25" s="1023"/>
      <c r="M25" s="1056">
        <f>'GD-07'!F28</f>
        <v>0</v>
      </c>
      <c r="N25" s="1022"/>
      <c r="O25" s="1056">
        <v>0</v>
      </c>
      <c r="P25" s="1022"/>
      <c r="Q25" s="35"/>
      <c r="R25" s="50"/>
      <c r="S25" s="35"/>
      <c r="T25" s="35"/>
      <c r="U25" s="575"/>
    </row>
    <row r="26" spans="1:21" ht="31.5" customHeight="1">
      <c r="A26" s="573"/>
      <c r="B26" s="278" t="s">
        <v>97</v>
      </c>
      <c r="C26" s="1049" t="s">
        <v>98</v>
      </c>
      <c r="D26" s="991"/>
      <c r="E26" s="992"/>
      <c r="F26" s="552">
        <f>+'GC-08'!F23</f>
        <v>2</v>
      </c>
      <c r="G26" s="1048">
        <f>+'GC-08'!F24</f>
        <v>2</v>
      </c>
      <c r="H26" s="1020"/>
      <c r="I26" s="1048"/>
      <c r="J26" s="1020"/>
      <c r="K26" s="1048">
        <f>+'GC-08'!F26</f>
        <v>0</v>
      </c>
      <c r="L26" s="1023"/>
      <c r="M26" s="1056">
        <f>+'GC-08'!F27</f>
        <v>0</v>
      </c>
      <c r="N26" s="1022"/>
      <c r="O26" s="1056">
        <v>0</v>
      </c>
      <c r="P26" s="1022"/>
      <c r="Q26" s="35"/>
      <c r="R26" s="50"/>
      <c r="S26" s="35"/>
      <c r="T26" s="35"/>
      <c r="U26" s="575"/>
    </row>
    <row r="27" spans="1:21" ht="31.5" customHeight="1">
      <c r="A27" s="573"/>
      <c r="B27" s="278" t="s">
        <v>99</v>
      </c>
      <c r="C27" s="990" t="s">
        <v>100</v>
      </c>
      <c r="D27" s="991"/>
      <c r="E27" s="992"/>
      <c r="F27" s="552">
        <f>+'GJ-09'!F23</f>
        <v>0</v>
      </c>
      <c r="G27" s="1019">
        <f>+'GJ-09'!F24</f>
        <v>0</v>
      </c>
      <c r="H27" s="1020"/>
      <c r="I27" s="1019">
        <f>+'GJ-09'!F25</f>
        <v>0</v>
      </c>
      <c r="J27" s="1020"/>
      <c r="K27" s="1019">
        <f>+'GJ-09'!F26</f>
        <v>0</v>
      </c>
      <c r="L27" s="1023"/>
      <c r="M27" s="1021">
        <f>+'GJ-09'!F27</f>
        <v>0</v>
      </c>
      <c r="N27" s="1022"/>
      <c r="O27" s="1021">
        <v>0</v>
      </c>
      <c r="P27" s="1022"/>
      <c r="Q27" s="35"/>
      <c r="R27" s="50"/>
      <c r="S27" s="35"/>
      <c r="T27" s="35"/>
      <c r="U27" s="575"/>
    </row>
    <row r="28" spans="1:21" ht="31.5" customHeight="1">
      <c r="A28" s="573"/>
      <c r="B28" s="278" t="s">
        <v>101</v>
      </c>
      <c r="C28" s="987" t="s">
        <v>102</v>
      </c>
      <c r="D28" s="991"/>
      <c r="E28" s="992"/>
      <c r="F28" s="552">
        <f>'GRF-11'!F23</f>
        <v>4</v>
      </c>
      <c r="G28" s="1019">
        <f>+'GRF-11'!F24</f>
        <v>4</v>
      </c>
      <c r="H28" s="1020"/>
      <c r="I28" s="1019">
        <f>+'GRF-11'!F25</f>
        <v>0</v>
      </c>
      <c r="J28" s="1020"/>
      <c r="K28" s="1019">
        <f>+'GRF-11'!F26</f>
        <v>4</v>
      </c>
      <c r="L28" s="1023"/>
      <c r="M28" s="1021">
        <f>+'GRF-11'!F27</f>
        <v>0</v>
      </c>
      <c r="N28" s="1022"/>
      <c r="O28" s="1021">
        <v>0</v>
      </c>
      <c r="P28" s="1022"/>
      <c r="Q28" s="35"/>
      <c r="R28" s="50"/>
      <c r="S28" s="35"/>
      <c r="T28" s="35"/>
      <c r="U28" s="575"/>
    </row>
    <row r="29" spans="1:21" ht="31.5" customHeight="1">
      <c r="A29" s="573"/>
      <c r="B29" s="278" t="s">
        <v>103</v>
      </c>
      <c r="C29" s="987" t="s">
        <v>104</v>
      </c>
      <c r="D29" s="991"/>
      <c r="E29" s="992"/>
      <c r="F29" s="552">
        <f>'GT-12'!F23</f>
        <v>93</v>
      </c>
      <c r="G29" s="1048">
        <f>'GT-12'!F24</f>
        <v>55</v>
      </c>
      <c r="H29" s="1020"/>
      <c r="I29" s="1019">
        <f>'GT-12'!F25</f>
        <v>0</v>
      </c>
      <c r="J29" s="1020"/>
      <c r="K29" s="1050">
        <f>'GT-12'!F26</f>
        <v>2</v>
      </c>
      <c r="L29" s="1051"/>
      <c r="M29" s="1021">
        <f>'GT-12'!F27</f>
        <v>0</v>
      </c>
      <c r="N29" s="1022"/>
      <c r="O29" s="1021">
        <f>'GT-12'!F28</f>
        <v>0</v>
      </c>
      <c r="P29" s="1022"/>
      <c r="Q29" s="35"/>
      <c r="R29" s="50"/>
      <c r="S29" s="35"/>
      <c r="T29" s="35"/>
      <c r="U29" s="575"/>
    </row>
    <row r="30" spans="1:21" ht="31.5" customHeight="1">
      <c r="A30" s="573"/>
      <c r="B30" s="278" t="s">
        <v>105</v>
      </c>
      <c r="C30" s="987" t="s">
        <v>106</v>
      </c>
      <c r="D30" s="991"/>
      <c r="E30" s="992"/>
      <c r="F30" s="552">
        <f>+'GTH-13'!F23</f>
        <v>31</v>
      </c>
      <c r="G30" s="1048">
        <f>+'GTH-13'!F24</f>
        <v>26</v>
      </c>
      <c r="H30" s="1020"/>
      <c r="I30" s="1019">
        <f>+'GTH-13'!F25</f>
        <v>0</v>
      </c>
      <c r="J30" s="1020"/>
      <c r="K30" s="1019">
        <f>+'GTH-13'!F26</f>
        <v>9</v>
      </c>
      <c r="L30" s="1023"/>
      <c r="M30" s="1021">
        <f>+'GTH-13'!F27</f>
        <v>0</v>
      </c>
      <c r="N30" s="1022"/>
      <c r="O30" s="1021"/>
      <c r="P30" s="1022"/>
      <c r="Q30" s="35"/>
      <c r="R30" s="50"/>
      <c r="S30" s="35"/>
      <c r="T30" s="35"/>
      <c r="U30" s="575"/>
    </row>
    <row r="31" spans="1:21" ht="31.5" customHeight="1">
      <c r="A31" s="573"/>
      <c r="B31" s="278" t="s">
        <v>107</v>
      </c>
      <c r="C31" s="987" t="s">
        <v>108</v>
      </c>
      <c r="D31" s="991"/>
      <c r="E31" s="992"/>
      <c r="F31" s="552">
        <f>'GF-14'!F23</f>
        <v>14</v>
      </c>
      <c r="G31" s="1019">
        <f>'GF-14'!F24</f>
        <v>14</v>
      </c>
      <c r="H31" s="1020"/>
      <c r="I31" s="1019">
        <f>'GF-14'!F25</f>
        <v>0</v>
      </c>
      <c r="J31" s="1020"/>
      <c r="K31" s="1019">
        <f>'GF-14'!F26</f>
        <v>2</v>
      </c>
      <c r="L31" s="1023"/>
      <c r="M31" s="1021">
        <f>'GF-14'!F27</f>
        <v>0</v>
      </c>
      <c r="N31" s="1022"/>
      <c r="O31" s="1021"/>
      <c r="P31" s="1022"/>
      <c r="Q31" s="35"/>
      <c r="R31" s="50"/>
      <c r="S31" s="35"/>
      <c r="T31" s="35"/>
      <c r="U31" s="575"/>
    </row>
    <row r="32" spans="1:21" ht="31.5" customHeight="1">
      <c r="A32" s="573"/>
      <c r="B32" s="278" t="s">
        <v>109</v>
      </c>
      <c r="C32" s="987" t="s">
        <v>110</v>
      </c>
      <c r="D32" s="991"/>
      <c r="E32" s="992"/>
      <c r="F32" s="552">
        <f>+'CID-15'!F23</f>
        <v>0</v>
      </c>
      <c r="G32" s="1019">
        <f>+'CID-15'!F24</f>
        <v>0</v>
      </c>
      <c r="H32" s="1020"/>
      <c r="I32" s="1019">
        <f>+'CID-15'!F25</f>
        <v>0</v>
      </c>
      <c r="J32" s="1020"/>
      <c r="K32" s="1019">
        <f>+'CID-15'!F26</f>
        <v>0</v>
      </c>
      <c r="L32" s="1023"/>
      <c r="M32" s="1021">
        <f>+'CID-15'!F27</f>
        <v>0</v>
      </c>
      <c r="N32" s="1022"/>
      <c r="O32" s="1021"/>
      <c r="P32" s="1022"/>
      <c r="Q32" s="35"/>
      <c r="R32" s="50"/>
      <c r="S32" s="35"/>
      <c r="T32" s="35"/>
      <c r="U32" s="575"/>
    </row>
    <row r="33" spans="1:21" ht="31.5" customHeight="1">
      <c r="A33" s="573"/>
      <c r="B33" s="279" t="s">
        <v>111</v>
      </c>
      <c r="C33" s="987" t="s">
        <v>112</v>
      </c>
      <c r="D33" s="991"/>
      <c r="E33" s="992"/>
      <c r="F33" s="552">
        <f>+'EC-16'!F23</f>
        <v>0</v>
      </c>
      <c r="G33" s="1019">
        <f>+'EC-16'!F24</f>
        <v>0</v>
      </c>
      <c r="H33" s="1020"/>
      <c r="I33" s="1019">
        <f>+'EC-16'!F25</f>
        <v>0</v>
      </c>
      <c r="J33" s="1020"/>
      <c r="K33" s="1019">
        <f>+'EC-16'!F26</f>
        <v>0</v>
      </c>
      <c r="L33" s="1023"/>
      <c r="M33" s="1021">
        <f>+'EC-16'!F27</f>
        <v>0</v>
      </c>
      <c r="N33" s="1022"/>
      <c r="O33" s="1021"/>
      <c r="P33" s="1022"/>
      <c r="Q33" s="35"/>
      <c r="R33" s="50"/>
      <c r="S33" s="35"/>
      <c r="T33" s="35"/>
      <c r="U33" s="575"/>
    </row>
    <row r="34" spans="1:21" ht="33" customHeight="1" thickBot="1">
      <c r="A34" s="573"/>
      <c r="B34" s="636" t="s">
        <v>113</v>
      </c>
      <c r="C34" s="1036" t="s">
        <v>114</v>
      </c>
      <c r="D34" s="1037"/>
      <c r="E34" s="1038"/>
      <c r="F34" s="280">
        <f>+'MIC-03'!F23</f>
        <v>0</v>
      </c>
      <c r="G34" s="1028">
        <f>+'MIC-03'!F24</f>
        <v>0</v>
      </c>
      <c r="H34" s="1029"/>
      <c r="I34" s="1028">
        <f>+'MIC-03'!F25</f>
        <v>0</v>
      </c>
      <c r="J34" s="1029"/>
      <c r="K34" s="1028">
        <f>+'MIC-03'!F26</f>
        <v>0</v>
      </c>
      <c r="L34" s="1030"/>
      <c r="M34" s="1031">
        <f>+'MIC-03'!F27</f>
        <v>0</v>
      </c>
      <c r="N34" s="1032"/>
      <c r="O34" s="1031"/>
      <c r="P34" s="1032"/>
      <c r="Q34" s="35"/>
      <c r="R34" s="50"/>
      <c r="S34" s="35"/>
      <c r="T34" s="35"/>
      <c r="U34" s="575"/>
    </row>
    <row r="35" spans="1:21" ht="31.5" customHeight="1" thickBot="1">
      <c r="A35" s="573"/>
      <c r="B35" s="576"/>
      <c r="C35" s="319" t="s">
        <v>115</v>
      </c>
      <c r="D35" s="320"/>
      <c r="E35" s="320"/>
      <c r="F35" s="281">
        <f>SUM(F21:F34)</f>
        <v>153</v>
      </c>
      <c r="G35" s="1034">
        <f>SUM(G21:H34)</f>
        <v>111</v>
      </c>
      <c r="H35" s="1035"/>
      <c r="I35" s="1034">
        <f>SUM(I21:J34)</f>
        <v>1</v>
      </c>
      <c r="J35" s="1035"/>
      <c r="K35" s="1034">
        <f>SUM(K21:L34)</f>
        <v>24</v>
      </c>
      <c r="L35" s="1035"/>
      <c r="M35" s="1034">
        <f>SUM(M21:N34)</f>
        <v>0</v>
      </c>
      <c r="N35" s="1035"/>
      <c r="O35" s="1034">
        <f>SUM(O21:P34)</f>
        <v>0</v>
      </c>
      <c r="P35" s="1035"/>
      <c r="Q35" s="35"/>
      <c r="R35" s="50"/>
      <c r="S35" s="35"/>
      <c r="T35" s="35"/>
      <c r="U35" s="575"/>
    </row>
    <row r="36" spans="1:21" ht="43.5" customHeight="1" thickBot="1">
      <c r="A36" s="577"/>
      <c r="B36" s="1033" t="s">
        <v>116</v>
      </c>
      <c r="C36" s="1027"/>
      <c r="D36" s="1027"/>
      <c r="E36" s="1027"/>
      <c r="F36" s="578"/>
      <c r="G36" s="1026"/>
      <c r="H36" s="1027"/>
      <c r="I36" s="1026"/>
      <c r="J36" s="1027"/>
      <c r="K36" s="1026"/>
      <c r="L36" s="1027"/>
      <c r="M36" s="1026"/>
      <c r="N36" s="1027"/>
      <c r="O36" s="1026"/>
      <c r="P36" s="1027"/>
      <c r="Q36" s="579"/>
      <c r="R36" s="580"/>
      <c r="S36" s="580"/>
      <c r="T36" s="1024"/>
      <c r="U36" s="1025"/>
    </row>
    <row r="37" spans="1:21" ht="44.25" customHeight="1">
      <c r="A37" s="35"/>
      <c r="B37" s="35"/>
      <c r="C37" s="35"/>
      <c r="D37" s="35"/>
      <c r="E37" s="35"/>
      <c r="F37" s="35"/>
      <c r="G37" s="35"/>
      <c r="H37" s="35"/>
      <c r="I37" s="35"/>
      <c r="J37" s="35"/>
      <c r="K37" s="35"/>
      <c r="L37" s="35"/>
      <c r="M37" s="35"/>
      <c r="N37" s="35"/>
      <c r="O37" s="35"/>
      <c r="P37" s="35"/>
      <c r="Q37" s="35"/>
      <c r="R37" s="35"/>
      <c r="S37" s="35"/>
      <c r="T37" s="35"/>
      <c r="U37" s="35"/>
    </row>
    <row r="38" spans="1:21">
      <c r="A38" s="42"/>
      <c r="B38" s="42"/>
      <c r="C38" s="42"/>
      <c r="D38" s="42"/>
      <c r="E38" s="42"/>
      <c r="F38" s="42"/>
      <c r="G38" s="42"/>
      <c r="H38" s="42"/>
      <c r="I38" s="42"/>
      <c r="J38" s="42"/>
      <c r="K38" s="42"/>
      <c r="L38" s="42"/>
      <c r="M38" s="42"/>
      <c r="N38" s="42"/>
      <c r="O38" s="42"/>
      <c r="P38" s="42"/>
      <c r="Q38" s="42"/>
      <c r="R38" s="42"/>
      <c r="S38" s="42"/>
      <c r="T38" s="42"/>
      <c r="U38" s="42"/>
    </row>
    <row r="39" spans="1:21">
      <c r="A39" s="1"/>
      <c r="B39" s="1"/>
      <c r="C39" s="1"/>
      <c r="D39" s="1"/>
      <c r="E39" s="1"/>
      <c r="F39" s="1"/>
      <c r="G39" s="1"/>
      <c r="H39" s="1"/>
      <c r="I39" s="1"/>
      <c r="J39" s="1"/>
      <c r="K39" s="1"/>
      <c r="L39" s="1"/>
      <c r="M39" s="1"/>
      <c r="N39" s="1"/>
      <c r="O39" s="1"/>
      <c r="P39" s="1"/>
      <c r="Q39" s="1"/>
      <c r="R39" s="1"/>
      <c r="S39" s="1"/>
      <c r="T39" s="1"/>
      <c r="U39" s="1"/>
    </row>
    <row r="40" spans="1:21">
      <c r="A40" s="1"/>
      <c r="B40" s="1"/>
      <c r="C40" s="1"/>
      <c r="D40" s="1"/>
      <c r="E40" s="1"/>
      <c r="F40" s="1"/>
      <c r="G40" s="1"/>
      <c r="H40" s="1"/>
      <c r="I40" s="1"/>
      <c r="J40" s="1"/>
      <c r="K40" s="1"/>
      <c r="L40" s="1"/>
      <c r="M40" s="1"/>
      <c r="N40" s="1"/>
      <c r="O40" s="1"/>
      <c r="P40" s="1"/>
      <c r="Q40" s="1"/>
      <c r="R40" s="1"/>
      <c r="S40" s="1"/>
      <c r="T40" s="1"/>
      <c r="U40" s="1"/>
    </row>
    <row r="41" spans="1:21">
      <c r="A41" s="1"/>
      <c r="B41" s="1"/>
      <c r="C41" s="1"/>
      <c r="D41" s="1"/>
      <c r="E41" s="1"/>
      <c r="F41" s="1"/>
      <c r="G41" s="1"/>
      <c r="H41" s="1"/>
      <c r="I41" s="1"/>
      <c r="J41" s="1"/>
      <c r="K41" s="1"/>
      <c r="L41" s="1"/>
      <c r="M41" s="1"/>
      <c r="N41" s="1"/>
      <c r="O41" s="1"/>
      <c r="P41" s="1"/>
      <c r="Q41" s="1"/>
      <c r="R41" s="1"/>
      <c r="S41" s="1"/>
      <c r="T41" s="1"/>
      <c r="U41" s="1"/>
    </row>
    <row r="42" spans="1:21">
      <c r="A42" s="1"/>
      <c r="B42" s="1"/>
      <c r="C42" s="1"/>
      <c r="D42" s="1"/>
      <c r="E42" s="1"/>
      <c r="F42" s="1"/>
      <c r="G42" s="1"/>
      <c r="H42" s="1"/>
      <c r="I42" s="1"/>
      <c r="J42" s="1"/>
      <c r="K42" s="1"/>
      <c r="L42" s="1"/>
      <c r="M42" s="1"/>
      <c r="N42" s="1"/>
      <c r="O42" s="1"/>
      <c r="P42" s="1"/>
      <c r="Q42" s="1"/>
      <c r="R42" s="1"/>
      <c r="S42" s="1"/>
      <c r="T42" s="1"/>
      <c r="U42" s="1"/>
    </row>
  </sheetData>
  <mergeCells count="122">
    <mergeCell ref="A1:U1"/>
    <mergeCell ref="B15:D15"/>
    <mergeCell ref="B13:D13"/>
    <mergeCell ref="K27:L27"/>
    <mergeCell ref="K25:L25"/>
    <mergeCell ref="K26:L26"/>
    <mergeCell ref="I25:J25"/>
    <mergeCell ref="I26:J26"/>
    <mergeCell ref="O20:P20"/>
    <mergeCell ref="O21:P21"/>
    <mergeCell ref="M20:N20"/>
    <mergeCell ref="I27:J27"/>
    <mergeCell ref="K21:L21"/>
    <mergeCell ref="K23:L23"/>
    <mergeCell ref="K24:L24"/>
    <mergeCell ref="O25:P25"/>
    <mergeCell ref="O26:P26"/>
    <mergeCell ref="M21:N21"/>
    <mergeCell ref="M22:N22"/>
    <mergeCell ref="O24:P24"/>
    <mergeCell ref="O27:P27"/>
    <mergeCell ref="G26:H26"/>
    <mergeCell ref="C22:E22"/>
    <mergeCell ref="C27:E27"/>
    <mergeCell ref="O29:P29"/>
    <mergeCell ref="O28:P28"/>
    <mergeCell ref="K29:L29"/>
    <mergeCell ref="I20:J20"/>
    <mergeCell ref="G21:H21"/>
    <mergeCell ref="I21:J21"/>
    <mergeCell ref="K22:L22"/>
    <mergeCell ref="I22:J22"/>
    <mergeCell ref="O23:P23"/>
    <mergeCell ref="O22:P22"/>
    <mergeCell ref="I23:J23"/>
    <mergeCell ref="M25:N25"/>
    <mergeCell ref="M24:N24"/>
    <mergeCell ref="M23:N23"/>
    <mergeCell ref="I29:J29"/>
    <mergeCell ref="I28:J28"/>
    <mergeCell ref="G25:H25"/>
    <mergeCell ref="M26:N26"/>
    <mergeCell ref="M29:N29"/>
    <mergeCell ref="M27:N27"/>
    <mergeCell ref="M28:N28"/>
    <mergeCell ref="G23:H23"/>
    <mergeCell ref="G22:H22"/>
    <mergeCell ref="G24:H24"/>
    <mergeCell ref="C33:E33"/>
    <mergeCell ref="H2:N2"/>
    <mergeCell ref="H3:N3"/>
    <mergeCell ref="H4:N4"/>
    <mergeCell ref="M31:N31"/>
    <mergeCell ref="I33:J33"/>
    <mergeCell ref="K33:L33"/>
    <mergeCell ref="G33:H33"/>
    <mergeCell ref="K20:L20"/>
    <mergeCell ref="G32:H32"/>
    <mergeCell ref="K28:L28"/>
    <mergeCell ref="G27:H27"/>
    <mergeCell ref="C30:E30"/>
    <mergeCell ref="C31:E31"/>
    <mergeCell ref="C32:E32"/>
    <mergeCell ref="C28:E28"/>
    <mergeCell ref="G30:H30"/>
    <mergeCell ref="G28:H28"/>
    <mergeCell ref="G29:H29"/>
    <mergeCell ref="C29:E29"/>
    <mergeCell ref="G31:H31"/>
    <mergeCell ref="C26:E26"/>
    <mergeCell ref="C25:E25"/>
    <mergeCell ref="I24:J24"/>
    <mergeCell ref="B36:E36"/>
    <mergeCell ref="G36:H36"/>
    <mergeCell ref="G35:H35"/>
    <mergeCell ref="O35:P35"/>
    <mergeCell ref="I35:J35"/>
    <mergeCell ref="K35:L35"/>
    <mergeCell ref="M35:N35"/>
    <mergeCell ref="G34:H34"/>
    <mergeCell ref="C34:E34"/>
    <mergeCell ref="T36:U36"/>
    <mergeCell ref="K36:L36"/>
    <mergeCell ref="I36:J36"/>
    <mergeCell ref="M36:N36"/>
    <mergeCell ref="O36:P36"/>
    <mergeCell ref="I34:J34"/>
    <mergeCell ref="K34:L34"/>
    <mergeCell ref="O33:P33"/>
    <mergeCell ref="M33:N33"/>
    <mergeCell ref="M34:N34"/>
    <mergeCell ref="O34:P34"/>
    <mergeCell ref="I32:J32"/>
    <mergeCell ref="I31:J31"/>
    <mergeCell ref="O32:P32"/>
    <mergeCell ref="O31:P31"/>
    <mergeCell ref="O30:P30"/>
    <mergeCell ref="M32:N32"/>
    <mergeCell ref="K30:L30"/>
    <mergeCell ref="M30:N30"/>
    <mergeCell ref="K31:L31"/>
    <mergeCell ref="K32:L32"/>
    <mergeCell ref="I30:J30"/>
    <mergeCell ref="C24:E24"/>
    <mergeCell ref="C23:E23"/>
    <mergeCell ref="B16:D16"/>
    <mergeCell ref="B9:D9"/>
    <mergeCell ref="B10:D10"/>
    <mergeCell ref="B11:D11"/>
    <mergeCell ref="A18:U18"/>
    <mergeCell ref="T17:U17"/>
    <mergeCell ref="P2:R2"/>
    <mergeCell ref="S2:U2"/>
    <mergeCell ref="B14:D14"/>
    <mergeCell ref="P3:R3"/>
    <mergeCell ref="S3:U3"/>
    <mergeCell ref="B8:E8"/>
    <mergeCell ref="A6:U6"/>
    <mergeCell ref="C21:E21"/>
    <mergeCell ref="C20:E20"/>
    <mergeCell ref="G20:H20"/>
    <mergeCell ref="B12:D12"/>
  </mergeCells>
  <hyperlinks>
    <hyperlink ref="H3:N3" location="_1._RESULTADOS_GENERALES_DEL_PLAN__DE_MEJORAMIENTO_IDEP" display="_1._RESULTADOS_GENERALES_DEL_PLAN__DE_MEJORAMIENTO_IDEP" xr:uid="{00000000-0004-0000-0000-000000000000}"/>
    <hyperlink ref="H4:N4" location="_2._RESULTADOS_POR_TIPOLOGÍA_DE_ACCIONES" display="2. RESULTADOS POR TIPOLOGÍA DE ACCIONES" xr:uid="{00000000-0004-0000-0000-000001000000}"/>
    <hyperlink ref="B21" location="'DIC-01'!A1" display="DIC-01" xr:uid="{00000000-0004-0000-0000-000002000000}"/>
    <hyperlink ref="B22" location="'DIP-02'!A1" display="DIP-02" xr:uid="{00000000-0004-0000-0000-000003000000}"/>
    <hyperlink ref="B23" location="'AC-10'!A1" display="AC-10" xr:uid="{00000000-0004-0000-0000-000004000000}"/>
    <hyperlink ref="B24" location="'IDP-04'!A1" display="IDP-04" xr:uid="{00000000-0004-0000-0000-000005000000}"/>
    <hyperlink ref="B25" location="'GD-07'!A1" display="GD-07" xr:uid="{00000000-0004-0000-0000-000006000000}"/>
    <hyperlink ref="B26" location="'GC-08'!A1" display="GC-08" xr:uid="{00000000-0004-0000-0000-000007000000}"/>
    <hyperlink ref="B27" location="'GJ-09'!A1" display="GJ-09" xr:uid="{00000000-0004-0000-0000-000008000000}"/>
    <hyperlink ref="B28" location="'GRF-11'!A1" display="GRF-11" xr:uid="{00000000-0004-0000-0000-000009000000}"/>
    <hyperlink ref="B29" location="'GT-12 '!A1" display="GT-12" xr:uid="{00000000-0004-0000-0000-00000A000000}"/>
    <hyperlink ref="B30" location="'GTH-13'!A1" display="GTH-13" xr:uid="{00000000-0004-0000-0000-00000B000000}"/>
    <hyperlink ref="B31" location="'GF-14'!A1" display="GF-14" xr:uid="{00000000-0004-0000-0000-00000C000000}"/>
    <hyperlink ref="B32" location="'CID-15'!A1" display="CID-15" xr:uid="{00000000-0004-0000-0000-00000D000000}"/>
    <hyperlink ref="B33" location="'EC-16'!A1" display="EC-16" xr:uid="{00000000-0004-0000-0000-00000E000000}"/>
    <hyperlink ref="B34" location="'MIC-03'!A1" display="MIC-03" xr:uid="{00000000-0004-0000-0000-00000F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AA913"/>
  <sheetViews>
    <sheetView showGridLines="0" tabSelected="1" topLeftCell="T32" zoomScale="77" zoomScaleNormal="70" workbookViewId="0">
      <selection activeCell="V32" sqref="V32"/>
    </sheetView>
  </sheetViews>
  <sheetFormatPr baseColWidth="10" defaultColWidth="11.5" defaultRowHeight="15" customHeight="1"/>
  <cols>
    <col min="1" max="1" width="6.5" customWidth="1"/>
    <col min="2" max="2" width="14.83203125" customWidth="1"/>
    <col min="3" max="3" width="17.5" customWidth="1"/>
    <col min="4" max="4" width="21.5" customWidth="1"/>
    <col min="5" max="5" width="52.33203125" customWidth="1"/>
    <col min="6" max="6" width="24.1640625" customWidth="1"/>
    <col min="7" max="7" width="34.33203125" customWidth="1"/>
    <col min="8" max="8" width="37.6640625" customWidth="1"/>
    <col min="9" max="9" width="14" customWidth="1"/>
    <col min="10" max="10" width="23" customWidth="1"/>
    <col min="11" max="11" width="18.5" customWidth="1"/>
    <col min="12" max="12" width="20" customWidth="1"/>
    <col min="13" max="13" width="18.33203125" customWidth="1"/>
    <col min="14" max="14" width="18" customWidth="1"/>
    <col min="15" max="15" width="18" style="72" customWidth="1"/>
    <col min="16" max="16" width="26.33203125" style="72" customWidth="1"/>
    <col min="17" max="17" width="24.83203125" style="72" customWidth="1"/>
    <col min="18" max="18" width="29.83203125" customWidth="1"/>
    <col min="19" max="19" width="76.5" customWidth="1"/>
    <col min="20" max="20" width="76" customWidth="1"/>
    <col min="21" max="21" width="40.1640625" customWidth="1"/>
    <col min="22" max="22" width="18.5" style="124" customWidth="1"/>
    <col min="23" max="23" width="19.5" customWidth="1"/>
    <col min="24" max="24" width="33.6640625" customWidth="1"/>
    <col min="25" max="25" width="31.1640625" customWidth="1"/>
    <col min="26" max="26" width="14.5" customWidth="1"/>
    <col min="27" max="28" width="11" customWidth="1"/>
  </cols>
  <sheetData>
    <row r="1" spans="1:26" ht="44.25" hidden="1" customHeight="1">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9" hidden="1" thickBot="1">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9" hidden="1" thickBot="1">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9" hidden="1" thickBot="1">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43" hidden="1" thickBot="1">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9" hidden="1" thickBot="1">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9" hidden="1" thickBot="1">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idden="1" thickBot="1">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7" hidden="1" thickBot="1">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9" hidden="1" thickBot="1">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29" hidden="1" thickBot="1">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9" hidden="1" thickBot="1">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43" hidden="1" thickBot="1">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9" hidden="1" thickBot="1">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43" hidden="1" thickBot="1">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5" hidden="1" thickBot="1">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50.25" customHeight="1">
      <c r="A17" s="884"/>
      <c r="B17" s="885"/>
      <c r="C17" s="886"/>
      <c r="D17" s="893" t="s">
        <v>56</v>
      </c>
      <c r="E17" s="894"/>
      <c r="F17" s="894"/>
      <c r="G17" s="894"/>
      <c r="H17" s="894"/>
      <c r="I17" s="894"/>
      <c r="J17" s="894"/>
      <c r="K17" s="894"/>
      <c r="L17" s="894"/>
      <c r="M17" s="894"/>
      <c r="N17" s="894"/>
      <c r="O17" s="894"/>
      <c r="P17" s="894"/>
      <c r="Q17" s="894"/>
      <c r="R17" s="894"/>
      <c r="S17" s="894"/>
      <c r="T17" s="894"/>
      <c r="U17" s="894"/>
      <c r="V17" s="894"/>
      <c r="W17" s="895"/>
      <c r="X17" s="587" t="s">
        <v>57</v>
      </c>
      <c r="Z17" s="1"/>
    </row>
    <row r="18" spans="1:27" ht="27.75" customHeight="1">
      <c r="A18" s="887"/>
      <c r="B18" s="888"/>
      <c r="C18" s="889"/>
      <c r="D18" s="896"/>
      <c r="E18" s="897"/>
      <c r="F18" s="897"/>
      <c r="G18" s="897"/>
      <c r="H18" s="897"/>
      <c r="I18" s="897"/>
      <c r="J18" s="897"/>
      <c r="K18" s="897"/>
      <c r="L18" s="897"/>
      <c r="M18" s="897"/>
      <c r="N18" s="897"/>
      <c r="O18" s="897"/>
      <c r="P18" s="897"/>
      <c r="Q18" s="897"/>
      <c r="R18" s="897"/>
      <c r="S18" s="897"/>
      <c r="T18" s="897"/>
      <c r="U18" s="897"/>
      <c r="V18" s="897"/>
      <c r="W18" s="898"/>
      <c r="X18" s="588" t="s">
        <v>1001</v>
      </c>
      <c r="Z18" s="1"/>
    </row>
    <row r="19" spans="1:27" ht="49.5" customHeight="1">
      <c r="A19" s="887"/>
      <c r="B19" s="888"/>
      <c r="C19" s="889"/>
      <c r="D19" s="896"/>
      <c r="E19" s="897"/>
      <c r="F19" s="897"/>
      <c r="G19" s="897"/>
      <c r="H19" s="897"/>
      <c r="I19" s="897"/>
      <c r="J19" s="897"/>
      <c r="K19" s="897"/>
      <c r="L19" s="897"/>
      <c r="M19" s="897"/>
      <c r="N19" s="897"/>
      <c r="O19" s="897"/>
      <c r="P19" s="897"/>
      <c r="Q19" s="897"/>
      <c r="R19" s="897"/>
      <c r="S19" s="897"/>
      <c r="T19" s="897"/>
      <c r="U19" s="897"/>
      <c r="V19" s="897"/>
      <c r="W19" s="898"/>
      <c r="X19" s="589" t="s">
        <v>1002</v>
      </c>
      <c r="Z19" s="1"/>
    </row>
    <row r="20" spans="1:27" ht="27.75" customHeight="1" thickBot="1">
      <c r="A20" s="890"/>
      <c r="B20" s="891"/>
      <c r="C20" s="892"/>
      <c r="D20" s="899"/>
      <c r="E20" s="900"/>
      <c r="F20" s="900"/>
      <c r="G20" s="900"/>
      <c r="H20" s="900"/>
      <c r="I20" s="900"/>
      <c r="J20" s="900"/>
      <c r="K20" s="900"/>
      <c r="L20" s="900"/>
      <c r="M20" s="900"/>
      <c r="N20" s="900"/>
      <c r="O20" s="900"/>
      <c r="P20" s="900"/>
      <c r="Q20" s="900"/>
      <c r="R20" s="900"/>
      <c r="S20" s="900"/>
      <c r="T20" s="900"/>
      <c r="U20" s="900"/>
      <c r="V20" s="900"/>
      <c r="W20" s="901"/>
      <c r="X20" s="586" t="s">
        <v>58</v>
      </c>
      <c r="Z20" s="1"/>
    </row>
    <row r="21" spans="1:27" ht="36.75" customHeight="1" thickBot="1">
      <c r="A21" s="17"/>
      <c r="B21" s="18"/>
      <c r="C21" s="18"/>
      <c r="D21" s="18"/>
      <c r="E21" s="19"/>
      <c r="F21" s="20"/>
      <c r="G21" s="21"/>
      <c r="H21" s="21"/>
      <c r="I21" s="20"/>
      <c r="J21" s="20"/>
      <c r="K21" s="20"/>
      <c r="L21" s="88"/>
      <c r="M21" s="88"/>
      <c r="N21" s="88"/>
      <c r="O21" s="88"/>
      <c r="P21" s="88"/>
      <c r="Q21" s="20"/>
      <c r="R21" s="20"/>
      <c r="S21" s="20"/>
      <c r="T21" s="22"/>
      <c r="U21" s="22"/>
      <c r="V21" s="22"/>
      <c r="W21" s="20"/>
      <c r="X21" s="21"/>
      <c r="Y21" s="72"/>
      <c r="Z21" s="72"/>
      <c r="AA21" s="72"/>
    </row>
    <row r="22" spans="1:27" ht="63" customHeight="1" thickBot="1">
      <c r="A22" s="1068" t="s">
        <v>59</v>
      </c>
      <c r="B22" s="1069"/>
      <c r="C22" s="1070"/>
      <c r="D22" s="23"/>
      <c r="E22" s="1082" t="str">
        <f>CONCATENATE("INFORME DE SEGUIMIENTO DEL PROCESO ",A23)</f>
        <v>INFORME DE SEGUIMIENTO DEL PROCESO DIVULGACIÓN Y COMUNICACIÓN</v>
      </c>
      <c r="F22" s="1083"/>
      <c r="G22" s="21"/>
      <c r="H22" s="1074" t="s">
        <v>60</v>
      </c>
      <c r="I22" s="1075"/>
      <c r="J22" s="1076"/>
      <c r="K22" s="83"/>
      <c r="L22" s="88"/>
      <c r="M22" s="88"/>
      <c r="N22" s="88"/>
      <c r="O22" s="88"/>
      <c r="P22" s="88"/>
      <c r="Q22" s="87"/>
      <c r="R22" s="87"/>
      <c r="S22" s="87"/>
      <c r="T22" s="87"/>
      <c r="U22" s="87"/>
      <c r="V22" s="87"/>
      <c r="W22" s="87"/>
      <c r="X22" s="86"/>
      <c r="Y22" s="72"/>
      <c r="Z22" s="72"/>
      <c r="AA22" s="72"/>
    </row>
    <row r="23" spans="1:27" ht="53.25" customHeight="1" thickBot="1">
      <c r="A23" s="1071" t="s">
        <v>8</v>
      </c>
      <c r="B23" s="1072"/>
      <c r="C23" s="1073"/>
      <c r="D23" s="23"/>
      <c r="E23" s="93" t="s">
        <v>144</v>
      </c>
      <c r="F23" s="94">
        <f>COUNTA(E32:E39)</f>
        <v>2</v>
      </c>
      <c r="G23" s="21"/>
      <c r="H23" s="1077" t="s">
        <v>66</v>
      </c>
      <c r="I23" s="1078"/>
      <c r="J23" s="99">
        <f>COUNTIF(I31:I34,"Acción correctiva")</f>
        <v>2</v>
      </c>
      <c r="K23" s="88"/>
      <c r="L23" s="88"/>
      <c r="M23" s="88"/>
      <c r="N23" s="88"/>
      <c r="O23" s="88"/>
      <c r="P23" s="88"/>
      <c r="Q23" s="87"/>
      <c r="R23" s="87"/>
      <c r="S23" s="87"/>
      <c r="T23" s="87"/>
      <c r="U23" s="86"/>
      <c r="V23" s="86"/>
      <c r="W23" s="23"/>
      <c r="X23" s="86"/>
    </row>
    <row r="24" spans="1:27" ht="48.75" customHeight="1" thickBot="1">
      <c r="A24" s="27"/>
      <c r="B24" s="23"/>
      <c r="C24" s="23"/>
      <c r="D24" s="28"/>
      <c r="E24" s="95" t="s">
        <v>61</v>
      </c>
      <c r="F24" s="96">
        <f>COUNTA(H32:H39)</f>
        <v>3</v>
      </c>
      <c r="G24" s="24"/>
      <c r="H24" s="1079" t="s">
        <v>149</v>
      </c>
      <c r="I24" s="1080"/>
      <c r="J24" s="99">
        <f>COUNTIF(I32:I34,"Acción Preventiva y/o de mejora")</f>
        <v>1</v>
      </c>
      <c r="K24" s="88"/>
      <c r="L24" s="88"/>
      <c r="M24" s="88"/>
      <c r="N24" s="88"/>
      <c r="O24" s="88"/>
      <c r="P24" s="88"/>
      <c r="Q24" s="87"/>
      <c r="R24" s="88"/>
      <c r="S24" s="88"/>
      <c r="T24" s="88"/>
      <c r="U24" s="86"/>
      <c r="V24" s="86"/>
      <c r="W24" s="23"/>
      <c r="X24" s="86"/>
    </row>
    <row r="25" spans="1:27" ht="53.25" customHeight="1">
      <c r="A25" s="27"/>
      <c r="B25" s="23"/>
      <c r="C25" s="23"/>
      <c r="D25" s="33"/>
      <c r="E25" s="97" t="s">
        <v>145</v>
      </c>
      <c r="F25" s="96">
        <f>COUNTIF(W32:W39, "Vencida")</f>
        <v>1</v>
      </c>
      <c r="G25" s="24"/>
      <c r="H25" s="1081"/>
      <c r="I25" s="1081"/>
      <c r="J25" s="89"/>
      <c r="K25" s="88"/>
      <c r="L25" s="88"/>
      <c r="M25" s="88"/>
      <c r="N25" s="88"/>
      <c r="O25" s="88"/>
      <c r="P25" s="88"/>
      <c r="Q25" s="87"/>
      <c r="R25" s="88"/>
      <c r="S25" s="88"/>
      <c r="T25" s="88"/>
      <c r="U25" s="86"/>
      <c r="V25" s="86"/>
      <c r="W25" s="23"/>
      <c r="X25" s="47"/>
    </row>
    <row r="26" spans="1:27" ht="48.75" customHeight="1">
      <c r="A26" s="27"/>
      <c r="B26" s="23"/>
      <c r="C26" s="23"/>
      <c r="D26" s="28"/>
      <c r="E26" s="97" t="s">
        <v>146</v>
      </c>
      <c r="F26" s="269">
        <f>COUNTIF(W32:W39, "En ejecución")</f>
        <v>1</v>
      </c>
      <c r="G26" s="24"/>
      <c r="H26" s="1081"/>
      <c r="I26" s="1081"/>
      <c r="J26" s="100"/>
      <c r="K26" s="89"/>
      <c r="L26" s="88"/>
      <c r="M26" s="88"/>
      <c r="N26" s="88"/>
      <c r="O26" s="88"/>
      <c r="P26" s="88"/>
      <c r="Q26" s="87"/>
      <c r="R26" s="88"/>
      <c r="S26" s="88"/>
      <c r="T26" s="88"/>
      <c r="U26" s="86"/>
      <c r="V26" s="86"/>
      <c r="W26" s="23"/>
      <c r="X26" s="47"/>
    </row>
    <row r="27" spans="1:27" ht="51" customHeight="1" thickBot="1">
      <c r="A27" s="27"/>
      <c r="B27" s="23"/>
      <c r="C27" s="23"/>
      <c r="D27" s="33"/>
      <c r="E27" s="98" t="s">
        <v>153</v>
      </c>
      <c r="F27" s="99">
        <f>COUNTIF(W32:W39,"Cerrada")</f>
        <v>0</v>
      </c>
      <c r="G27" s="24"/>
      <c r="H27" s="25"/>
      <c r="I27" s="85"/>
      <c r="J27" s="84"/>
      <c r="K27" s="84"/>
      <c r="L27" s="88"/>
      <c r="M27" s="88"/>
      <c r="N27" s="88"/>
      <c r="O27" s="88"/>
      <c r="P27" s="88"/>
      <c r="Q27" s="87"/>
      <c r="R27" s="88"/>
      <c r="S27" s="88"/>
      <c r="T27" s="88"/>
      <c r="U27" s="86"/>
      <c r="V27" s="86"/>
      <c r="W27" s="23"/>
      <c r="X27" s="47"/>
    </row>
    <row r="28" spans="1:27" s="554" customFormat="1" ht="51" customHeight="1">
      <c r="A28" s="27"/>
      <c r="B28" s="23"/>
      <c r="C28" s="23"/>
      <c r="D28" s="33"/>
      <c r="E28" s="101"/>
      <c r="F28" s="569"/>
      <c r="G28" s="24"/>
      <c r="H28" s="25"/>
      <c r="I28" s="85"/>
      <c r="J28" s="84"/>
      <c r="K28" s="84"/>
      <c r="L28" s="88"/>
      <c r="M28" s="88"/>
      <c r="N28" s="88"/>
      <c r="O28" s="88"/>
      <c r="P28" s="88"/>
      <c r="Q28" s="87"/>
      <c r="R28" s="88"/>
      <c r="S28" s="88"/>
      <c r="T28" s="88"/>
      <c r="U28" s="86"/>
      <c r="V28" s="86"/>
      <c r="W28" s="23"/>
      <c r="X28" s="47"/>
    </row>
    <row r="29" spans="1:27" ht="41.25" customHeight="1" thickBot="1">
      <c r="A29" s="27"/>
      <c r="B29" s="23"/>
      <c r="C29" s="23"/>
      <c r="D29" s="23"/>
      <c r="E29" s="79"/>
      <c r="F29" s="80"/>
      <c r="G29" s="24"/>
      <c r="H29" s="25"/>
      <c r="I29" s="81"/>
      <c r="J29" s="82"/>
      <c r="K29" s="81"/>
      <c r="L29" s="82"/>
      <c r="M29" s="92"/>
      <c r="N29" s="26"/>
      <c r="O29" s="26"/>
      <c r="P29" s="26"/>
      <c r="Q29" s="26"/>
      <c r="R29" s="20"/>
      <c r="S29" s="20"/>
      <c r="T29" s="20"/>
      <c r="U29" s="20"/>
      <c r="V29" s="20"/>
      <c r="W29" s="20"/>
      <c r="X29" s="20"/>
      <c r="Y29" s="72"/>
      <c r="Z29" s="72"/>
    </row>
    <row r="30" spans="1:27" s="73" customFormat="1" ht="45" customHeight="1" thickBot="1">
      <c r="A30" s="911" t="s">
        <v>73</v>
      </c>
      <c r="B30" s="912"/>
      <c r="C30" s="912"/>
      <c r="D30" s="912"/>
      <c r="E30" s="912"/>
      <c r="F30" s="912"/>
      <c r="G30" s="913"/>
      <c r="H30" s="881" t="s">
        <v>74</v>
      </c>
      <c r="I30" s="882"/>
      <c r="J30" s="882"/>
      <c r="K30" s="882"/>
      <c r="L30" s="882"/>
      <c r="M30" s="882"/>
      <c r="N30" s="883"/>
      <c r="O30" s="902" t="s">
        <v>75</v>
      </c>
      <c r="P30" s="1084"/>
      <c r="Q30" s="1084"/>
      <c r="R30" s="1084"/>
      <c r="S30" s="903"/>
      <c r="T30" s="904" t="s">
        <v>141</v>
      </c>
      <c r="U30" s="905"/>
      <c r="V30" s="905"/>
      <c r="W30" s="905"/>
      <c r="X30" s="906"/>
      <c r="Y30" s="75"/>
      <c r="Z30" s="76"/>
      <c r="AA30" s="77"/>
    </row>
    <row r="31" spans="1:27" ht="63" customHeight="1" thickBot="1">
      <c r="A31" s="153" t="s">
        <v>147</v>
      </c>
      <c r="B31" s="154" t="s">
        <v>3</v>
      </c>
      <c r="C31" s="154" t="s">
        <v>77</v>
      </c>
      <c r="D31" s="154" t="s">
        <v>133</v>
      </c>
      <c r="E31" s="154" t="s">
        <v>134</v>
      </c>
      <c r="F31" s="154" t="s">
        <v>135</v>
      </c>
      <c r="G31" s="155" t="s">
        <v>136</v>
      </c>
      <c r="H31" s="156" t="s">
        <v>139</v>
      </c>
      <c r="I31" s="154" t="s">
        <v>5</v>
      </c>
      <c r="J31" s="154" t="s">
        <v>78</v>
      </c>
      <c r="K31" s="157" t="s">
        <v>79</v>
      </c>
      <c r="L31" s="157" t="s">
        <v>81</v>
      </c>
      <c r="M31" s="157" t="s">
        <v>82</v>
      </c>
      <c r="N31" s="158" t="s">
        <v>83</v>
      </c>
      <c r="O31" s="963" t="s">
        <v>84</v>
      </c>
      <c r="P31" s="964"/>
      <c r="Q31" s="964"/>
      <c r="R31" s="965"/>
      <c r="S31" s="158" t="s">
        <v>85</v>
      </c>
      <c r="T31" s="159" t="s">
        <v>84</v>
      </c>
      <c r="U31" s="157" t="s">
        <v>85</v>
      </c>
      <c r="V31" s="157" t="s">
        <v>158</v>
      </c>
      <c r="W31" s="157" t="s">
        <v>86</v>
      </c>
      <c r="X31" s="158" t="s">
        <v>155</v>
      </c>
      <c r="Y31" s="74"/>
      <c r="Z31" s="78"/>
      <c r="AA31" s="78"/>
    </row>
    <row r="32" spans="1:27" s="421" customFormat="1" ht="409.5" customHeight="1">
      <c r="A32" s="1087">
        <v>1</v>
      </c>
      <c r="B32" s="1087" t="s">
        <v>129</v>
      </c>
      <c r="C32" s="1087" t="s">
        <v>9</v>
      </c>
      <c r="D32" s="1088">
        <v>43432</v>
      </c>
      <c r="E32" s="1087" t="s">
        <v>428</v>
      </c>
      <c r="F32" s="1087" t="s">
        <v>138</v>
      </c>
      <c r="G32" s="1087" t="s">
        <v>429</v>
      </c>
      <c r="H32" s="169" t="s">
        <v>1122</v>
      </c>
      <c r="I32" s="167" t="s">
        <v>24</v>
      </c>
      <c r="J32" s="526" t="s">
        <v>934</v>
      </c>
      <c r="K32" s="227" t="s">
        <v>1123</v>
      </c>
      <c r="L32" s="228">
        <v>43712</v>
      </c>
      <c r="M32" s="228">
        <v>43712</v>
      </c>
      <c r="N32" s="228">
        <v>43830</v>
      </c>
      <c r="O32" s="937" t="s">
        <v>1079</v>
      </c>
      <c r="P32" s="938"/>
      <c r="Q32" s="938"/>
      <c r="R32" s="939"/>
      <c r="S32" s="401" t="s">
        <v>1080</v>
      </c>
      <c r="T32" s="193" t="s">
        <v>1113</v>
      </c>
      <c r="U32" s="540" t="s">
        <v>1000</v>
      </c>
      <c r="V32" s="626" t="s">
        <v>156</v>
      </c>
      <c r="W32" s="400" t="s">
        <v>142</v>
      </c>
      <c r="X32" s="305" t="s">
        <v>1110</v>
      </c>
    </row>
    <row r="33" spans="1:26" s="421" customFormat="1" ht="142.5" customHeight="1">
      <c r="A33" s="826"/>
      <c r="B33" s="826"/>
      <c r="C33" s="826"/>
      <c r="D33" s="1089"/>
      <c r="E33" s="826"/>
      <c r="F33" s="826"/>
      <c r="G33" s="826"/>
      <c r="H33" s="169" t="s">
        <v>1125</v>
      </c>
      <c r="I33" s="167" t="s">
        <v>24</v>
      </c>
      <c r="J33" s="631" t="s">
        <v>1126</v>
      </c>
      <c r="K33" s="633" t="s">
        <v>1121</v>
      </c>
      <c r="L33" s="228">
        <v>44099</v>
      </c>
      <c r="M33" s="228">
        <v>44099</v>
      </c>
      <c r="N33" s="228">
        <v>44196</v>
      </c>
      <c r="O33" s="937" t="s">
        <v>1547</v>
      </c>
      <c r="P33" s="1085"/>
      <c r="Q33" s="1085"/>
      <c r="R33" s="1086"/>
      <c r="S33" s="401" t="s">
        <v>1545</v>
      </c>
      <c r="T33" s="193"/>
      <c r="U33" s="632"/>
      <c r="V33" s="633"/>
      <c r="W33" s="400"/>
      <c r="X33" s="305"/>
    </row>
    <row r="34" spans="1:26" s="536" customFormat="1" ht="360" customHeight="1">
      <c r="A34" s="538">
        <v>2</v>
      </c>
      <c r="B34" s="401" t="s">
        <v>10</v>
      </c>
      <c r="C34" s="401" t="s">
        <v>9</v>
      </c>
      <c r="D34" s="403">
        <v>43781</v>
      </c>
      <c r="E34" s="216" t="s">
        <v>963</v>
      </c>
      <c r="F34" s="401" t="s">
        <v>17</v>
      </c>
      <c r="G34" s="216" t="s">
        <v>964</v>
      </c>
      <c r="H34" s="216" t="s">
        <v>965</v>
      </c>
      <c r="I34" s="402" t="s">
        <v>140</v>
      </c>
      <c r="J34" s="216" t="s">
        <v>966</v>
      </c>
      <c r="K34" s="400" t="s">
        <v>1123</v>
      </c>
      <c r="L34" s="403">
        <v>43810</v>
      </c>
      <c r="M34" s="403">
        <v>43845</v>
      </c>
      <c r="N34" s="403">
        <v>44180</v>
      </c>
      <c r="O34" s="937" t="s">
        <v>1548</v>
      </c>
      <c r="P34" s="938"/>
      <c r="Q34" s="938"/>
      <c r="R34" s="939"/>
      <c r="S34" s="537" t="s">
        <v>1546</v>
      </c>
      <c r="T34" s="401" t="s">
        <v>1114</v>
      </c>
      <c r="U34" s="542"/>
      <c r="V34" s="626" t="s">
        <v>156</v>
      </c>
      <c r="W34" s="400" t="s">
        <v>143</v>
      </c>
      <c r="X34" s="305" t="s">
        <v>1110</v>
      </c>
      <c r="Y34" s="1"/>
      <c r="Z34" s="1"/>
    </row>
    <row r="35" spans="1:26">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c r="A87" s="1"/>
      <c r="B87" s="1"/>
      <c r="C87" s="1"/>
      <c r="D87" s="1"/>
      <c r="E87" s="1"/>
      <c r="F87" s="1"/>
      <c r="G87" s="1"/>
      <c r="H87" s="1"/>
      <c r="I87" s="1"/>
      <c r="J87" s="1"/>
      <c r="K87" s="1"/>
      <c r="L87" s="1"/>
      <c r="M87" s="1"/>
      <c r="N87" s="1"/>
      <c r="O87" s="1"/>
      <c r="P87" s="1"/>
      <c r="Q87" s="1"/>
      <c r="R87" s="1"/>
      <c r="S87" s="1"/>
      <c r="T87" s="1"/>
      <c r="U87" s="1"/>
      <c r="V87" s="1"/>
      <c r="W87" s="13"/>
      <c r="X87" s="1"/>
      <c r="Y87" s="1"/>
      <c r="Z87" s="1"/>
    </row>
    <row r="88" spans="1:26">
      <c r="W88" s="13"/>
    </row>
    <row r="89" spans="1:26">
      <c r="W89" s="13"/>
    </row>
    <row r="90" spans="1:26">
      <c r="W90" s="13"/>
    </row>
    <row r="91" spans="1:26">
      <c r="W91" s="13"/>
    </row>
    <row r="92" spans="1:26">
      <c r="W92" s="13"/>
    </row>
    <row r="93" spans="1:26">
      <c r="W93" s="13"/>
    </row>
    <row r="94" spans="1:26">
      <c r="W94" s="13"/>
    </row>
    <row r="95" spans="1:26">
      <c r="W95" s="13"/>
    </row>
    <row r="96" spans="1:26">
      <c r="W96" s="13"/>
    </row>
    <row r="97" spans="23:23">
      <c r="W97" s="13"/>
    </row>
    <row r="98" spans="23:23">
      <c r="W98" s="13"/>
    </row>
    <row r="99" spans="23:23">
      <c r="W99" s="13"/>
    </row>
    <row r="100" spans="23:23">
      <c r="W100" s="13"/>
    </row>
    <row r="101" spans="23:23">
      <c r="W101" s="13"/>
    </row>
    <row r="102" spans="23:23">
      <c r="W102" s="13"/>
    </row>
    <row r="103" spans="23:23">
      <c r="W103" s="13"/>
    </row>
    <row r="104" spans="23:23">
      <c r="W104" s="13"/>
    </row>
    <row r="105" spans="23:23">
      <c r="W105" s="13"/>
    </row>
    <row r="106" spans="23:23">
      <c r="W106" s="13"/>
    </row>
    <row r="107" spans="23:23">
      <c r="W107" s="13"/>
    </row>
    <row r="108" spans="23:23">
      <c r="W108" s="13"/>
    </row>
    <row r="109" spans="23:23">
      <c r="W109" s="13"/>
    </row>
    <row r="110" spans="23:23">
      <c r="W110" s="13"/>
    </row>
    <row r="111" spans="23:23">
      <c r="W111" s="13"/>
    </row>
    <row r="112" spans="23:23">
      <c r="W112" s="13"/>
    </row>
    <row r="113" spans="23:23">
      <c r="W113" s="13"/>
    </row>
    <row r="114" spans="23:23">
      <c r="W114" s="13"/>
    </row>
    <row r="115" spans="23:23">
      <c r="W115" s="13"/>
    </row>
    <row r="116" spans="23:23">
      <c r="W116" s="13"/>
    </row>
    <row r="117" spans="23:23">
      <c r="W117" s="13"/>
    </row>
    <row r="118" spans="23:23">
      <c r="W118" s="13"/>
    </row>
    <row r="119" spans="23:23">
      <c r="W119" s="13"/>
    </row>
    <row r="120" spans="23:23">
      <c r="W120" s="13"/>
    </row>
    <row r="121" spans="23:23">
      <c r="W121" s="13"/>
    </row>
    <row r="122" spans="23:23">
      <c r="W122" s="13"/>
    </row>
    <row r="123" spans="23:23">
      <c r="W123" s="13"/>
    </row>
    <row r="124" spans="23:23">
      <c r="W124" s="13"/>
    </row>
    <row r="125" spans="23:23">
      <c r="W125" s="13"/>
    </row>
    <row r="126" spans="23:23">
      <c r="W126" s="13"/>
    </row>
    <row r="127" spans="23:23">
      <c r="W127" s="13"/>
    </row>
    <row r="128" spans="23:23">
      <c r="W128" s="13"/>
    </row>
    <row r="129" spans="23:23">
      <c r="W129" s="13"/>
    </row>
    <row r="130" spans="23:23">
      <c r="W130" s="13"/>
    </row>
    <row r="131" spans="23:23">
      <c r="W131" s="13"/>
    </row>
    <row r="132" spans="23:23">
      <c r="W132" s="13"/>
    </row>
    <row r="133" spans="23:23">
      <c r="W133" s="13"/>
    </row>
    <row r="134" spans="23:23">
      <c r="W134" s="13"/>
    </row>
    <row r="135" spans="23:23">
      <c r="W135" s="13"/>
    </row>
    <row r="136" spans="23:23">
      <c r="W136" s="13"/>
    </row>
    <row r="137" spans="23:23">
      <c r="W137" s="13"/>
    </row>
    <row r="138" spans="23:23">
      <c r="W138" s="13"/>
    </row>
    <row r="139" spans="23:23">
      <c r="W139" s="13"/>
    </row>
    <row r="140" spans="23:23">
      <c r="W140" s="13"/>
    </row>
    <row r="141" spans="23:23">
      <c r="W141" s="13"/>
    </row>
    <row r="142" spans="23:23">
      <c r="W142" s="13"/>
    </row>
    <row r="143" spans="23:23">
      <c r="W143" s="13"/>
    </row>
    <row r="144" spans="23:23">
      <c r="W144" s="13"/>
    </row>
    <row r="145" spans="23:23">
      <c r="W145" s="13"/>
    </row>
    <row r="146" spans="23:23">
      <c r="W146" s="13"/>
    </row>
    <row r="147" spans="23:23">
      <c r="W147" s="13"/>
    </row>
    <row r="148" spans="23:23">
      <c r="W148" s="13"/>
    </row>
    <row r="149" spans="23:23">
      <c r="W149" s="13"/>
    </row>
    <row r="150" spans="23:23">
      <c r="W150" s="13"/>
    </row>
    <row r="151" spans="23:23">
      <c r="W151" s="13"/>
    </row>
    <row r="152" spans="23:23">
      <c r="W152" s="13"/>
    </row>
    <row r="153" spans="23:23">
      <c r="W153" s="13"/>
    </row>
    <row r="154" spans="23:23">
      <c r="W154" s="13"/>
    </row>
    <row r="155" spans="23:23">
      <c r="W155" s="13"/>
    </row>
    <row r="156" spans="23:23">
      <c r="W156" s="13"/>
    </row>
    <row r="157" spans="23:23">
      <c r="W157" s="13"/>
    </row>
    <row r="158" spans="23:23">
      <c r="W158" s="13"/>
    </row>
    <row r="159" spans="23:23">
      <c r="W159" s="13"/>
    </row>
    <row r="160" spans="23:23">
      <c r="W160" s="13"/>
    </row>
    <row r="161" spans="23:23">
      <c r="W161" s="13"/>
    </row>
    <row r="162" spans="23:23">
      <c r="W162" s="13"/>
    </row>
    <row r="163" spans="23:23">
      <c r="W163" s="13"/>
    </row>
    <row r="164" spans="23:23">
      <c r="W164" s="13"/>
    </row>
    <row r="165" spans="23:23">
      <c r="W165" s="13"/>
    </row>
    <row r="166" spans="23:23">
      <c r="W166" s="13"/>
    </row>
    <row r="167" spans="23:23">
      <c r="W167" s="13"/>
    </row>
    <row r="168" spans="23:23">
      <c r="W168" s="13"/>
    </row>
    <row r="169" spans="23:23">
      <c r="W169" s="13"/>
    </row>
    <row r="170" spans="23:23">
      <c r="W170" s="13"/>
    </row>
    <row r="171" spans="23:23">
      <c r="W171" s="13"/>
    </row>
    <row r="172" spans="23:23">
      <c r="W172" s="13"/>
    </row>
    <row r="173" spans="23:23">
      <c r="W173" s="13"/>
    </row>
    <row r="174" spans="23:23">
      <c r="W174" s="13"/>
    </row>
    <row r="175" spans="23:23">
      <c r="W175" s="13"/>
    </row>
    <row r="176" spans="23:23">
      <c r="W176" s="13"/>
    </row>
    <row r="177" spans="23:23">
      <c r="W177" s="13"/>
    </row>
    <row r="178" spans="23:23">
      <c r="W178" s="13"/>
    </row>
    <row r="179" spans="23:23">
      <c r="W179" s="13"/>
    </row>
    <row r="180" spans="23:23">
      <c r="W180" s="13"/>
    </row>
    <row r="181" spans="23:23">
      <c r="W181" s="13"/>
    </row>
    <row r="182" spans="23:23">
      <c r="W182" s="13"/>
    </row>
    <row r="183" spans="23:23">
      <c r="W183" s="13"/>
    </row>
    <row r="184" spans="23:23">
      <c r="W184" s="13"/>
    </row>
    <row r="185" spans="23:23">
      <c r="W185" s="13"/>
    </row>
    <row r="186" spans="23:23">
      <c r="W186" s="13"/>
    </row>
    <row r="187" spans="23:23">
      <c r="W187" s="13"/>
    </row>
    <row r="188" spans="23:23">
      <c r="W188" s="13"/>
    </row>
    <row r="189" spans="23:23">
      <c r="W189" s="13"/>
    </row>
    <row r="190" spans="23:23">
      <c r="W190" s="13"/>
    </row>
    <row r="191" spans="23:23">
      <c r="W191" s="13"/>
    </row>
    <row r="192" spans="23:23">
      <c r="W192" s="13"/>
    </row>
    <row r="193" spans="23:23">
      <c r="W193" s="13"/>
    </row>
    <row r="194" spans="23:23">
      <c r="W194" s="13"/>
    </row>
    <row r="195" spans="23:23">
      <c r="W195" s="13"/>
    </row>
    <row r="196" spans="23:23">
      <c r="W196" s="13"/>
    </row>
    <row r="197" spans="23:23">
      <c r="W197" s="13"/>
    </row>
    <row r="198" spans="23:23">
      <c r="W198" s="13"/>
    </row>
    <row r="199" spans="23:23">
      <c r="W199" s="13"/>
    </row>
    <row r="200" spans="23:23">
      <c r="W200" s="13"/>
    </row>
    <row r="201" spans="23:23">
      <c r="W201" s="13"/>
    </row>
    <row r="202" spans="23:23">
      <c r="W202" s="13"/>
    </row>
    <row r="203" spans="23:23">
      <c r="W203" s="13"/>
    </row>
    <row r="204" spans="23:23">
      <c r="W204" s="13"/>
    </row>
    <row r="205" spans="23:23">
      <c r="W205" s="13"/>
    </row>
    <row r="206" spans="23:23">
      <c r="W206" s="13"/>
    </row>
    <row r="207" spans="23:23">
      <c r="W207" s="13"/>
    </row>
    <row r="208" spans="23:23">
      <c r="W208" s="13"/>
    </row>
    <row r="209" spans="23:23">
      <c r="W209" s="13"/>
    </row>
    <row r="210" spans="23:23">
      <c r="W210" s="13"/>
    </row>
    <row r="211" spans="23:23">
      <c r="W211" s="13"/>
    </row>
    <row r="212" spans="23:23">
      <c r="W212" s="13"/>
    </row>
    <row r="213" spans="23:23">
      <c r="W213" s="13"/>
    </row>
    <row r="214" spans="23:23">
      <c r="W214" s="13"/>
    </row>
    <row r="215" spans="23:23">
      <c r="W215" s="13"/>
    </row>
    <row r="216" spans="23:23">
      <c r="W216" s="13"/>
    </row>
    <row r="217" spans="23:23">
      <c r="W217" s="13"/>
    </row>
    <row r="218" spans="23:23">
      <c r="W218" s="13"/>
    </row>
    <row r="219" spans="23:23">
      <c r="W219" s="13"/>
    </row>
    <row r="220" spans="23:23">
      <c r="W220" s="13"/>
    </row>
    <row r="221" spans="23:23">
      <c r="W221" s="13"/>
    </row>
    <row r="222" spans="23:23">
      <c r="W222" s="13"/>
    </row>
    <row r="223" spans="23:23">
      <c r="W223" s="13"/>
    </row>
    <row r="224" spans="23:23">
      <c r="W224" s="13"/>
    </row>
    <row r="225" spans="23:23">
      <c r="W225" s="13"/>
    </row>
    <row r="226" spans="23:23">
      <c r="W226" s="13"/>
    </row>
    <row r="227" spans="23:23">
      <c r="W227" s="13"/>
    </row>
    <row r="228" spans="23:23">
      <c r="W228" s="13"/>
    </row>
    <row r="229" spans="23:23">
      <c r="W229" s="13"/>
    </row>
    <row r="230" spans="23:23">
      <c r="W230" s="13"/>
    </row>
    <row r="231" spans="23:23">
      <c r="W231" s="13"/>
    </row>
    <row r="232" spans="23:23">
      <c r="W232" s="13"/>
    </row>
    <row r="233" spans="23:23">
      <c r="W233" s="13"/>
    </row>
    <row r="234" spans="23:23">
      <c r="W234" s="13"/>
    </row>
    <row r="235" spans="23:23">
      <c r="W235" s="13"/>
    </row>
    <row r="236" spans="23:23">
      <c r="W236" s="13"/>
    </row>
    <row r="237" spans="23:23">
      <c r="W237" s="13"/>
    </row>
    <row r="238" spans="23:23">
      <c r="W238" s="13"/>
    </row>
    <row r="239" spans="23:23">
      <c r="W239" s="13"/>
    </row>
    <row r="240" spans="23:23">
      <c r="W240" s="13"/>
    </row>
    <row r="241" spans="23:23">
      <c r="W241" s="13"/>
    </row>
    <row r="242" spans="23:23">
      <c r="W242" s="13"/>
    </row>
    <row r="243" spans="23:23">
      <c r="W243" s="13"/>
    </row>
    <row r="244" spans="23:23">
      <c r="W244" s="13"/>
    </row>
    <row r="245" spans="23:23">
      <c r="W245" s="13"/>
    </row>
    <row r="246" spans="23:23">
      <c r="W246" s="13"/>
    </row>
    <row r="247" spans="23:23">
      <c r="W247" s="13"/>
    </row>
    <row r="248" spans="23:23">
      <c r="W248" s="13"/>
    </row>
    <row r="249" spans="23:23">
      <c r="W249" s="13"/>
    </row>
    <row r="250" spans="23:23">
      <c r="W250" s="13"/>
    </row>
    <row r="251" spans="23:23">
      <c r="W251" s="13"/>
    </row>
    <row r="252" spans="23:23">
      <c r="W252" s="13"/>
    </row>
    <row r="253" spans="23:23">
      <c r="W253" s="13"/>
    </row>
    <row r="254" spans="23:23">
      <c r="W254" s="13"/>
    </row>
    <row r="255" spans="23:23">
      <c r="W255" s="13"/>
    </row>
    <row r="256" spans="23:23">
      <c r="W256" s="13"/>
    </row>
    <row r="257" spans="23:23">
      <c r="W257" s="13"/>
    </row>
    <row r="258" spans="23:23">
      <c r="W258" s="13"/>
    </row>
    <row r="259" spans="23:23">
      <c r="W259" s="13"/>
    </row>
    <row r="260" spans="23:23">
      <c r="W260" s="13"/>
    </row>
    <row r="261" spans="23:23">
      <c r="W261" s="13"/>
    </row>
    <row r="262" spans="23:23">
      <c r="W262" s="13"/>
    </row>
    <row r="263" spans="23:23">
      <c r="W263" s="13"/>
    </row>
    <row r="264" spans="23:23">
      <c r="W264" s="13"/>
    </row>
    <row r="265" spans="23:23">
      <c r="W265" s="13"/>
    </row>
    <row r="266" spans="23:23">
      <c r="W266" s="13"/>
    </row>
    <row r="267" spans="23:23">
      <c r="W267" s="13"/>
    </row>
    <row r="268" spans="23:23">
      <c r="W268" s="13"/>
    </row>
    <row r="269" spans="23:23">
      <c r="W269" s="13"/>
    </row>
    <row r="270" spans="23:23">
      <c r="W270" s="13"/>
    </row>
    <row r="271" spans="23:23">
      <c r="W271" s="13"/>
    </row>
    <row r="272" spans="23:23">
      <c r="W272" s="13"/>
    </row>
    <row r="273" spans="23:23">
      <c r="W273" s="13"/>
    </row>
    <row r="274" spans="23:23">
      <c r="W274" s="13"/>
    </row>
    <row r="275" spans="23:23">
      <c r="W275" s="13"/>
    </row>
    <row r="276" spans="23:23">
      <c r="W276" s="13"/>
    </row>
    <row r="277" spans="23:23">
      <c r="W277" s="13"/>
    </row>
    <row r="278" spans="23:23">
      <c r="W278" s="13"/>
    </row>
    <row r="279" spans="23:23">
      <c r="W279" s="13"/>
    </row>
    <row r="280" spans="23:23">
      <c r="W280" s="13"/>
    </row>
    <row r="281" spans="23:23">
      <c r="W281" s="13"/>
    </row>
    <row r="282" spans="23:23">
      <c r="W282" s="13"/>
    </row>
    <row r="283" spans="23:23">
      <c r="W283" s="13"/>
    </row>
    <row r="284" spans="23:23">
      <c r="W284" s="13"/>
    </row>
    <row r="285" spans="23:23">
      <c r="W285" s="13"/>
    </row>
    <row r="286" spans="23:23">
      <c r="W286" s="13"/>
    </row>
    <row r="287" spans="23:23">
      <c r="W287" s="13"/>
    </row>
    <row r="288" spans="23:23">
      <c r="W288" s="13"/>
    </row>
    <row r="289" spans="23:23">
      <c r="W289" s="13"/>
    </row>
    <row r="290" spans="23:23">
      <c r="W290" s="13"/>
    </row>
    <row r="291" spans="23:23">
      <c r="W291" s="13"/>
    </row>
    <row r="292" spans="23:23">
      <c r="W292" s="13"/>
    </row>
    <row r="293" spans="23:23">
      <c r="W293" s="13"/>
    </row>
    <row r="294" spans="23:23">
      <c r="W294" s="13"/>
    </row>
    <row r="295" spans="23:23">
      <c r="W295" s="13"/>
    </row>
    <row r="296" spans="23:23">
      <c r="W296" s="13"/>
    </row>
    <row r="297" spans="23:23">
      <c r="W297" s="13"/>
    </row>
    <row r="298" spans="23:23">
      <c r="W298" s="13"/>
    </row>
    <row r="299" spans="23:23">
      <c r="W299" s="13"/>
    </row>
    <row r="300" spans="23:23">
      <c r="W300" s="13"/>
    </row>
    <row r="301" spans="23:23">
      <c r="W301" s="13"/>
    </row>
    <row r="302" spans="23:23">
      <c r="W302" s="13"/>
    </row>
    <row r="303" spans="23:23">
      <c r="W303" s="13"/>
    </row>
    <row r="304" spans="23:23">
      <c r="W304" s="13"/>
    </row>
    <row r="305" spans="23:23">
      <c r="W305" s="13"/>
    </row>
    <row r="306" spans="23:23">
      <c r="W306" s="13"/>
    </row>
    <row r="307" spans="23:23">
      <c r="W307" s="13"/>
    </row>
    <row r="308" spans="23:23">
      <c r="W308" s="13"/>
    </row>
    <row r="309" spans="23:23">
      <c r="W309" s="13"/>
    </row>
    <row r="310" spans="23:23">
      <c r="W310" s="13"/>
    </row>
    <row r="311" spans="23:23">
      <c r="W311" s="13"/>
    </row>
    <row r="312" spans="23:23">
      <c r="W312" s="13"/>
    </row>
    <row r="313" spans="23:23">
      <c r="W313" s="13"/>
    </row>
    <row r="314" spans="23:23">
      <c r="W314" s="13"/>
    </row>
    <row r="315" spans="23:23">
      <c r="W315" s="13"/>
    </row>
    <row r="316" spans="23:23">
      <c r="W316" s="13"/>
    </row>
    <row r="317" spans="23:23">
      <c r="W317" s="13"/>
    </row>
    <row r="318" spans="23:23">
      <c r="W318" s="13"/>
    </row>
    <row r="319" spans="23:23">
      <c r="W319" s="13"/>
    </row>
    <row r="320" spans="23:23">
      <c r="W320" s="13"/>
    </row>
    <row r="321" spans="23:23">
      <c r="W321" s="13"/>
    </row>
    <row r="322" spans="23:23">
      <c r="W322" s="13"/>
    </row>
    <row r="323" spans="23:23">
      <c r="W323" s="13"/>
    </row>
    <row r="324" spans="23:23">
      <c r="W324" s="13"/>
    </row>
    <row r="325" spans="23:23">
      <c r="W325" s="13"/>
    </row>
    <row r="326" spans="23:23">
      <c r="W326" s="13"/>
    </row>
    <row r="327" spans="23:23">
      <c r="W327" s="13"/>
    </row>
    <row r="328" spans="23:23">
      <c r="W328" s="13"/>
    </row>
    <row r="329" spans="23:23">
      <c r="W329" s="13"/>
    </row>
    <row r="330" spans="23:23">
      <c r="W330" s="13"/>
    </row>
    <row r="331" spans="23:23">
      <c r="W331" s="13"/>
    </row>
    <row r="332" spans="23:23">
      <c r="W332" s="13"/>
    </row>
    <row r="333" spans="23:23">
      <c r="W333" s="13"/>
    </row>
    <row r="334" spans="23:23">
      <c r="W334" s="13"/>
    </row>
    <row r="335" spans="23:23">
      <c r="W335" s="13"/>
    </row>
    <row r="336" spans="23:23">
      <c r="W336" s="13"/>
    </row>
    <row r="337" spans="23:23">
      <c r="W337" s="13"/>
    </row>
    <row r="338" spans="23:23">
      <c r="W338" s="13"/>
    </row>
    <row r="339" spans="23:23">
      <c r="W339" s="13"/>
    </row>
    <row r="340" spans="23:23">
      <c r="W340" s="13"/>
    </row>
    <row r="341" spans="23:23">
      <c r="W341" s="13"/>
    </row>
    <row r="342" spans="23:23">
      <c r="W342" s="13"/>
    </row>
    <row r="343" spans="23:23">
      <c r="W343" s="13"/>
    </row>
    <row r="344" spans="23:23">
      <c r="W344" s="13"/>
    </row>
    <row r="345" spans="23:23">
      <c r="W345" s="13"/>
    </row>
    <row r="346" spans="23:23">
      <c r="W346" s="13"/>
    </row>
    <row r="347" spans="23:23">
      <c r="W347" s="13"/>
    </row>
    <row r="348" spans="23:23">
      <c r="W348" s="13"/>
    </row>
    <row r="349" spans="23:23">
      <c r="W349" s="13"/>
    </row>
    <row r="350" spans="23:23">
      <c r="W350" s="13"/>
    </row>
    <row r="351" spans="23:23">
      <c r="W351" s="13"/>
    </row>
    <row r="352" spans="23:23">
      <c r="W352" s="13"/>
    </row>
    <row r="353" spans="23:23">
      <c r="W353" s="13"/>
    </row>
    <row r="354" spans="23:23">
      <c r="W354" s="13"/>
    </row>
    <row r="355" spans="23:23">
      <c r="W355" s="13"/>
    </row>
    <row r="356" spans="23:23">
      <c r="W356" s="13"/>
    </row>
    <row r="357" spans="23:23">
      <c r="W357" s="13"/>
    </row>
    <row r="358" spans="23:23">
      <c r="W358" s="13"/>
    </row>
    <row r="359" spans="23:23">
      <c r="W359" s="13"/>
    </row>
    <row r="360" spans="23:23">
      <c r="W360" s="13"/>
    </row>
    <row r="361" spans="23:23">
      <c r="W361" s="13"/>
    </row>
    <row r="362" spans="23:23">
      <c r="W362" s="13"/>
    </row>
    <row r="363" spans="23:23">
      <c r="W363" s="13"/>
    </row>
    <row r="364" spans="23:23">
      <c r="W364" s="13"/>
    </row>
    <row r="365" spans="23:23">
      <c r="W365" s="13"/>
    </row>
    <row r="366" spans="23:23">
      <c r="W366" s="13"/>
    </row>
    <row r="367" spans="23:23">
      <c r="W367" s="13"/>
    </row>
    <row r="368" spans="23:23">
      <c r="W368" s="13"/>
    </row>
    <row r="369" spans="23:23">
      <c r="W369" s="13"/>
    </row>
    <row r="370" spans="23:23">
      <c r="W370" s="13"/>
    </row>
    <row r="371" spans="23:23">
      <c r="W371" s="13"/>
    </row>
    <row r="372" spans="23:23">
      <c r="W372" s="13"/>
    </row>
    <row r="373" spans="23:23">
      <c r="W373" s="13"/>
    </row>
    <row r="374" spans="23:23">
      <c r="W374" s="13"/>
    </row>
    <row r="375" spans="23:23">
      <c r="W375" s="13"/>
    </row>
    <row r="376" spans="23:23">
      <c r="W376" s="13"/>
    </row>
    <row r="377" spans="23:23">
      <c r="W377" s="13"/>
    </row>
    <row r="378" spans="23:23">
      <c r="W378" s="13"/>
    </row>
    <row r="379" spans="23:23">
      <c r="W379" s="13"/>
    </row>
    <row r="380" spans="23:23">
      <c r="W380" s="13"/>
    </row>
    <row r="381" spans="23:23">
      <c r="W381" s="13"/>
    </row>
    <row r="382" spans="23:23">
      <c r="W382" s="13"/>
    </row>
    <row r="383" spans="23:23">
      <c r="W383" s="13"/>
    </row>
    <row r="384" spans="23:23">
      <c r="W384" s="13"/>
    </row>
    <row r="385" spans="23:23">
      <c r="W385" s="13"/>
    </row>
    <row r="386" spans="23:23">
      <c r="W386" s="13"/>
    </row>
    <row r="387" spans="23:23">
      <c r="W387" s="13"/>
    </row>
    <row r="388" spans="23:23">
      <c r="W388" s="13"/>
    </row>
    <row r="389" spans="23:23">
      <c r="W389" s="13"/>
    </row>
    <row r="390" spans="23:23">
      <c r="W390" s="13"/>
    </row>
    <row r="391" spans="23:23">
      <c r="W391" s="13"/>
    </row>
    <row r="392" spans="23:23">
      <c r="W392" s="13"/>
    </row>
    <row r="393" spans="23:23">
      <c r="W393" s="13"/>
    </row>
    <row r="394" spans="23:23">
      <c r="W394" s="13"/>
    </row>
    <row r="395" spans="23:23">
      <c r="W395" s="13"/>
    </row>
    <row r="396" spans="23:23">
      <c r="W396" s="13"/>
    </row>
    <row r="397" spans="23:23">
      <c r="W397" s="13"/>
    </row>
    <row r="398" spans="23:23">
      <c r="W398" s="13"/>
    </row>
    <row r="399" spans="23:23">
      <c r="W399" s="13"/>
    </row>
    <row r="400" spans="23:23">
      <c r="W400" s="13"/>
    </row>
    <row r="401" spans="23:23">
      <c r="W401" s="13"/>
    </row>
    <row r="402" spans="23:23">
      <c r="W402" s="13"/>
    </row>
    <row r="403" spans="23:23">
      <c r="W403" s="13"/>
    </row>
    <row r="404" spans="23:23">
      <c r="W404" s="13"/>
    </row>
    <row r="405" spans="23:23">
      <c r="W405" s="13"/>
    </row>
    <row r="406" spans="23:23">
      <c r="W406" s="13"/>
    </row>
    <row r="407" spans="23:23">
      <c r="W407" s="13"/>
    </row>
    <row r="408" spans="23:23">
      <c r="W408" s="13"/>
    </row>
    <row r="409" spans="23:23">
      <c r="W409" s="13"/>
    </row>
    <row r="410" spans="23:23">
      <c r="W410" s="13"/>
    </row>
    <row r="411" spans="23:23">
      <c r="W411" s="13"/>
    </row>
    <row r="412" spans="23:23">
      <c r="W412" s="13"/>
    </row>
    <row r="413" spans="23:23">
      <c r="W413" s="13"/>
    </row>
    <row r="414" spans="23:23">
      <c r="W414" s="13"/>
    </row>
    <row r="415" spans="23:23">
      <c r="W415" s="13"/>
    </row>
    <row r="416" spans="23:23">
      <c r="W416" s="13"/>
    </row>
    <row r="417" spans="23:23">
      <c r="W417" s="13"/>
    </row>
    <row r="418" spans="23:23">
      <c r="W418" s="13"/>
    </row>
    <row r="419" spans="23:23">
      <c r="W419" s="13"/>
    </row>
    <row r="420" spans="23:23">
      <c r="W420" s="13"/>
    </row>
    <row r="421" spans="23:23">
      <c r="W421" s="13"/>
    </row>
    <row r="422" spans="23:23">
      <c r="W422" s="13"/>
    </row>
    <row r="423" spans="23:23">
      <c r="W423" s="13"/>
    </row>
    <row r="424" spans="23:23">
      <c r="W424" s="13"/>
    </row>
    <row r="425" spans="23:23">
      <c r="W425" s="13"/>
    </row>
    <row r="426" spans="23:23">
      <c r="W426" s="13"/>
    </row>
    <row r="427" spans="23:23">
      <c r="W427" s="13"/>
    </row>
    <row r="428" spans="23:23">
      <c r="W428" s="13"/>
    </row>
    <row r="429" spans="23:23">
      <c r="W429" s="13"/>
    </row>
    <row r="430" spans="23:23">
      <c r="W430" s="13"/>
    </row>
    <row r="431" spans="23:23">
      <c r="W431" s="13"/>
    </row>
    <row r="432" spans="23:23">
      <c r="W432" s="13"/>
    </row>
    <row r="433" spans="23:23">
      <c r="W433" s="13"/>
    </row>
    <row r="434" spans="23:23">
      <c r="W434" s="13"/>
    </row>
    <row r="435" spans="23:23">
      <c r="W435" s="13"/>
    </row>
    <row r="436" spans="23:23">
      <c r="W436" s="13"/>
    </row>
    <row r="437" spans="23:23">
      <c r="W437" s="13"/>
    </row>
    <row r="438" spans="23:23">
      <c r="W438" s="13"/>
    </row>
    <row r="439" spans="23:23">
      <c r="W439" s="13"/>
    </row>
    <row r="440" spans="23:23">
      <c r="W440" s="13"/>
    </row>
    <row r="441" spans="23:23">
      <c r="W441" s="13"/>
    </row>
    <row r="442" spans="23:23">
      <c r="W442" s="13"/>
    </row>
    <row r="443" spans="23:23">
      <c r="W443" s="13"/>
    </row>
    <row r="444" spans="23:23">
      <c r="W444" s="13"/>
    </row>
    <row r="445" spans="23:23">
      <c r="W445" s="13"/>
    </row>
    <row r="446" spans="23:23">
      <c r="W446" s="13"/>
    </row>
    <row r="447" spans="23:23">
      <c r="W447" s="13"/>
    </row>
    <row r="448" spans="23:23">
      <c r="W448" s="13"/>
    </row>
    <row r="449" spans="23:23">
      <c r="W449" s="13"/>
    </row>
    <row r="450" spans="23:23">
      <c r="W450" s="13"/>
    </row>
    <row r="451" spans="23:23">
      <c r="W451" s="13"/>
    </row>
    <row r="452" spans="23:23">
      <c r="W452" s="13"/>
    </row>
    <row r="453" spans="23:23">
      <c r="W453" s="13"/>
    </row>
    <row r="454" spans="23:23">
      <c r="W454" s="13"/>
    </row>
    <row r="455" spans="23:23">
      <c r="W455" s="13"/>
    </row>
    <row r="456" spans="23:23">
      <c r="W456" s="13"/>
    </row>
    <row r="457" spans="23:23">
      <c r="W457" s="13"/>
    </row>
    <row r="458" spans="23:23">
      <c r="W458" s="13"/>
    </row>
    <row r="459" spans="23:23">
      <c r="W459" s="13"/>
    </row>
    <row r="460" spans="23:23">
      <c r="W460" s="13"/>
    </row>
    <row r="461" spans="23:23">
      <c r="W461" s="13"/>
    </row>
    <row r="462" spans="23:23">
      <c r="W462" s="13"/>
    </row>
    <row r="463" spans="23:23">
      <c r="W463" s="13"/>
    </row>
    <row r="464" spans="23:23">
      <c r="W464" s="13"/>
    </row>
    <row r="465" spans="23:23">
      <c r="W465" s="13"/>
    </row>
    <row r="466" spans="23:23">
      <c r="W466" s="13"/>
    </row>
    <row r="467" spans="23:23">
      <c r="W467" s="13"/>
    </row>
    <row r="468" spans="23:23">
      <c r="W468" s="13"/>
    </row>
    <row r="469" spans="23:23">
      <c r="W469" s="13"/>
    </row>
    <row r="470" spans="23:23">
      <c r="W470" s="13"/>
    </row>
    <row r="471" spans="23:23">
      <c r="W471" s="13"/>
    </row>
    <row r="472" spans="23:23">
      <c r="W472" s="13"/>
    </row>
    <row r="473" spans="23:23">
      <c r="W473" s="13"/>
    </row>
    <row r="474" spans="23:23">
      <c r="W474" s="13"/>
    </row>
    <row r="475" spans="23:23">
      <c r="W475" s="13"/>
    </row>
    <row r="476" spans="23:23">
      <c r="W476" s="13"/>
    </row>
    <row r="477" spans="23:23">
      <c r="W477" s="13"/>
    </row>
    <row r="478" spans="23:23">
      <c r="W478" s="13"/>
    </row>
    <row r="479" spans="23:23">
      <c r="W479" s="13"/>
    </row>
    <row r="480" spans="23:23">
      <c r="W480" s="13"/>
    </row>
    <row r="481" spans="23:23">
      <c r="W481" s="13"/>
    </row>
    <row r="482" spans="23:23">
      <c r="W482" s="13"/>
    </row>
    <row r="483" spans="23:23">
      <c r="W483" s="13"/>
    </row>
    <row r="484" spans="23:23">
      <c r="W484" s="13"/>
    </row>
    <row r="485" spans="23:23">
      <c r="W485" s="13"/>
    </row>
    <row r="486" spans="23:23">
      <c r="W486" s="13"/>
    </row>
    <row r="487" spans="23:23">
      <c r="W487" s="13"/>
    </row>
    <row r="488" spans="23:23">
      <c r="W488" s="13"/>
    </row>
    <row r="489" spans="23:23">
      <c r="W489" s="13"/>
    </row>
    <row r="490" spans="23:23">
      <c r="W490" s="13"/>
    </row>
    <row r="491" spans="23:23">
      <c r="W491" s="13"/>
    </row>
    <row r="492" spans="23:23">
      <c r="W492" s="13"/>
    </row>
    <row r="493" spans="23:23">
      <c r="W493" s="13"/>
    </row>
    <row r="494" spans="23:23">
      <c r="W494" s="13"/>
    </row>
    <row r="495" spans="23:23">
      <c r="W495" s="13"/>
    </row>
    <row r="496" spans="23:23">
      <c r="W496" s="13"/>
    </row>
    <row r="497" spans="23:23">
      <c r="W497" s="13"/>
    </row>
    <row r="498" spans="23:23">
      <c r="W498" s="13"/>
    </row>
    <row r="499" spans="23:23">
      <c r="W499" s="13"/>
    </row>
    <row r="500" spans="23:23">
      <c r="W500" s="13"/>
    </row>
    <row r="501" spans="23:23">
      <c r="W501" s="13"/>
    </row>
    <row r="502" spans="23:23">
      <c r="W502" s="13"/>
    </row>
    <row r="503" spans="23:23">
      <c r="W503" s="13"/>
    </row>
    <row r="504" spans="23:23">
      <c r="W504" s="13"/>
    </row>
    <row r="505" spans="23:23">
      <c r="W505" s="13"/>
    </row>
    <row r="506" spans="23:23">
      <c r="W506" s="13"/>
    </row>
    <row r="507" spans="23:23">
      <c r="W507" s="13"/>
    </row>
    <row r="508" spans="23:23">
      <c r="W508" s="13"/>
    </row>
    <row r="509" spans="23:23">
      <c r="W509" s="13"/>
    </row>
    <row r="510" spans="23:23">
      <c r="W510" s="13"/>
    </row>
    <row r="511" spans="23:23">
      <c r="W511" s="13"/>
    </row>
    <row r="512" spans="23:23">
      <c r="W512" s="13"/>
    </row>
    <row r="513" spans="23:23">
      <c r="W513" s="13"/>
    </row>
    <row r="514" spans="23:23">
      <c r="W514" s="13"/>
    </row>
    <row r="515" spans="23:23">
      <c r="W515" s="13"/>
    </row>
    <row r="516" spans="23:23">
      <c r="W516" s="13"/>
    </row>
    <row r="517" spans="23:23">
      <c r="W517" s="13"/>
    </row>
    <row r="518" spans="23:23">
      <c r="W518" s="13"/>
    </row>
    <row r="519" spans="23:23">
      <c r="W519" s="13"/>
    </row>
    <row r="520" spans="23:23">
      <c r="W520" s="13"/>
    </row>
    <row r="521" spans="23:23">
      <c r="W521" s="13"/>
    </row>
    <row r="522" spans="23:23">
      <c r="W522" s="13"/>
    </row>
    <row r="523" spans="23:23">
      <c r="W523" s="13"/>
    </row>
    <row r="524" spans="23:23">
      <c r="W524" s="13"/>
    </row>
    <row r="525" spans="23:23">
      <c r="W525" s="13"/>
    </row>
    <row r="526" spans="23:23">
      <c r="W526" s="13"/>
    </row>
    <row r="527" spans="23:23">
      <c r="W527" s="13"/>
    </row>
    <row r="528" spans="23:23">
      <c r="W528" s="13"/>
    </row>
    <row r="529" spans="23:23">
      <c r="W529" s="13"/>
    </row>
    <row r="530" spans="23:23">
      <c r="W530" s="13"/>
    </row>
    <row r="531" spans="23:23">
      <c r="W531" s="13"/>
    </row>
    <row r="532" spans="23:23">
      <c r="W532" s="13"/>
    </row>
    <row r="533" spans="23:23">
      <c r="W533" s="13"/>
    </row>
    <row r="534" spans="23:23">
      <c r="W534" s="13"/>
    </row>
    <row r="535" spans="23:23">
      <c r="W535" s="13"/>
    </row>
    <row r="536" spans="23:23">
      <c r="W536" s="13"/>
    </row>
    <row r="537" spans="23:23">
      <c r="W537" s="13"/>
    </row>
    <row r="538" spans="23:23">
      <c r="W538" s="13"/>
    </row>
    <row r="539" spans="23:23">
      <c r="W539" s="13"/>
    </row>
    <row r="540" spans="23:23">
      <c r="W540" s="13"/>
    </row>
    <row r="541" spans="23:23">
      <c r="W541" s="13"/>
    </row>
    <row r="542" spans="23:23">
      <c r="W542" s="13"/>
    </row>
    <row r="543" spans="23:23">
      <c r="W543" s="13"/>
    </row>
    <row r="544" spans="23:23">
      <c r="W544" s="13"/>
    </row>
    <row r="545" spans="23:23">
      <c r="W545" s="13"/>
    </row>
    <row r="546" spans="23:23">
      <c r="W546" s="13"/>
    </row>
    <row r="547" spans="23:23">
      <c r="W547" s="13"/>
    </row>
    <row r="548" spans="23:23">
      <c r="W548" s="13"/>
    </row>
    <row r="549" spans="23:23">
      <c r="W549" s="13"/>
    </row>
    <row r="550" spans="23:23">
      <c r="W550" s="13"/>
    </row>
    <row r="551" spans="23:23">
      <c r="W551" s="13"/>
    </row>
    <row r="552" spans="23:23">
      <c r="W552" s="13"/>
    </row>
    <row r="553" spans="23:23">
      <c r="W553" s="13"/>
    </row>
    <row r="554" spans="23:23">
      <c r="W554" s="13"/>
    </row>
    <row r="555" spans="23:23">
      <c r="W555" s="13"/>
    </row>
    <row r="556" spans="23:23">
      <c r="W556" s="13"/>
    </row>
    <row r="557" spans="23:23">
      <c r="W557" s="13"/>
    </row>
    <row r="558" spans="23:23">
      <c r="W558" s="13"/>
    </row>
    <row r="559" spans="23:23">
      <c r="W559" s="13"/>
    </row>
    <row r="560" spans="23:23">
      <c r="W560" s="13"/>
    </row>
    <row r="561" spans="23:23">
      <c r="W561" s="13"/>
    </row>
    <row r="562" spans="23:23">
      <c r="W562" s="13"/>
    </row>
    <row r="563" spans="23:23">
      <c r="W563" s="13"/>
    </row>
    <row r="564" spans="23:23">
      <c r="W564" s="13"/>
    </row>
    <row r="565" spans="23:23">
      <c r="W565" s="13"/>
    </row>
    <row r="566" spans="23:23">
      <c r="W566" s="13"/>
    </row>
    <row r="567" spans="23:23">
      <c r="W567" s="13"/>
    </row>
    <row r="568" spans="23:23">
      <c r="W568" s="13"/>
    </row>
    <row r="569" spans="23:23">
      <c r="W569" s="13"/>
    </row>
    <row r="570" spans="23:23">
      <c r="W570" s="13"/>
    </row>
    <row r="571" spans="23:23">
      <c r="W571" s="13"/>
    </row>
    <row r="572" spans="23:23">
      <c r="W572" s="13"/>
    </row>
    <row r="573" spans="23:23">
      <c r="W573" s="13"/>
    </row>
    <row r="574" spans="23:23">
      <c r="W574" s="13"/>
    </row>
    <row r="575" spans="23:23">
      <c r="W575" s="13"/>
    </row>
    <row r="576" spans="23:23">
      <c r="W576" s="13"/>
    </row>
    <row r="577" spans="23:23">
      <c r="W577" s="13"/>
    </row>
    <row r="578" spans="23:23">
      <c r="W578" s="13"/>
    </row>
    <row r="579" spans="23:23">
      <c r="W579" s="13"/>
    </row>
    <row r="580" spans="23:23">
      <c r="W580" s="13"/>
    </row>
    <row r="581" spans="23:23">
      <c r="W581" s="13"/>
    </row>
    <row r="582" spans="23:23">
      <c r="W582" s="13"/>
    </row>
    <row r="583" spans="23:23">
      <c r="W583" s="13"/>
    </row>
    <row r="584" spans="23:23">
      <c r="W584" s="13"/>
    </row>
    <row r="585" spans="23:23">
      <c r="W585" s="13"/>
    </row>
    <row r="586" spans="23:23">
      <c r="W586" s="13"/>
    </row>
    <row r="587" spans="23:23">
      <c r="W587" s="13"/>
    </row>
    <row r="588" spans="23:23">
      <c r="W588" s="13"/>
    </row>
    <row r="589" spans="23:23">
      <c r="W589" s="13"/>
    </row>
    <row r="590" spans="23:23">
      <c r="W590" s="13"/>
    </row>
    <row r="591" spans="23:23">
      <c r="W591" s="13"/>
    </row>
    <row r="592" spans="23:23">
      <c r="W592" s="13"/>
    </row>
    <row r="593" spans="23:23">
      <c r="W593" s="13"/>
    </row>
    <row r="594" spans="23:23">
      <c r="W594" s="13"/>
    </row>
    <row r="595" spans="23:23">
      <c r="W595" s="13"/>
    </row>
    <row r="596" spans="23:23">
      <c r="W596" s="13"/>
    </row>
    <row r="597" spans="23:23">
      <c r="W597" s="13"/>
    </row>
    <row r="598" spans="23:23">
      <c r="W598" s="13"/>
    </row>
    <row r="599" spans="23:23">
      <c r="W599" s="13"/>
    </row>
    <row r="600" spans="23:23">
      <c r="W600" s="13"/>
    </row>
    <row r="601" spans="23:23">
      <c r="W601" s="13"/>
    </row>
    <row r="602" spans="23:23">
      <c r="W602" s="13"/>
    </row>
    <row r="603" spans="23:23">
      <c r="W603" s="13"/>
    </row>
    <row r="604" spans="23:23">
      <c r="W604" s="13"/>
    </row>
    <row r="605" spans="23:23">
      <c r="W605" s="13"/>
    </row>
    <row r="606" spans="23:23">
      <c r="W606" s="13"/>
    </row>
    <row r="607" spans="23:23">
      <c r="W607" s="13"/>
    </row>
    <row r="608" spans="23:23">
      <c r="W608" s="13"/>
    </row>
    <row r="609" spans="23:23">
      <c r="W609" s="13"/>
    </row>
    <row r="610" spans="23:23">
      <c r="W610" s="13"/>
    </row>
    <row r="611" spans="23:23">
      <c r="W611" s="13"/>
    </row>
    <row r="612" spans="23:23">
      <c r="W612" s="13"/>
    </row>
    <row r="613" spans="23:23">
      <c r="W613" s="13"/>
    </row>
    <row r="614" spans="23:23">
      <c r="W614" s="13"/>
    </row>
    <row r="615" spans="23:23">
      <c r="W615" s="13"/>
    </row>
    <row r="616" spans="23:23">
      <c r="W616" s="13"/>
    </row>
    <row r="617" spans="23:23">
      <c r="W617" s="13"/>
    </row>
    <row r="618" spans="23:23">
      <c r="W618" s="13"/>
    </row>
    <row r="619" spans="23:23">
      <c r="W619" s="13"/>
    </row>
    <row r="620" spans="23:23">
      <c r="W620" s="13"/>
    </row>
    <row r="621" spans="23:23">
      <c r="W621" s="13"/>
    </row>
    <row r="622" spans="23:23">
      <c r="W622" s="13"/>
    </row>
    <row r="623" spans="23:23">
      <c r="W623" s="13"/>
    </row>
    <row r="624" spans="23:23">
      <c r="W624" s="13"/>
    </row>
    <row r="625" spans="23:23">
      <c r="W625" s="13"/>
    </row>
    <row r="626" spans="23:23">
      <c r="W626" s="13"/>
    </row>
    <row r="627" spans="23:23">
      <c r="W627" s="13"/>
    </row>
    <row r="628" spans="23:23">
      <c r="W628" s="13"/>
    </row>
    <row r="629" spans="23:23">
      <c r="W629" s="13"/>
    </row>
    <row r="630" spans="23:23">
      <c r="W630" s="13"/>
    </row>
    <row r="631" spans="23:23">
      <c r="W631" s="13"/>
    </row>
    <row r="632" spans="23:23">
      <c r="W632" s="13"/>
    </row>
    <row r="633" spans="23:23">
      <c r="W633" s="13"/>
    </row>
    <row r="634" spans="23:23">
      <c r="W634" s="13"/>
    </row>
    <row r="635" spans="23:23">
      <c r="W635" s="13"/>
    </row>
    <row r="636" spans="23:23">
      <c r="W636" s="13"/>
    </row>
    <row r="637" spans="23:23">
      <c r="W637" s="13"/>
    </row>
    <row r="638" spans="23:23">
      <c r="W638" s="13"/>
    </row>
    <row r="639" spans="23:23">
      <c r="W639" s="13"/>
    </row>
    <row r="640" spans="23:23">
      <c r="W640" s="13"/>
    </row>
    <row r="641" spans="23:23">
      <c r="W641" s="13"/>
    </row>
    <row r="642" spans="23:23">
      <c r="W642" s="13"/>
    </row>
    <row r="643" spans="23:23">
      <c r="W643" s="13"/>
    </row>
    <row r="644" spans="23:23">
      <c r="W644" s="13"/>
    </row>
    <row r="645" spans="23:23">
      <c r="W645" s="13"/>
    </row>
    <row r="646" spans="23:23">
      <c r="W646" s="13"/>
    </row>
    <row r="647" spans="23:23">
      <c r="W647" s="13"/>
    </row>
    <row r="648" spans="23:23">
      <c r="W648" s="13"/>
    </row>
    <row r="649" spans="23:23">
      <c r="W649" s="13"/>
    </row>
    <row r="650" spans="23:23">
      <c r="W650" s="13"/>
    </row>
    <row r="651" spans="23:23">
      <c r="W651" s="13"/>
    </row>
    <row r="652" spans="23:23">
      <c r="W652" s="13"/>
    </row>
    <row r="653" spans="23:23">
      <c r="W653" s="13"/>
    </row>
    <row r="654" spans="23:23">
      <c r="W654" s="13"/>
    </row>
    <row r="655" spans="23:23">
      <c r="W655" s="13"/>
    </row>
    <row r="656" spans="23:23">
      <c r="W656" s="13"/>
    </row>
    <row r="657" spans="23:23">
      <c r="W657" s="13"/>
    </row>
    <row r="658" spans="23:23">
      <c r="W658" s="13"/>
    </row>
    <row r="659" spans="23:23">
      <c r="W659" s="13"/>
    </row>
    <row r="660" spans="23:23">
      <c r="W660" s="13"/>
    </row>
    <row r="661" spans="23:23">
      <c r="W661" s="13"/>
    </row>
    <row r="662" spans="23:23">
      <c r="W662" s="13"/>
    </row>
    <row r="663" spans="23:23">
      <c r="W663" s="13"/>
    </row>
    <row r="664" spans="23:23">
      <c r="W664" s="13"/>
    </row>
    <row r="665" spans="23:23">
      <c r="W665" s="13"/>
    </row>
    <row r="666" spans="23:23">
      <c r="W666" s="13"/>
    </row>
    <row r="667" spans="23:23">
      <c r="W667" s="13"/>
    </row>
    <row r="668" spans="23:23">
      <c r="W668" s="13"/>
    </row>
    <row r="669" spans="23:23">
      <c r="W669" s="13"/>
    </row>
    <row r="670" spans="23:23">
      <c r="W670" s="13"/>
    </row>
    <row r="671" spans="23:23">
      <c r="W671" s="13"/>
    </row>
    <row r="672" spans="23:23">
      <c r="W672" s="13"/>
    </row>
    <row r="673" spans="23:23">
      <c r="W673" s="13"/>
    </row>
    <row r="674" spans="23:23">
      <c r="W674" s="13"/>
    </row>
    <row r="675" spans="23:23">
      <c r="W675" s="13"/>
    </row>
    <row r="676" spans="23:23">
      <c r="W676" s="13"/>
    </row>
    <row r="677" spans="23:23">
      <c r="W677" s="13"/>
    </row>
    <row r="678" spans="23:23">
      <c r="W678" s="13"/>
    </row>
    <row r="679" spans="23:23">
      <c r="W679" s="13"/>
    </row>
    <row r="680" spans="23:23">
      <c r="W680" s="13"/>
    </row>
    <row r="681" spans="23:23">
      <c r="W681" s="13"/>
    </row>
    <row r="682" spans="23:23">
      <c r="W682" s="13"/>
    </row>
    <row r="683" spans="23:23">
      <c r="W683" s="13"/>
    </row>
    <row r="684" spans="23:23">
      <c r="W684" s="13"/>
    </row>
    <row r="685" spans="23:23">
      <c r="W685" s="13"/>
    </row>
    <row r="686" spans="23:23">
      <c r="W686" s="13"/>
    </row>
    <row r="687" spans="23:23">
      <c r="W687" s="13"/>
    </row>
    <row r="688" spans="23:23">
      <c r="W688" s="13"/>
    </row>
    <row r="689" spans="23:23">
      <c r="W689" s="13"/>
    </row>
    <row r="690" spans="23:23">
      <c r="W690" s="13"/>
    </row>
    <row r="691" spans="23:23">
      <c r="W691" s="13"/>
    </row>
    <row r="692" spans="23:23">
      <c r="W692" s="13"/>
    </row>
    <row r="693" spans="23:23">
      <c r="W693" s="13"/>
    </row>
    <row r="694" spans="23:23">
      <c r="W694" s="13"/>
    </row>
    <row r="695" spans="23:23">
      <c r="W695" s="13"/>
    </row>
    <row r="696" spans="23:23">
      <c r="W696" s="13"/>
    </row>
    <row r="697" spans="23:23">
      <c r="W697" s="13"/>
    </row>
    <row r="698" spans="23:23">
      <c r="W698" s="13"/>
    </row>
    <row r="699" spans="23:23">
      <c r="W699" s="13"/>
    </row>
    <row r="700" spans="23:23">
      <c r="W700" s="13"/>
    </row>
    <row r="701" spans="23:23">
      <c r="W701" s="13"/>
    </row>
    <row r="702" spans="23:23">
      <c r="W702" s="13"/>
    </row>
    <row r="703" spans="23:23">
      <c r="W703" s="13"/>
    </row>
    <row r="704" spans="23:23">
      <c r="W704" s="13"/>
    </row>
    <row r="705" spans="23:23">
      <c r="W705" s="13"/>
    </row>
    <row r="706" spans="23:23">
      <c r="W706" s="13"/>
    </row>
    <row r="707" spans="23:23">
      <c r="W707" s="13"/>
    </row>
    <row r="708" spans="23:23">
      <c r="W708" s="13"/>
    </row>
    <row r="709" spans="23:23">
      <c r="W709" s="13"/>
    </row>
    <row r="710" spans="23:23">
      <c r="W710" s="13"/>
    </row>
    <row r="711" spans="23:23">
      <c r="W711" s="13"/>
    </row>
    <row r="712" spans="23:23">
      <c r="W712" s="13"/>
    </row>
    <row r="713" spans="23:23">
      <c r="W713" s="13"/>
    </row>
    <row r="714" spans="23:23">
      <c r="W714" s="13"/>
    </row>
    <row r="715" spans="23:23">
      <c r="W715" s="13"/>
    </row>
    <row r="716" spans="23:23">
      <c r="W716" s="13"/>
    </row>
    <row r="717" spans="23:23">
      <c r="W717" s="13"/>
    </row>
    <row r="718" spans="23:23">
      <c r="W718" s="13"/>
    </row>
    <row r="719" spans="23:23">
      <c r="W719" s="13"/>
    </row>
    <row r="720" spans="23:23">
      <c r="W720" s="13"/>
    </row>
    <row r="721" spans="23:23">
      <c r="W721" s="13"/>
    </row>
    <row r="722" spans="23:23">
      <c r="W722" s="13"/>
    </row>
    <row r="723" spans="23:23">
      <c r="W723" s="13"/>
    </row>
    <row r="724" spans="23:23">
      <c r="W724" s="13"/>
    </row>
    <row r="725" spans="23:23">
      <c r="W725" s="13"/>
    </row>
    <row r="726" spans="23:23">
      <c r="W726" s="13"/>
    </row>
    <row r="727" spans="23:23">
      <c r="W727" s="13"/>
    </row>
    <row r="728" spans="23:23">
      <c r="W728" s="13"/>
    </row>
    <row r="729" spans="23:23">
      <c r="W729" s="13"/>
    </row>
    <row r="730" spans="23:23">
      <c r="W730" s="13"/>
    </row>
    <row r="731" spans="23:23">
      <c r="W731" s="13"/>
    </row>
    <row r="732" spans="23:23">
      <c r="W732" s="13"/>
    </row>
    <row r="733" spans="23:23">
      <c r="W733" s="13"/>
    </row>
    <row r="734" spans="23:23">
      <c r="W734" s="13"/>
    </row>
    <row r="735" spans="23:23">
      <c r="W735" s="13"/>
    </row>
    <row r="736" spans="23:23">
      <c r="W736" s="13"/>
    </row>
    <row r="737" spans="23:23">
      <c r="W737" s="13"/>
    </row>
    <row r="738" spans="23:23">
      <c r="W738" s="13"/>
    </row>
    <row r="739" spans="23:23">
      <c r="W739" s="13"/>
    </row>
    <row r="740" spans="23:23">
      <c r="W740" s="13"/>
    </row>
    <row r="741" spans="23:23">
      <c r="W741" s="13"/>
    </row>
    <row r="742" spans="23:23">
      <c r="W742" s="13"/>
    </row>
    <row r="743" spans="23:23">
      <c r="W743" s="13"/>
    </row>
    <row r="744" spans="23:23">
      <c r="W744" s="13"/>
    </row>
    <row r="745" spans="23:23">
      <c r="W745" s="13"/>
    </row>
    <row r="746" spans="23:23">
      <c r="W746" s="13"/>
    </row>
    <row r="747" spans="23:23">
      <c r="W747" s="13"/>
    </row>
    <row r="748" spans="23:23">
      <c r="W748" s="13"/>
    </row>
    <row r="749" spans="23:23">
      <c r="W749" s="13"/>
    </row>
    <row r="750" spans="23:23">
      <c r="W750" s="13"/>
    </row>
    <row r="751" spans="23:23">
      <c r="W751" s="13"/>
    </row>
    <row r="752" spans="23:23">
      <c r="W752" s="13"/>
    </row>
    <row r="753" spans="23:23">
      <c r="W753" s="13"/>
    </row>
    <row r="754" spans="23:23">
      <c r="W754" s="13"/>
    </row>
    <row r="755" spans="23:23">
      <c r="W755" s="13"/>
    </row>
    <row r="756" spans="23:23">
      <c r="W756" s="13"/>
    </row>
    <row r="757" spans="23:23">
      <c r="W757" s="13"/>
    </row>
    <row r="758" spans="23:23">
      <c r="W758" s="13"/>
    </row>
    <row r="759" spans="23:23">
      <c r="W759" s="13"/>
    </row>
    <row r="760" spans="23:23">
      <c r="W760" s="13"/>
    </row>
    <row r="761" spans="23:23">
      <c r="W761" s="13"/>
    </row>
    <row r="762" spans="23:23">
      <c r="W762" s="13"/>
    </row>
    <row r="763" spans="23:23">
      <c r="W763" s="13"/>
    </row>
    <row r="764" spans="23:23">
      <c r="W764" s="13"/>
    </row>
    <row r="765" spans="23:23">
      <c r="W765" s="13"/>
    </row>
    <row r="766" spans="23:23">
      <c r="W766" s="13"/>
    </row>
    <row r="767" spans="23:23">
      <c r="W767" s="13"/>
    </row>
    <row r="768" spans="23:23">
      <c r="W768" s="13"/>
    </row>
    <row r="769" spans="23:23">
      <c r="W769" s="13"/>
    </row>
    <row r="770" spans="23:23">
      <c r="W770" s="13"/>
    </row>
    <row r="771" spans="23:23">
      <c r="W771" s="13"/>
    </row>
    <row r="772" spans="23:23">
      <c r="W772" s="13"/>
    </row>
    <row r="773" spans="23:23">
      <c r="W773" s="13"/>
    </row>
    <row r="774" spans="23:23">
      <c r="W774" s="13"/>
    </row>
    <row r="775" spans="23:23">
      <c r="W775" s="13"/>
    </row>
    <row r="776" spans="23:23">
      <c r="W776" s="13"/>
    </row>
    <row r="777" spans="23:23">
      <c r="W777" s="13"/>
    </row>
    <row r="778" spans="23:23">
      <c r="W778" s="13"/>
    </row>
    <row r="779" spans="23:23">
      <c r="W779" s="13"/>
    </row>
    <row r="780" spans="23:23">
      <c r="W780" s="13"/>
    </row>
    <row r="781" spans="23:23">
      <c r="W781" s="13"/>
    </row>
    <row r="782" spans="23:23">
      <c r="W782" s="13"/>
    </row>
    <row r="783" spans="23:23">
      <c r="W783" s="13"/>
    </row>
    <row r="784" spans="23:23">
      <c r="W784" s="13"/>
    </row>
    <row r="785" spans="23:23">
      <c r="W785" s="13"/>
    </row>
    <row r="786" spans="23:23">
      <c r="W786" s="13"/>
    </row>
    <row r="787" spans="23:23">
      <c r="W787" s="13"/>
    </row>
    <row r="788" spans="23:23">
      <c r="W788" s="13"/>
    </row>
    <row r="789" spans="23:23">
      <c r="W789" s="13"/>
    </row>
    <row r="790" spans="23:23">
      <c r="W790" s="13"/>
    </row>
    <row r="791" spans="23:23">
      <c r="W791" s="13"/>
    </row>
    <row r="792" spans="23:23">
      <c r="W792" s="13"/>
    </row>
    <row r="793" spans="23:23">
      <c r="W793" s="13"/>
    </row>
    <row r="794" spans="23:23">
      <c r="W794" s="13"/>
    </row>
    <row r="795" spans="23:23">
      <c r="W795" s="13"/>
    </row>
    <row r="796" spans="23:23">
      <c r="W796" s="13"/>
    </row>
    <row r="797" spans="23:23">
      <c r="W797" s="13"/>
    </row>
    <row r="798" spans="23:23">
      <c r="W798" s="13"/>
    </row>
    <row r="799" spans="23:23">
      <c r="W799" s="13"/>
    </row>
    <row r="800" spans="23:23">
      <c r="W800" s="13"/>
    </row>
    <row r="801" spans="23:23">
      <c r="W801" s="13"/>
    </row>
    <row r="802" spans="23:23">
      <c r="W802" s="13"/>
    </row>
    <row r="803" spans="23:23">
      <c r="W803" s="13"/>
    </row>
    <row r="804" spans="23:23">
      <c r="W804" s="13"/>
    </row>
    <row r="805" spans="23:23">
      <c r="W805" s="13"/>
    </row>
    <row r="806" spans="23:23">
      <c r="W806" s="13"/>
    </row>
    <row r="807" spans="23:23">
      <c r="W807" s="13"/>
    </row>
    <row r="808" spans="23:23">
      <c r="W808" s="13"/>
    </row>
    <row r="809" spans="23:23">
      <c r="W809" s="13"/>
    </row>
    <row r="810" spans="23:23">
      <c r="W810" s="13"/>
    </row>
    <row r="811" spans="23:23">
      <c r="W811" s="13"/>
    </row>
    <row r="812" spans="23:23">
      <c r="W812" s="13"/>
    </row>
    <row r="813" spans="23:23">
      <c r="W813" s="13"/>
    </row>
    <row r="814" spans="23:23">
      <c r="W814" s="13"/>
    </row>
    <row r="815" spans="23:23">
      <c r="W815" s="13"/>
    </row>
    <row r="816" spans="23:23">
      <c r="W816" s="13"/>
    </row>
    <row r="817" spans="23:23">
      <c r="W817" s="13"/>
    </row>
    <row r="818" spans="23:23">
      <c r="W818" s="13"/>
    </row>
    <row r="819" spans="23:23">
      <c r="W819" s="13"/>
    </row>
    <row r="820" spans="23:23">
      <c r="W820" s="13"/>
    </row>
    <row r="821" spans="23:23">
      <c r="W821" s="13"/>
    </row>
    <row r="822" spans="23:23">
      <c r="W822" s="13"/>
    </row>
    <row r="823" spans="23:23">
      <c r="W823" s="13"/>
    </row>
    <row r="824" spans="23:23">
      <c r="W824" s="13"/>
    </row>
    <row r="825" spans="23:23">
      <c r="W825" s="13"/>
    </row>
    <row r="826" spans="23:23">
      <c r="W826" s="13"/>
    </row>
    <row r="827" spans="23:23">
      <c r="W827" s="13"/>
    </row>
    <row r="828" spans="23:23">
      <c r="W828" s="13"/>
    </row>
    <row r="829" spans="23:23">
      <c r="W829" s="13"/>
    </row>
    <row r="830" spans="23:23">
      <c r="W830" s="13"/>
    </row>
    <row r="831" spans="23:23">
      <c r="W831" s="13"/>
    </row>
    <row r="832" spans="23:23">
      <c r="W832" s="13"/>
    </row>
    <row r="833" spans="23:23">
      <c r="W833" s="13"/>
    </row>
    <row r="834" spans="23:23">
      <c r="W834" s="13"/>
    </row>
    <row r="835" spans="23:23">
      <c r="W835" s="13"/>
    </row>
    <row r="836" spans="23:23">
      <c r="W836" s="13"/>
    </row>
    <row r="837" spans="23:23">
      <c r="W837" s="13"/>
    </row>
    <row r="838" spans="23:23">
      <c r="W838" s="13"/>
    </row>
    <row r="839" spans="23:23">
      <c r="W839" s="13"/>
    </row>
    <row r="840" spans="23:23">
      <c r="W840" s="13"/>
    </row>
    <row r="841" spans="23:23">
      <c r="W841" s="13"/>
    </row>
    <row r="842" spans="23:23">
      <c r="W842" s="13"/>
    </row>
    <row r="843" spans="23:23">
      <c r="W843" s="13"/>
    </row>
    <row r="844" spans="23:23">
      <c r="W844" s="13"/>
    </row>
    <row r="845" spans="23:23">
      <c r="W845" s="13"/>
    </row>
    <row r="846" spans="23:23">
      <c r="W846" s="13"/>
    </row>
    <row r="847" spans="23:23">
      <c r="W847" s="13"/>
    </row>
    <row r="848" spans="23:23">
      <c r="W848" s="13"/>
    </row>
    <row r="849" spans="23:23">
      <c r="W849" s="13"/>
    </row>
    <row r="850" spans="23:23">
      <c r="W850" s="13"/>
    </row>
    <row r="851" spans="23:23">
      <c r="W851" s="13"/>
    </row>
    <row r="852" spans="23:23">
      <c r="W852" s="13"/>
    </row>
    <row r="853" spans="23:23">
      <c r="W853" s="13"/>
    </row>
    <row r="854" spans="23:23">
      <c r="W854" s="13"/>
    </row>
    <row r="855" spans="23:23">
      <c r="W855" s="13"/>
    </row>
    <row r="856" spans="23:23">
      <c r="W856" s="13"/>
    </row>
    <row r="857" spans="23:23">
      <c r="W857" s="13"/>
    </row>
    <row r="858" spans="23:23">
      <c r="W858" s="13"/>
    </row>
    <row r="859" spans="23:23">
      <c r="W859" s="13"/>
    </row>
    <row r="860" spans="23:23">
      <c r="W860" s="13"/>
    </row>
    <row r="861" spans="23:23">
      <c r="W861" s="13"/>
    </row>
    <row r="862" spans="23:23">
      <c r="W862" s="13"/>
    </row>
    <row r="863" spans="23:23">
      <c r="W863" s="13"/>
    </row>
    <row r="864" spans="23:23">
      <c r="W864" s="13"/>
    </row>
    <row r="865" spans="23:23">
      <c r="W865" s="13"/>
    </row>
    <row r="866" spans="23:23">
      <c r="W866" s="13"/>
    </row>
    <row r="867" spans="23:23">
      <c r="W867" s="13"/>
    </row>
    <row r="868" spans="23:23">
      <c r="W868" s="13"/>
    </row>
    <row r="869" spans="23:23">
      <c r="W869" s="13"/>
    </row>
    <row r="870" spans="23:23">
      <c r="W870" s="13"/>
    </row>
    <row r="871" spans="23:23">
      <c r="W871" s="13"/>
    </row>
    <row r="872" spans="23:23">
      <c r="W872" s="13"/>
    </row>
    <row r="873" spans="23:23">
      <c r="W873" s="13"/>
    </row>
    <row r="874" spans="23:23">
      <c r="W874" s="13"/>
    </row>
    <row r="875" spans="23:23">
      <c r="W875" s="13"/>
    </row>
    <row r="876" spans="23:23">
      <c r="W876" s="13"/>
    </row>
    <row r="877" spans="23:23">
      <c r="W877" s="13"/>
    </row>
    <row r="878" spans="23:23">
      <c r="W878" s="13"/>
    </row>
    <row r="879" spans="23:23">
      <c r="W879" s="13"/>
    </row>
    <row r="880" spans="23:23">
      <c r="W880" s="13"/>
    </row>
    <row r="881" spans="23:23">
      <c r="W881" s="13"/>
    </row>
    <row r="882" spans="23:23">
      <c r="W882" s="13"/>
    </row>
    <row r="883" spans="23:23">
      <c r="W883" s="13"/>
    </row>
    <row r="884" spans="23:23">
      <c r="W884" s="13"/>
    </row>
    <row r="885" spans="23:23">
      <c r="W885" s="13"/>
    </row>
    <row r="886" spans="23:23">
      <c r="W886" s="13"/>
    </row>
    <row r="887" spans="23:23">
      <c r="W887" s="13"/>
    </row>
    <row r="888" spans="23:23">
      <c r="W888" s="13"/>
    </row>
    <row r="889" spans="23:23">
      <c r="W889" s="13"/>
    </row>
    <row r="890" spans="23:23">
      <c r="W890" s="13"/>
    </row>
    <row r="891" spans="23:23">
      <c r="W891" s="13"/>
    </row>
    <row r="892" spans="23:23">
      <c r="W892" s="13"/>
    </row>
    <row r="893" spans="23:23">
      <c r="W893" s="13"/>
    </row>
    <row r="894" spans="23:23">
      <c r="W894" s="13"/>
    </row>
    <row r="895" spans="23:23">
      <c r="W895" s="13"/>
    </row>
    <row r="896" spans="23:23">
      <c r="W896" s="13"/>
    </row>
    <row r="897" spans="23:23">
      <c r="W897" s="13"/>
    </row>
    <row r="898" spans="23:23">
      <c r="W898" s="13"/>
    </row>
    <row r="899" spans="23:23">
      <c r="W899" s="13"/>
    </row>
    <row r="900" spans="23:23">
      <c r="W900" s="13"/>
    </row>
    <row r="901" spans="23:23">
      <c r="W901" s="13"/>
    </row>
    <row r="902" spans="23:23">
      <c r="W902" s="13"/>
    </row>
    <row r="903" spans="23:23">
      <c r="W903" s="13"/>
    </row>
    <row r="904" spans="23:23">
      <c r="W904" s="13"/>
    </row>
    <row r="905" spans="23:23">
      <c r="W905" s="13"/>
    </row>
    <row r="906" spans="23:23">
      <c r="W906" s="13"/>
    </row>
    <row r="907" spans="23:23">
      <c r="W907" s="13"/>
    </row>
    <row r="908" spans="23:23">
      <c r="W908" s="13"/>
    </row>
    <row r="909" spans="23:23">
      <c r="W909" s="13"/>
    </row>
    <row r="910" spans="23:23">
      <c r="W910" s="13"/>
    </row>
    <row r="911" spans="23:23">
      <c r="W911" s="13"/>
    </row>
    <row r="912" spans="23:23">
      <c r="W912" s="13"/>
    </row>
    <row r="913" spans="23:23">
      <c r="W913" s="13"/>
    </row>
  </sheetData>
  <autoFilter ref="A30:X34" xr:uid="{00000000-0009-0000-0000-000004000000}">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autoFilter>
  <mergeCells count="25">
    <mergeCell ref="A32:A33"/>
    <mergeCell ref="B32:B33"/>
    <mergeCell ref="C32:C33"/>
    <mergeCell ref="D32:D33"/>
    <mergeCell ref="E32:E33"/>
    <mergeCell ref="O34:R34"/>
    <mergeCell ref="D17:W20"/>
    <mergeCell ref="O30:S30"/>
    <mergeCell ref="T30:X30"/>
    <mergeCell ref="O31:R31"/>
    <mergeCell ref="O32:R32"/>
    <mergeCell ref="O33:R33"/>
    <mergeCell ref="F32:F33"/>
    <mergeCell ref="G32:G33"/>
    <mergeCell ref="A22:C22"/>
    <mergeCell ref="H30:N30"/>
    <mergeCell ref="A17:C20"/>
    <mergeCell ref="A30:G30"/>
    <mergeCell ref="A23:C23"/>
    <mergeCell ref="H22:J22"/>
    <mergeCell ref="H23:I23"/>
    <mergeCell ref="H24:I24"/>
    <mergeCell ref="H25:I25"/>
    <mergeCell ref="H26:I26"/>
    <mergeCell ref="E22:F22"/>
  </mergeCells>
  <conditionalFormatting sqref="W32:W33">
    <cfRule type="containsText" dxfId="95" priority="28" stopIfTrue="1" operator="containsText" text="Cerrada">
      <formula>NOT(ISERROR(SEARCH("Cerrada",W32)))</formula>
    </cfRule>
    <cfRule type="containsText" dxfId="94" priority="29" stopIfTrue="1" operator="containsText" text="En ejecución">
      <formula>NOT(ISERROR(SEARCH("En ejecución",W32)))</formula>
    </cfRule>
    <cfRule type="containsText" dxfId="93" priority="30" stopIfTrue="1" operator="containsText" text="Vencida">
      <formula>NOT(ISERROR(SEARCH("Vencida",W32)))</formula>
    </cfRule>
  </conditionalFormatting>
  <conditionalFormatting sqref="W32:W33">
    <cfRule type="containsText" dxfId="92" priority="25" stopIfTrue="1" operator="containsText" text="Cerrada">
      <formula>NOT(ISERROR(SEARCH("Cerrada",W32)))</formula>
    </cfRule>
    <cfRule type="containsText" dxfId="91" priority="26" stopIfTrue="1" operator="containsText" text="En ejecución">
      <formula>NOT(ISERROR(SEARCH("En ejecución",W32)))</formula>
    </cfRule>
    <cfRule type="containsText" dxfId="90" priority="27" stopIfTrue="1" operator="containsText" text="Vencida">
      <formula>NOT(ISERROR(SEARCH("Vencida",W32)))</formula>
    </cfRule>
  </conditionalFormatting>
  <conditionalFormatting sqref="W34">
    <cfRule type="containsText" dxfId="89" priority="4" stopIfTrue="1" operator="containsText" text="Cerrada">
      <formula>NOT(ISERROR(SEARCH("Cerrada",W34)))</formula>
    </cfRule>
    <cfRule type="containsText" dxfId="88" priority="5" stopIfTrue="1" operator="containsText" text="En ejecución">
      <formula>NOT(ISERROR(SEARCH("En ejecución",W34)))</formula>
    </cfRule>
    <cfRule type="containsText" dxfId="87" priority="6" stopIfTrue="1" operator="containsText" text="Vencida">
      <formula>NOT(ISERROR(SEARCH("Vencida",W34)))</formula>
    </cfRule>
  </conditionalFormatting>
  <conditionalFormatting sqref="W34">
    <cfRule type="containsText" dxfId="86" priority="1" stopIfTrue="1" operator="containsText" text="Cerrada">
      <formula>NOT(ISERROR(SEARCH("Cerrada",W34)))</formula>
    </cfRule>
    <cfRule type="containsText" dxfId="85" priority="2" stopIfTrue="1" operator="containsText" text="En ejecución">
      <formula>NOT(ISERROR(SEARCH("En ejecución",W34)))</formula>
    </cfRule>
    <cfRule type="containsText" dxfId="84" priority="3" stopIfTrue="1" operator="containsText" text="Vencida">
      <formula>NOT(ISERROR(SEARCH("Vencida",W34)))</formula>
    </cfRule>
  </conditionalFormatting>
  <dataValidations count="7">
    <dataValidation type="list" allowBlank="1" showErrorMessage="1" sqref="A23" xr:uid="{00000000-0002-0000-0400-000000000000}">
      <formula1>PROCESOS</formula1>
    </dataValidation>
    <dataValidation type="list" allowBlank="1" showInputMessage="1" showErrorMessage="1" sqref="B32 B34" xr:uid="{00000000-0002-0000-0400-000001000000}">
      <formula1>$F$2:$F$6</formula1>
    </dataValidation>
    <dataValidation type="list" allowBlank="1" showInputMessage="1" showErrorMessage="1" sqref="C32 C34" xr:uid="{00000000-0002-0000-0400-000002000000}">
      <formula1>$D$2:$D$13</formula1>
    </dataValidation>
    <dataValidation type="list" allowBlank="1" showInputMessage="1" showErrorMessage="1" sqref="F32 F34" xr:uid="{00000000-0002-0000-0400-000003000000}">
      <formula1>$G$2:$G$5</formula1>
    </dataValidation>
    <dataValidation type="list" allowBlank="1" showInputMessage="1" showErrorMessage="1" sqref="I32:I34" xr:uid="{00000000-0002-0000-0400-000004000000}">
      <formula1>$H$2:$H$3</formula1>
    </dataValidation>
    <dataValidation type="list" allowBlank="1" showInputMessage="1" showErrorMessage="1" sqref="V32:V34" xr:uid="{00000000-0002-0000-0400-000005000000}">
      <formula1>$J$2:$J$4</formula1>
    </dataValidation>
    <dataValidation type="list" allowBlank="1" showInputMessage="1" showErrorMessage="1" sqref="W32:W34" xr:uid="{00000000-0002-0000-0400-000006000000}">
      <formula1>$I$2:$I$4</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AA917"/>
  <sheetViews>
    <sheetView showGridLines="0" topLeftCell="A30" zoomScale="67" zoomScaleNormal="93" workbookViewId="0">
      <selection activeCell="E31" sqref="E31"/>
    </sheetView>
  </sheetViews>
  <sheetFormatPr baseColWidth="10" defaultColWidth="14.5" defaultRowHeight="15" customHeight="1"/>
  <cols>
    <col min="1" max="1" width="6.5" style="138" customWidth="1"/>
    <col min="2" max="2" width="10.6640625" style="138" customWidth="1"/>
    <col min="3" max="3" width="17.5" style="138" customWidth="1"/>
    <col min="4" max="4" width="21.5" style="138" customWidth="1"/>
    <col min="5" max="5" width="52.33203125" style="138" customWidth="1"/>
    <col min="6" max="6" width="24.1640625" style="138" customWidth="1"/>
    <col min="7" max="7" width="26.5" style="138" customWidth="1"/>
    <col min="8" max="8" width="25.83203125" style="138" customWidth="1"/>
    <col min="9" max="9" width="14" style="138" customWidth="1"/>
    <col min="10" max="10" width="18" style="138" customWidth="1"/>
    <col min="11" max="11" width="18.5" style="138" customWidth="1"/>
    <col min="12" max="12" width="20" style="138" customWidth="1"/>
    <col min="13" max="14" width="15.5" style="138" customWidth="1"/>
    <col min="15" max="15" width="18" style="138" customWidth="1"/>
    <col min="16" max="16" width="26.33203125" style="138" customWidth="1"/>
    <col min="17" max="17" width="24.83203125" style="138" customWidth="1"/>
    <col min="18" max="18" width="44.33203125" style="138" customWidth="1"/>
    <col min="19" max="19" width="28.1640625" style="138" customWidth="1"/>
    <col min="20" max="20" width="100.6640625" style="138" customWidth="1"/>
    <col min="21" max="21" width="40.1640625" style="138" customWidth="1"/>
    <col min="22" max="22" width="18.5" style="138" customWidth="1"/>
    <col min="23" max="23" width="19.5" style="138" customWidth="1"/>
    <col min="24" max="24" width="80.33203125" style="138" customWidth="1"/>
    <col min="25" max="25" width="31.1640625" style="138" customWidth="1"/>
    <col min="26" max="26" width="14.5" style="138" customWidth="1"/>
    <col min="27" max="28" width="11" style="138" customWidth="1"/>
    <col min="29" max="16384" width="14.5" style="138"/>
  </cols>
  <sheetData>
    <row r="1" spans="1:26" ht="44.25" hidden="1" customHeight="1">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9" hidden="1" thickBot="1">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9" hidden="1" thickBot="1">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9" hidden="1" thickBot="1">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43" hidden="1" thickBot="1">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9" hidden="1" thickBot="1">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9" hidden="1" thickBot="1">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idden="1" thickBot="1">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7" hidden="1" thickBot="1">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9" hidden="1" thickBot="1">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29" hidden="1" thickBot="1">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9" hidden="1" thickBot="1">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43" hidden="1" thickBot="1">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9" hidden="1" thickBot="1">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43" hidden="1" thickBot="1">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5" hidden="1" thickBot="1">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c r="A17" s="884"/>
      <c r="B17" s="885"/>
      <c r="C17" s="886"/>
      <c r="D17" s="893" t="s">
        <v>56</v>
      </c>
      <c r="E17" s="894"/>
      <c r="F17" s="894"/>
      <c r="G17" s="894"/>
      <c r="H17" s="894"/>
      <c r="I17" s="894"/>
      <c r="J17" s="894"/>
      <c r="K17" s="894"/>
      <c r="L17" s="894"/>
      <c r="M17" s="894"/>
      <c r="N17" s="894"/>
      <c r="O17" s="894"/>
      <c r="P17" s="894"/>
      <c r="Q17" s="894"/>
      <c r="R17" s="894"/>
      <c r="S17" s="894"/>
      <c r="T17" s="894"/>
      <c r="U17" s="894"/>
      <c r="V17" s="894"/>
      <c r="W17" s="895"/>
      <c r="X17" s="583" t="s">
        <v>57</v>
      </c>
      <c r="Z17" s="1"/>
    </row>
    <row r="18" spans="1:27" ht="27.75" customHeight="1">
      <c r="A18" s="887"/>
      <c r="B18" s="888"/>
      <c r="C18" s="889"/>
      <c r="D18" s="896"/>
      <c r="E18" s="897"/>
      <c r="F18" s="897"/>
      <c r="G18" s="897"/>
      <c r="H18" s="897"/>
      <c r="I18" s="897"/>
      <c r="J18" s="897"/>
      <c r="K18" s="897"/>
      <c r="L18" s="897"/>
      <c r="M18" s="897"/>
      <c r="N18" s="897"/>
      <c r="O18" s="897"/>
      <c r="P18" s="897"/>
      <c r="Q18" s="897"/>
      <c r="R18" s="897"/>
      <c r="S18" s="897"/>
      <c r="T18" s="897"/>
      <c r="U18" s="897"/>
      <c r="V18" s="897"/>
      <c r="W18" s="898"/>
      <c r="X18" s="584" t="s">
        <v>1003</v>
      </c>
      <c r="Z18" s="1"/>
    </row>
    <row r="19" spans="1:27" ht="27.75" customHeight="1">
      <c r="A19" s="887"/>
      <c r="B19" s="888"/>
      <c r="C19" s="889"/>
      <c r="D19" s="896"/>
      <c r="E19" s="897"/>
      <c r="F19" s="897"/>
      <c r="G19" s="897"/>
      <c r="H19" s="897"/>
      <c r="I19" s="897"/>
      <c r="J19" s="897"/>
      <c r="K19" s="897"/>
      <c r="L19" s="897"/>
      <c r="M19" s="897"/>
      <c r="N19" s="897"/>
      <c r="O19" s="897"/>
      <c r="P19" s="897"/>
      <c r="Q19" s="897"/>
      <c r="R19" s="897"/>
      <c r="S19" s="897"/>
      <c r="T19" s="897"/>
      <c r="U19" s="897"/>
      <c r="V19" s="897"/>
      <c r="W19" s="898"/>
      <c r="X19" s="590" t="s">
        <v>1002</v>
      </c>
      <c r="Z19" s="1"/>
    </row>
    <row r="20" spans="1:27" ht="27.75" customHeight="1" thickBot="1">
      <c r="A20" s="890"/>
      <c r="B20" s="891"/>
      <c r="C20" s="892"/>
      <c r="D20" s="899"/>
      <c r="E20" s="900"/>
      <c r="F20" s="900"/>
      <c r="G20" s="900"/>
      <c r="H20" s="900"/>
      <c r="I20" s="900"/>
      <c r="J20" s="900"/>
      <c r="K20" s="900"/>
      <c r="L20" s="900"/>
      <c r="M20" s="900"/>
      <c r="N20" s="900"/>
      <c r="O20" s="900"/>
      <c r="P20" s="900"/>
      <c r="Q20" s="900"/>
      <c r="R20" s="900"/>
      <c r="S20" s="900"/>
      <c r="T20" s="900"/>
      <c r="U20" s="900"/>
      <c r="V20" s="900"/>
      <c r="W20" s="901"/>
      <c r="X20" s="585" t="s">
        <v>58</v>
      </c>
      <c r="Z20" s="1"/>
    </row>
    <row r="21" spans="1:27" ht="36.75" customHeight="1" thickBot="1">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c r="A22" s="1068" t="s">
        <v>59</v>
      </c>
      <c r="B22" s="1069"/>
      <c r="C22" s="1070"/>
      <c r="D22" s="23"/>
      <c r="E22" s="1082" t="str">
        <f>CONCATENATE("INFORME DE SEGUIMIENTO DEL PROCESO ",A23)</f>
        <v>INFORME DE SEGUIMIENTO DEL PROCESO DIRECCIÓN Y PLANEACIÓN</v>
      </c>
      <c r="F22" s="1083"/>
      <c r="G22" s="21"/>
      <c r="H22" s="1074" t="s">
        <v>60</v>
      </c>
      <c r="I22" s="1075"/>
      <c r="J22" s="1076"/>
      <c r="K22" s="83"/>
      <c r="L22" s="89"/>
      <c r="M22" s="89"/>
      <c r="N22" s="89"/>
      <c r="O22" s="89"/>
      <c r="P22" s="89"/>
      <c r="Q22" s="87"/>
      <c r="R22" s="87"/>
      <c r="S22" s="87"/>
      <c r="T22" s="87"/>
      <c r="U22" s="87"/>
      <c r="V22" s="87"/>
      <c r="W22" s="87"/>
      <c r="X22" s="86"/>
    </row>
    <row r="23" spans="1:27" ht="53.25" customHeight="1" thickBot="1">
      <c r="A23" s="1071" t="s">
        <v>14</v>
      </c>
      <c r="B23" s="1072"/>
      <c r="C23" s="1073"/>
      <c r="D23" s="23"/>
      <c r="E23" s="93" t="s">
        <v>144</v>
      </c>
      <c r="F23" s="94">
        <f>COUNTA(E32:E40)</f>
        <v>0</v>
      </c>
      <c r="G23" s="21"/>
      <c r="H23" s="1077" t="s">
        <v>66</v>
      </c>
      <c r="I23" s="1078"/>
      <c r="J23" s="94">
        <f>COUNTIF(I32:I38,"Acción correctiva")</f>
        <v>0</v>
      </c>
      <c r="K23" s="88"/>
      <c r="L23" s="89"/>
      <c r="M23" s="89"/>
      <c r="N23" s="89"/>
      <c r="O23" s="89"/>
      <c r="P23" s="89"/>
      <c r="Q23" s="87"/>
      <c r="R23" s="87"/>
      <c r="S23" s="87"/>
      <c r="T23" s="87"/>
      <c r="U23" s="86"/>
      <c r="V23" s="86"/>
      <c r="W23" s="23"/>
      <c r="X23" s="86"/>
    </row>
    <row r="24" spans="1:27" ht="48.75" customHeight="1" thickBot="1">
      <c r="A24" s="27"/>
      <c r="B24" s="23"/>
      <c r="C24" s="23"/>
      <c r="D24" s="28"/>
      <c r="E24" s="95" t="s">
        <v>61</v>
      </c>
      <c r="F24" s="96">
        <f>COUNTA(H32:H40)</f>
        <v>0</v>
      </c>
      <c r="G24" s="24"/>
      <c r="H24" s="1079" t="s">
        <v>149</v>
      </c>
      <c r="I24" s="1080"/>
      <c r="J24" s="99">
        <f>COUNTIF(I32:I38,"Acción Preventiva y/o de mejora")</f>
        <v>0</v>
      </c>
      <c r="K24" s="88"/>
      <c r="L24" s="89"/>
      <c r="M24" s="89"/>
      <c r="N24" s="89"/>
      <c r="O24" s="89"/>
      <c r="P24" s="89"/>
      <c r="Q24" s="87"/>
      <c r="R24" s="88"/>
      <c r="S24" s="88"/>
      <c r="T24" s="88"/>
      <c r="U24" s="86"/>
      <c r="V24" s="86"/>
      <c r="W24" s="23"/>
      <c r="X24" s="86"/>
    </row>
    <row r="25" spans="1:27" ht="53.25" customHeight="1">
      <c r="A25" s="27"/>
      <c r="B25" s="23"/>
      <c r="C25" s="23"/>
      <c r="D25" s="33"/>
      <c r="E25" s="97" t="s">
        <v>145</v>
      </c>
      <c r="F25" s="96">
        <f>COUNTIF(W32:W35, "Vencida")</f>
        <v>0</v>
      </c>
      <c r="G25" s="24"/>
      <c r="H25" s="1081"/>
      <c r="I25" s="1081"/>
      <c r="J25" s="89"/>
      <c r="K25" s="88"/>
      <c r="L25" s="89"/>
      <c r="M25" s="89"/>
      <c r="N25" s="89"/>
      <c r="O25" s="89"/>
      <c r="P25" s="89"/>
      <c r="Q25" s="87"/>
      <c r="R25" s="88"/>
      <c r="S25" s="88"/>
      <c r="T25" s="88"/>
      <c r="U25" s="86"/>
      <c r="V25" s="86"/>
      <c r="W25" s="23"/>
      <c r="X25" s="47"/>
    </row>
    <row r="26" spans="1:27" ht="48.75" customHeight="1">
      <c r="A26" s="27"/>
      <c r="B26" s="23"/>
      <c r="C26" s="23"/>
      <c r="D26" s="28"/>
      <c r="E26" s="97" t="s">
        <v>146</v>
      </c>
      <c r="F26" s="269">
        <f>COUNTIF(W32:W40, "En ejecución")</f>
        <v>0</v>
      </c>
      <c r="G26" s="24"/>
      <c r="H26" s="1081"/>
      <c r="I26" s="1081"/>
      <c r="J26" s="139"/>
      <c r="K26" s="89"/>
      <c r="L26" s="89"/>
      <c r="M26" s="89"/>
      <c r="N26" s="89"/>
      <c r="O26" s="89"/>
      <c r="P26" s="89"/>
      <c r="Q26" s="87"/>
      <c r="R26" s="88"/>
      <c r="S26" s="88"/>
      <c r="T26" s="88"/>
      <c r="U26" s="86"/>
      <c r="V26" s="86"/>
      <c r="W26" s="23"/>
      <c r="X26" s="47"/>
    </row>
    <row r="27" spans="1:27" ht="51" customHeight="1" thickBot="1">
      <c r="A27" s="27"/>
      <c r="B27" s="23"/>
      <c r="C27" s="23"/>
      <c r="D27" s="33"/>
      <c r="E27" s="98" t="s">
        <v>148</v>
      </c>
      <c r="F27" s="99">
        <f>COUNTIF(W32:W40,"Cerrada")</f>
        <v>0</v>
      </c>
      <c r="G27" s="24"/>
      <c r="H27" s="25"/>
      <c r="I27" s="85"/>
      <c r="J27" s="84"/>
      <c r="K27" s="84"/>
      <c r="L27" s="89"/>
      <c r="M27" s="89"/>
      <c r="N27" s="89"/>
      <c r="O27" s="89"/>
      <c r="P27" s="89"/>
      <c r="Q27" s="87"/>
      <c r="R27" s="88"/>
      <c r="S27" s="88"/>
      <c r="T27" s="88"/>
      <c r="U27" s="86"/>
      <c r="V27" s="86"/>
      <c r="W27" s="23"/>
      <c r="X27" s="47"/>
    </row>
    <row r="28" spans="1:27" ht="41.25" customHeight="1" thickBot="1">
      <c r="A28" s="27"/>
      <c r="B28" s="23"/>
      <c r="C28" s="23"/>
      <c r="D28" s="23"/>
      <c r="E28" s="79"/>
      <c r="F28" s="80"/>
      <c r="G28" s="24"/>
      <c r="H28" s="25"/>
      <c r="I28" s="81"/>
      <c r="J28" s="82"/>
      <c r="K28" s="81"/>
      <c r="L28" s="89"/>
      <c r="M28" s="89"/>
      <c r="N28" s="89"/>
      <c r="O28" s="89"/>
      <c r="P28" s="89"/>
      <c r="Q28" s="26"/>
      <c r="R28" s="20"/>
      <c r="S28" s="20"/>
      <c r="T28" s="20"/>
      <c r="U28" s="20"/>
      <c r="V28" s="20"/>
      <c r="W28" s="20"/>
      <c r="X28" s="20"/>
    </row>
    <row r="29" spans="1:27" s="73" customFormat="1" ht="45" customHeight="1" thickBot="1">
      <c r="A29" s="911" t="s">
        <v>73</v>
      </c>
      <c r="B29" s="912"/>
      <c r="C29" s="912"/>
      <c r="D29" s="912"/>
      <c r="E29" s="912"/>
      <c r="F29" s="912"/>
      <c r="G29" s="913"/>
      <c r="H29" s="881" t="s">
        <v>74</v>
      </c>
      <c r="I29" s="882"/>
      <c r="J29" s="882"/>
      <c r="K29" s="882"/>
      <c r="L29" s="882"/>
      <c r="M29" s="882"/>
      <c r="N29" s="883"/>
      <c r="O29" s="902" t="s">
        <v>75</v>
      </c>
      <c r="P29" s="1084"/>
      <c r="Q29" s="1084"/>
      <c r="R29" s="1084"/>
      <c r="S29" s="903"/>
      <c r="T29" s="904" t="s">
        <v>141</v>
      </c>
      <c r="U29" s="905"/>
      <c r="V29" s="905"/>
      <c r="W29" s="905"/>
      <c r="X29" s="906"/>
      <c r="Y29" s="75"/>
      <c r="Z29" s="76"/>
      <c r="AA29" s="77"/>
    </row>
    <row r="30" spans="1:27" ht="63" customHeight="1">
      <c r="A30" s="593" t="s">
        <v>147</v>
      </c>
      <c r="B30" s="594" t="s">
        <v>3</v>
      </c>
      <c r="C30" s="594" t="s">
        <v>77</v>
      </c>
      <c r="D30" s="594" t="s">
        <v>133</v>
      </c>
      <c r="E30" s="594" t="s">
        <v>134</v>
      </c>
      <c r="F30" s="594" t="s">
        <v>135</v>
      </c>
      <c r="G30" s="595" t="s">
        <v>136</v>
      </c>
      <c r="H30" s="596" t="s">
        <v>139</v>
      </c>
      <c r="I30" s="594" t="s">
        <v>5</v>
      </c>
      <c r="J30" s="594" t="s">
        <v>78</v>
      </c>
      <c r="K30" s="597" t="s">
        <v>79</v>
      </c>
      <c r="L30" s="597" t="s">
        <v>81</v>
      </c>
      <c r="M30" s="597" t="s">
        <v>82</v>
      </c>
      <c r="N30" s="539" t="s">
        <v>83</v>
      </c>
      <c r="O30" s="1090" t="s">
        <v>84</v>
      </c>
      <c r="P30" s="1091"/>
      <c r="Q30" s="1091"/>
      <c r="R30" s="1092"/>
      <c r="S30" s="539" t="s">
        <v>85</v>
      </c>
      <c r="T30" s="620" t="s">
        <v>84</v>
      </c>
      <c r="U30" s="597" t="s">
        <v>85</v>
      </c>
      <c r="V30" s="597" t="s">
        <v>158</v>
      </c>
      <c r="W30" s="597" t="s">
        <v>86</v>
      </c>
      <c r="X30" s="539" t="s">
        <v>155</v>
      </c>
      <c r="Y30" s="74"/>
      <c r="Z30" s="78"/>
      <c r="AA30" s="78"/>
    </row>
    <row r="31" spans="1:27" ht="283.5" customHeight="1">
      <c r="A31" s="601"/>
      <c r="B31" s="601"/>
      <c r="C31" s="601"/>
      <c r="D31" s="601"/>
      <c r="E31" s="601"/>
      <c r="F31" s="601"/>
      <c r="G31" s="601"/>
      <c r="H31" s="601"/>
      <c r="I31" s="601"/>
      <c r="J31" s="601"/>
      <c r="K31" s="601"/>
      <c r="L31" s="601"/>
      <c r="M31" s="601"/>
      <c r="N31" s="601"/>
      <c r="O31" s="601"/>
      <c r="P31" s="601"/>
      <c r="Q31" s="601"/>
      <c r="R31" s="601"/>
      <c r="S31" s="601"/>
      <c r="T31" s="601"/>
      <c r="U31" s="601"/>
      <c r="V31" s="601"/>
      <c r="W31" s="601"/>
      <c r="X31" s="601"/>
      <c r="Y31" s="53"/>
      <c r="Z31" s="1"/>
    </row>
    <row r="32" spans="1:27">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c r="W92" s="13"/>
    </row>
    <row r="93" spans="1:26">
      <c r="W93" s="13"/>
    </row>
    <row r="94" spans="1:26">
      <c r="W94" s="13"/>
    </row>
    <row r="95" spans="1:26">
      <c r="W95" s="13"/>
    </row>
    <row r="96" spans="1:26">
      <c r="W96" s="13"/>
    </row>
    <row r="97" spans="23:23">
      <c r="W97" s="13"/>
    </row>
    <row r="98" spans="23:23">
      <c r="W98" s="13"/>
    </row>
    <row r="99" spans="23:23">
      <c r="W99" s="13"/>
    </row>
    <row r="100" spans="23:23">
      <c r="W100" s="13"/>
    </row>
    <row r="101" spans="23:23">
      <c r="W101" s="13"/>
    </row>
    <row r="102" spans="23:23">
      <c r="W102" s="13"/>
    </row>
    <row r="103" spans="23:23">
      <c r="W103" s="13"/>
    </row>
    <row r="104" spans="23:23">
      <c r="W104" s="13"/>
    </row>
    <row r="105" spans="23:23">
      <c r="W105" s="13"/>
    </row>
    <row r="106" spans="23:23">
      <c r="W106" s="13"/>
    </row>
    <row r="107" spans="23:23">
      <c r="W107" s="13"/>
    </row>
    <row r="108" spans="23:23">
      <c r="W108" s="13"/>
    </row>
    <row r="109" spans="23:23">
      <c r="W109" s="13"/>
    </row>
    <row r="110" spans="23:23">
      <c r="W110" s="13"/>
    </row>
    <row r="111" spans="23:23">
      <c r="W111" s="13"/>
    </row>
    <row r="112" spans="23:23">
      <c r="W112" s="13"/>
    </row>
    <row r="113" spans="23:23">
      <c r="W113" s="13"/>
    </row>
    <row r="114" spans="23:23">
      <c r="W114" s="13"/>
    </row>
    <row r="115" spans="23:23">
      <c r="W115" s="13"/>
    </row>
    <row r="116" spans="23:23">
      <c r="W116" s="13"/>
    </row>
    <row r="117" spans="23:23">
      <c r="W117" s="13"/>
    </row>
    <row r="118" spans="23:23">
      <c r="W118" s="13"/>
    </row>
    <row r="119" spans="23:23">
      <c r="W119" s="13"/>
    </row>
    <row r="120" spans="23:23">
      <c r="W120" s="13"/>
    </row>
    <row r="121" spans="23:23">
      <c r="W121" s="13"/>
    </row>
    <row r="122" spans="23:23">
      <c r="W122" s="13"/>
    </row>
    <row r="123" spans="23:23">
      <c r="W123" s="13"/>
    </row>
    <row r="124" spans="23:23">
      <c r="W124" s="13"/>
    </row>
    <row r="125" spans="23:23">
      <c r="W125" s="13"/>
    </row>
    <row r="126" spans="23:23">
      <c r="W126" s="13"/>
    </row>
    <row r="127" spans="23:23">
      <c r="W127" s="13"/>
    </row>
    <row r="128" spans="23:23">
      <c r="W128" s="13"/>
    </row>
    <row r="129" spans="23:23">
      <c r="W129" s="13"/>
    </row>
    <row r="130" spans="23:23">
      <c r="W130" s="13"/>
    </row>
    <row r="131" spans="23:23">
      <c r="W131" s="13"/>
    </row>
    <row r="132" spans="23:23">
      <c r="W132" s="13"/>
    </row>
    <row r="133" spans="23:23">
      <c r="W133" s="13"/>
    </row>
    <row r="134" spans="23:23">
      <c r="W134" s="13"/>
    </row>
    <row r="135" spans="23:23">
      <c r="W135" s="13"/>
    </row>
    <row r="136" spans="23:23">
      <c r="W136" s="13"/>
    </row>
    <row r="137" spans="23:23">
      <c r="W137" s="13"/>
    </row>
    <row r="138" spans="23:23">
      <c r="W138" s="13"/>
    </row>
    <row r="139" spans="23:23">
      <c r="W139" s="13"/>
    </row>
    <row r="140" spans="23:23">
      <c r="W140" s="13"/>
    </row>
    <row r="141" spans="23:23">
      <c r="W141" s="13"/>
    </row>
    <row r="142" spans="23:23">
      <c r="W142" s="13"/>
    </row>
    <row r="143" spans="23:23">
      <c r="W143" s="13"/>
    </row>
    <row r="144" spans="23:23">
      <c r="W144" s="13"/>
    </row>
    <row r="145" spans="23:23">
      <c r="W145" s="13"/>
    </row>
    <row r="146" spans="23:23">
      <c r="W146" s="13"/>
    </row>
    <row r="147" spans="23:23">
      <c r="W147" s="13"/>
    </row>
    <row r="148" spans="23:23">
      <c r="W148" s="13"/>
    </row>
    <row r="149" spans="23:23">
      <c r="W149" s="13"/>
    </row>
    <row r="150" spans="23:23">
      <c r="W150" s="13"/>
    </row>
    <row r="151" spans="23:23">
      <c r="W151" s="13"/>
    </row>
    <row r="152" spans="23:23">
      <c r="W152" s="13"/>
    </row>
    <row r="153" spans="23:23">
      <c r="W153" s="13"/>
    </row>
    <row r="154" spans="23:23">
      <c r="W154" s="13"/>
    </row>
    <row r="155" spans="23:23">
      <c r="W155" s="13"/>
    </row>
    <row r="156" spans="23:23">
      <c r="W156" s="13"/>
    </row>
    <row r="157" spans="23:23">
      <c r="W157" s="13"/>
    </row>
    <row r="158" spans="23:23">
      <c r="W158" s="13"/>
    </row>
    <row r="159" spans="23:23">
      <c r="W159" s="13"/>
    </row>
    <row r="160" spans="23:23">
      <c r="W160" s="13"/>
    </row>
    <row r="161" spans="23:23">
      <c r="W161" s="13"/>
    </row>
    <row r="162" spans="23:23">
      <c r="W162" s="13"/>
    </row>
    <row r="163" spans="23:23">
      <c r="W163" s="13"/>
    </row>
    <row r="164" spans="23:23">
      <c r="W164" s="13"/>
    </row>
    <row r="165" spans="23:23">
      <c r="W165" s="13"/>
    </row>
    <row r="166" spans="23:23">
      <c r="W166" s="13"/>
    </row>
    <row r="167" spans="23:23">
      <c r="W167" s="13"/>
    </row>
    <row r="168" spans="23:23">
      <c r="W168" s="13"/>
    </row>
    <row r="169" spans="23:23">
      <c r="W169" s="13"/>
    </row>
    <row r="170" spans="23:23">
      <c r="W170" s="13"/>
    </row>
    <row r="171" spans="23:23">
      <c r="W171" s="13"/>
    </row>
    <row r="172" spans="23:23">
      <c r="W172" s="13"/>
    </row>
    <row r="173" spans="23:23">
      <c r="W173" s="13"/>
    </row>
    <row r="174" spans="23:23">
      <c r="W174" s="13"/>
    </row>
    <row r="175" spans="23:23">
      <c r="W175" s="13"/>
    </row>
    <row r="176" spans="23:23">
      <c r="W176" s="13"/>
    </row>
    <row r="177" spans="23:23">
      <c r="W177" s="13"/>
    </row>
    <row r="178" spans="23:23">
      <c r="W178" s="13"/>
    </row>
    <row r="179" spans="23:23">
      <c r="W179" s="13"/>
    </row>
    <row r="180" spans="23:23">
      <c r="W180" s="13"/>
    </row>
    <row r="181" spans="23:23">
      <c r="W181" s="13"/>
    </row>
    <row r="182" spans="23:23">
      <c r="W182" s="13"/>
    </row>
    <row r="183" spans="23:23">
      <c r="W183" s="13"/>
    </row>
    <row r="184" spans="23:23">
      <c r="W184" s="13"/>
    </row>
    <row r="185" spans="23:23">
      <c r="W185" s="13"/>
    </row>
    <row r="186" spans="23:23">
      <c r="W186" s="13"/>
    </row>
    <row r="187" spans="23:23">
      <c r="W187" s="13"/>
    </row>
    <row r="188" spans="23:23">
      <c r="W188" s="13"/>
    </row>
    <row r="189" spans="23:23">
      <c r="W189" s="13"/>
    </row>
    <row r="190" spans="23:23">
      <c r="W190" s="13"/>
    </row>
    <row r="191" spans="23:23">
      <c r="W191" s="13"/>
    </row>
    <row r="192" spans="23:23">
      <c r="W192" s="13"/>
    </row>
    <row r="193" spans="23:23">
      <c r="W193" s="13"/>
    </row>
    <row r="194" spans="23:23">
      <c r="W194" s="13"/>
    </row>
    <row r="195" spans="23:23">
      <c r="W195" s="13"/>
    </row>
    <row r="196" spans="23:23">
      <c r="W196" s="13"/>
    </row>
    <row r="197" spans="23:23">
      <c r="W197" s="13"/>
    </row>
    <row r="198" spans="23:23">
      <c r="W198" s="13"/>
    </row>
    <row r="199" spans="23:23">
      <c r="W199" s="13"/>
    </row>
    <row r="200" spans="23:23">
      <c r="W200" s="13"/>
    </row>
    <row r="201" spans="23:23">
      <c r="W201" s="13"/>
    </row>
    <row r="202" spans="23:23">
      <c r="W202" s="13"/>
    </row>
    <row r="203" spans="23:23">
      <c r="W203" s="13"/>
    </row>
    <row r="204" spans="23:23">
      <c r="W204" s="13"/>
    </row>
    <row r="205" spans="23:23">
      <c r="W205" s="13"/>
    </row>
    <row r="206" spans="23:23">
      <c r="W206" s="13"/>
    </row>
    <row r="207" spans="23:23">
      <c r="W207" s="13"/>
    </row>
    <row r="208" spans="23:23">
      <c r="W208" s="13"/>
    </row>
    <row r="209" spans="23:23">
      <c r="W209" s="13"/>
    </row>
    <row r="210" spans="23:23">
      <c r="W210" s="13"/>
    </row>
    <row r="211" spans="23:23">
      <c r="W211" s="13"/>
    </row>
    <row r="212" spans="23:23">
      <c r="W212" s="13"/>
    </row>
    <row r="213" spans="23:23">
      <c r="W213" s="13"/>
    </row>
    <row r="214" spans="23:23">
      <c r="W214" s="13"/>
    </row>
    <row r="215" spans="23:23">
      <c r="W215" s="13"/>
    </row>
    <row r="216" spans="23:23">
      <c r="W216" s="13"/>
    </row>
    <row r="217" spans="23:23">
      <c r="W217" s="13"/>
    </row>
    <row r="218" spans="23:23">
      <c r="W218" s="13"/>
    </row>
    <row r="219" spans="23:23">
      <c r="W219" s="13"/>
    </row>
    <row r="220" spans="23:23">
      <c r="W220" s="13"/>
    </row>
    <row r="221" spans="23:23">
      <c r="W221" s="13"/>
    </row>
    <row r="222" spans="23:23">
      <c r="W222" s="13"/>
    </row>
    <row r="223" spans="23:23">
      <c r="W223" s="13"/>
    </row>
    <row r="224" spans="23:23">
      <c r="W224" s="13"/>
    </row>
    <row r="225" spans="23:23">
      <c r="W225" s="13"/>
    </row>
    <row r="226" spans="23:23">
      <c r="W226" s="13"/>
    </row>
    <row r="227" spans="23:23">
      <c r="W227" s="13"/>
    </row>
    <row r="228" spans="23:23">
      <c r="W228" s="13"/>
    </row>
    <row r="229" spans="23:23">
      <c r="W229" s="13"/>
    </row>
    <row r="230" spans="23:23">
      <c r="W230" s="13"/>
    </row>
    <row r="231" spans="23:23">
      <c r="W231" s="13"/>
    </row>
    <row r="232" spans="23:23">
      <c r="W232" s="13"/>
    </row>
    <row r="233" spans="23:23">
      <c r="W233" s="13"/>
    </row>
    <row r="234" spans="23:23">
      <c r="W234" s="13"/>
    </row>
    <row r="235" spans="23:23">
      <c r="W235" s="13"/>
    </row>
    <row r="236" spans="23:23">
      <c r="W236" s="13"/>
    </row>
    <row r="237" spans="23:23">
      <c r="W237" s="13"/>
    </row>
    <row r="238" spans="23:23">
      <c r="W238" s="13"/>
    </row>
    <row r="239" spans="23:23">
      <c r="W239" s="13"/>
    </row>
    <row r="240" spans="23:23">
      <c r="W240" s="13"/>
    </row>
    <row r="241" spans="23:23">
      <c r="W241" s="13"/>
    </row>
    <row r="242" spans="23:23">
      <c r="W242" s="13"/>
    </row>
    <row r="243" spans="23:23">
      <c r="W243" s="13"/>
    </row>
    <row r="244" spans="23:23">
      <c r="W244" s="13"/>
    </row>
    <row r="245" spans="23:23">
      <c r="W245" s="13"/>
    </row>
    <row r="246" spans="23:23">
      <c r="W246" s="13"/>
    </row>
    <row r="247" spans="23:23">
      <c r="W247" s="13"/>
    </row>
    <row r="248" spans="23:23">
      <c r="W248" s="13"/>
    </row>
    <row r="249" spans="23:23">
      <c r="W249" s="13"/>
    </row>
    <row r="250" spans="23:23">
      <c r="W250" s="13"/>
    </row>
    <row r="251" spans="23:23">
      <c r="W251" s="13"/>
    </row>
    <row r="252" spans="23:23">
      <c r="W252" s="13"/>
    </row>
    <row r="253" spans="23:23">
      <c r="W253" s="13"/>
    </row>
    <row r="254" spans="23:23">
      <c r="W254" s="13"/>
    </row>
    <row r="255" spans="23:23">
      <c r="W255" s="13"/>
    </row>
    <row r="256" spans="23:23">
      <c r="W256" s="13"/>
    </row>
    <row r="257" spans="23:23">
      <c r="W257" s="13"/>
    </row>
    <row r="258" spans="23:23">
      <c r="W258" s="13"/>
    </row>
    <row r="259" spans="23:23">
      <c r="W259" s="13"/>
    </row>
    <row r="260" spans="23:23">
      <c r="W260" s="13"/>
    </row>
    <row r="261" spans="23:23">
      <c r="W261" s="13"/>
    </row>
    <row r="262" spans="23:23">
      <c r="W262" s="13"/>
    </row>
    <row r="263" spans="23:23">
      <c r="W263" s="13"/>
    </row>
    <row r="264" spans="23:23">
      <c r="W264" s="13"/>
    </row>
    <row r="265" spans="23:23">
      <c r="W265" s="13"/>
    </row>
    <row r="266" spans="23:23">
      <c r="W266" s="13"/>
    </row>
    <row r="267" spans="23:23">
      <c r="W267" s="13"/>
    </row>
    <row r="268" spans="23:23">
      <c r="W268" s="13"/>
    </row>
    <row r="269" spans="23:23">
      <c r="W269" s="13"/>
    </row>
    <row r="270" spans="23:23">
      <c r="W270" s="13"/>
    </row>
    <row r="271" spans="23:23">
      <c r="W271" s="13"/>
    </row>
    <row r="272" spans="23:23">
      <c r="W272" s="13"/>
    </row>
    <row r="273" spans="23:23">
      <c r="W273" s="13"/>
    </row>
    <row r="274" spans="23:23">
      <c r="W274" s="13"/>
    </row>
    <row r="275" spans="23:23">
      <c r="W275" s="13"/>
    </row>
    <row r="276" spans="23:23">
      <c r="W276" s="13"/>
    </row>
    <row r="277" spans="23:23">
      <c r="W277" s="13"/>
    </row>
    <row r="278" spans="23:23">
      <c r="W278" s="13"/>
    </row>
    <row r="279" spans="23:23">
      <c r="W279" s="13"/>
    </row>
    <row r="280" spans="23:23">
      <c r="W280" s="13"/>
    </row>
    <row r="281" spans="23:23">
      <c r="W281" s="13"/>
    </row>
    <row r="282" spans="23:23">
      <c r="W282" s="13"/>
    </row>
    <row r="283" spans="23:23">
      <c r="W283" s="13"/>
    </row>
    <row r="284" spans="23:23">
      <c r="W284" s="13"/>
    </row>
    <row r="285" spans="23:23">
      <c r="W285" s="13"/>
    </row>
    <row r="286" spans="23:23">
      <c r="W286" s="13"/>
    </row>
    <row r="287" spans="23:23">
      <c r="W287" s="13"/>
    </row>
    <row r="288" spans="23:23">
      <c r="W288" s="13"/>
    </row>
    <row r="289" spans="23:23">
      <c r="W289" s="13"/>
    </row>
    <row r="290" spans="23:23">
      <c r="W290" s="13"/>
    </row>
    <row r="291" spans="23:23">
      <c r="W291" s="13"/>
    </row>
    <row r="292" spans="23:23">
      <c r="W292" s="13"/>
    </row>
    <row r="293" spans="23:23">
      <c r="W293" s="13"/>
    </row>
    <row r="294" spans="23:23">
      <c r="W294" s="13"/>
    </row>
    <row r="295" spans="23:23">
      <c r="W295" s="13"/>
    </row>
    <row r="296" spans="23:23">
      <c r="W296" s="13"/>
    </row>
    <row r="297" spans="23:23">
      <c r="W297" s="13"/>
    </row>
    <row r="298" spans="23:23">
      <c r="W298" s="13"/>
    </row>
    <row r="299" spans="23:23">
      <c r="W299" s="13"/>
    </row>
    <row r="300" spans="23:23">
      <c r="W300" s="13"/>
    </row>
    <row r="301" spans="23:23">
      <c r="W301" s="13"/>
    </row>
    <row r="302" spans="23:23">
      <c r="W302" s="13"/>
    </row>
    <row r="303" spans="23:23">
      <c r="W303" s="13"/>
    </row>
    <row r="304" spans="23:23">
      <c r="W304" s="13"/>
    </row>
    <row r="305" spans="23:23">
      <c r="W305" s="13"/>
    </row>
    <row r="306" spans="23:23">
      <c r="W306" s="13"/>
    </row>
    <row r="307" spans="23:23">
      <c r="W307" s="13"/>
    </row>
    <row r="308" spans="23:23">
      <c r="W308" s="13"/>
    </row>
    <row r="309" spans="23:23">
      <c r="W309" s="13"/>
    </row>
    <row r="310" spans="23:23">
      <c r="W310" s="13"/>
    </row>
    <row r="311" spans="23:23">
      <c r="W311" s="13"/>
    </row>
    <row r="312" spans="23:23">
      <c r="W312" s="13"/>
    </row>
    <row r="313" spans="23:23">
      <c r="W313" s="13"/>
    </row>
    <row r="314" spans="23:23">
      <c r="W314" s="13"/>
    </row>
    <row r="315" spans="23:23">
      <c r="W315" s="13"/>
    </row>
    <row r="316" spans="23:23">
      <c r="W316" s="13"/>
    </row>
    <row r="317" spans="23:23">
      <c r="W317" s="13"/>
    </row>
    <row r="318" spans="23:23">
      <c r="W318" s="13"/>
    </row>
    <row r="319" spans="23:23">
      <c r="W319" s="13"/>
    </row>
    <row r="320" spans="23:23">
      <c r="W320" s="13"/>
    </row>
    <row r="321" spans="23:23">
      <c r="W321" s="13"/>
    </row>
    <row r="322" spans="23:23">
      <c r="W322" s="13"/>
    </row>
    <row r="323" spans="23:23">
      <c r="W323" s="13"/>
    </row>
    <row r="324" spans="23:23">
      <c r="W324" s="13"/>
    </row>
    <row r="325" spans="23:23">
      <c r="W325" s="13"/>
    </row>
    <row r="326" spans="23:23">
      <c r="W326" s="13"/>
    </row>
    <row r="327" spans="23:23">
      <c r="W327" s="13"/>
    </row>
    <row r="328" spans="23:23">
      <c r="W328" s="13"/>
    </row>
    <row r="329" spans="23:23">
      <c r="W329" s="13"/>
    </row>
    <row r="330" spans="23:23">
      <c r="W330" s="13"/>
    </row>
    <row r="331" spans="23:23">
      <c r="W331" s="13"/>
    </row>
    <row r="332" spans="23:23">
      <c r="W332" s="13"/>
    </row>
    <row r="333" spans="23:23">
      <c r="W333" s="13"/>
    </row>
    <row r="334" spans="23:23">
      <c r="W334" s="13"/>
    </row>
    <row r="335" spans="23:23">
      <c r="W335" s="13"/>
    </row>
    <row r="336" spans="23:23">
      <c r="W336" s="13"/>
    </row>
    <row r="337" spans="23:23">
      <c r="W337" s="13"/>
    </row>
    <row r="338" spans="23:23">
      <c r="W338" s="13"/>
    </row>
    <row r="339" spans="23:23">
      <c r="W339" s="13"/>
    </row>
    <row r="340" spans="23:23">
      <c r="W340" s="13"/>
    </row>
    <row r="341" spans="23:23">
      <c r="W341" s="13"/>
    </row>
    <row r="342" spans="23:23">
      <c r="W342" s="13"/>
    </row>
    <row r="343" spans="23:23">
      <c r="W343" s="13"/>
    </row>
    <row r="344" spans="23:23">
      <c r="W344" s="13"/>
    </row>
    <row r="345" spans="23:23">
      <c r="W345" s="13"/>
    </row>
    <row r="346" spans="23:23">
      <c r="W346" s="13"/>
    </row>
    <row r="347" spans="23:23">
      <c r="W347" s="13"/>
    </row>
    <row r="348" spans="23:23">
      <c r="W348" s="13"/>
    </row>
    <row r="349" spans="23:23">
      <c r="W349" s="13"/>
    </row>
    <row r="350" spans="23:23">
      <c r="W350" s="13"/>
    </row>
    <row r="351" spans="23:23">
      <c r="W351" s="13"/>
    </row>
    <row r="352" spans="23:23">
      <c r="W352" s="13"/>
    </row>
    <row r="353" spans="23:23">
      <c r="W353" s="13"/>
    </row>
    <row r="354" spans="23:23">
      <c r="W354" s="13"/>
    </row>
    <row r="355" spans="23:23">
      <c r="W355" s="13"/>
    </row>
    <row r="356" spans="23:23">
      <c r="W356" s="13"/>
    </row>
    <row r="357" spans="23:23">
      <c r="W357" s="13"/>
    </row>
    <row r="358" spans="23:23">
      <c r="W358" s="13"/>
    </row>
    <row r="359" spans="23:23">
      <c r="W359" s="13"/>
    </row>
    <row r="360" spans="23:23">
      <c r="W360" s="13"/>
    </row>
    <row r="361" spans="23:23">
      <c r="W361" s="13"/>
    </row>
    <row r="362" spans="23:23">
      <c r="W362" s="13"/>
    </row>
    <row r="363" spans="23:23">
      <c r="W363" s="13"/>
    </row>
    <row r="364" spans="23:23">
      <c r="W364" s="13"/>
    </row>
    <row r="365" spans="23:23">
      <c r="W365" s="13"/>
    </row>
    <row r="366" spans="23:23">
      <c r="W366" s="13"/>
    </row>
    <row r="367" spans="23:23">
      <c r="W367" s="13"/>
    </row>
    <row r="368" spans="23:23">
      <c r="W368" s="13"/>
    </row>
    <row r="369" spans="23:23">
      <c r="W369" s="13"/>
    </row>
    <row r="370" spans="23:23">
      <c r="W370" s="13"/>
    </row>
    <row r="371" spans="23:23">
      <c r="W371" s="13"/>
    </row>
    <row r="372" spans="23:23">
      <c r="W372" s="13"/>
    </row>
    <row r="373" spans="23:23">
      <c r="W373" s="13"/>
    </row>
    <row r="374" spans="23:23">
      <c r="W374" s="13"/>
    </row>
    <row r="375" spans="23:23">
      <c r="W375" s="13"/>
    </row>
    <row r="376" spans="23:23">
      <c r="W376" s="13"/>
    </row>
    <row r="377" spans="23:23">
      <c r="W377" s="13"/>
    </row>
    <row r="378" spans="23:23">
      <c r="W378" s="13"/>
    </row>
    <row r="379" spans="23:23">
      <c r="W379" s="13"/>
    </row>
    <row r="380" spans="23:23">
      <c r="W380" s="13"/>
    </row>
    <row r="381" spans="23:23">
      <c r="W381" s="13"/>
    </row>
    <row r="382" spans="23:23">
      <c r="W382" s="13"/>
    </row>
    <row r="383" spans="23:23">
      <c r="W383" s="13"/>
    </row>
    <row r="384" spans="23:23">
      <c r="W384" s="13"/>
    </row>
    <row r="385" spans="23:23">
      <c r="W385" s="13"/>
    </row>
    <row r="386" spans="23:23">
      <c r="W386" s="13"/>
    </row>
    <row r="387" spans="23:23">
      <c r="W387" s="13"/>
    </row>
    <row r="388" spans="23:23">
      <c r="W388" s="13"/>
    </row>
    <row r="389" spans="23:23">
      <c r="W389" s="13"/>
    </row>
    <row r="390" spans="23:23">
      <c r="W390" s="13"/>
    </row>
    <row r="391" spans="23:23">
      <c r="W391" s="13"/>
    </row>
    <row r="392" spans="23:23">
      <c r="W392" s="13"/>
    </row>
    <row r="393" spans="23:23">
      <c r="W393" s="13"/>
    </row>
    <row r="394" spans="23:23">
      <c r="W394" s="13"/>
    </row>
    <row r="395" spans="23:23">
      <c r="W395" s="13"/>
    </row>
    <row r="396" spans="23:23">
      <c r="W396" s="13"/>
    </row>
    <row r="397" spans="23:23">
      <c r="W397" s="13"/>
    </row>
    <row r="398" spans="23:23">
      <c r="W398" s="13"/>
    </row>
    <row r="399" spans="23:23">
      <c r="W399" s="13"/>
    </row>
    <row r="400" spans="23:23">
      <c r="W400" s="13"/>
    </row>
    <row r="401" spans="23:23">
      <c r="W401" s="13"/>
    </row>
    <row r="402" spans="23:23">
      <c r="W402" s="13"/>
    </row>
    <row r="403" spans="23:23">
      <c r="W403" s="13"/>
    </row>
    <row r="404" spans="23:23">
      <c r="W404" s="13"/>
    </row>
    <row r="405" spans="23:23">
      <c r="W405" s="13"/>
    </row>
    <row r="406" spans="23:23">
      <c r="W406" s="13"/>
    </row>
    <row r="407" spans="23:23">
      <c r="W407" s="13"/>
    </row>
    <row r="408" spans="23:23">
      <c r="W408" s="13"/>
    </row>
    <row r="409" spans="23:23">
      <c r="W409" s="13"/>
    </row>
    <row r="410" spans="23:23">
      <c r="W410" s="13"/>
    </row>
    <row r="411" spans="23:23">
      <c r="W411" s="13"/>
    </row>
    <row r="412" spans="23:23">
      <c r="W412" s="13"/>
    </row>
    <row r="413" spans="23:23">
      <c r="W413" s="13"/>
    </row>
    <row r="414" spans="23:23">
      <c r="W414" s="13"/>
    </row>
    <row r="415" spans="23:23">
      <c r="W415" s="13"/>
    </row>
    <row r="416" spans="23:23">
      <c r="W416" s="13"/>
    </row>
    <row r="417" spans="23:23">
      <c r="W417" s="13"/>
    </row>
    <row r="418" spans="23:23">
      <c r="W418" s="13"/>
    </row>
    <row r="419" spans="23:23">
      <c r="W419" s="13"/>
    </row>
    <row r="420" spans="23:23">
      <c r="W420" s="13"/>
    </row>
    <row r="421" spans="23:23">
      <c r="W421" s="13"/>
    </row>
    <row r="422" spans="23:23">
      <c r="W422" s="13"/>
    </row>
    <row r="423" spans="23:23">
      <c r="W423" s="13"/>
    </row>
    <row r="424" spans="23:23">
      <c r="W424" s="13"/>
    </row>
    <row r="425" spans="23:23">
      <c r="W425" s="13"/>
    </row>
    <row r="426" spans="23:23">
      <c r="W426" s="13"/>
    </row>
    <row r="427" spans="23:23">
      <c r="W427" s="13"/>
    </row>
    <row r="428" spans="23:23">
      <c r="W428" s="13"/>
    </row>
    <row r="429" spans="23:23">
      <c r="W429" s="13"/>
    </row>
    <row r="430" spans="23:23">
      <c r="W430" s="13"/>
    </row>
    <row r="431" spans="23:23">
      <c r="W431" s="13"/>
    </row>
    <row r="432" spans="23:23">
      <c r="W432" s="13"/>
    </row>
    <row r="433" spans="23:23">
      <c r="W433" s="13"/>
    </row>
    <row r="434" spans="23:23">
      <c r="W434" s="13"/>
    </row>
    <row r="435" spans="23:23">
      <c r="W435" s="13"/>
    </row>
    <row r="436" spans="23:23">
      <c r="W436" s="13"/>
    </row>
    <row r="437" spans="23:23">
      <c r="W437" s="13"/>
    </row>
    <row r="438" spans="23:23">
      <c r="W438" s="13"/>
    </row>
    <row r="439" spans="23:23">
      <c r="W439" s="13"/>
    </row>
    <row r="440" spans="23:23">
      <c r="W440" s="13"/>
    </row>
    <row r="441" spans="23:23">
      <c r="W441" s="13"/>
    </row>
    <row r="442" spans="23:23">
      <c r="W442" s="13"/>
    </row>
    <row r="443" spans="23:23">
      <c r="W443" s="13"/>
    </row>
    <row r="444" spans="23:23">
      <c r="W444" s="13"/>
    </row>
    <row r="445" spans="23:23">
      <c r="W445" s="13"/>
    </row>
    <row r="446" spans="23:23">
      <c r="W446" s="13"/>
    </row>
    <row r="447" spans="23:23">
      <c r="W447" s="13"/>
    </row>
    <row r="448" spans="23:23">
      <c r="W448" s="13"/>
    </row>
    <row r="449" spans="23:23">
      <c r="W449" s="13"/>
    </row>
    <row r="450" spans="23:23">
      <c r="W450" s="13"/>
    </row>
    <row r="451" spans="23:23">
      <c r="W451" s="13"/>
    </row>
    <row r="452" spans="23:23">
      <c r="W452" s="13"/>
    </row>
    <row r="453" spans="23:23">
      <c r="W453" s="13"/>
    </row>
    <row r="454" spans="23:23">
      <c r="W454" s="13"/>
    </row>
    <row r="455" spans="23:23">
      <c r="W455" s="13"/>
    </row>
    <row r="456" spans="23:23">
      <c r="W456" s="13"/>
    </row>
    <row r="457" spans="23:23">
      <c r="W457" s="13"/>
    </row>
    <row r="458" spans="23:23">
      <c r="W458" s="13"/>
    </row>
    <row r="459" spans="23:23">
      <c r="W459" s="13"/>
    </row>
    <row r="460" spans="23:23">
      <c r="W460" s="13"/>
    </row>
    <row r="461" spans="23:23">
      <c r="W461" s="13"/>
    </row>
    <row r="462" spans="23:23">
      <c r="W462" s="13"/>
    </row>
    <row r="463" spans="23:23">
      <c r="W463" s="13"/>
    </row>
    <row r="464" spans="23:23">
      <c r="W464" s="13"/>
    </row>
    <row r="465" spans="23:23">
      <c r="W465" s="13"/>
    </row>
    <row r="466" spans="23:23">
      <c r="W466" s="13"/>
    </row>
    <row r="467" spans="23:23">
      <c r="W467" s="13"/>
    </row>
    <row r="468" spans="23:23">
      <c r="W468" s="13"/>
    </row>
    <row r="469" spans="23:23">
      <c r="W469" s="13"/>
    </row>
    <row r="470" spans="23:23">
      <c r="W470" s="13"/>
    </row>
    <row r="471" spans="23:23">
      <c r="W471" s="13"/>
    </row>
    <row r="472" spans="23:23">
      <c r="W472" s="13"/>
    </row>
    <row r="473" spans="23:23">
      <c r="W473" s="13"/>
    </row>
    <row r="474" spans="23:23">
      <c r="W474" s="13"/>
    </row>
    <row r="475" spans="23:23">
      <c r="W475" s="13"/>
    </row>
    <row r="476" spans="23:23">
      <c r="W476" s="13"/>
    </row>
    <row r="477" spans="23:23">
      <c r="W477" s="13"/>
    </row>
    <row r="478" spans="23:23">
      <c r="W478" s="13"/>
    </row>
    <row r="479" spans="23:23">
      <c r="W479" s="13"/>
    </row>
    <row r="480" spans="23:23">
      <c r="W480" s="13"/>
    </row>
    <row r="481" spans="23:23">
      <c r="W481" s="13"/>
    </row>
    <row r="482" spans="23:23">
      <c r="W482" s="13"/>
    </row>
    <row r="483" spans="23:23">
      <c r="W483" s="13"/>
    </row>
    <row r="484" spans="23:23">
      <c r="W484" s="13"/>
    </row>
    <row r="485" spans="23:23">
      <c r="W485" s="13"/>
    </row>
    <row r="486" spans="23:23">
      <c r="W486" s="13"/>
    </row>
    <row r="487" spans="23:23">
      <c r="W487" s="13"/>
    </row>
    <row r="488" spans="23:23">
      <c r="W488" s="13"/>
    </row>
    <row r="489" spans="23:23">
      <c r="W489" s="13"/>
    </row>
    <row r="490" spans="23:23">
      <c r="W490" s="13"/>
    </row>
    <row r="491" spans="23:23">
      <c r="W491" s="13"/>
    </row>
    <row r="492" spans="23:23">
      <c r="W492" s="13"/>
    </row>
    <row r="493" spans="23:23">
      <c r="W493" s="13"/>
    </row>
    <row r="494" spans="23:23">
      <c r="W494" s="13"/>
    </row>
    <row r="495" spans="23:23">
      <c r="W495" s="13"/>
    </row>
    <row r="496" spans="23:23">
      <c r="W496" s="13"/>
    </row>
    <row r="497" spans="23:23">
      <c r="W497" s="13"/>
    </row>
    <row r="498" spans="23:23">
      <c r="W498" s="13"/>
    </row>
    <row r="499" spans="23:23">
      <c r="W499" s="13"/>
    </row>
    <row r="500" spans="23:23">
      <c r="W500" s="13"/>
    </row>
    <row r="501" spans="23:23">
      <c r="W501" s="13"/>
    </row>
    <row r="502" spans="23:23">
      <c r="W502" s="13"/>
    </row>
    <row r="503" spans="23:23">
      <c r="W503" s="13"/>
    </row>
    <row r="504" spans="23:23">
      <c r="W504" s="13"/>
    </row>
    <row r="505" spans="23:23">
      <c r="W505" s="13"/>
    </row>
    <row r="506" spans="23:23">
      <c r="W506" s="13"/>
    </row>
    <row r="507" spans="23:23">
      <c r="W507" s="13"/>
    </row>
    <row r="508" spans="23:23">
      <c r="W508" s="13"/>
    </row>
    <row r="509" spans="23:23">
      <c r="W509" s="13"/>
    </row>
    <row r="510" spans="23:23">
      <c r="W510" s="13"/>
    </row>
    <row r="511" spans="23:23">
      <c r="W511" s="13"/>
    </row>
    <row r="512" spans="23:23">
      <c r="W512" s="13"/>
    </row>
    <row r="513" spans="23:23">
      <c r="W513" s="13"/>
    </row>
    <row r="514" spans="23:23">
      <c r="W514" s="13"/>
    </row>
    <row r="515" spans="23:23">
      <c r="W515" s="13"/>
    </row>
    <row r="516" spans="23:23">
      <c r="W516" s="13"/>
    </row>
    <row r="517" spans="23:23">
      <c r="W517" s="13"/>
    </row>
    <row r="518" spans="23:23">
      <c r="W518" s="13"/>
    </row>
    <row r="519" spans="23:23">
      <c r="W519" s="13"/>
    </row>
    <row r="520" spans="23:23">
      <c r="W520" s="13"/>
    </row>
    <row r="521" spans="23:23">
      <c r="W521" s="13"/>
    </row>
    <row r="522" spans="23:23">
      <c r="W522" s="13"/>
    </row>
    <row r="523" spans="23:23">
      <c r="W523" s="13"/>
    </row>
    <row r="524" spans="23:23">
      <c r="W524" s="13"/>
    </row>
    <row r="525" spans="23:23">
      <c r="W525" s="13"/>
    </row>
    <row r="526" spans="23:23">
      <c r="W526" s="13"/>
    </row>
    <row r="527" spans="23:23">
      <c r="W527" s="13"/>
    </row>
    <row r="528" spans="23:23">
      <c r="W528" s="13"/>
    </row>
    <row r="529" spans="23:23">
      <c r="W529" s="13"/>
    </row>
    <row r="530" spans="23:23">
      <c r="W530" s="13"/>
    </row>
    <row r="531" spans="23:23">
      <c r="W531" s="13"/>
    </row>
    <row r="532" spans="23:23">
      <c r="W532" s="13"/>
    </row>
    <row r="533" spans="23:23">
      <c r="W533" s="13"/>
    </row>
    <row r="534" spans="23:23">
      <c r="W534" s="13"/>
    </row>
    <row r="535" spans="23:23">
      <c r="W535" s="13"/>
    </row>
    <row r="536" spans="23:23">
      <c r="W536" s="13"/>
    </row>
    <row r="537" spans="23:23">
      <c r="W537" s="13"/>
    </row>
    <row r="538" spans="23:23">
      <c r="W538" s="13"/>
    </row>
    <row r="539" spans="23:23">
      <c r="W539" s="13"/>
    </row>
    <row r="540" spans="23:23">
      <c r="W540" s="13"/>
    </row>
    <row r="541" spans="23:23">
      <c r="W541" s="13"/>
    </row>
    <row r="542" spans="23:23">
      <c r="W542" s="13"/>
    </row>
    <row r="543" spans="23:23">
      <c r="W543" s="13"/>
    </row>
    <row r="544" spans="23:23">
      <c r="W544" s="13"/>
    </row>
    <row r="545" spans="23:23">
      <c r="W545" s="13"/>
    </row>
    <row r="546" spans="23:23">
      <c r="W546" s="13"/>
    </row>
    <row r="547" spans="23:23">
      <c r="W547" s="13"/>
    </row>
    <row r="548" spans="23:23">
      <c r="W548" s="13"/>
    </row>
    <row r="549" spans="23:23">
      <c r="W549" s="13"/>
    </row>
    <row r="550" spans="23:23">
      <c r="W550" s="13"/>
    </row>
    <row r="551" spans="23:23">
      <c r="W551" s="13"/>
    </row>
    <row r="552" spans="23:23">
      <c r="W552" s="13"/>
    </row>
    <row r="553" spans="23:23">
      <c r="W553" s="13"/>
    </row>
    <row r="554" spans="23:23">
      <c r="W554" s="13"/>
    </row>
    <row r="555" spans="23:23">
      <c r="W555" s="13"/>
    </row>
    <row r="556" spans="23:23">
      <c r="W556" s="13"/>
    </row>
    <row r="557" spans="23:23">
      <c r="W557" s="13"/>
    </row>
    <row r="558" spans="23:23">
      <c r="W558" s="13"/>
    </row>
    <row r="559" spans="23:23">
      <c r="W559" s="13"/>
    </row>
    <row r="560" spans="23:23">
      <c r="W560" s="13"/>
    </row>
    <row r="561" spans="23:23">
      <c r="W561" s="13"/>
    </row>
    <row r="562" spans="23:23">
      <c r="W562" s="13"/>
    </row>
    <row r="563" spans="23:23">
      <c r="W563" s="13"/>
    </row>
    <row r="564" spans="23:23">
      <c r="W564" s="13"/>
    </row>
    <row r="565" spans="23:23">
      <c r="W565" s="13"/>
    </row>
    <row r="566" spans="23:23">
      <c r="W566" s="13"/>
    </row>
    <row r="567" spans="23:23">
      <c r="W567" s="13"/>
    </row>
    <row r="568" spans="23:23">
      <c r="W568" s="13"/>
    </row>
    <row r="569" spans="23:23">
      <c r="W569" s="13"/>
    </row>
    <row r="570" spans="23:23">
      <c r="W570" s="13"/>
    </row>
    <row r="571" spans="23:23">
      <c r="W571" s="13"/>
    </row>
    <row r="572" spans="23:23">
      <c r="W572" s="13"/>
    </row>
    <row r="573" spans="23:23">
      <c r="W573" s="13"/>
    </row>
    <row r="574" spans="23:23">
      <c r="W574" s="13"/>
    </row>
    <row r="575" spans="23:23">
      <c r="W575" s="13"/>
    </row>
    <row r="576" spans="23:23">
      <c r="W576" s="13"/>
    </row>
    <row r="577" spans="23:23">
      <c r="W577" s="13"/>
    </row>
    <row r="578" spans="23:23">
      <c r="W578" s="13"/>
    </row>
    <row r="579" spans="23:23">
      <c r="W579" s="13"/>
    </row>
    <row r="580" spans="23:23">
      <c r="W580" s="13"/>
    </row>
    <row r="581" spans="23:23">
      <c r="W581" s="13"/>
    </row>
    <row r="582" spans="23:23">
      <c r="W582" s="13"/>
    </row>
    <row r="583" spans="23:23">
      <c r="W583" s="13"/>
    </row>
    <row r="584" spans="23:23">
      <c r="W584" s="13"/>
    </row>
    <row r="585" spans="23:23">
      <c r="W585" s="13"/>
    </row>
    <row r="586" spans="23:23">
      <c r="W586" s="13"/>
    </row>
    <row r="587" spans="23:23">
      <c r="W587" s="13"/>
    </row>
    <row r="588" spans="23:23">
      <c r="W588" s="13"/>
    </row>
    <row r="589" spans="23:23">
      <c r="W589" s="13"/>
    </row>
    <row r="590" spans="23:23">
      <c r="W590" s="13"/>
    </row>
    <row r="591" spans="23:23">
      <c r="W591" s="13"/>
    </row>
    <row r="592" spans="23:23">
      <c r="W592" s="13"/>
    </row>
    <row r="593" spans="23:23">
      <c r="W593" s="13"/>
    </row>
    <row r="594" spans="23:23">
      <c r="W594" s="13"/>
    </row>
    <row r="595" spans="23:23">
      <c r="W595" s="13"/>
    </row>
    <row r="596" spans="23:23">
      <c r="W596" s="13"/>
    </row>
    <row r="597" spans="23:23">
      <c r="W597" s="13"/>
    </row>
    <row r="598" spans="23:23">
      <c r="W598" s="13"/>
    </row>
    <row r="599" spans="23:23">
      <c r="W599" s="13"/>
    </row>
    <row r="600" spans="23:23">
      <c r="W600" s="13"/>
    </row>
    <row r="601" spans="23:23">
      <c r="W601" s="13"/>
    </row>
    <row r="602" spans="23:23">
      <c r="W602" s="13"/>
    </row>
    <row r="603" spans="23:23">
      <c r="W603" s="13"/>
    </row>
    <row r="604" spans="23:23">
      <c r="W604" s="13"/>
    </row>
    <row r="605" spans="23:23">
      <c r="W605" s="13"/>
    </row>
    <row r="606" spans="23:23">
      <c r="W606" s="13"/>
    </row>
    <row r="607" spans="23:23">
      <c r="W607" s="13"/>
    </row>
    <row r="608" spans="23:23">
      <c r="W608" s="13"/>
    </row>
    <row r="609" spans="23:23">
      <c r="W609" s="13"/>
    </row>
    <row r="610" spans="23:23">
      <c r="W610" s="13"/>
    </row>
    <row r="611" spans="23:23">
      <c r="W611" s="13"/>
    </row>
    <row r="612" spans="23:23">
      <c r="W612" s="13"/>
    </row>
    <row r="613" spans="23:23">
      <c r="W613" s="13"/>
    </row>
    <row r="614" spans="23:23">
      <c r="W614" s="13"/>
    </row>
    <row r="615" spans="23:23">
      <c r="W615" s="13"/>
    </row>
    <row r="616" spans="23:23">
      <c r="W616" s="13"/>
    </row>
    <row r="617" spans="23:23">
      <c r="W617" s="13"/>
    </row>
    <row r="618" spans="23:23">
      <c r="W618" s="13"/>
    </row>
    <row r="619" spans="23:23">
      <c r="W619" s="13"/>
    </row>
    <row r="620" spans="23:23">
      <c r="W620" s="13"/>
    </row>
    <row r="621" spans="23:23">
      <c r="W621" s="13"/>
    </row>
    <row r="622" spans="23:23">
      <c r="W622" s="13"/>
    </row>
    <row r="623" spans="23:23">
      <c r="W623" s="13"/>
    </row>
    <row r="624" spans="23:23">
      <c r="W624" s="13"/>
    </row>
    <row r="625" spans="23:23">
      <c r="W625" s="13"/>
    </row>
    <row r="626" spans="23:23">
      <c r="W626" s="13"/>
    </row>
    <row r="627" spans="23:23">
      <c r="W627" s="13"/>
    </row>
    <row r="628" spans="23:23">
      <c r="W628" s="13"/>
    </row>
    <row r="629" spans="23:23">
      <c r="W629" s="13"/>
    </row>
    <row r="630" spans="23:23">
      <c r="W630" s="13"/>
    </row>
    <row r="631" spans="23:23">
      <c r="W631" s="13"/>
    </row>
    <row r="632" spans="23:23">
      <c r="W632" s="13"/>
    </row>
    <row r="633" spans="23:23">
      <c r="W633" s="13"/>
    </row>
    <row r="634" spans="23:23">
      <c r="W634" s="13"/>
    </row>
    <row r="635" spans="23:23">
      <c r="W635" s="13"/>
    </row>
    <row r="636" spans="23:23">
      <c r="W636" s="13"/>
    </row>
    <row r="637" spans="23:23">
      <c r="W637" s="13"/>
    </row>
    <row r="638" spans="23:23">
      <c r="W638" s="13"/>
    </row>
    <row r="639" spans="23:23">
      <c r="W639" s="13"/>
    </row>
    <row r="640" spans="23:23">
      <c r="W640" s="13"/>
    </row>
    <row r="641" spans="23:23">
      <c r="W641" s="13"/>
    </row>
    <row r="642" spans="23:23">
      <c r="W642" s="13"/>
    </row>
    <row r="643" spans="23:23">
      <c r="W643" s="13"/>
    </row>
    <row r="644" spans="23:23">
      <c r="W644" s="13"/>
    </row>
    <row r="645" spans="23:23">
      <c r="W645" s="13"/>
    </row>
    <row r="646" spans="23:23">
      <c r="W646" s="13"/>
    </row>
    <row r="647" spans="23:23">
      <c r="W647" s="13"/>
    </row>
    <row r="648" spans="23:23">
      <c r="W648" s="13"/>
    </row>
    <row r="649" spans="23:23">
      <c r="W649" s="13"/>
    </row>
    <row r="650" spans="23:23">
      <c r="W650" s="13"/>
    </row>
    <row r="651" spans="23:23">
      <c r="W651" s="13"/>
    </row>
    <row r="652" spans="23:23">
      <c r="W652" s="13"/>
    </row>
    <row r="653" spans="23:23">
      <c r="W653" s="13"/>
    </row>
    <row r="654" spans="23:23">
      <c r="W654" s="13"/>
    </row>
    <row r="655" spans="23:23">
      <c r="W655" s="13"/>
    </row>
    <row r="656" spans="23:23">
      <c r="W656" s="13"/>
    </row>
    <row r="657" spans="23:23">
      <c r="W657" s="13"/>
    </row>
    <row r="658" spans="23:23">
      <c r="W658" s="13"/>
    </row>
    <row r="659" spans="23:23">
      <c r="W659" s="13"/>
    </row>
    <row r="660" spans="23:23">
      <c r="W660" s="13"/>
    </row>
    <row r="661" spans="23:23">
      <c r="W661" s="13"/>
    </row>
    <row r="662" spans="23:23">
      <c r="W662" s="13"/>
    </row>
    <row r="663" spans="23:23">
      <c r="W663" s="13"/>
    </row>
    <row r="664" spans="23:23">
      <c r="W664" s="13"/>
    </row>
    <row r="665" spans="23:23">
      <c r="W665" s="13"/>
    </row>
    <row r="666" spans="23:23">
      <c r="W666" s="13"/>
    </row>
    <row r="667" spans="23:23">
      <c r="W667" s="13"/>
    </row>
    <row r="668" spans="23:23">
      <c r="W668" s="13"/>
    </row>
    <row r="669" spans="23:23">
      <c r="W669" s="13"/>
    </row>
    <row r="670" spans="23:23">
      <c r="W670" s="13"/>
    </row>
    <row r="671" spans="23:23">
      <c r="W671" s="13"/>
    </row>
    <row r="672" spans="23:23">
      <c r="W672" s="13"/>
    </row>
    <row r="673" spans="23:23">
      <c r="W673" s="13"/>
    </row>
    <row r="674" spans="23:23">
      <c r="W674" s="13"/>
    </row>
    <row r="675" spans="23:23">
      <c r="W675" s="13"/>
    </row>
    <row r="676" spans="23:23">
      <c r="W676" s="13"/>
    </row>
    <row r="677" spans="23:23">
      <c r="W677" s="13"/>
    </row>
    <row r="678" spans="23:23">
      <c r="W678" s="13"/>
    </row>
    <row r="679" spans="23:23">
      <c r="W679" s="13"/>
    </row>
    <row r="680" spans="23:23">
      <c r="W680" s="13"/>
    </row>
    <row r="681" spans="23:23">
      <c r="W681" s="13"/>
    </row>
    <row r="682" spans="23:23">
      <c r="W682" s="13"/>
    </row>
    <row r="683" spans="23:23">
      <c r="W683" s="13"/>
    </row>
    <row r="684" spans="23:23">
      <c r="W684" s="13"/>
    </row>
    <row r="685" spans="23:23">
      <c r="W685" s="13"/>
    </row>
    <row r="686" spans="23:23">
      <c r="W686" s="13"/>
    </row>
    <row r="687" spans="23:23">
      <c r="W687" s="13"/>
    </row>
    <row r="688" spans="23:23">
      <c r="W688" s="13"/>
    </row>
    <row r="689" spans="23:23">
      <c r="W689" s="13"/>
    </row>
    <row r="690" spans="23:23">
      <c r="W690" s="13"/>
    </row>
    <row r="691" spans="23:23">
      <c r="W691" s="13"/>
    </row>
    <row r="692" spans="23:23">
      <c r="W692" s="13"/>
    </row>
    <row r="693" spans="23:23">
      <c r="W693" s="13"/>
    </row>
    <row r="694" spans="23:23">
      <c r="W694" s="13"/>
    </row>
    <row r="695" spans="23:23">
      <c r="W695" s="13"/>
    </row>
    <row r="696" spans="23:23">
      <c r="W696" s="13"/>
    </row>
    <row r="697" spans="23:23">
      <c r="W697" s="13"/>
    </row>
    <row r="698" spans="23:23">
      <c r="W698" s="13"/>
    </row>
    <row r="699" spans="23:23">
      <c r="W699" s="13"/>
    </row>
    <row r="700" spans="23:23">
      <c r="W700" s="13"/>
    </row>
    <row r="701" spans="23:23">
      <c r="W701" s="13"/>
    </row>
    <row r="702" spans="23:23">
      <c r="W702" s="13"/>
    </row>
    <row r="703" spans="23:23">
      <c r="W703" s="13"/>
    </row>
    <row r="704" spans="23:23">
      <c r="W704" s="13"/>
    </row>
    <row r="705" spans="23:23">
      <c r="W705" s="13"/>
    </row>
    <row r="706" spans="23:23">
      <c r="W706" s="13"/>
    </row>
    <row r="707" spans="23:23">
      <c r="W707" s="13"/>
    </row>
    <row r="708" spans="23:23">
      <c r="W708" s="13"/>
    </row>
    <row r="709" spans="23:23">
      <c r="W709" s="13"/>
    </row>
    <row r="710" spans="23:23">
      <c r="W710" s="13"/>
    </row>
    <row r="711" spans="23:23">
      <c r="W711" s="13"/>
    </row>
    <row r="712" spans="23:23">
      <c r="W712" s="13"/>
    </row>
    <row r="713" spans="23:23">
      <c r="W713" s="13"/>
    </row>
    <row r="714" spans="23:23">
      <c r="W714" s="13"/>
    </row>
    <row r="715" spans="23:23">
      <c r="W715" s="13"/>
    </row>
    <row r="716" spans="23:23">
      <c r="W716" s="13"/>
    </row>
    <row r="717" spans="23:23">
      <c r="W717" s="13"/>
    </row>
    <row r="718" spans="23:23">
      <c r="W718" s="13"/>
    </row>
    <row r="719" spans="23:23">
      <c r="W719" s="13"/>
    </row>
    <row r="720" spans="23:23">
      <c r="W720" s="13"/>
    </row>
    <row r="721" spans="23:23">
      <c r="W721" s="13"/>
    </row>
    <row r="722" spans="23:23">
      <c r="W722" s="13"/>
    </row>
    <row r="723" spans="23:23">
      <c r="W723" s="13"/>
    </row>
    <row r="724" spans="23:23">
      <c r="W724" s="13"/>
    </row>
    <row r="725" spans="23:23">
      <c r="W725" s="13"/>
    </row>
    <row r="726" spans="23:23">
      <c r="W726" s="13"/>
    </row>
    <row r="727" spans="23:23">
      <c r="W727" s="13"/>
    </row>
    <row r="728" spans="23:23">
      <c r="W728" s="13"/>
    </row>
    <row r="729" spans="23:23">
      <c r="W729" s="13"/>
    </row>
    <row r="730" spans="23:23">
      <c r="W730" s="13"/>
    </row>
    <row r="731" spans="23:23">
      <c r="W731" s="13"/>
    </row>
    <row r="732" spans="23:23">
      <c r="W732" s="13"/>
    </row>
    <row r="733" spans="23:23">
      <c r="W733" s="13"/>
    </row>
    <row r="734" spans="23:23">
      <c r="W734" s="13"/>
    </row>
    <row r="735" spans="23:23">
      <c r="W735" s="13"/>
    </row>
    <row r="736" spans="23:23">
      <c r="W736" s="13"/>
    </row>
    <row r="737" spans="23:23">
      <c r="W737" s="13"/>
    </row>
    <row r="738" spans="23:23">
      <c r="W738" s="13"/>
    </row>
    <row r="739" spans="23:23">
      <c r="W739" s="13"/>
    </row>
    <row r="740" spans="23:23">
      <c r="W740" s="13"/>
    </row>
    <row r="741" spans="23:23">
      <c r="W741" s="13"/>
    </row>
    <row r="742" spans="23:23">
      <c r="W742" s="13"/>
    </row>
    <row r="743" spans="23:23">
      <c r="W743" s="13"/>
    </row>
    <row r="744" spans="23:23">
      <c r="W744" s="13"/>
    </row>
    <row r="745" spans="23:23">
      <c r="W745" s="13"/>
    </row>
    <row r="746" spans="23:23">
      <c r="W746" s="13"/>
    </row>
    <row r="747" spans="23:23">
      <c r="W747" s="13"/>
    </row>
    <row r="748" spans="23:23">
      <c r="W748" s="13"/>
    </row>
    <row r="749" spans="23:23">
      <c r="W749" s="13"/>
    </row>
    <row r="750" spans="23:23">
      <c r="W750" s="13"/>
    </row>
    <row r="751" spans="23:23">
      <c r="W751" s="13"/>
    </row>
    <row r="752" spans="23:23">
      <c r="W752" s="13"/>
    </row>
    <row r="753" spans="23:23">
      <c r="W753" s="13"/>
    </row>
    <row r="754" spans="23:23">
      <c r="W754" s="13"/>
    </row>
    <row r="755" spans="23:23">
      <c r="W755" s="13"/>
    </row>
    <row r="756" spans="23:23">
      <c r="W756" s="13"/>
    </row>
    <row r="757" spans="23:23">
      <c r="W757" s="13"/>
    </row>
    <row r="758" spans="23:23">
      <c r="W758" s="13"/>
    </row>
    <row r="759" spans="23:23">
      <c r="W759" s="13"/>
    </row>
    <row r="760" spans="23:23">
      <c r="W760" s="13"/>
    </row>
    <row r="761" spans="23:23">
      <c r="W761" s="13"/>
    </row>
    <row r="762" spans="23:23">
      <c r="W762" s="13"/>
    </row>
    <row r="763" spans="23:23">
      <c r="W763" s="13"/>
    </row>
    <row r="764" spans="23:23">
      <c r="W764" s="13"/>
    </row>
    <row r="765" spans="23:23">
      <c r="W765" s="13"/>
    </row>
    <row r="766" spans="23:23">
      <c r="W766" s="13"/>
    </row>
    <row r="767" spans="23:23">
      <c r="W767" s="13"/>
    </row>
    <row r="768" spans="23:23">
      <c r="W768" s="13"/>
    </row>
    <row r="769" spans="23:23">
      <c r="W769" s="13"/>
    </row>
    <row r="770" spans="23:23">
      <c r="W770" s="13"/>
    </row>
    <row r="771" spans="23:23">
      <c r="W771" s="13"/>
    </row>
    <row r="772" spans="23:23">
      <c r="W772" s="13"/>
    </row>
    <row r="773" spans="23:23">
      <c r="W773" s="13"/>
    </row>
    <row r="774" spans="23:23">
      <c r="W774" s="13"/>
    </row>
    <row r="775" spans="23:23">
      <c r="W775" s="13"/>
    </row>
    <row r="776" spans="23:23">
      <c r="W776" s="13"/>
    </row>
    <row r="777" spans="23:23">
      <c r="W777" s="13"/>
    </row>
    <row r="778" spans="23:23">
      <c r="W778" s="13"/>
    </row>
    <row r="779" spans="23:23">
      <c r="W779" s="13"/>
    </row>
    <row r="780" spans="23:23">
      <c r="W780" s="13"/>
    </row>
    <row r="781" spans="23:23">
      <c r="W781" s="13"/>
    </row>
    <row r="782" spans="23:23">
      <c r="W782" s="13"/>
    </row>
    <row r="783" spans="23:23">
      <c r="W783" s="13"/>
    </row>
    <row r="784" spans="23:23">
      <c r="W784" s="13"/>
    </row>
    <row r="785" spans="23:23">
      <c r="W785" s="13"/>
    </row>
    <row r="786" spans="23:23">
      <c r="W786" s="13"/>
    </row>
    <row r="787" spans="23:23">
      <c r="W787" s="13"/>
    </row>
    <row r="788" spans="23:23">
      <c r="W788" s="13"/>
    </row>
    <row r="789" spans="23:23">
      <c r="W789" s="13"/>
    </row>
    <row r="790" spans="23:23">
      <c r="W790" s="13"/>
    </row>
    <row r="791" spans="23:23">
      <c r="W791" s="13"/>
    </row>
    <row r="792" spans="23:23">
      <c r="W792" s="13"/>
    </row>
    <row r="793" spans="23:23">
      <c r="W793" s="13"/>
    </row>
    <row r="794" spans="23:23">
      <c r="W794" s="13"/>
    </row>
    <row r="795" spans="23:23">
      <c r="W795" s="13"/>
    </row>
    <row r="796" spans="23:23">
      <c r="W796" s="13"/>
    </row>
    <row r="797" spans="23:23">
      <c r="W797" s="13"/>
    </row>
    <row r="798" spans="23:23">
      <c r="W798" s="13"/>
    </row>
    <row r="799" spans="23:23">
      <c r="W799" s="13"/>
    </row>
    <row r="800" spans="23:23">
      <c r="W800" s="13"/>
    </row>
    <row r="801" spans="23:23">
      <c r="W801" s="13"/>
    </row>
    <row r="802" spans="23:23">
      <c r="W802" s="13"/>
    </row>
    <row r="803" spans="23:23">
      <c r="W803" s="13"/>
    </row>
    <row r="804" spans="23:23">
      <c r="W804" s="13"/>
    </row>
    <row r="805" spans="23:23">
      <c r="W805" s="13"/>
    </row>
    <row r="806" spans="23:23">
      <c r="W806" s="13"/>
    </row>
    <row r="807" spans="23:23">
      <c r="W807" s="13"/>
    </row>
    <row r="808" spans="23:23">
      <c r="W808" s="13"/>
    </row>
    <row r="809" spans="23:23">
      <c r="W809" s="13"/>
    </row>
    <row r="810" spans="23:23">
      <c r="W810" s="13"/>
    </row>
    <row r="811" spans="23:23">
      <c r="W811" s="13"/>
    </row>
    <row r="812" spans="23:23">
      <c r="W812" s="13"/>
    </row>
    <row r="813" spans="23:23">
      <c r="W813" s="13"/>
    </row>
    <row r="814" spans="23:23">
      <c r="W814" s="13"/>
    </row>
    <row r="815" spans="23:23">
      <c r="W815" s="13"/>
    </row>
    <row r="816" spans="23:23">
      <c r="W816" s="13"/>
    </row>
    <row r="817" spans="23:23">
      <c r="W817" s="13"/>
    </row>
    <row r="818" spans="23:23">
      <c r="W818" s="13"/>
    </row>
    <row r="819" spans="23:23">
      <c r="W819" s="13"/>
    </row>
    <row r="820" spans="23:23">
      <c r="W820" s="13"/>
    </row>
    <row r="821" spans="23:23">
      <c r="W821" s="13"/>
    </row>
    <row r="822" spans="23:23">
      <c r="W822" s="13"/>
    </row>
    <row r="823" spans="23:23">
      <c r="W823" s="13"/>
    </row>
    <row r="824" spans="23:23">
      <c r="W824" s="13"/>
    </row>
    <row r="825" spans="23:23">
      <c r="W825" s="13"/>
    </row>
    <row r="826" spans="23:23">
      <c r="W826" s="13"/>
    </row>
    <row r="827" spans="23:23">
      <c r="W827" s="13"/>
    </row>
    <row r="828" spans="23:23">
      <c r="W828" s="13"/>
    </row>
    <row r="829" spans="23:23">
      <c r="W829" s="13"/>
    </row>
    <row r="830" spans="23:23">
      <c r="W830" s="13"/>
    </row>
    <row r="831" spans="23:23">
      <c r="W831" s="13"/>
    </row>
    <row r="832" spans="23:23">
      <c r="W832" s="13"/>
    </row>
    <row r="833" spans="23:23">
      <c r="W833" s="13"/>
    </row>
    <row r="834" spans="23:23">
      <c r="W834" s="13"/>
    </row>
    <row r="835" spans="23:23">
      <c r="W835" s="13"/>
    </row>
    <row r="836" spans="23:23">
      <c r="W836" s="13"/>
    </row>
    <row r="837" spans="23:23">
      <c r="W837" s="13"/>
    </row>
    <row r="838" spans="23:23">
      <c r="W838" s="13"/>
    </row>
    <row r="839" spans="23:23">
      <c r="W839" s="13"/>
    </row>
    <row r="840" spans="23:23">
      <c r="W840" s="13"/>
    </row>
    <row r="841" spans="23:23">
      <c r="W841" s="13"/>
    </row>
    <row r="842" spans="23:23">
      <c r="W842" s="13"/>
    </row>
    <row r="843" spans="23:23">
      <c r="W843" s="13"/>
    </row>
    <row r="844" spans="23:23">
      <c r="W844" s="13"/>
    </row>
    <row r="845" spans="23:23">
      <c r="W845" s="13"/>
    </row>
    <row r="846" spans="23:23">
      <c r="W846" s="13"/>
    </row>
    <row r="847" spans="23:23">
      <c r="W847" s="13"/>
    </row>
    <row r="848" spans="23:23">
      <c r="W848" s="13"/>
    </row>
    <row r="849" spans="23:23">
      <c r="W849" s="13"/>
    </row>
    <row r="850" spans="23:23">
      <c r="W850" s="13"/>
    </row>
    <row r="851" spans="23:23">
      <c r="W851" s="13"/>
    </row>
    <row r="852" spans="23:23">
      <c r="W852" s="13"/>
    </row>
    <row r="853" spans="23:23">
      <c r="W853" s="13"/>
    </row>
    <row r="854" spans="23:23">
      <c r="W854" s="13"/>
    </row>
    <row r="855" spans="23:23">
      <c r="W855" s="13"/>
    </row>
    <row r="856" spans="23:23">
      <c r="W856" s="13"/>
    </row>
    <row r="857" spans="23:23">
      <c r="W857" s="13"/>
    </row>
    <row r="858" spans="23:23">
      <c r="W858" s="13"/>
    </row>
    <row r="859" spans="23:23">
      <c r="W859" s="13"/>
    </row>
    <row r="860" spans="23:23">
      <c r="W860" s="13"/>
    </row>
    <row r="861" spans="23:23">
      <c r="W861" s="13"/>
    </row>
    <row r="862" spans="23:23">
      <c r="W862" s="13"/>
    </row>
    <row r="863" spans="23:23">
      <c r="W863" s="13"/>
    </row>
    <row r="864" spans="23:23">
      <c r="W864" s="13"/>
    </row>
    <row r="865" spans="23:23">
      <c r="W865" s="13"/>
    </row>
    <row r="866" spans="23:23">
      <c r="W866" s="13"/>
    </row>
    <row r="867" spans="23:23">
      <c r="W867" s="13"/>
    </row>
    <row r="868" spans="23:23">
      <c r="W868" s="13"/>
    </row>
    <row r="869" spans="23:23">
      <c r="W869" s="13"/>
    </row>
    <row r="870" spans="23:23">
      <c r="W870" s="13"/>
    </row>
    <row r="871" spans="23:23">
      <c r="W871" s="13"/>
    </row>
    <row r="872" spans="23:23">
      <c r="W872" s="13"/>
    </row>
    <row r="873" spans="23:23">
      <c r="W873" s="13"/>
    </row>
    <row r="874" spans="23:23">
      <c r="W874" s="13"/>
    </row>
    <row r="875" spans="23:23">
      <c r="W875" s="13"/>
    </row>
    <row r="876" spans="23:23">
      <c r="W876" s="13"/>
    </row>
    <row r="877" spans="23:23">
      <c r="W877" s="13"/>
    </row>
    <row r="878" spans="23:23">
      <c r="W878" s="13"/>
    </row>
    <row r="879" spans="23:23">
      <c r="W879" s="13"/>
    </row>
    <row r="880" spans="23:23">
      <c r="W880" s="13"/>
    </row>
    <row r="881" spans="23:23">
      <c r="W881" s="13"/>
    </row>
    <row r="882" spans="23:23">
      <c r="W882" s="13"/>
    </row>
    <row r="883" spans="23:23">
      <c r="W883" s="13"/>
    </row>
    <row r="884" spans="23:23">
      <c r="W884" s="13"/>
    </row>
    <row r="885" spans="23:23">
      <c r="W885" s="13"/>
    </row>
    <row r="886" spans="23:23">
      <c r="W886" s="13"/>
    </row>
    <row r="887" spans="23:23">
      <c r="W887" s="13"/>
    </row>
    <row r="888" spans="23:23">
      <c r="W888" s="13"/>
    </row>
    <row r="889" spans="23:23">
      <c r="W889" s="13"/>
    </row>
    <row r="890" spans="23:23">
      <c r="W890" s="13"/>
    </row>
    <row r="891" spans="23:23">
      <c r="W891" s="13"/>
    </row>
    <row r="892" spans="23:23">
      <c r="W892" s="13"/>
    </row>
    <row r="893" spans="23:23">
      <c r="W893" s="13"/>
    </row>
    <row r="894" spans="23:23">
      <c r="W894" s="13"/>
    </row>
    <row r="895" spans="23:23">
      <c r="W895" s="13"/>
    </row>
    <row r="896" spans="23:23">
      <c r="W896" s="13"/>
    </row>
    <row r="897" spans="23:23">
      <c r="W897" s="13"/>
    </row>
    <row r="898" spans="23:23">
      <c r="W898" s="13"/>
    </row>
    <row r="899" spans="23:23">
      <c r="W899" s="13"/>
    </row>
    <row r="900" spans="23:23">
      <c r="W900" s="13"/>
    </row>
    <row r="901" spans="23:23">
      <c r="W901" s="13"/>
    </row>
    <row r="902" spans="23:23">
      <c r="W902" s="13"/>
    </row>
    <row r="903" spans="23:23">
      <c r="W903" s="13"/>
    </row>
    <row r="904" spans="23:23">
      <c r="W904" s="13"/>
    </row>
    <row r="905" spans="23:23">
      <c r="W905" s="13"/>
    </row>
    <row r="906" spans="23:23">
      <c r="W906" s="13"/>
    </row>
    <row r="907" spans="23:23">
      <c r="W907" s="13"/>
    </row>
    <row r="908" spans="23:23">
      <c r="W908" s="13"/>
    </row>
    <row r="909" spans="23:23">
      <c r="W909" s="13"/>
    </row>
    <row r="910" spans="23:23">
      <c r="W910" s="13"/>
    </row>
    <row r="911" spans="23:23">
      <c r="W911" s="13"/>
    </row>
    <row r="912" spans="23:23">
      <c r="W912" s="13"/>
    </row>
    <row r="913" spans="23:23">
      <c r="W913" s="13"/>
    </row>
    <row r="914" spans="23:23">
      <c r="W914" s="13"/>
    </row>
    <row r="915" spans="23:23">
      <c r="W915" s="13"/>
    </row>
    <row r="916" spans="23:23">
      <c r="W916" s="13"/>
    </row>
    <row r="917" spans="23:23">
      <c r="W917" s="13"/>
    </row>
  </sheetData>
  <mergeCells count="15">
    <mergeCell ref="T29:X29"/>
    <mergeCell ref="A17:C20"/>
    <mergeCell ref="D17:W20"/>
    <mergeCell ref="A22:C22"/>
    <mergeCell ref="E22:F22"/>
    <mergeCell ref="H22:J22"/>
    <mergeCell ref="O30:R30"/>
    <mergeCell ref="A23:C23"/>
    <mergeCell ref="H23:I23"/>
    <mergeCell ref="H24:I24"/>
    <mergeCell ref="H25:I25"/>
    <mergeCell ref="H26:I26"/>
    <mergeCell ref="A29:G29"/>
    <mergeCell ref="H29:N29"/>
    <mergeCell ref="O29:S29"/>
  </mergeCells>
  <dataValidations count="1">
    <dataValidation type="list" allowBlank="1" showErrorMessage="1" sqref="A23" xr:uid="{00000000-0002-0000-0500-000002000000}">
      <formula1>PROCESOS</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AA916"/>
  <sheetViews>
    <sheetView showGridLines="0" topLeftCell="A23" zoomScale="55" zoomScaleNormal="55" workbookViewId="0">
      <selection activeCell="E30" sqref="E30"/>
    </sheetView>
  </sheetViews>
  <sheetFormatPr baseColWidth="10" defaultColWidth="14.5" defaultRowHeight="15" customHeight="1"/>
  <cols>
    <col min="1" max="1" width="6.5" style="138" customWidth="1"/>
    <col min="2" max="2" width="10.6640625" style="138" customWidth="1"/>
    <col min="3" max="3" width="17.5" style="138" customWidth="1"/>
    <col min="4" max="4" width="21.5" style="138" customWidth="1"/>
    <col min="5" max="5" width="52.33203125" style="138" customWidth="1"/>
    <col min="6" max="6" width="24.1640625" style="138" customWidth="1"/>
    <col min="7" max="7" width="37.33203125" style="138" customWidth="1"/>
    <col min="8" max="8" width="25.83203125" style="138" customWidth="1"/>
    <col min="9" max="9" width="14" style="138" customWidth="1"/>
    <col min="10" max="10" width="18" style="138" customWidth="1"/>
    <col min="11" max="11" width="18.5" style="138" customWidth="1"/>
    <col min="12" max="12" width="20" style="138" customWidth="1"/>
    <col min="13" max="13" width="18.33203125" style="138" customWidth="1"/>
    <col min="14" max="15" width="18" style="138" customWidth="1"/>
    <col min="16" max="16" width="26.33203125" style="138" customWidth="1"/>
    <col min="17" max="17" width="24.83203125" style="138" customWidth="1"/>
    <col min="18" max="18" width="19.5" style="138" customWidth="1"/>
    <col min="19" max="19" width="64.5" style="138" customWidth="1"/>
    <col min="20" max="20" width="57.33203125" style="138" customWidth="1"/>
    <col min="21" max="21" width="40.1640625" style="138" customWidth="1"/>
    <col min="22" max="22" width="18.5" style="138" customWidth="1"/>
    <col min="23" max="23" width="19.5" style="138" customWidth="1"/>
    <col min="24" max="24" width="80.33203125" style="138" customWidth="1"/>
    <col min="25" max="25" width="31.1640625" style="138" customWidth="1"/>
    <col min="26" max="26" width="14.5" style="138" customWidth="1"/>
    <col min="27" max="28" width="11" style="138" customWidth="1"/>
    <col min="29" max="16384" width="14.5" style="138"/>
  </cols>
  <sheetData>
    <row r="1" spans="1:26" ht="44.25" hidden="1" customHeight="1">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9" hidden="1" thickBot="1">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9" hidden="1" thickBot="1">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9" hidden="1" thickBot="1">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43" hidden="1" thickBot="1">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9" hidden="1" thickBot="1">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9" hidden="1" thickBot="1">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9" hidden="1" thickBot="1">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7" hidden="1" thickBot="1">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9" hidden="1" thickBot="1">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29" hidden="1" thickBot="1">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9" hidden="1" thickBot="1">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43" hidden="1" thickBot="1">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9" hidden="1" thickBot="1">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43" hidden="1" thickBot="1">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5" hidden="1" thickBot="1">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c r="A17" s="884"/>
      <c r="B17" s="885"/>
      <c r="C17" s="886"/>
      <c r="D17" s="893" t="s">
        <v>56</v>
      </c>
      <c r="E17" s="894"/>
      <c r="F17" s="894"/>
      <c r="G17" s="894"/>
      <c r="H17" s="894"/>
      <c r="I17" s="894"/>
      <c r="J17" s="894"/>
      <c r="K17" s="894"/>
      <c r="L17" s="894"/>
      <c r="M17" s="894"/>
      <c r="N17" s="894"/>
      <c r="O17" s="894"/>
      <c r="P17" s="894"/>
      <c r="Q17" s="894"/>
      <c r="R17" s="894"/>
      <c r="S17" s="894"/>
      <c r="T17" s="894"/>
      <c r="U17" s="894"/>
      <c r="V17" s="894"/>
      <c r="W17" s="895"/>
      <c r="X17" s="90" t="s">
        <v>57</v>
      </c>
      <c r="Z17" s="1"/>
    </row>
    <row r="18" spans="1:27" ht="27.75" customHeight="1">
      <c r="A18" s="887"/>
      <c r="B18" s="888"/>
      <c r="C18" s="889"/>
      <c r="D18" s="896"/>
      <c r="E18" s="897"/>
      <c r="F18" s="897"/>
      <c r="G18" s="897"/>
      <c r="H18" s="897"/>
      <c r="I18" s="897"/>
      <c r="J18" s="897"/>
      <c r="K18" s="897"/>
      <c r="L18" s="897"/>
      <c r="M18" s="897"/>
      <c r="N18" s="897"/>
      <c r="O18" s="897"/>
      <c r="P18" s="897"/>
      <c r="Q18" s="897"/>
      <c r="R18" s="897"/>
      <c r="S18" s="897"/>
      <c r="T18" s="897"/>
      <c r="U18" s="897"/>
      <c r="V18" s="897"/>
      <c r="W18" s="898"/>
      <c r="X18" s="141" t="s">
        <v>1001</v>
      </c>
      <c r="Z18" s="1"/>
    </row>
    <row r="19" spans="1:27" ht="27.75" customHeight="1">
      <c r="A19" s="887"/>
      <c r="B19" s="888"/>
      <c r="C19" s="889"/>
      <c r="D19" s="896"/>
      <c r="E19" s="897"/>
      <c r="F19" s="897"/>
      <c r="G19" s="897"/>
      <c r="H19" s="897"/>
      <c r="I19" s="897"/>
      <c r="J19" s="897"/>
      <c r="K19" s="897"/>
      <c r="L19" s="897"/>
      <c r="M19" s="897"/>
      <c r="N19" s="897"/>
      <c r="O19" s="897"/>
      <c r="P19" s="897"/>
      <c r="Q19" s="897"/>
      <c r="R19" s="897"/>
      <c r="S19" s="897"/>
      <c r="T19" s="897"/>
      <c r="U19" s="897"/>
      <c r="V19" s="897"/>
      <c r="W19" s="898"/>
      <c r="X19" s="142" t="s">
        <v>1004</v>
      </c>
      <c r="Z19" s="1"/>
    </row>
    <row r="20" spans="1:27" ht="27.75" customHeight="1" thickBot="1">
      <c r="A20" s="890"/>
      <c r="B20" s="891"/>
      <c r="C20" s="892"/>
      <c r="D20" s="899"/>
      <c r="E20" s="900"/>
      <c r="F20" s="900"/>
      <c r="G20" s="900"/>
      <c r="H20" s="900"/>
      <c r="I20" s="900"/>
      <c r="J20" s="900"/>
      <c r="K20" s="900"/>
      <c r="L20" s="900"/>
      <c r="M20" s="900"/>
      <c r="N20" s="900"/>
      <c r="O20" s="900"/>
      <c r="P20" s="900"/>
      <c r="Q20" s="900"/>
      <c r="R20" s="900"/>
      <c r="S20" s="900"/>
      <c r="T20" s="900"/>
      <c r="U20" s="900"/>
      <c r="V20" s="900"/>
      <c r="W20" s="901"/>
      <c r="X20" s="91" t="s">
        <v>58</v>
      </c>
      <c r="Z20" s="1"/>
    </row>
    <row r="21" spans="1:27" ht="36.75" customHeight="1" thickBot="1">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c r="A22" s="1068" t="s">
        <v>59</v>
      </c>
      <c r="B22" s="1069"/>
      <c r="C22" s="1070"/>
      <c r="D22" s="23"/>
      <c r="E22" s="1082" t="str">
        <f>CONCATENATE("INFORME DE SEGUIMIENTO DEL PROCESO ",A23)</f>
        <v>INFORME DE SEGUIMIENTO DEL PROCESO ATENCIÓN AL CIUDADANO</v>
      </c>
      <c r="F22" s="1083"/>
      <c r="G22" s="21"/>
      <c r="H22" s="1074" t="s">
        <v>60</v>
      </c>
      <c r="I22" s="1075"/>
      <c r="J22" s="1076"/>
      <c r="K22" s="83"/>
      <c r="L22" s="1081"/>
      <c r="M22" s="1081"/>
      <c r="N22" s="1081"/>
      <c r="O22" s="1081"/>
      <c r="P22" s="568"/>
      <c r="Q22" s="87"/>
      <c r="R22" s="87"/>
      <c r="S22" s="87"/>
      <c r="T22" s="87"/>
      <c r="U22" s="87"/>
      <c r="V22" s="87"/>
      <c r="W22" s="87"/>
      <c r="X22" s="86"/>
    </row>
    <row r="23" spans="1:27" ht="53.25" customHeight="1" thickBot="1">
      <c r="A23" s="1071" t="s">
        <v>119</v>
      </c>
      <c r="B23" s="1072"/>
      <c r="C23" s="1073"/>
      <c r="D23" s="23"/>
      <c r="E23" s="93" t="s">
        <v>144</v>
      </c>
      <c r="F23" s="94">
        <f>COUNTA(E31:E38)</f>
        <v>0</v>
      </c>
      <c r="G23" s="21"/>
      <c r="H23" s="1077" t="s">
        <v>66</v>
      </c>
      <c r="I23" s="1078"/>
      <c r="J23" s="94">
        <f>COUNTIF(I31:I37,"Acción correctiva")</f>
        <v>0</v>
      </c>
      <c r="K23" s="88"/>
      <c r="L23" s="1081"/>
      <c r="M23" s="1081"/>
      <c r="N23" s="1081"/>
      <c r="O23" s="1081"/>
      <c r="P23" s="568"/>
      <c r="Q23" s="87"/>
      <c r="R23" s="87"/>
      <c r="S23" s="87"/>
      <c r="T23" s="87"/>
      <c r="U23" s="86"/>
      <c r="V23" s="86"/>
      <c r="W23" s="23"/>
      <c r="X23" s="86"/>
    </row>
    <row r="24" spans="1:27" ht="48.75" customHeight="1" thickBot="1">
      <c r="A24" s="27"/>
      <c r="B24" s="23"/>
      <c r="C24" s="23"/>
      <c r="D24" s="28"/>
      <c r="E24" s="95" t="s">
        <v>61</v>
      </c>
      <c r="F24" s="96">
        <f>COUNTA(H31:H38)</f>
        <v>0</v>
      </c>
      <c r="G24" s="24"/>
      <c r="H24" s="1079" t="s">
        <v>149</v>
      </c>
      <c r="I24" s="1080"/>
      <c r="J24" s="99">
        <f>COUNTIF(I31:I37,"Acción Preventiva y/o de mejora")</f>
        <v>0</v>
      </c>
      <c r="K24" s="88"/>
      <c r="L24" s="1081"/>
      <c r="M24" s="1081"/>
      <c r="N24" s="1081"/>
      <c r="O24" s="1081"/>
      <c r="P24" s="568"/>
      <c r="Q24" s="87"/>
      <c r="R24" s="88"/>
      <c r="S24" s="88"/>
      <c r="T24" s="88"/>
      <c r="U24" s="86"/>
      <c r="V24" s="86"/>
      <c r="W24" s="23"/>
      <c r="X24" s="86"/>
    </row>
    <row r="25" spans="1:27" ht="53.25" customHeight="1">
      <c r="A25" s="27"/>
      <c r="B25" s="23"/>
      <c r="C25" s="23"/>
      <c r="D25" s="33"/>
      <c r="E25" s="97" t="s">
        <v>145</v>
      </c>
      <c r="F25" s="96">
        <f>COUNTIF(W31:W33, "Vencida")</f>
        <v>0</v>
      </c>
      <c r="G25" s="24"/>
      <c r="H25" s="1081"/>
      <c r="I25" s="1081"/>
      <c r="J25" s="89"/>
      <c r="K25" s="88"/>
      <c r="L25" s="1081"/>
      <c r="M25" s="1081"/>
      <c r="N25" s="1081"/>
      <c r="O25" s="1081"/>
      <c r="P25" s="568"/>
      <c r="Q25" s="87"/>
      <c r="R25" s="88"/>
      <c r="S25" s="88"/>
      <c r="T25" s="88"/>
      <c r="U25" s="86"/>
      <c r="V25" s="86"/>
      <c r="W25" s="23"/>
      <c r="X25" s="47"/>
    </row>
    <row r="26" spans="1:27" ht="48.75" customHeight="1">
      <c r="A26" s="27"/>
      <c r="B26" s="23"/>
      <c r="C26" s="23"/>
      <c r="D26" s="28"/>
      <c r="E26" s="97" t="s">
        <v>146</v>
      </c>
      <c r="F26" s="269">
        <f>COUNTIF(W31:W38, "En ejecución")</f>
        <v>0</v>
      </c>
      <c r="G26" s="24"/>
      <c r="H26" s="1081"/>
      <c r="I26" s="1081"/>
      <c r="J26" s="139"/>
      <c r="K26" s="89"/>
      <c r="L26" s="1081"/>
      <c r="M26" s="1081"/>
      <c r="N26" s="1081"/>
      <c r="O26" s="1081"/>
      <c r="P26" s="568"/>
      <c r="Q26" s="87"/>
      <c r="R26" s="88"/>
      <c r="S26" s="88"/>
      <c r="T26" s="88"/>
      <c r="U26" s="86"/>
      <c r="V26" s="86"/>
      <c r="W26" s="23"/>
      <c r="X26" s="47"/>
    </row>
    <row r="27" spans="1:27" ht="51" customHeight="1" thickBot="1">
      <c r="A27" s="27"/>
      <c r="B27" s="23"/>
      <c r="C27" s="23"/>
      <c r="D27" s="33"/>
      <c r="E27" s="98" t="s">
        <v>148</v>
      </c>
      <c r="F27" s="99">
        <f>COUNTIF(W31:W38,"Cerrada")</f>
        <v>0</v>
      </c>
      <c r="G27" s="24"/>
      <c r="H27" s="25"/>
      <c r="I27" s="85"/>
      <c r="J27" s="84"/>
      <c r="K27" s="84"/>
      <c r="L27" s="1081"/>
      <c r="M27" s="1081"/>
      <c r="N27" s="1081"/>
      <c r="O27" s="1081"/>
      <c r="P27" s="568"/>
      <c r="Q27" s="87"/>
      <c r="R27" s="88"/>
      <c r="S27" s="88"/>
      <c r="T27" s="88"/>
      <c r="U27" s="86"/>
      <c r="V27" s="86"/>
      <c r="W27" s="23"/>
      <c r="X27" s="47"/>
    </row>
    <row r="28" spans="1:27" ht="41.25" customHeight="1" thickBot="1">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c r="A29" s="911" t="s">
        <v>73</v>
      </c>
      <c r="B29" s="912"/>
      <c r="C29" s="912"/>
      <c r="D29" s="912"/>
      <c r="E29" s="912"/>
      <c r="F29" s="912"/>
      <c r="G29" s="913"/>
      <c r="H29" s="881" t="s">
        <v>74</v>
      </c>
      <c r="I29" s="882"/>
      <c r="J29" s="882"/>
      <c r="K29" s="882"/>
      <c r="L29" s="882"/>
      <c r="M29" s="882"/>
      <c r="N29" s="883"/>
      <c r="O29" s="902" t="s">
        <v>75</v>
      </c>
      <c r="P29" s="1084"/>
      <c r="Q29" s="1084"/>
      <c r="R29" s="1084"/>
      <c r="S29" s="903"/>
      <c r="T29" s="904" t="s">
        <v>141</v>
      </c>
      <c r="U29" s="905"/>
      <c r="V29" s="905"/>
      <c r="W29" s="905"/>
      <c r="X29" s="906"/>
      <c r="Y29" s="75"/>
      <c r="Z29" s="76"/>
      <c r="AA29" s="77"/>
    </row>
    <row r="30" spans="1:27" ht="63" customHeight="1" thickBot="1">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63" t="s">
        <v>84</v>
      </c>
      <c r="P30" s="964"/>
      <c r="Q30" s="964"/>
      <c r="R30" s="965"/>
      <c r="S30" s="158" t="s">
        <v>85</v>
      </c>
      <c r="T30" s="159" t="s">
        <v>84</v>
      </c>
      <c r="U30" s="157" t="s">
        <v>85</v>
      </c>
      <c r="V30" s="157" t="s">
        <v>158</v>
      </c>
      <c r="W30" s="157" t="s">
        <v>86</v>
      </c>
      <c r="X30" s="158" t="s">
        <v>155</v>
      </c>
      <c r="Y30" s="74"/>
      <c r="Z30" s="78"/>
      <c r="AA30" s="78"/>
    </row>
    <row r="31" spans="1:27" s="391" customFormat="1" ht="108.75" customHeight="1">
      <c r="A31" s="227"/>
      <c r="B31" s="227"/>
      <c r="C31" s="227"/>
      <c r="D31" s="228"/>
      <c r="E31" s="227"/>
      <c r="F31" s="227"/>
      <c r="G31" s="227"/>
      <c r="H31" s="227"/>
      <c r="I31" s="227"/>
      <c r="J31" s="227"/>
      <c r="K31" s="227"/>
      <c r="L31" s="228"/>
      <c r="M31" s="228"/>
      <c r="N31" s="228"/>
      <c r="O31" s="546"/>
      <c r="P31" s="547"/>
      <c r="Q31" s="547"/>
      <c r="R31" s="548"/>
      <c r="S31" s="402"/>
      <c r="T31" s="229"/>
      <c r="U31" s="170"/>
      <c r="V31" s="227"/>
      <c r="W31" s="545"/>
      <c r="X31" s="288"/>
      <c r="Y31" s="53"/>
      <c r="Z31" s="1"/>
    </row>
    <row r="32" spans="1:27">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c r="A90" s="1"/>
      <c r="B90" s="1"/>
      <c r="C90" s="1"/>
      <c r="D90" s="1"/>
      <c r="E90" s="1"/>
      <c r="F90" s="1"/>
      <c r="G90" s="1"/>
      <c r="H90" s="1"/>
      <c r="I90" s="1"/>
      <c r="J90" s="1"/>
      <c r="K90" s="1"/>
      <c r="L90" s="1"/>
      <c r="M90" s="1"/>
      <c r="N90" s="1"/>
      <c r="O90" s="1"/>
      <c r="P90" s="1"/>
      <c r="Q90" s="1"/>
      <c r="R90" s="1"/>
      <c r="S90" s="1"/>
      <c r="T90" s="1"/>
      <c r="U90" s="1"/>
      <c r="V90" s="1"/>
      <c r="W90" s="13"/>
      <c r="X90" s="1"/>
      <c r="Y90" s="1"/>
      <c r="Z90" s="1"/>
    </row>
    <row r="91" spans="1:26">
      <c r="W91" s="13"/>
    </row>
    <row r="92" spans="1:26">
      <c r="W92" s="13"/>
    </row>
    <row r="93" spans="1:26">
      <c r="W93" s="13"/>
    </row>
    <row r="94" spans="1:26">
      <c r="W94" s="13"/>
    </row>
    <row r="95" spans="1:26">
      <c r="W95" s="13"/>
    </row>
    <row r="96" spans="1:26">
      <c r="W96" s="13"/>
    </row>
    <row r="97" spans="23:23">
      <c r="W97" s="13"/>
    </row>
    <row r="98" spans="23:23">
      <c r="W98" s="13"/>
    </row>
    <row r="99" spans="23:23">
      <c r="W99" s="13"/>
    </row>
    <row r="100" spans="23:23">
      <c r="W100" s="13"/>
    </row>
    <row r="101" spans="23:23">
      <c r="W101" s="13"/>
    </row>
    <row r="102" spans="23:23">
      <c r="W102" s="13"/>
    </row>
    <row r="103" spans="23:23">
      <c r="W103" s="13"/>
    </row>
    <row r="104" spans="23:23">
      <c r="W104" s="13"/>
    </row>
    <row r="105" spans="23:23">
      <c r="W105" s="13"/>
    </row>
    <row r="106" spans="23:23">
      <c r="W106" s="13"/>
    </row>
    <row r="107" spans="23:23">
      <c r="W107" s="13"/>
    </row>
    <row r="108" spans="23:23">
      <c r="W108" s="13"/>
    </row>
    <row r="109" spans="23:23">
      <c r="W109" s="13"/>
    </row>
    <row r="110" spans="23:23">
      <c r="W110" s="13"/>
    </row>
    <row r="111" spans="23:23">
      <c r="W111" s="13"/>
    </row>
    <row r="112" spans="23:23">
      <c r="W112" s="13"/>
    </row>
    <row r="113" spans="23:23">
      <c r="W113" s="13"/>
    </row>
    <row r="114" spans="23:23">
      <c r="W114" s="13"/>
    </row>
    <row r="115" spans="23:23">
      <c r="W115" s="13"/>
    </row>
    <row r="116" spans="23:23">
      <c r="W116" s="13"/>
    </row>
    <row r="117" spans="23:23">
      <c r="W117" s="13"/>
    </row>
    <row r="118" spans="23:23">
      <c r="W118" s="13"/>
    </row>
    <row r="119" spans="23:23">
      <c r="W119" s="13"/>
    </row>
    <row r="120" spans="23:23">
      <c r="W120" s="13"/>
    </row>
    <row r="121" spans="23:23">
      <c r="W121" s="13"/>
    </row>
    <row r="122" spans="23:23">
      <c r="W122" s="13"/>
    </row>
    <row r="123" spans="23:23">
      <c r="W123" s="13"/>
    </row>
    <row r="124" spans="23:23">
      <c r="W124" s="13"/>
    </row>
    <row r="125" spans="23:23">
      <c r="W125" s="13"/>
    </row>
    <row r="126" spans="23:23">
      <c r="W126" s="13"/>
    </row>
    <row r="127" spans="23:23">
      <c r="W127" s="13"/>
    </row>
    <row r="128" spans="23:23">
      <c r="W128" s="13"/>
    </row>
    <row r="129" spans="23:23">
      <c r="W129" s="13"/>
    </row>
    <row r="130" spans="23:23">
      <c r="W130" s="13"/>
    </row>
    <row r="131" spans="23:23">
      <c r="W131" s="13"/>
    </row>
    <row r="132" spans="23:23">
      <c r="W132" s="13"/>
    </row>
    <row r="133" spans="23:23">
      <c r="W133" s="13"/>
    </row>
    <row r="134" spans="23:23">
      <c r="W134" s="13"/>
    </row>
    <row r="135" spans="23:23">
      <c r="W135" s="13"/>
    </row>
    <row r="136" spans="23:23">
      <c r="W136" s="13"/>
    </row>
    <row r="137" spans="23:23">
      <c r="W137" s="13"/>
    </row>
    <row r="138" spans="23:23">
      <c r="W138" s="13"/>
    </row>
    <row r="139" spans="23:23">
      <c r="W139" s="13"/>
    </row>
    <row r="140" spans="23:23">
      <c r="W140" s="13"/>
    </row>
    <row r="141" spans="23:23">
      <c r="W141" s="13"/>
    </row>
    <row r="142" spans="23:23">
      <c r="W142" s="13"/>
    </row>
    <row r="143" spans="23:23">
      <c r="W143" s="13"/>
    </row>
    <row r="144" spans="23:23">
      <c r="W144" s="13"/>
    </row>
    <row r="145" spans="23:23">
      <c r="W145" s="13"/>
    </row>
    <row r="146" spans="23:23">
      <c r="W146" s="13"/>
    </row>
    <row r="147" spans="23:23">
      <c r="W147" s="13"/>
    </row>
    <row r="148" spans="23:23">
      <c r="W148" s="13"/>
    </row>
    <row r="149" spans="23:23">
      <c r="W149" s="13"/>
    </row>
    <row r="150" spans="23:23">
      <c r="W150" s="13"/>
    </row>
    <row r="151" spans="23:23">
      <c r="W151" s="13"/>
    </row>
    <row r="152" spans="23:23">
      <c r="W152" s="13"/>
    </row>
    <row r="153" spans="23:23">
      <c r="W153" s="13"/>
    </row>
    <row r="154" spans="23:23">
      <c r="W154" s="13"/>
    </row>
    <row r="155" spans="23:23">
      <c r="W155" s="13"/>
    </row>
    <row r="156" spans="23:23">
      <c r="W156" s="13"/>
    </row>
    <row r="157" spans="23:23">
      <c r="W157" s="13"/>
    </row>
    <row r="158" spans="23:23">
      <c r="W158" s="13"/>
    </row>
    <row r="159" spans="23:23">
      <c r="W159" s="13"/>
    </row>
    <row r="160" spans="23:23">
      <c r="W160" s="13"/>
    </row>
    <row r="161" spans="23:23">
      <c r="W161" s="13"/>
    </row>
    <row r="162" spans="23:23">
      <c r="W162" s="13"/>
    </row>
    <row r="163" spans="23:23">
      <c r="W163" s="13"/>
    </row>
    <row r="164" spans="23:23">
      <c r="W164" s="13"/>
    </row>
    <row r="165" spans="23:23">
      <c r="W165" s="13"/>
    </row>
    <row r="166" spans="23:23">
      <c r="W166" s="13"/>
    </row>
    <row r="167" spans="23:23">
      <c r="W167" s="13"/>
    </row>
    <row r="168" spans="23:23">
      <c r="W168" s="13"/>
    </row>
    <row r="169" spans="23:23">
      <c r="W169" s="13"/>
    </row>
    <row r="170" spans="23:23">
      <c r="W170" s="13"/>
    </row>
    <row r="171" spans="23:23">
      <c r="W171" s="13"/>
    </row>
    <row r="172" spans="23:23">
      <c r="W172" s="13"/>
    </row>
    <row r="173" spans="23:23">
      <c r="W173" s="13"/>
    </row>
    <row r="174" spans="23:23">
      <c r="W174" s="13"/>
    </row>
    <row r="175" spans="23:23">
      <c r="W175" s="13"/>
    </row>
    <row r="176" spans="23:23">
      <c r="W176" s="13"/>
    </row>
    <row r="177" spans="23:23">
      <c r="W177" s="13"/>
    </row>
    <row r="178" spans="23:23">
      <c r="W178" s="13"/>
    </row>
    <row r="179" spans="23:23">
      <c r="W179" s="13"/>
    </row>
    <row r="180" spans="23:23">
      <c r="W180" s="13"/>
    </row>
    <row r="181" spans="23:23">
      <c r="W181" s="13"/>
    </row>
    <row r="182" spans="23:23">
      <c r="W182" s="13"/>
    </row>
    <row r="183" spans="23:23">
      <c r="W183" s="13"/>
    </row>
    <row r="184" spans="23:23">
      <c r="W184" s="13"/>
    </row>
    <row r="185" spans="23:23">
      <c r="W185" s="13"/>
    </row>
    <row r="186" spans="23:23">
      <c r="W186" s="13"/>
    </row>
    <row r="187" spans="23:23">
      <c r="W187" s="13"/>
    </row>
    <row r="188" spans="23:23">
      <c r="W188" s="13"/>
    </row>
    <row r="189" spans="23:23">
      <c r="W189" s="13"/>
    </row>
    <row r="190" spans="23:23">
      <c r="W190" s="13"/>
    </row>
    <row r="191" spans="23:23">
      <c r="W191" s="13"/>
    </row>
    <row r="192" spans="23:23">
      <c r="W192" s="13"/>
    </row>
    <row r="193" spans="23:23">
      <c r="W193" s="13"/>
    </row>
    <row r="194" spans="23:23">
      <c r="W194" s="13"/>
    </row>
    <row r="195" spans="23:23">
      <c r="W195" s="13"/>
    </row>
    <row r="196" spans="23:23">
      <c r="W196" s="13"/>
    </row>
    <row r="197" spans="23:23">
      <c r="W197" s="13"/>
    </row>
    <row r="198" spans="23:23">
      <c r="W198" s="13"/>
    </row>
    <row r="199" spans="23:23">
      <c r="W199" s="13"/>
    </row>
    <row r="200" spans="23:23">
      <c r="W200" s="13"/>
    </row>
    <row r="201" spans="23:23">
      <c r="W201" s="13"/>
    </row>
    <row r="202" spans="23:23">
      <c r="W202" s="13"/>
    </row>
    <row r="203" spans="23:23">
      <c r="W203" s="13"/>
    </row>
    <row r="204" spans="23:23">
      <c r="W204" s="13"/>
    </row>
    <row r="205" spans="23:23">
      <c r="W205" s="13"/>
    </row>
    <row r="206" spans="23:23">
      <c r="W206" s="13"/>
    </row>
    <row r="207" spans="23:23">
      <c r="W207" s="13"/>
    </row>
    <row r="208" spans="23:23">
      <c r="W208" s="13"/>
    </row>
    <row r="209" spans="23:23">
      <c r="W209" s="13"/>
    </row>
    <row r="210" spans="23:23">
      <c r="W210" s="13"/>
    </row>
    <row r="211" spans="23:23">
      <c r="W211" s="13"/>
    </row>
    <row r="212" spans="23:23">
      <c r="W212" s="13"/>
    </row>
    <row r="213" spans="23:23">
      <c r="W213" s="13"/>
    </row>
    <row r="214" spans="23:23">
      <c r="W214" s="13"/>
    </row>
    <row r="215" spans="23:23">
      <c r="W215" s="13"/>
    </row>
    <row r="216" spans="23:23">
      <c r="W216" s="13"/>
    </row>
    <row r="217" spans="23:23">
      <c r="W217" s="13"/>
    </row>
    <row r="218" spans="23:23">
      <c r="W218" s="13"/>
    </row>
    <row r="219" spans="23:23">
      <c r="W219" s="13"/>
    </row>
    <row r="220" spans="23:23">
      <c r="W220" s="13"/>
    </row>
    <row r="221" spans="23:23">
      <c r="W221" s="13"/>
    </row>
    <row r="222" spans="23:23">
      <c r="W222" s="13"/>
    </row>
    <row r="223" spans="23:23">
      <c r="W223" s="13"/>
    </row>
    <row r="224" spans="23:23">
      <c r="W224" s="13"/>
    </row>
    <row r="225" spans="23:23">
      <c r="W225" s="13"/>
    </row>
    <row r="226" spans="23:23">
      <c r="W226" s="13"/>
    </row>
    <row r="227" spans="23:23">
      <c r="W227" s="13"/>
    </row>
    <row r="228" spans="23:23">
      <c r="W228" s="13"/>
    </row>
    <row r="229" spans="23:23">
      <c r="W229" s="13"/>
    </row>
    <row r="230" spans="23:23">
      <c r="W230" s="13"/>
    </row>
    <row r="231" spans="23:23">
      <c r="W231" s="13"/>
    </row>
    <row r="232" spans="23:23">
      <c r="W232" s="13"/>
    </row>
    <row r="233" spans="23:23">
      <c r="W233" s="13"/>
    </row>
    <row r="234" spans="23:23">
      <c r="W234" s="13"/>
    </row>
    <row r="235" spans="23:23">
      <c r="W235" s="13"/>
    </row>
    <row r="236" spans="23:23">
      <c r="W236" s="13"/>
    </row>
    <row r="237" spans="23:23">
      <c r="W237" s="13"/>
    </row>
    <row r="238" spans="23:23">
      <c r="W238" s="13"/>
    </row>
    <row r="239" spans="23:23">
      <c r="W239" s="13"/>
    </row>
    <row r="240" spans="23:23">
      <c r="W240" s="13"/>
    </row>
    <row r="241" spans="23:23">
      <c r="W241" s="13"/>
    </row>
    <row r="242" spans="23:23">
      <c r="W242" s="13"/>
    </row>
    <row r="243" spans="23:23">
      <c r="W243" s="13"/>
    </row>
    <row r="244" spans="23:23">
      <c r="W244" s="13"/>
    </row>
    <row r="245" spans="23:23">
      <c r="W245" s="13"/>
    </row>
    <row r="246" spans="23:23">
      <c r="W246" s="13"/>
    </row>
    <row r="247" spans="23:23">
      <c r="W247" s="13"/>
    </row>
    <row r="248" spans="23:23">
      <c r="W248" s="13"/>
    </row>
    <row r="249" spans="23:23">
      <c r="W249" s="13"/>
    </row>
    <row r="250" spans="23:23">
      <c r="W250" s="13"/>
    </row>
    <row r="251" spans="23:23">
      <c r="W251" s="13"/>
    </row>
    <row r="252" spans="23:23">
      <c r="W252" s="13"/>
    </row>
    <row r="253" spans="23:23">
      <c r="W253" s="13"/>
    </row>
    <row r="254" spans="23:23">
      <c r="W254" s="13"/>
    </row>
    <row r="255" spans="23:23">
      <c r="W255" s="13"/>
    </row>
    <row r="256" spans="23:23">
      <c r="W256" s="13"/>
    </row>
    <row r="257" spans="23:23">
      <c r="W257" s="13"/>
    </row>
    <row r="258" spans="23:23">
      <c r="W258" s="13"/>
    </row>
    <row r="259" spans="23:23">
      <c r="W259" s="13"/>
    </row>
    <row r="260" spans="23:23">
      <c r="W260" s="13"/>
    </row>
    <row r="261" spans="23:23">
      <c r="W261" s="13"/>
    </row>
    <row r="262" spans="23:23">
      <c r="W262" s="13"/>
    </row>
    <row r="263" spans="23:23">
      <c r="W263" s="13"/>
    </row>
    <row r="264" spans="23:23">
      <c r="W264" s="13"/>
    </row>
    <row r="265" spans="23:23">
      <c r="W265" s="13"/>
    </row>
    <row r="266" spans="23:23">
      <c r="W266" s="13"/>
    </row>
    <row r="267" spans="23:23">
      <c r="W267" s="13"/>
    </row>
    <row r="268" spans="23:23">
      <c r="W268" s="13"/>
    </row>
    <row r="269" spans="23:23">
      <c r="W269" s="13"/>
    </row>
    <row r="270" spans="23:23">
      <c r="W270" s="13"/>
    </row>
    <row r="271" spans="23:23">
      <c r="W271" s="13"/>
    </row>
    <row r="272" spans="23:23">
      <c r="W272" s="13"/>
    </row>
    <row r="273" spans="23:23">
      <c r="W273" s="13"/>
    </row>
    <row r="274" spans="23:23">
      <c r="W274" s="13"/>
    </row>
    <row r="275" spans="23:23">
      <c r="W275" s="13"/>
    </row>
    <row r="276" spans="23:23">
      <c r="W276" s="13"/>
    </row>
    <row r="277" spans="23:23">
      <c r="W277" s="13"/>
    </row>
    <row r="278" spans="23:23">
      <c r="W278" s="13"/>
    </row>
    <row r="279" spans="23:23">
      <c r="W279" s="13"/>
    </row>
    <row r="280" spans="23:23">
      <c r="W280" s="13"/>
    </row>
    <row r="281" spans="23:23">
      <c r="W281" s="13"/>
    </row>
    <row r="282" spans="23:23">
      <c r="W282" s="13"/>
    </row>
    <row r="283" spans="23:23">
      <c r="W283" s="13"/>
    </row>
    <row r="284" spans="23:23">
      <c r="W284" s="13"/>
    </row>
    <row r="285" spans="23:23">
      <c r="W285" s="13"/>
    </row>
    <row r="286" spans="23:23">
      <c r="W286" s="13"/>
    </row>
    <row r="287" spans="23:23">
      <c r="W287" s="13"/>
    </row>
    <row r="288" spans="23:23">
      <c r="W288" s="13"/>
    </row>
    <row r="289" spans="23:23">
      <c r="W289" s="13"/>
    </row>
    <row r="290" spans="23:23">
      <c r="W290" s="13"/>
    </row>
    <row r="291" spans="23:23">
      <c r="W291" s="13"/>
    </row>
    <row r="292" spans="23:23">
      <c r="W292" s="13"/>
    </row>
    <row r="293" spans="23:23">
      <c r="W293" s="13"/>
    </row>
    <row r="294" spans="23:23">
      <c r="W294" s="13"/>
    </row>
    <row r="295" spans="23:23">
      <c r="W295" s="13"/>
    </row>
    <row r="296" spans="23:23">
      <c r="W296" s="13"/>
    </row>
    <row r="297" spans="23:23">
      <c r="W297" s="13"/>
    </row>
    <row r="298" spans="23:23">
      <c r="W298" s="13"/>
    </row>
    <row r="299" spans="23:23">
      <c r="W299" s="13"/>
    </row>
    <row r="300" spans="23:23">
      <c r="W300" s="13"/>
    </row>
    <row r="301" spans="23:23">
      <c r="W301" s="13"/>
    </row>
    <row r="302" spans="23:23">
      <c r="W302" s="13"/>
    </row>
    <row r="303" spans="23:23">
      <c r="W303" s="13"/>
    </row>
    <row r="304" spans="23:23">
      <c r="W304" s="13"/>
    </row>
    <row r="305" spans="23:23">
      <c r="W305" s="13"/>
    </row>
    <row r="306" spans="23:23">
      <c r="W306" s="13"/>
    </row>
    <row r="307" spans="23:23">
      <c r="W307" s="13"/>
    </row>
    <row r="308" spans="23:23">
      <c r="W308" s="13"/>
    </row>
    <row r="309" spans="23:23">
      <c r="W309" s="13"/>
    </row>
    <row r="310" spans="23:23">
      <c r="W310" s="13"/>
    </row>
    <row r="311" spans="23:23">
      <c r="W311" s="13"/>
    </row>
    <row r="312" spans="23:23">
      <c r="W312" s="13"/>
    </row>
    <row r="313" spans="23:23">
      <c r="W313" s="13"/>
    </row>
    <row r="314" spans="23:23">
      <c r="W314" s="13"/>
    </row>
    <row r="315" spans="23:23">
      <c r="W315" s="13"/>
    </row>
    <row r="316" spans="23:23">
      <c r="W316" s="13"/>
    </row>
    <row r="317" spans="23:23">
      <c r="W317" s="13"/>
    </row>
    <row r="318" spans="23:23">
      <c r="W318" s="13"/>
    </row>
    <row r="319" spans="23:23">
      <c r="W319" s="13"/>
    </row>
    <row r="320" spans="23:23">
      <c r="W320" s="13"/>
    </row>
    <row r="321" spans="23:23">
      <c r="W321" s="13"/>
    </row>
    <row r="322" spans="23:23">
      <c r="W322" s="13"/>
    </row>
    <row r="323" spans="23:23">
      <c r="W323" s="13"/>
    </row>
    <row r="324" spans="23:23">
      <c r="W324" s="13"/>
    </row>
    <row r="325" spans="23:23">
      <c r="W325" s="13"/>
    </row>
    <row r="326" spans="23:23">
      <c r="W326" s="13"/>
    </row>
    <row r="327" spans="23:23">
      <c r="W327" s="13"/>
    </row>
    <row r="328" spans="23:23">
      <c r="W328" s="13"/>
    </row>
    <row r="329" spans="23:23">
      <c r="W329" s="13"/>
    </row>
    <row r="330" spans="23:23">
      <c r="W330" s="13"/>
    </row>
    <row r="331" spans="23:23">
      <c r="W331" s="13"/>
    </row>
    <row r="332" spans="23:23">
      <c r="W332" s="13"/>
    </row>
    <row r="333" spans="23:23">
      <c r="W333" s="13"/>
    </row>
    <row r="334" spans="23:23">
      <c r="W334" s="13"/>
    </row>
    <row r="335" spans="23:23">
      <c r="W335" s="13"/>
    </row>
    <row r="336" spans="23:23">
      <c r="W336" s="13"/>
    </row>
    <row r="337" spans="23:23">
      <c r="W337" s="13"/>
    </row>
    <row r="338" spans="23:23">
      <c r="W338" s="13"/>
    </row>
    <row r="339" spans="23:23">
      <c r="W339" s="13"/>
    </row>
    <row r="340" spans="23:23">
      <c r="W340" s="13"/>
    </row>
    <row r="341" spans="23:23">
      <c r="W341" s="13"/>
    </row>
    <row r="342" spans="23:23">
      <c r="W342" s="13"/>
    </row>
    <row r="343" spans="23:23">
      <c r="W343" s="13"/>
    </row>
    <row r="344" spans="23:23">
      <c r="W344" s="13"/>
    </row>
    <row r="345" spans="23:23">
      <c r="W345" s="13"/>
    </row>
    <row r="346" spans="23:23">
      <c r="W346" s="13"/>
    </row>
    <row r="347" spans="23:23">
      <c r="W347" s="13"/>
    </row>
    <row r="348" spans="23:23">
      <c r="W348" s="13"/>
    </row>
    <row r="349" spans="23:23">
      <c r="W349" s="13"/>
    </row>
    <row r="350" spans="23:23">
      <c r="W350" s="13"/>
    </row>
    <row r="351" spans="23:23">
      <c r="W351" s="13"/>
    </row>
    <row r="352" spans="23:23">
      <c r="W352" s="13"/>
    </row>
    <row r="353" spans="23:23">
      <c r="W353" s="13"/>
    </row>
    <row r="354" spans="23:23">
      <c r="W354" s="13"/>
    </row>
    <row r="355" spans="23:23">
      <c r="W355" s="13"/>
    </row>
    <row r="356" spans="23:23">
      <c r="W356" s="13"/>
    </row>
    <row r="357" spans="23:23">
      <c r="W357" s="13"/>
    </row>
    <row r="358" spans="23:23">
      <c r="W358" s="13"/>
    </row>
    <row r="359" spans="23:23">
      <c r="W359" s="13"/>
    </row>
    <row r="360" spans="23:23">
      <c r="W360" s="13"/>
    </row>
    <row r="361" spans="23:23">
      <c r="W361" s="13"/>
    </row>
    <row r="362" spans="23:23">
      <c r="W362" s="13"/>
    </row>
    <row r="363" spans="23:23">
      <c r="W363" s="13"/>
    </row>
    <row r="364" spans="23:23">
      <c r="W364" s="13"/>
    </row>
    <row r="365" spans="23:23">
      <c r="W365" s="13"/>
    </row>
    <row r="366" spans="23:23">
      <c r="W366" s="13"/>
    </row>
    <row r="367" spans="23:23">
      <c r="W367" s="13"/>
    </row>
    <row r="368" spans="23:23">
      <c r="W368" s="13"/>
    </row>
    <row r="369" spans="23:23">
      <c r="W369" s="13"/>
    </row>
    <row r="370" spans="23:23">
      <c r="W370" s="13"/>
    </row>
    <row r="371" spans="23:23">
      <c r="W371" s="13"/>
    </row>
    <row r="372" spans="23:23">
      <c r="W372" s="13"/>
    </row>
    <row r="373" spans="23:23">
      <c r="W373" s="13"/>
    </row>
    <row r="374" spans="23:23">
      <c r="W374" s="13"/>
    </row>
    <row r="375" spans="23:23">
      <c r="W375" s="13"/>
    </row>
    <row r="376" spans="23:23">
      <c r="W376" s="13"/>
    </row>
    <row r="377" spans="23:23">
      <c r="W377" s="13"/>
    </row>
    <row r="378" spans="23:23">
      <c r="W378" s="13"/>
    </row>
    <row r="379" spans="23:23">
      <c r="W379" s="13"/>
    </row>
    <row r="380" spans="23:23">
      <c r="W380" s="13"/>
    </row>
    <row r="381" spans="23:23">
      <c r="W381" s="13"/>
    </row>
    <row r="382" spans="23:23">
      <c r="W382" s="13"/>
    </row>
    <row r="383" spans="23:23">
      <c r="W383" s="13"/>
    </row>
    <row r="384" spans="23:23">
      <c r="W384" s="13"/>
    </row>
    <row r="385" spans="23:23">
      <c r="W385" s="13"/>
    </row>
    <row r="386" spans="23:23">
      <c r="W386" s="13"/>
    </row>
    <row r="387" spans="23:23">
      <c r="W387" s="13"/>
    </row>
    <row r="388" spans="23:23">
      <c r="W388" s="13"/>
    </row>
    <row r="389" spans="23:23">
      <c r="W389" s="13"/>
    </row>
    <row r="390" spans="23:23">
      <c r="W390" s="13"/>
    </row>
    <row r="391" spans="23:23">
      <c r="W391" s="13"/>
    </row>
    <row r="392" spans="23:23">
      <c r="W392" s="13"/>
    </row>
    <row r="393" spans="23:23">
      <c r="W393" s="13"/>
    </row>
    <row r="394" spans="23:23">
      <c r="W394" s="13"/>
    </row>
    <row r="395" spans="23:23">
      <c r="W395" s="13"/>
    </row>
    <row r="396" spans="23:23">
      <c r="W396" s="13"/>
    </row>
    <row r="397" spans="23:23">
      <c r="W397" s="13"/>
    </row>
    <row r="398" spans="23:23">
      <c r="W398" s="13"/>
    </row>
    <row r="399" spans="23:23">
      <c r="W399" s="13"/>
    </row>
    <row r="400" spans="23:23">
      <c r="W400" s="13"/>
    </row>
    <row r="401" spans="23:23">
      <c r="W401" s="13"/>
    </row>
    <row r="402" spans="23:23">
      <c r="W402" s="13"/>
    </row>
    <row r="403" spans="23:23">
      <c r="W403" s="13"/>
    </row>
    <row r="404" spans="23:23">
      <c r="W404" s="13"/>
    </row>
    <row r="405" spans="23:23">
      <c r="W405" s="13"/>
    </row>
    <row r="406" spans="23:23">
      <c r="W406" s="13"/>
    </row>
    <row r="407" spans="23:23">
      <c r="W407" s="13"/>
    </row>
    <row r="408" spans="23:23">
      <c r="W408" s="13"/>
    </row>
    <row r="409" spans="23:23">
      <c r="W409" s="13"/>
    </row>
    <row r="410" spans="23:23">
      <c r="W410" s="13"/>
    </row>
    <row r="411" spans="23:23">
      <c r="W411" s="13"/>
    </row>
    <row r="412" spans="23:23">
      <c r="W412" s="13"/>
    </row>
    <row r="413" spans="23:23">
      <c r="W413" s="13"/>
    </row>
    <row r="414" spans="23:23">
      <c r="W414" s="13"/>
    </row>
    <row r="415" spans="23:23">
      <c r="W415" s="13"/>
    </row>
    <row r="416" spans="23:23">
      <c r="W416" s="13"/>
    </row>
    <row r="417" spans="23:23">
      <c r="W417" s="13"/>
    </row>
    <row r="418" spans="23:23">
      <c r="W418" s="13"/>
    </row>
    <row r="419" spans="23:23">
      <c r="W419" s="13"/>
    </row>
    <row r="420" spans="23:23">
      <c r="W420" s="13"/>
    </row>
    <row r="421" spans="23:23">
      <c r="W421" s="13"/>
    </row>
    <row r="422" spans="23:23">
      <c r="W422" s="13"/>
    </row>
    <row r="423" spans="23:23">
      <c r="W423" s="13"/>
    </row>
    <row r="424" spans="23:23">
      <c r="W424" s="13"/>
    </row>
    <row r="425" spans="23:23">
      <c r="W425" s="13"/>
    </row>
    <row r="426" spans="23:23">
      <c r="W426" s="13"/>
    </row>
    <row r="427" spans="23:23">
      <c r="W427" s="13"/>
    </row>
    <row r="428" spans="23:23">
      <c r="W428" s="13"/>
    </row>
    <row r="429" spans="23:23">
      <c r="W429" s="13"/>
    </row>
    <row r="430" spans="23:23">
      <c r="W430" s="13"/>
    </row>
    <row r="431" spans="23:23">
      <c r="W431" s="13"/>
    </row>
    <row r="432" spans="23:23">
      <c r="W432" s="13"/>
    </row>
    <row r="433" spans="23:23">
      <c r="W433" s="13"/>
    </row>
    <row r="434" spans="23:23">
      <c r="W434" s="13"/>
    </row>
    <row r="435" spans="23:23">
      <c r="W435" s="13"/>
    </row>
    <row r="436" spans="23:23">
      <c r="W436" s="13"/>
    </row>
    <row r="437" spans="23:23">
      <c r="W437" s="13"/>
    </row>
    <row r="438" spans="23:23">
      <c r="W438" s="13"/>
    </row>
    <row r="439" spans="23:23">
      <c r="W439" s="13"/>
    </row>
    <row r="440" spans="23:23">
      <c r="W440" s="13"/>
    </row>
    <row r="441" spans="23:23">
      <c r="W441" s="13"/>
    </row>
    <row r="442" spans="23:23">
      <c r="W442" s="13"/>
    </row>
    <row r="443" spans="23:23">
      <c r="W443" s="13"/>
    </row>
    <row r="444" spans="23:23">
      <c r="W444" s="13"/>
    </row>
    <row r="445" spans="23:23">
      <c r="W445" s="13"/>
    </row>
    <row r="446" spans="23:23">
      <c r="W446" s="13"/>
    </row>
    <row r="447" spans="23:23">
      <c r="W447" s="13"/>
    </row>
    <row r="448" spans="23:23">
      <c r="W448" s="13"/>
    </row>
    <row r="449" spans="23:23">
      <c r="W449" s="13"/>
    </row>
    <row r="450" spans="23:23">
      <c r="W450" s="13"/>
    </row>
    <row r="451" spans="23:23">
      <c r="W451" s="13"/>
    </row>
    <row r="452" spans="23:23">
      <c r="W452" s="13"/>
    </row>
    <row r="453" spans="23:23">
      <c r="W453" s="13"/>
    </row>
    <row r="454" spans="23:23">
      <c r="W454" s="13"/>
    </row>
    <row r="455" spans="23:23">
      <c r="W455" s="13"/>
    </row>
    <row r="456" spans="23:23">
      <c r="W456" s="13"/>
    </row>
    <row r="457" spans="23:23">
      <c r="W457" s="13"/>
    </row>
    <row r="458" spans="23:23">
      <c r="W458" s="13"/>
    </row>
    <row r="459" spans="23:23">
      <c r="W459" s="13"/>
    </row>
    <row r="460" spans="23:23">
      <c r="W460" s="13"/>
    </row>
    <row r="461" spans="23:23">
      <c r="W461" s="13"/>
    </row>
    <row r="462" spans="23:23">
      <c r="W462" s="13"/>
    </row>
    <row r="463" spans="23:23">
      <c r="W463" s="13"/>
    </row>
    <row r="464" spans="23:23">
      <c r="W464" s="13"/>
    </row>
    <row r="465" spans="23:23">
      <c r="W465" s="13"/>
    </row>
    <row r="466" spans="23:23">
      <c r="W466" s="13"/>
    </row>
    <row r="467" spans="23:23">
      <c r="W467" s="13"/>
    </row>
    <row r="468" spans="23:23">
      <c r="W468" s="13"/>
    </row>
    <row r="469" spans="23:23">
      <c r="W469" s="13"/>
    </row>
    <row r="470" spans="23:23">
      <c r="W470" s="13"/>
    </row>
    <row r="471" spans="23:23">
      <c r="W471" s="13"/>
    </row>
    <row r="472" spans="23:23">
      <c r="W472" s="13"/>
    </row>
    <row r="473" spans="23:23">
      <c r="W473" s="13"/>
    </row>
    <row r="474" spans="23:23">
      <c r="W474" s="13"/>
    </row>
    <row r="475" spans="23:23">
      <c r="W475" s="13"/>
    </row>
    <row r="476" spans="23:23">
      <c r="W476" s="13"/>
    </row>
    <row r="477" spans="23:23">
      <c r="W477" s="13"/>
    </row>
    <row r="478" spans="23:23">
      <c r="W478" s="13"/>
    </row>
    <row r="479" spans="23:23">
      <c r="W479" s="13"/>
    </row>
    <row r="480" spans="23:23">
      <c r="W480" s="13"/>
    </row>
    <row r="481" spans="23:23">
      <c r="W481" s="13"/>
    </row>
    <row r="482" spans="23:23">
      <c r="W482" s="13"/>
    </row>
    <row r="483" spans="23:23">
      <c r="W483" s="13"/>
    </row>
    <row r="484" spans="23:23">
      <c r="W484" s="13"/>
    </row>
    <row r="485" spans="23:23">
      <c r="W485" s="13"/>
    </row>
    <row r="486" spans="23:23">
      <c r="W486" s="13"/>
    </row>
    <row r="487" spans="23:23">
      <c r="W487" s="13"/>
    </row>
    <row r="488" spans="23:23">
      <c r="W488" s="13"/>
    </row>
    <row r="489" spans="23:23">
      <c r="W489" s="13"/>
    </row>
    <row r="490" spans="23:23">
      <c r="W490" s="13"/>
    </row>
    <row r="491" spans="23:23">
      <c r="W491" s="13"/>
    </row>
    <row r="492" spans="23:23">
      <c r="W492" s="13"/>
    </row>
    <row r="493" spans="23:23">
      <c r="W493" s="13"/>
    </row>
    <row r="494" spans="23:23">
      <c r="W494" s="13"/>
    </row>
    <row r="495" spans="23:23">
      <c r="W495" s="13"/>
    </row>
    <row r="496" spans="23:23">
      <c r="W496" s="13"/>
    </row>
    <row r="497" spans="23:23">
      <c r="W497" s="13"/>
    </row>
    <row r="498" spans="23:23">
      <c r="W498" s="13"/>
    </row>
    <row r="499" spans="23:23">
      <c r="W499" s="13"/>
    </row>
    <row r="500" spans="23:23">
      <c r="W500" s="13"/>
    </row>
    <row r="501" spans="23:23">
      <c r="W501" s="13"/>
    </row>
    <row r="502" spans="23:23">
      <c r="W502" s="13"/>
    </row>
    <row r="503" spans="23:23">
      <c r="W503" s="13"/>
    </row>
    <row r="504" spans="23:23">
      <c r="W504" s="13"/>
    </row>
    <row r="505" spans="23:23">
      <c r="W505" s="13"/>
    </row>
    <row r="506" spans="23:23">
      <c r="W506" s="13"/>
    </row>
    <row r="507" spans="23:23">
      <c r="W507" s="13"/>
    </row>
    <row r="508" spans="23:23">
      <c r="W508" s="13"/>
    </row>
    <row r="509" spans="23:23">
      <c r="W509" s="13"/>
    </row>
    <row r="510" spans="23:23">
      <c r="W510" s="13"/>
    </row>
    <row r="511" spans="23:23">
      <c r="W511" s="13"/>
    </row>
    <row r="512" spans="23:23">
      <c r="W512" s="13"/>
    </row>
    <row r="513" spans="23:23">
      <c r="W513" s="13"/>
    </row>
    <row r="514" spans="23:23">
      <c r="W514" s="13"/>
    </row>
    <row r="515" spans="23:23">
      <c r="W515" s="13"/>
    </row>
    <row r="516" spans="23:23">
      <c r="W516" s="13"/>
    </row>
    <row r="517" spans="23:23">
      <c r="W517" s="13"/>
    </row>
    <row r="518" spans="23:23">
      <c r="W518" s="13"/>
    </row>
    <row r="519" spans="23:23">
      <c r="W519" s="13"/>
    </row>
    <row r="520" spans="23:23">
      <c r="W520" s="13"/>
    </row>
    <row r="521" spans="23:23">
      <c r="W521" s="13"/>
    </row>
    <row r="522" spans="23:23">
      <c r="W522" s="13"/>
    </row>
    <row r="523" spans="23:23">
      <c r="W523" s="13"/>
    </row>
    <row r="524" spans="23:23">
      <c r="W524" s="13"/>
    </row>
    <row r="525" spans="23:23">
      <c r="W525" s="13"/>
    </row>
    <row r="526" spans="23:23">
      <c r="W526" s="13"/>
    </row>
    <row r="527" spans="23:23">
      <c r="W527" s="13"/>
    </row>
    <row r="528" spans="23:23">
      <c r="W528" s="13"/>
    </row>
    <row r="529" spans="23:23">
      <c r="W529" s="13"/>
    </row>
    <row r="530" spans="23:23">
      <c r="W530" s="13"/>
    </row>
    <row r="531" spans="23:23">
      <c r="W531" s="13"/>
    </row>
    <row r="532" spans="23:23">
      <c r="W532" s="13"/>
    </row>
    <row r="533" spans="23:23">
      <c r="W533" s="13"/>
    </row>
    <row r="534" spans="23:23">
      <c r="W534" s="13"/>
    </row>
    <row r="535" spans="23:23">
      <c r="W535" s="13"/>
    </row>
    <row r="536" spans="23:23">
      <c r="W536" s="13"/>
    </row>
    <row r="537" spans="23:23">
      <c r="W537" s="13"/>
    </row>
    <row r="538" spans="23:23">
      <c r="W538" s="13"/>
    </row>
    <row r="539" spans="23:23">
      <c r="W539" s="13"/>
    </row>
    <row r="540" spans="23:23">
      <c r="W540" s="13"/>
    </row>
    <row r="541" spans="23:23">
      <c r="W541" s="13"/>
    </row>
    <row r="542" spans="23:23">
      <c r="W542" s="13"/>
    </row>
    <row r="543" spans="23:23">
      <c r="W543" s="13"/>
    </row>
    <row r="544" spans="23:23">
      <c r="W544" s="13"/>
    </row>
    <row r="545" spans="23:23">
      <c r="W545" s="13"/>
    </row>
    <row r="546" spans="23:23">
      <c r="W546" s="13"/>
    </row>
    <row r="547" spans="23:23">
      <c r="W547" s="13"/>
    </row>
    <row r="548" spans="23:23">
      <c r="W548" s="13"/>
    </row>
    <row r="549" spans="23:23">
      <c r="W549" s="13"/>
    </row>
    <row r="550" spans="23:23">
      <c r="W550" s="13"/>
    </row>
    <row r="551" spans="23:23">
      <c r="W551" s="13"/>
    </row>
    <row r="552" spans="23:23">
      <c r="W552" s="13"/>
    </row>
    <row r="553" spans="23:23">
      <c r="W553" s="13"/>
    </row>
    <row r="554" spans="23:23">
      <c r="W554" s="13"/>
    </row>
    <row r="555" spans="23:23">
      <c r="W555" s="13"/>
    </row>
    <row r="556" spans="23:23">
      <c r="W556" s="13"/>
    </row>
    <row r="557" spans="23:23">
      <c r="W557" s="13"/>
    </row>
    <row r="558" spans="23:23">
      <c r="W558" s="13"/>
    </row>
    <row r="559" spans="23:23">
      <c r="W559" s="13"/>
    </row>
    <row r="560" spans="23:23">
      <c r="W560" s="13"/>
    </row>
    <row r="561" spans="23:23">
      <c r="W561" s="13"/>
    </row>
    <row r="562" spans="23:23">
      <c r="W562" s="13"/>
    </row>
    <row r="563" spans="23:23">
      <c r="W563" s="13"/>
    </row>
    <row r="564" spans="23:23">
      <c r="W564" s="13"/>
    </row>
    <row r="565" spans="23:23">
      <c r="W565" s="13"/>
    </row>
    <row r="566" spans="23:23">
      <c r="W566" s="13"/>
    </row>
    <row r="567" spans="23:23">
      <c r="W567" s="13"/>
    </row>
    <row r="568" spans="23:23">
      <c r="W568" s="13"/>
    </row>
    <row r="569" spans="23:23">
      <c r="W569" s="13"/>
    </row>
    <row r="570" spans="23:23">
      <c r="W570" s="13"/>
    </row>
    <row r="571" spans="23:23">
      <c r="W571" s="13"/>
    </row>
    <row r="572" spans="23:23">
      <c r="W572" s="13"/>
    </row>
    <row r="573" spans="23:23">
      <c r="W573" s="13"/>
    </row>
    <row r="574" spans="23:23">
      <c r="W574" s="13"/>
    </row>
    <row r="575" spans="23:23">
      <c r="W575" s="13"/>
    </row>
    <row r="576" spans="23:23">
      <c r="W576" s="13"/>
    </row>
    <row r="577" spans="23:23">
      <c r="W577" s="13"/>
    </row>
    <row r="578" spans="23:23">
      <c r="W578" s="13"/>
    </row>
    <row r="579" spans="23:23">
      <c r="W579" s="13"/>
    </row>
    <row r="580" spans="23:23">
      <c r="W580" s="13"/>
    </row>
    <row r="581" spans="23:23">
      <c r="W581" s="13"/>
    </row>
    <row r="582" spans="23:23">
      <c r="W582" s="13"/>
    </row>
    <row r="583" spans="23:23">
      <c r="W583" s="13"/>
    </row>
    <row r="584" spans="23:23">
      <c r="W584" s="13"/>
    </row>
    <row r="585" spans="23:23">
      <c r="W585" s="13"/>
    </row>
    <row r="586" spans="23:23">
      <c r="W586" s="13"/>
    </row>
    <row r="587" spans="23:23">
      <c r="W587" s="13"/>
    </row>
    <row r="588" spans="23:23">
      <c r="W588" s="13"/>
    </row>
    <row r="589" spans="23:23">
      <c r="W589" s="13"/>
    </row>
    <row r="590" spans="23:23">
      <c r="W590" s="13"/>
    </row>
    <row r="591" spans="23:23">
      <c r="W591" s="13"/>
    </row>
    <row r="592" spans="23:23">
      <c r="W592" s="13"/>
    </row>
    <row r="593" spans="23:23">
      <c r="W593" s="13"/>
    </row>
    <row r="594" spans="23:23">
      <c r="W594" s="13"/>
    </row>
    <row r="595" spans="23:23">
      <c r="W595" s="13"/>
    </row>
    <row r="596" spans="23:23">
      <c r="W596" s="13"/>
    </row>
    <row r="597" spans="23:23">
      <c r="W597" s="13"/>
    </row>
    <row r="598" spans="23:23">
      <c r="W598" s="13"/>
    </row>
    <row r="599" spans="23:23">
      <c r="W599" s="13"/>
    </row>
    <row r="600" spans="23:23">
      <c r="W600" s="13"/>
    </row>
    <row r="601" spans="23:23">
      <c r="W601" s="13"/>
    </row>
    <row r="602" spans="23:23">
      <c r="W602" s="13"/>
    </row>
    <row r="603" spans="23:23">
      <c r="W603" s="13"/>
    </row>
    <row r="604" spans="23:23">
      <c r="W604" s="13"/>
    </row>
    <row r="605" spans="23:23">
      <c r="W605" s="13"/>
    </row>
    <row r="606" spans="23:23">
      <c r="W606" s="13"/>
    </row>
    <row r="607" spans="23:23">
      <c r="W607" s="13"/>
    </row>
    <row r="608" spans="23:23">
      <c r="W608" s="13"/>
    </row>
    <row r="609" spans="23:23">
      <c r="W609" s="13"/>
    </row>
    <row r="610" spans="23:23">
      <c r="W610" s="13"/>
    </row>
    <row r="611" spans="23:23">
      <c r="W611" s="13"/>
    </row>
    <row r="612" spans="23:23">
      <c r="W612" s="13"/>
    </row>
    <row r="613" spans="23:23">
      <c r="W613" s="13"/>
    </row>
    <row r="614" spans="23:23">
      <c r="W614" s="13"/>
    </row>
    <row r="615" spans="23:23">
      <c r="W615" s="13"/>
    </row>
    <row r="616" spans="23:23">
      <c r="W616" s="13"/>
    </row>
    <row r="617" spans="23:23">
      <c r="W617" s="13"/>
    </row>
    <row r="618" spans="23:23">
      <c r="W618" s="13"/>
    </row>
    <row r="619" spans="23:23">
      <c r="W619" s="13"/>
    </row>
    <row r="620" spans="23:23">
      <c r="W620" s="13"/>
    </row>
    <row r="621" spans="23:23">
      <c r="W621" s="13"/>
    </row>
    <row r="622" spans="23:23">
      <c r="W622" s="13"/>
    </row>
    <row r="623" spans="23:23">
      <c r="W623" s="13"/>
    </row>
    <row r="624" spans="23:23">
      <c r="W624" s="13"/>
    </row>
    <row r="625" spans="23:23">
      <c r="W625" s="13"/>
    </row>
    <row r="626" spans="23:23">
      <c r="W626" s="13"/>
    </row>
    <row r="627" spans="23:23">
      <c r="W627" s="13"/>
    </row>
    <row r="628" spans="23:23">
      <c r="W628" s="13"/>
    </row>
    <row r="629" spans="23:23">
      <c r="W629" s="13"/>
    </row>
    <row r="630" spans="23:23">
      <c r="W630" s="13"/>
    </row>
    <row r="631" spans="23:23">
      <c r="W631" s="13"/>
    </row>
    <row r="632" spans="23:23">
      <c r="W632" s="13"/>
    </row>
    <row r="633" spans="23:23">
      <c r="W633" s="13"/>
    </row>
    <row r="634" spans="23:23">
      <c r="W634" s="13"/>
    </row>
    <row r="635" spans="23:23">
      <c r="W635" s="13"/>
    </row>
    <row r="636" spans="23:23">
      <c r="W636" s="13"/>
    </row>
    <row r="637" spans="23:23">
      <c r="W637" s="13"/>
    </row>
    <row r="638" spans="23:23">
      <c r="W638" s="13"/>
    </row>
    <row r="639" spans="23:23">
      <c r="W639" s="13"/>
    </row>
    <row r="640" spans="23:23">
      <c r="W640" s="13"/>
    </row>
    <row r="641" spans="23:23">
      <c r="W641" s="13"/>
    </row>
    <row r="642" spans="23:23">
      <c r="W642" s="13"/>
    </row>
    <row r="643" spans="23:23">
      <c r="W643" s="13"/>
    </row>
    <row r="644" spans="23:23">
      <c r="W644" s="13"/>
    </row>
    <row r="645" spans="23:23">
      <c r="W645" s="13"/>
    </row>
    <row r="646" spans="23:23">
      <c r="W646" s="13"/>
    </row>
    <row r="647" spans="23:23">
      <c r="W647" s="13"/>
    </row>
    <row r="648" spans="23:23">
      <c r="W648" s="13"/>
    </row>
    <row r="649" spans="23:23">
      <c r="W649" s="13"/>
    </row>
    <row r="650" spans="23:23">
      <c r="W650" s="13"/>
    </row>
    <row r="651" spans="23:23">
      <c r="W651" s="13"/>
    </row>
    <row r="652" spans="23:23">
      <c r="W652" s="13"/>
    </row>
    <row r="653" spans="23:23">
      <c r="W653" s="13"/>
    </row>
    <row r="654" spans="23:23">
      <c r="W654" s="13"/>
    </row>
    <row r="655" spans="23:23">
      <c r="W655" s="13"/>
    </row>
    <row r="656" spans="23:23">
      <c r="W656" s="13"/>
    </row>
    <row r="657" spans="23:23">
      <c r="W657" s="13"/>
    </row>
    <row r="658" spans="23:23">
      <c r="W658" s="13"/>
    </row>
    <row r="659" spans="23:23">
      <c r="W659" s="13"/>
    </row>
    <row r="660" spans="23:23">
      <c r="W660" s="13"/>
    </row>
    <row r="661" spans="23:23">
      <c r="W661" s="13"/>
    </row>
    <row r="662" spans="23:23">
      <c r="W662" s="13"/>
    </row>
    <row r="663" spans="23:23">
      <c r="W663" s="13"/>
    </row>
    <row r="664" spans="23:23">
      <c r="W664" s="13"/>
    </row>
    <row r="665" spans="23:23">
      <c r="W665" s="13"/>
    </row>
    <row r="666" spans="23:23">
      <c r="W666" s="13"/>
    </row>
    <row r="667" spans="23:23">
      <c r="W667" s="13"/>
    </row>
    <row r="668" spans="23:23">
      <c r="W668" s="13"/>
    </row>
    <row r="669" spans="23:23">
      <c r="W669" s="13"/>
    </row>
    <row r="670" spans="23:23">
      <c r="W670" s="13"/>
    </row>
    <row r="671" spans="23:23">
      <c r="W671" s="13"/>
    </row>
    <row r="672" spans="23:23">
      <c r="W672" s="13"/>
    </row>
    <row r="673" spans="23:23">
      <c r="W673" s="13"/>
    </row>
    <row r="674" spans="23:23">
      <c r="W674" s="13"/>
    </row>
    <row r="675" spans="23:23">
      <c r="W675" s="13"/>
    </row>
    <row r="676" spans="23:23">
      <c r="W676" s="13"/>
    </row>
    <row r="677" spans="23:23">
      <c r="W677" s="13"/>
    </row>
    <row r="678" spans="23:23">
      <c r="W678" s="13"/>
    </row>
    <row r="679" spans="23:23">
      <c r="W679" s="13"/>
    </row>
    <row r="680" spans="23:23">
      <c r="W680" s="13"/>
    </row>
    <row r="681" spans="23:23">
      <c r="W681" s="13"/>
    </row>
    <row r="682" spans="23:23">
      <c r="W682" s="13"/>
    </row>
    <row r="683" spans="23:23">
      <c r="W683" s="13"/>
    </row>
    <row r="684" spans="23:23">
      <c r="W684" s="13"/>
    </row>
    <row r="685" spans="23:23">
      <c r="W685" s="13"/>
    </row>
    <row r="686" spans="23:23">
      <c r="W686" s="13"/>
    </row>
    <row r="687" spans="23:23">
      <c r="W687" s="13"/>
    </row>
    <row r="688" spans="23:23">
      <c r="W688" s="13"/>
    </row>
    <row r="689" spans="23:23">
      <c r="W689" s="13"/>
    </row>
    <row r="690" spans="23:23">
      <c r="W690" s="13"/>
    </row>
    <row r="691" spans="23:23">
      <c r="W691" s="13"/>
    </row>
    <row r="692" spans="23:23">
      <c r="W692" s="13"/>
    </row>
    <row r="693" spans="23:23">
      <c r="W693" s="13"/>
    </row>
    <row r="694" spans="23:23">
      <c r="W694" s="13"/>
    </row>
    <row r="695" spans="23:23">
      <c r="W695" s="13"/>
    </row>
    <row r="696" spans="23:23">
      <c r="W696" s="13"/>
    </row>
    <row r="697" spans="23:23">
      <c r="W697" s="13"/>
    </row>
    <row r="698" spans="23:23">
      <c r="W698" s="13"/>
    </row>
    <row r="699" spans="23:23">
      <c r="W699" s="13"/>
    </row>
    <row r="700" spans="23:23">
      <c r="W700" s="13"/>
    </row>
    <row r="701" spans="23:23">
      <c r="W701" s="13"/>
    </row>
    <row r="702" spans="23:23">
      <c r="W702" s="13"/>
    </row>
    <row r="703" spans="23:23">
      <c r="W703" s="13"/>
    </row>
    <row r="704" spans="23:23">
      <c r="W704" s="13"/>
    </row>
    <row r="705" spans="23:23">
      <c r="W705" s="13"/>
    </row>
    <row r="706" spans="23:23">
      <c r="W706" s="13"/>
    </row>
    <row r="707" spans="23:23">
      <c r="W707" s="13"/>
    </row>
    <row r="708" spans="23:23">
      <c r="W708" s="13"/>
    </row>
    <row r="709" spans="23:23">
      <c r="W709" s="13"/>
    </row>
    <row r="710" spans="23:23">
      <c r="W710" s="13"/>
    </row>
    <row r="711" spans="23:23">
      <c r="W711" s="13"/>
    </row>
    <row r="712" spans="23:23">
      <c r="W712" s="13"/>
    </row>
    <row r="713" spans="23:23">
      <c r="W713" s="13"/>
    </row>
    <row r="714" spans="23:23">
      <c r="W714" s="13"/>
    </row>
    <row r="715" spans="23:23">
      <c r="W715" s="13"/>
    </row>
    <row r="716" spans="23:23">
      <c r="W716" s="13"/>
    </row>
    <row r="717" spans="23:23">
      <c r="W717" s="13"/>
    </row>
    <row r="718" spans="23:23">
      <c r="W718" s="13"/>
    </row>
    <row r="719" spans="23:23">
      <c r="W719" s="13"/>
    </row>
    <row r="720" spans="23:23">
      <c r="W720" s="13"/>
    </row>
    <row r="721" spans="23:23">
      <c r="W721" s="13"/>
    </row>
    <row r="722" spans="23:23">
      <c r="W722" s="13"/>
    </row>
    <row r="723" spans="23:23">
      <c r="W723" s="13"/>
    </row>
    <row r="724" spans="23:23">
      <c r="W724" s="13"/>
    </row>
    <row r="725" spans="23:23">
      <c r="W725" s="13"/>
    </row>
    <row r="726" spans="23:23">
      <c r="W726" s="13"/>
    </row>
    <row r="727" spans="23:23">
      <c r="W727" s="13"/>
    </row>
    <row r="728" spans="23:23">
      <c r="W728" s="13"/>
    </row>
    <row r="729" spans="23:23">
      <c r="W729" s="13"/>
    </row>
    <row r="730" spans="23:23">
      <c r="W730" s="13"/>
    </row>
    <row r="731" spans="23:23">
      <c r="W731" s="13"/>
    </row>
    <row r="732" spans="23:23">
      <c r="W732" s="13"/>
    </row>
    <row r="733" spans="23:23">
      <c r="W733" s="13"/>
    </row>
    <row r="734" spans="23:23">
      <c r="W734" s="13"/>
    </row>
    <row r="735" spans="23:23">
      <c r="W735" s="13"/>
    </row>
    <row r="736" spans="23:23">
      <c r="W736" s="13"/>
    </row>
    <row r="737" spans="23:23">
      <c r="W737" s="13"/>
    </row>
    <row r="738" spans="23:23">
      <c r="W738" s="13"/>
    </row>
    <row r="739" spans="23:23">
      <c r="W739" s="13"/>
    </row>
    <row r="740" spans="23:23">
      <c r="W740" s="13"/>
    </row>
    <row r="741" spans="23:23">
      <c r="W741" s="13"/>
    </row>
    <row r="742" spans="23:23">
      <c r="W742" s="13"/>
    </row>
    <row r="743" spans="23:23">
      <c r="W743" s="13"/>
    </row>
    <row r="744" spans="23:23">
      <c r="W744" s="13"/>
    </row>
    <row r="745" spans="23:23">
      <c r="W745" s="13"/>
    </row>
    <row r="746" spans="23:23">
      <c r="W746" s="13"/>
    </row>
    <row r="747" spans="23:23">
      <c r="W747" s="13"/>
    </row>
    <row r="748" spans="23:23">
      <c r="W748" s="13"/>
    </row>
    <row r="749" spans="23:23">
      <c r="W749" s="13"/>
    </row>
    <row r="750" spans="23:23">
      <c r="W750" s="13"/>
    </row>
    <row r="751" spans="23:23">
      <c r="W751" s="13"/>
    </row>
    <row r="752" spans="23:23">
      <c r="W752" s="13"/>
    </row>
    <row r="753" spans="23:23">
      <c r="W753" s="13"/>
    </row>
    <row r="754" spans="23:23">
      <c r="W754" s="13"/>
    </row>
    <row r="755" spans="23:23">
      <c r="W755" s="13"/>
    </row>
    <row r="756" spans="23:23">
      <c r="W756" s="13"/>
    </row>
    <row r="757" spans="23:23">
      <c r="W757" s="13"/>
    </row>
    <row r="758" spans="23:23">
      <c r="W758" s="13"/>
    </row>
    <row r="759" spans="23:23">
      <c r="W759" s="13"/>
    </row>
    <row r="760" spans="23:23">
      <c r="W760" s="13"/>
    </row>
    <row r="761" spans="23:23">
      <c r="W761" s="13"/>
    </row>
    <row r="762" spans="23:23">
      <c r="W762" s="13"/>
    </row>
    <row r="763" spans="23:23">
      <c r="W763" s="13"/>
    </row>
    <row r="764" spans="23:23">
      <c r="W764" s="13"/>
    </row>
    <row r="765" spans="23:23">
      <c r="W765" s="13"/>
    </row>
    <row r="766" spans="23:23">
      <c r="W766" s="13"/>
    </row>
    <row r="767" spans="23:23">
      <c r="W767" s="13"/>
    </row>
    <row r="768" spans="23:23">
      <c r="W768" s="13"/>
    </row>
    <row r="769" spans="23:23">
      <c r="W769" s="13"/>
    </row>
    <row r="770" spans="23:23">
      <c r="W770" s="13"/>
    </row>
    <row r="771" spans="23:23">
      <c r="W771" s="13"/>
    </row>
    <row r="772" spans="23:23">
      <c r="W772" s="13"/>
    </row>
    <row r="773" spans="23:23">
      <c r="W773" s="13"/>
    </row>
    <row r="774" spans="23:23">
      <c r="W774" s="13"/>
    </row>
    <row r="775" spans="23:23">
      <c r="W775" s="13"/>
    </row>
    <row r="776" spans="23:23">
      <c r="W776" s="13"/>
    </row>
    <row r="777" spans="23:23">
      <c r="W777" s="13"/>
    </row>
    <row r="778" spans="23:23">
      <c r="W778" s="13"/>
    </row>
    <row r="779" spans="23:23">
      <c r="W779" s="13"/>
    </row>
    <row r="780" spans="23:23">
      <c r="W780" s="13"/>
    </row>
    <row r="781" spans="23:23">
      <c r="W781" s="13"/>
    </row>
    <row r="782" spans="23:23">
      <c r="W782" s="13"/>
    </row>
    <row r="783" spans="23:23">
      <c r="W783" s="13"/>
    </row>
    <row r="784" spans="23:23">
      <c r="W784" s="13"/>
    </row>
    <row r="785" spans="23:23">
      <c r="W785" s="13"/>
    </row>
    <row r="786" spans="23:23">
      <c r="W786" s="13"/>
    </row>
    <row r="787" spans="23:23">
      <c r="W787" s="13"/>
    </row>
    <row r="788" spans="23:23">
      <c r="W788" s="13"/>
    </row>
    <row r="789" spans="23:23">
      <c r="W789" s="13"/>
    </row>
    <row r="790" spans="23:23">
      <c r="W790" s="13"/>
    </row>
    <row r="791" spans="23:23">
      <c r="W791" s="13"/>
    </row>
    <row r="792" spans="23:23">
      <c r="W792" s="13"/>
    </row>
    <row r="793" spans="23:23">
      <c r="W793" s="13"/>
    </row>
    <row r="794" spans="23:23">
      <c r="W794" s="13"/>
    </row>
    <row r="795" spans="23:23">
      <c r="W795" s="13"/>
    </row>
    <row r="796" spans="23:23">
      <c r="W796" s="13"/>
    </row>
    <row r="797" spans="23:23">
      <c r="W797" s="13"/>
    </row>
    <row r="798" spans="23:23">
      <c r="W798" s="13"/>
    </row>
    <row r="799" spans="23:23">
      <c r="W799" s="13"/>
    </row>
    <row r="800" spans="23:23">
      <c r="W800" s="13"/>
    </row>
    <row r="801" spans="23:23">
      <c r="W801" s="13"/>
    </row>
    <row r="802" spans="23:23">
      <c r="W802" s="13"/>
    </row>
    <row r="803" spans="23:23">
      <c r="W803" s="13"/>
    </row>
    <row r="804" spans="23:23">
      <c r="W804" s="13"/>
    </row>
    <row r="805" spans="23:23">
      <c r="W805" s="13"/>
    </row>
    <row r="806" spans="23:23">
      <c r="W806" s="13"/>
    </row>
    <row r="807" spans="23:23">
      <c r="W807" s="13"/>
    </row>
    <row r="808" spans="23:23">
      <c r="W808" s="13"/>
    </row>
    <row r="809" spans="23:23">
      <c r="W809" s="13"/>
    </row>
    <row r="810" spans="23:23">
      <c r="W810" s="13"/>
    </row>
    <row r="811" spans="23:23">
      <c r="W811" s="13"/>
    </row>
    <row r="812" spans="23:23">
      <c r="W812" s="13"/>
    </row>
    <row r="813" spans="23:23">
      <c r="W813" s="13"/>
    </row>
    <row r="814" spans="23:23">
      <c r="W814" s="13"/>
    </row>
    <row r="815" spans="23:23">
      <c r="W815" s="13"/>
    </row>
    <row r="816" spans="23:23">
      <c r="W816" s="13"/>
    </row>
    <row r="817" spans="23:23">
      <c r="W817" s="13"/>
    </row>
    <row r="818" spans="23:23">
      <c r="W818" s="13"/>
    </row>
    <row r="819" spans="23:23">
      <c r="W819" s="13"/>
    </row>
    <row r="820" spans="23:23">
      <c r="W820" s="13"/>
    </row>
    <row r="821" spans="23:23">
      <c r="W821" s="13"/>
    </row>
    <row r="822" spans="23:23">
      <c r="W822" s="13"/>
    </row>
    <row r="823" spans="23:23">
      <c r="W823" s="13"/>
    </row>
    <row r="824" spans="23:23">
      <c r="W824" s="13"/>
    </row>
    <row r="825" spans="23:23">
      <c r="W825" s="13"/>
    </row>
    <row r="826" spans="23:23">
      <c r="W826" s="13"/>
    </row>
    <row r="827" spans="23:23">
      <c r="W827" s="13"/>
    </row>
    <row r="828" spans="23:23">
      <c r="W828" s="13"/>
    </row>
    <row r="829" spans="23:23">
      <c r="W829" s="13"/>
    </row>
    <row r="830" spans="23:23">
      <c r="W830" s="13"/>
    </row>
    <row r="831" spans="23:23">
      <c r="W831" s="13"/>
    </row>
    <row r="832" spans="23:23">
      <c r="W832" s="13"/>
    </row>
    <row r="833" spans="23:23">
      <c r="W833" s="13"/>
    </row>
    <row r="834" spans="23:23">
      <c r="W834" s="13"/>
    </row>
    <row r="835" spans="23:23">
      <c r="W835" s="13"/>
    </row>
    <row r="836" spans="23:23">
      <c r="W836" s="13"/>
    </row>
    <row r="837" spans="23:23">
      <c r="W837" s="13"/>
    </row>
    <row r="838" spans="23:23">
      <c r="W838" s="13"/>
    </row>
    <row r="839" spans="23:23">
      <c r="W839" s="13"/>
    </row>
    <row r="840" spans="23:23">
      <c r="W840" s="13"/>
    </row>
    <row r="841" spans="23:23">
      <c r="W841" s="13"/>
    </row>
    <row r="842" spans="23:23">
      <c r="W842" s="13"/>
    </row>
    <row r="843" spans="23:23">
      <c r="W843" s="13"/>
    </row>
    <row r="844" spans="23:23">
      <c r="W844" s="13"/>
    </row>
    <row r="845" spans="23:23">
      <c r="W845" s="13"/>
    </row>
    <row r="846" spans="23:23">
      <c r="W846" s="13"/>
    </row>
    <row r="847" spans="23:23">
      <c r="W847" s="13"/>
    </row>
    <row r="848" spans="23:23">
      <c r="W848" s="13"/>
    </row>
    <row r="849" spans="23:23">
      <c r="W849" s="13"/>
    </row>
    <row r="850" spans="23:23">
      <c r="W850" s="13"/>
    </row>
    <row r="851" spans="23:23">
      <c r="W851" s="13"/>
    </row>
    <row r="852" spans="23:23">
      <c r="W852" s="13"/>
    </row>
    <row r="853" spans="23:23">
      <c r="W853" s="13"/>
    </row>
    <row r="854" spans="23:23">
      <c r="W854" s="13"/>
    </row>
    <row r="855" spans="23:23">
      <c r="W855" s="13"/>
    </row>
    <row r="856" spans="23:23">
      <c r="W856" s="13"/>
    </row>
    <row r="857" spans="23:23">
      <c r="W857" s="13"/>
    </row>
    <row r="858" spans="23:23">
      <c r="W858" s="13"/>
    </row>
    <row r="859" spans="23:23">
      <c r="W859" s="13"/>
    </row>
    <row r="860" spans="23:23">
      <c r="W860" s="13"/>
    </row>
    <row r="861" spans="23:23">
      <c r="W861" s="13"/>
    </row>
    <row r="862" spans="23:23">
      <c r="W862" s="13"/>
    </row>
    <row r="863" spans="23:23">
      <c r="W863" s="13"/>
    </row>
    <row r="864" spans="23:23">
      <c r="W864" s="13"/>
    </row>
    <row r="865" spans="23:23">
      <c r="W865" s="13"/>
    </row>
    <row r="866" spans="23:23">
      <c r="W866" s="13"/>
    </row>
    <row r="867" spans="23:23">
      <c r="W867" s="13"/>
    </row>
    <row r="868" spans="23:23">
      <c r="W868" s="13"/>
    </row>
    <row r="869" spans="23:23">
      <c r="W869" s="13"/>
    </row>
    <row r="870" spans="23:23">
      <c r="W870" s="13"/>
    </row>
    <row r="871" spans="23:23">
      <c r="W871" s="13"/>
    </row>
    <row r="872" spans="23:23">
      <c r="W872" s="13"/>
    </row>
    <row r="873" spans="23:23">
      <c r="W873" s="13"/>
    </row>
    <row r="874" spans="23:23">
      <c r="W874" s="13"/>
    </row>
    <row r="875" spans="23:23">
      <c r="W875" s="13"/>
    </row>
    <row r="876" spans="23:23">
      <c r="W876" s="13"/>
    </row>
    <row r="877" spans="23:23">
      <c r="W877" s="13"/>
    </row>
    <row r="878" spans="23:23">
      <c r="W878" s="13"/>
    </row>
    <row r="879" spans="23:23">
      <c r="W879" s="13"/>
    </row>
    <row r="880" spans="23:23">
      <c r="W880" s="13"/>
    </row>
    <row r="881" spans="23:23">
      <c r="W881" s="13"/>
    </row>
    <row r="882" spans="23:23">
      <c r="W882" s="13"/>
    </row>
    <row r="883" spans="23:23">
      <c r="W883" s="13"/>
    </row>
    <row r="884" spans="23:23">
      <c r="W884" s="13"/>
    </row>
    <row r="885" spans="23:23">
      <c r="W885" s="13"/>
    </row>
    <row r="886" spans="23:23">
      <c r="W886" s="13"/>
    </row>
    <row r="887" spans="23:23">
      <c r="W887" s="13"/>
    </row>
    <row r="888" spans="23:23">
      <c r="W888" s="13"/>
    </row>
    <row r="889" spans="23:23">
      <c r="W889" s="13"/>
    </row>
    <row r="890" spans="23:23">
      <c r="W890" s="13"/>
    </row>
    <row r="891" spans="23:23">
      <c r="W891" s="13"/>
    </row>
    <row r="892" spans="23:23">
      <c r="W892" s="13"/>
    </row>
    <row r="893" spans="23:23">
      <c r="W893" s="13"/>
    </row>
    <row r="894" spans="23:23">
      <c r="W894" s="13"/>
    </row>
    <row r="895" spans="23:23">
      <c r="W895" s="13"/>
    </row>
    <row r="896" spans="23:23">
      <c r="W896" s="13"/>
    </row>
    <row r="897" spans="23:23">
      <c r="W897" s="13"/>
    </row>
    <row r="898" spans="23:23">
      <c r="W898" s="13"/>
    </row>
    <row r="899" spans="23:23">
      <c r="W899" s="13"/>
    </row>
    <row r="900" spans="23:23">
      <c r="W900" s="13"/>
    </row>
    <row r="901" spans="23:23">
      <c r="W901" s="13"/>
    </row>
    <row r="902" spans="23:23">
      <c r="W902" s="13"/>
    </row>
    <row r="903" spans="23:23">
      <c r="W903" s="13"/>
    </row>
    <row r="904" spans="23:23">
      <c r="W904" s="13"/>
    </row>
    <row r="905" spans="23:23">
      <c r="W905" s="13"/>
    </row>
    <row r="906" spans="23:23">
      <c r="W906" s="13"/>
    </row>
    <row r="907" spans="23:23">
      <c r="W907" s="13"/>
    </row>
    <row r="908" spans="23:23">
      <c r="W908" s="13"/>
    </row>
    <row r="909" spans="23:23">
      <c r="W909" s="13"/>
    </row>
    <row r="910" spans="23:23">
      <c r="W910" s="13"/>
    </row>
    <row r="911" spans="23:23">
      <c r="W911" s="13"/>
    </row>
    <row r="912" spans="23:23">
      <c r="W912" s="13"/>
    </row>
    <row r="913" spans="23:23">
      <c r="W913" s="13"/>
    </row>
    <row r="914" spans="23:23">
      <c r="W914" s="13"/>
    </row>
    <row r="915" spans="23:23">
      <c r="W915" s="13"/>
    </row>
    <row r="916" spans="23:23">
      <c r="W916" s="13"/>
    </row>
  </sheetData>
  <mergeCells count="27">
    <mergeCell ref="A17:C20"/>
    <mergeCell ref="D17:W20"/>
    <mergeCell ref="A22:C22"/>
    <mergeCell ref="E22:F22"/>
    <mergeCell ref="H22:J22"/>
    <mergeCell ref="L22:M22"/>
    <mergeCell ref="N22:O22"/>
    <mergeCell ref="A23:C23"/>
    <mergeCell ref="H23:I23"/>
    <mergeCell ref="H24:I24"/>
    <mergeCell ref="H25:I25"/>
    <mergeCell ref="H26:I26"/>
    <mergeCell ref="A29:G29"/>
    <mergeCell ref="H29:N29"/>
    <mergeCell ref="O29:S29"/>
    <mergeCell ref="T29:X29"/>
    <mergeCell ref="O30:R30"/>
    <mergeCell ref="L26:M26"/>
    <mergeCell ref="N26:O26"/>
    <mergeCell ref="L27:M27"/>
    <mergeCell ref="N27:O27"/>
    <mergeCell ref="L23:M23"/>
    <mergeCell ref="N23:O23"/>
    <mergeCell ref="L24:M24"/>
    <mergeCell ref="N24:O24"/>
    <mergeCell ref="L25:M25"/>
    <mergeCell ref="N25:O25"/>
  </mergeCells>
  <conditionalFormatting sqref="W31">
    <cfRule type="containsText" dxfId="83" priority="4" stopIfTrue="1" operator="containsText" text="Cerrada">
      <formula>NOT(ISERROR(SEARCH("Cerrada",W31)))</formula>
    </cfRule>
    <cfRule type="containsText" dxfId="82" priority="5" stopIfTrue="1" operator="containsText" text="En ejecución">
      <formula>NOT(ISERROR(SEARCH("En ejecución",W31)))</formula>
    </cfRule>
    <cfRule type="containsText" dxfId="81" priority="6" stopIfTrue="1" operator="containsText" text="Vencida">
      <formula>NOT(ISERROR(SEARCH("Vencida",W31)))</formula>
    </cfRule>
  </conditionalFormatting>
  <dataValidations count="7">
    <dataValidation type="list" allowBlank="1" showErrorMessage="1" sqref="A23" xr:uid="{00000000-0002-0000-0600-000000000000}">
      <formula1>PROCESOS</formula1>
    </dataValidation>
    <dataValidation type="list" allowBlank="1" showInputMessage="1" showErrorMessage="1" sqref="B31" xr:uid="{00000000-0002-0000-0600-000001000000}">
      <formula1>$F$2:$F$6</formula1>
    </dataValidation>
    <dataValidation type="list" allowBlank="1" showInputMessage="1" showErrorMessage="1" sqref="C31" xr:uid="{00000000-0002-0000-0600-000002000000}">
      <formula1>$D$2:$D$13</formula1>
    </dataValidation>
    <dataValidation type="list" allowBlank="1" showInputMessage="1" showErrorMessage="1" sqref="F31" xr:uid="{00000000-0002-0000-0600-000003000000}">
      <formula1>$G$2:$G$5</formula1>
    </dataValidation>
    <dataValidation type="list" allowBlank="1" showInputMessage="1" showErrorMessage="1" sqref="I31" xr:uid="{00000000-0002-0000-0600-000004000000}">
      <formula1>$H$2:$H$3</formula1>
    </dataValidation>
    <dataValidation type="list" allowBlank="1" showInputMessage="1" showErrorMessage="1" sqref="V31" xr:uid="{00000000-0002-0000-0600-000005000000}">
      <formula1>$J$2:$J$4</formula1>
    </dataValidation>
    <dataValidation type="list" allowBlank="1" showInputMessage="1" showErrorMessage="1" sqref="W31" xr:uid="{00000000-0002-0000-0600-000006000000}">
      <formula1>$I$2:$I$4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A919"/>
  <sheetViews>
    <sheetView showGridLines="0" topLeftCell="A25" zoomScale="80" zoomScaleNormal="80" workbookViewId="0">
      <selection activeCell="G32" sqref="G32"/>
    </sheetView>
  </sheetViews>
  <sheetFormatPr baseColWidth="10" defaultColWidth="14.5" defaultRowHeight="15" customHeight="1"/>
  <cols>
    <col min="1" max="1" width="6.5" style="138" customWidth="1"/>
    <col min="2" max="2" width="10.6640625" style="138" customWidth="1"/>
    <col min="3" max="3" width="17.5" style="138" customWidth="1"/>
    <col min="4" max="4" width="21.5" style="138" customWidth="1"/>
    <col min="5" max="5" width="52.33203125" style="138" customWidth="1"/>
    <col min="6" max="6" width="24.1640625" style="138" customWidth="1"/>
    <col min="7" max="7" width="26.5" style="138" customWidth="1"/>
    <col min="8" max="8" width="25.83203125" style="138" customWidth="1"/>
    <col min="9" max="9" width="14" style="138" customWidth="1"/>
    <col min="10" max="10" width="18" style="138" customWidth="1"/>
    <col min="11" max="11" width="18.5" style="138" customWidth="1"/>
    <col min="12" max="12" width="20" style="138" customWidth="1"/>
    <col min="13" max="13" width="18.33203125" style="138" customWidth="1"/>
    <col min="14" max="15" width="18" style="138" customWidth="1"/>
    <col min="16" max="16" width="26.33203125" style="138" customWidth="1"/>
    <col min="17" max="17" width="24.83203125" style="138" customWidth="1"/>
    <col min="18" max="18" width="19.5" style="138" customWidth="1"/>
    <col min="19" max="19" width="28.1640625" style="138" customWidth="1"/>
    <col min="20" max="20" width="57.33203125" style="138" customWidth="1"/>
    <col min="21" max="21" width="40.1640625" style="138" customWidth="1"/>
    <col min="22" max="22" width="18.5" style="138" customWidth="1"/>
    <col min="23" max="23" width="19.5" style="138" customWidth="1"/>
    <col min="24" max="24" width="24.6640625" style="138" customWidth="1"/>
    <col min="25" max="25" width="31.1640625" style="138" customWidth="1"/>
    <col min="26" max="26" width="14.5" style="138" customWidth="1"/>
    <col min="27" max="28" width="11" style="138" customWidth="1"/>
    <col min="29" max="16384" width="14.5" style="138"/>
  </cols>
  <sheetData>
    <row r="1" spans="1:26" ht="44.25" hidden="1" customHeight="1">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9" hidden="1" thickBot="1">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9" hidden="1" thickBot="1">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9" hidden="1" thickBot="1">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43" hidden="1" thickBot="1">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9" hidden="1" thickBot="1">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9" hidden="1" thickBot="1">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idden="1" thickBot="1">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7" hidden="1" thickBot="1">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9" hidden="1" thickBot="1">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29" hidden="1" thickBot="1">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9" hidden="1" thickBot="1">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29" hidden="1" thickBot="1">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9" hidden="1" thickBot="1">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43" hidden="1" thickBot="1">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5" hidden="1" thickBot="1">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c r="A17" s="884"/>
      <c r="B17" s="885"/>
      <c r="C17" s="886"/>
      <c r="D17" s="893" t="s">
        <v>56</v>
      </c>
      <c r="E17" s="894"/>
      <c r="F17" s="894"/>
      <c r="G17" s="894"/>
      <c r="H17" s="894"/>
      <c r="I17" s="894"/>
      <c r="J17" s="894"/>
      <c r="K17" s="894"/>
      <c r="L17" s="894"/>
      <c r="M17" s="894"/>
      <c r="N17" s="894"/>
      <c r="O17" s="894"/>
      <c r="P17" s="894"/>
      <c r="Q17" s="894"/>
      <c r="R17" s="894"/>
      <c r="S17" s="894"/>
      <c r="T17" s="894"/>
      <c r="U17" s="894"/>
      <c r="V17" s="894"/>
      <c r="W17" s="895"/>
      <c r="X17" s="587" t="s">
        <v>57</v>
      </c>
      <c r="Z17" s="1"/>
    </row>
    <row r="18" spans="1:27" ht="27.75" customHeight="1">
      <c r="A18" s="887"/>
      <c r="B18" s="888"/>
      <c r="C18" s="889"/>
      <c r="D18" s="896"/>
      <c r="E18" s="897"/>
      <c r="F18" s="897"/>
      <c r="G18" s="897"/>
      <c r="H18" s="897"/>
      <c r="I18" s="897"/>
      <c r="J18" s="897"/>
      <c r="K18" s="897"/>
      <c r="L18" s="897"/>
      <c r="M18" s="897"/>
      <c r="N18" s="897"/>
      <c r="O18" s="897"/>
      <c r="P18" s="897"/>
      <c r="Q18" s="897"/>
      <c r="R18" s="897"/>
      <c r="S18" s="897"/>
      <c r="T18" s="897"/>
      <c r="U18" s="897"/>
      <c r="V18" s="897"/>
      <c r="W18" s="898"/>
      <c r="X18" s="589" t="s">
        <v>1001</v>
      </c>
      <c r="Z18" s="1"/>
    </row>
    <row r="19" spans="1:27" ht="63" customHeight="1">
      <c r="A19" s="887"/>
      <c r="B19" s="888"/>
      <c r="C19" s="889"/>
      <c r="D19" s="896"/>
      <c r="E19" s="897"/>
      <c r="F19" s="897"/>
      <c r="G19" s="897"/>
      <c r="H19" s="897"/>
      <c r="I19" s="897"/>
      <c r="J19" s="897"/>
      <c r="K19" s="897"/>
      <c r="L19" s="897"/>
      <c r="M19" s="897"/>
      <c r="N19" s="897"/>
      <c r="O19" s="897"/>
      <c r="P19" s="897"/>
      <c r="Q19" s="897"/>
      <c r="R19" s="897"/>
      <c r="S19" s="897"/>
      <c r="T19" s="897"/>
      <c r="U19" s="897"/>
      <c r="V19" s="897"/>
      <c r="W19" s="898"/>
      <c r="X19" s="589" t="s">
        <v>1002</v>
      </c>
      <c r="Z19" s="1"/>
    </row>
    <row r="20" spans="1:27" ht="27.75" customHeight="1" thickBot="1">
      <c r="A20" s="890"/>
      <c r="B20" s="891"/>
      <c r="C20" s="892"/>
      <c r="D20" s="899"/>
      <c r="E20" s="900"/>
      <c r="F20" s="900"/>
      <c r="G20" s="900"/>
      <c r="H20" s="900"/>
      <c r="I20" s="900"/>
      <c r="J20" s="900"/>
      <c r="K20" s="900"/>
      <c r="L20" s="900"/>
      <c r="M20" s="900"/>
      <c r="N20" s="900"/>
      <c r="O20" s="900"/>
      <c r="P20" s="900"/>
      <c r="Q20" s="900"/>
      <c r="R20" s="900"/>
      <c r="S20" s="900"/>
      <c r="T20" s="900"/>
      <c r="U20" s="900"/>
      <c r="V20" s="900"/>
      <c r="W20" s="901"/>
      <c r="X20" s="586" t="s">
        <v>58</v>
      </c>
      <c r="Z20" s="1"/>
    </row>
    <row r="21" spans="1:27" ht="36.75" customHeight="1" thickBot="1">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c r="A22" s="1068" t="s">
        <v>59</v>
      </c>
      <c r="B22" s="1069"/>
      <c r="C22" s="1070"/>
      <c r="D22" s="23"/>
      <c r="E22" s="1082" t="str">
        <f>CONCATENATE("INFORME DE SEGUIMIENTO DEL PROCESO ",A23)</f>
        <v>INFORME DE SEGUIMIENTO DEL PROCESO INVESTIGACIÓN Y DESARROLLO PEDAGÓGICO</v>
      </c>
      <c r="F22" s="1083"/>
      <c r="G22" s="21"/>
      <c r="H22" s="1074" t="s">
        <v>60</v>
      </c>
      <c r="I22" s="1075"/>
      <c r="J22" s="1076"/>
      <c r="K22" s="83"/>
      <c r="L22" s="87"/>
      <c r="M22" s="87"/>
      <c r="N22" s="87"/>
      <c r="O22" s="87"/>
      <c r="P22" s="87"/>
      <c r="Q22" s="87"/>
      <c r="R22" s="87"/>
      <c r="S22" s="87"/>
      <c r="T22" s="87"/>
      <c r="U22" s="87"/>
      <c r="V22" s="87"/>
      <c r="W22" s="87"/>
      <c r="X22" s="86"/>
    </row>
    <row r="23" spans="1:27" ht="82.5" customHeight="1" thickBot="1">
      <c r="A23" s="1093" t="s">
        <v>117</v>
      </c>
      <c r="B23" s="1094"/>
      <c r="C23" s="1095"/>
      <c r="D23" s="23"/>
      <c r="E23" s="93" t="s">
        <v>144</v>
      </c>
      <c r="F23" s="94">
        <f>COUNTA(E31:E40)</f>
        <v>0</v>
      </c>
      <c r="G23" s="21"/>
      <c r="H23" s="1077" t="s">
        <v>66</v>
      </c>
      <c r="I23" s="1078"/>
      <c r="J23" s="94">
        <f>COUNTIF(I37:I40,"Acción correctiva")</f>
        <v>0</v>
      </c>
      <c r="K23" s="88"/>
      <c r="L23" s="87"/>
      <c r="M23" s="87"/>
      <c r="N23" s="87"/>
      <c r="O23" s="87"/>
      <c r="P23" s="87"/>
      <c r="Q23" s="87"/>
      <c r="R23" s="87"/>
      <c r="S23" s="87"/>
      <c r="T23" s="87"/>
      <c r="U23" s="86"/>
      <c r="V23" s="86"/>
      <c r="W23" s="23"/>
      <c r="X23" s="86"/>
    </row>
    <row r="24" spans="1:27" ht="48.75" customHeight="1" thickBot="1">
      <c r="A24" s="27"/>
      <c r="B24" s="23"/>
      <c r="C24" s="23"/>
      <c r="D24" s="28"/>
      <c r="E24" s="95" t="s">
        <v>61</v>
      </c>
      <c r="F24" s="96">
        <f>COUNTA(H31:H40)</f>
        <v>0</v>
      </c>
      <c r="G24" s="24"/>
      <c r="H24" s="1079" t="s">
        <v>149</v>
      </c>
      <c r="I24" s="1080"/>
      <c r="J24" s="99">
        <f>COUNTIF(I37:I40,"Acción Preventiva y/o de mejora")</f>
        <v>0</v>
      </c>
      <c r="K24" s="88"/>
      <c r="L24" s="87"/>
      <c r="M24" s="87"/>
      <c r="N24" s="87"/>
      <c r="O24" s="87"/>
      <c r="P24" s="87"/>
      <c r="Q24" s="87"/>
      <c r="R24" s="88"/>
      <c r="S24" s="88"/>
      <c r="T24" s="88"/>
      <c r="U24" s="86"/>
      <c r="V24" s="86"/>
      <c r="W24" s="23"/>
      <c r="X24" s="86"/>
    </row>
    <row r="25" spans="1:27" ht="53.25" customHeight="1">
      <c r="A25" s="27"/>
      <c r="B25" s="23"/>
      <c r="C25" s="23"/>
      <c r="D25" s="33"/>
      <c r="E25" s="97" t="s">
        <v>145</v>
      </c>
      <c r="F25" s="96">
        <f>COUNTIF(W31:W35, "Vencida")</f>
        <v>0</v>
      </c>
      <c r="G25" s="24"/>
      <c r="H25" s="1081"/>
      <c r="I25" s="1081"/>
      <c r="J25" s="89"/>
      <c r="K25" s="88"/>
      <c r="L25" s="87"/>
      <c r="M25" s="87"/>
      <c r="N25" s="87"/>
      <c r="O25" s="87"/>
      <c r="P25" s="87"/>
      <c r="Q25" s="87"/>
      <c r="R25" s="88"/>
      <c r="S25" s="88"/>
      <c r="T25" s="88"/>
      <c r="U25" s="86"/>
      <c r="V25" s="86"/>
      <c r="W25" s="23"/>
      <c r="X25" s="47"/>
    </row>
    <row r="26" spans="1:27" ht="48.75" customHeight="1">
      <c r="A26" s="27"/>
      <c r="B26" s="23"/>
      <c r="C26" s="23"/>
      <c r="D26" s="28"/>
      <c r="E26" s="97" t="s">
        <v>146</v>
      </c>
      <c r="F26" s="269">
        <f>COUNTIF(W31:W40, "En ejecución")</f>
        <v>0</v>
      </c>
      <c r="G26" s="24"/>
      <c r="H26" s="1081"/>
      <c r="I26" s="1081"/>
      <c r="J26" s="139"/>
      <c r="K26" s="89"/>
      <c r="L26" s="87"/>
      <c r="M26" s="87"/>
      <c r="N26" s="87"/>
      <c r="O26" s="87"/>
      <c r="P26" s="87"/>
      <c r="Q26" s="87"/>
      <c r="R26" s="88"/>
      <c r="S26" s="88"/>
      <c r="T26" s="88"/>
      <c r="U26" s="86"/>
      <c r="V26" s="86"/>
      <c r="W26" s="23"/>
      <c r="X26" s="47"/>
    </row>
    <row r="27" spans="1:27" ht="51" customHeight="1" thickBot="1">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86"/>
      <c r="W27" s="23"/>
      <c r="X27" s="47"/>
    </row>
    <row r="28" spans="1:27" ht="41.25" customHeight="1" thickBot="1">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c r="A29" s="911" t="s">
        <v>73</v>
      </c>
      <c r="B29" s="912"/>
      <c r="C29" s="912"/>
      <c r="D29" s="912"/>
      <c r="E29" s="912"/>
      <c r="F29" s="912"/>
      <c r="G29" s="913"/>
      <c r="H29" s="881" t="s">
        <v>74</v>
      </c>
      <c r="I29" s="882"/>
      <c r="J29" s="882"/>
      <c r="K29" s="882"/>
      <c r="L29" s="882"/>
      <c r="M29" s="882"/>
      <c r="N29" s="883"/>
      <c r="O29" s="902" t="s">
        <v>75</v>
      </c>
      <c r="P29" s="1084"/>
      <c r="Q29" s="1084"/>
      <c r="R29" s="1084"/>
      <c r="S29" s="903"/>
      <c r="T29" s="904" t="s">
        <v>141</v>
      </c>
      <c r="U29" s="905"/>
      <c r="V29" s="905"/>
      <c r="W29" s="905"/>
      <c r="X29" s="906"/>
      <c r="Y29" s="75"/>
      <c r="Z29" s="76"/>
      <c r="AA29" s="77"/>
    </row>
    <row r="30" spans="1:27" ht="63" customHeight="1" thickBot="1">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63" t="s">
        <v>84</v>
      </c>
      <c r="P30" s="964"/>
      <c r="Q30" s="964"/>
      <c r="R30" s="965"/>
      <c r="S30" s="158" t="s">
        <v>85</v>
      </c>
      <c r="T30" s="159" t="s">
        <v>84</v>
      </c>
      <c r="U30" s="157" t="s">
        <v>85</v>
      </c>
      <c r="V30" s="157" t="s">
        <v>158</v>
      </c>
      <c r="W30" s="157" t="s">
        <v>86</v>
      </c>
      <c r="X30" s="158" t="s">
        <v>155</v>
      </c>
      <c r="Y30" s="74"/>
      <c r="Z30" s="78"/>
      <c r="AA30" s="78"/>
    </row>
    <row r="37" spans="1:26">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c r="W94" s="13"/>
    </row>
    <row r="95" spans="1:26">
      <c r="W95" s="13"/>
    </row>
    <row r="96" spans="1:26">
      <c r="W96" s="13"/>
    </row>
    <row r="97" spans="23:23">
      <c r="W97" s="13"/>
    </row>
    <row r="98" spans="23:23">
      <c r="W98" s="13"/>
    </row>
    <row r="99" spans="23:23">
      <c r="W99" s="13"/>
    </row>
    <row r="100" spans="23:23">
      <c r="W100" s="13"/>
    </row>
    <row r="101" spans="23:23">
      <c r="W101" s="13"/>
    </row>
    <row r="102" spans="23:23">
      <c r="W102" s="13"/>
    </row>
    <row r="103" spans="23:23">
      <c r="W103" s="13"/>
    </row>
    <row r="104" spans="23:23">
      <c r="W104" s="13"/>
    </row>
    <row r="105" spans="23:23">
      <c r="W105" s="13"/>
    </row>
    <row r="106" spans="23:23">
      <c r="W106" s="13"/>
    </row>
    <row r="107" spans="23:23">
      <c r="W107" s="13"/>
    </row>
    <row r="108" spans="23:23">
      <c r="W108" s="13"/>
    </row>
    <row r="109" spans="23:23">
      <c r="W109" s="13"/>
    </row>
    <row r="110" spans="23:23">
      <c r="W110" s="13"/>
    </row>
    <row r="111" spans="23:23">
      <c r="W111" s="13"/>
    </row>
    <row r="112" spans="23:23">
      <c r="W112" s="13"/>
    </row>
    <row r="113" spans="23:23">
      <c r="W113" s="13"/>
    </row>
    <row r="114" spans="23:23">
      <c r="W114" s="13"/>
    </row>
    <row r="115" spans="23:23">
      <c r="W115" s="13"/>
    </row>
    <row r="116" spans="23:23">
      <c r="W116" s="13"/>
    </row>
    <row r="117" spans="23:23">
      <c r="W117" s="13"/>
    </row>
    <row r="118" spans="23:23">
      <c r="W118" s="13"/>
    </row>
    <row r="119" spans="23:23">
      <c r="W119" s="13"/>
    </row>
    <row r="120" spans="23:23">
      <c r="W120" s="13"/>
    </row>
    <row r="121" spans="23:23">
      <c r="W121" s="13"/>
    </row>
    <row r="122" spans="23:23">
      <c r="W122" s="13"/>
    </row>
    <row r="123" spans="23:23">
      <c r="W123" s="13"/>
    </row>
    <row r="124" spans="23:23">
      <c r="W124" s="13"/>
    </row>
    <row r="125" spans="23:23">
      <c r="W125" s="13"/>
    </row>
    <row r="126" spans="23:23">
      <c r="W126" s="13"/>
    </row>
    <row r="127" spans="23:23">
      <c r="W127" s="13"/>
    </row>
    <row r="128" spans="23:23">
      <c r="W128" s="13"/>
    </row>
    <row r="129" spans="23:23">
      <c r="W129" s="13"/>
    </row>
    <row r="130" spans="23:23">
      <c r="W130" s="13"/>
    </row>
    <row r="131" spans="23:23">
      <c r="W131" s="13"/>
    </row>
    <row r="132" spans="23:23">
      <c r="W132" s="13"/>
    </row>
    <row r="133" spans="23:23">
      <c r="W133" s="13"/>
    </row>
    <row r="134" spans="23:23">
      <c r="W134" s="13"/>
    </row>
    <row r="135" spans="23:23">
      <c r="W135" s="13"/>
    </row>
    <row r="136" spans="23:23">
      <c r="W136" s="13"/>
    </row>
    <row r="137" spans="23:23">
      <c r="W137" s="13"/>
    </row>
    <row r="138" spans="23:23">
      <c r="W138" s="13"/>
    </row>
    <row r="139" spans="23:23">
      <c r="W139" s="13"/>
    </row>
    <row r="140" spans="23:23">
      <c r="W140" s="13"/>
    </row>
    <row r="141" spans="23:23">
      <c r="W141" s="13"/>
    </row>
    <row r="142" spans="23:23">
      <c r="W142" s="13"/>
    </row>
    <row r="143" spans="23:23">
      <c r="W143" s="13"/>
    </row>
    <row r="144" spans="23:23">
      <c r="W144" s="13"/>
    </row>
    <row r="145" spans="23:23">
      <c r="W145" s="13"/>
    </row>
    <row r="146" spans="23:23">
      <c r="W146" s="13"/>
    </row>
    <row r="147" spans="23:23">
      <c r="W147" s="13"/>
    </row>
    <row r="148" spans="23:23">
      <c r="W148" s="13"/>
    </row>
    <row r="149" spans="23:23">
      <c r="W149" s="13"/>
    </row>
    <row r="150" spans="23:23">
      <c r="W150" s="13"/>
    </row>
    <row r="151" spans="23:23">
      <c r="W151" s="13"/>
    </row>
    <row r="152" spans="23:23">
      <c r="W152" s="13"/>
    </row>
    <row r="153" spans="23:23">
      <c r="W153" s="13"/>
    </row>
    <row r="154" spans="23:23">
      <c r="W154" s="13"/>
    </row>
    <row r="155" spans="23:23">
      <c r="W155" s="13"/>
    </row>
    <row r="156" spans="23:23">
      <c r="W156" s="13"/>
    </row>
    <row r="157" spans="23:23">
      <c r="W157" s="13"/>
    </row>
    <row r="158" spans="23:23">
      <c r="W158" s="13"/>
    </row>
    <row r="159" spans="23:23">
      <c r="W159" s="13"/>
    </row>
    <row r="160" spans="23:23">
      <c r="W160" s="13"/>
    </row>
    <row r="161" spans="23:23">
      <c r="W161" s="13"/>
    </row>
    <row r="162" spans="23:23">
      <c r="W162" s="13"/>
    </row>
    <row r="163" spans="23:23">
      <c r="W163" s="13"/>
    </row>
    <row r="164" spans="23:23">
      <c r="W164" s="13"/>
    </row>
    <row r="165" spans="23:23">
      <c r="W165" s="13"/>
    </row>
    <row r="166" spans="23:23">
      <c r="W166" s="13"/>
    </row>
    <row r="167" spans="23:23">
      <c r="W167" s="13"/>
    </row>
    <row r="168" spans="23:23">
      <c r="W168" s="13"/>
    </row>
    <row r="169" spans="23:23">
      <c r="W169" s="13"/>
    </row>
    <row r="170" spans="23:23">
      <c r="W170" s="13"/>
    </row>
    <row r="171" spans="23:23">
      <c r="W171" s="13"/>
    </row>
    <row r="172" spans="23:23">
      <c r="W172" s="13"/>
    </row>
    <row r="173" spans="23:23">
      <c r="W173" s="13"/>
    </row>
    <row r="174" spans="23:23">
      <c r="W174" s="13"/>
    </row>
    <row r="175" spans="23:23">
      <c r="W175" s="13"/>
    </row>
    <row r="176" spans="23:23">
      <c r="W176" s="13"/>
    </row>
    <row r="177" spans="23:23">
      <c r="W177" s="13"/>
    </row>
    <row r="178" spans="23:23">
      <c r="W178" s="13"/>
    </row>
    <row r="179" spans="23:23">
      <c r="W179" s="13"/>
    </row>
    <row r="180" spans="23:23">
      <c r="W180" s="13"/>
    </row>
    <row r="181" spans="23:23">
      <c r="W181" s="13"/>
    </row>
    <row r="182" spans="23:23">
      <c r="W182" s="13"/>
    </row>
    <row r="183" spans="23:23">
      <c r="W183" s="13"/>
    </row>
    <row r="184" spans="23:23">
      <c r="W184" s="13"/>
    </row>
    <row r="185" spans="23:23">
      <c r="W185" s="13"/>
    </row>
    <row r="186" spans="23:23">
      <c r="W186" s="13"/>
    </row>
    <row r="187" spans="23:23">
      <c r="W187" s="13"/>
    </row>
    <row r="188" spans="23:23">
      <c r="W188" s="13"/>
    </row>
    <row r="189" spans="23:23">
      <c r="W189" s="13"/>
    </row>
    <row r="190" spans="23:23">
      <c r="W190" s="13"/>
    </row>
    <row r="191" spans="23:23">
      <c r="W191" s="13"/>
    </row>
    <row r="192" spans="23:23">
      <c r="W192" s="13"/>
    </row>
    <row r="193" spans="23:23">
      <c r="W193" s="13"/>
    </row>
    <row r="194" spans="23:23">
      <c r="W194" s="13"/>
    </row>
    <row r="195" spans="23:23">
      <c r="W195" s="13"/>
    </row>
    <row r="196" spans="23:23">
      <c r="W196" s="13"/>
    </row>
    <row r="197" spans="23:23">
      <c r="W197" s="13"/>
    </row>
    <row r="198" spans="23:23">
      <c r="W198" s="13"/>
    </row>
    <row r="199" spans="23:23">
      <c r="W199" s="13"/>
    </row>
    <row r="200" spans="23:23">
      <c r="W200" s="13"/>
    </row>
    <row r="201" spans="23:23">
      <c r="W201" s="13"/>
    </row>
    <row r="202" spans="23:23">
      <c r="W202" s="13"/>
    </row>
    <row r="203" spans="23:23">
      <c r="W203" s="13"/>
    </row>
    <row r="204" spans="23:23">
      <c r="W204" s="13"/>
    </row>
    <row r="205" spans="23:23">
      <c r="W205" s="13"/>
    </row>
    <row r="206" spans="23:23">
      <c r="W206" s="13"/>
    </row>
    <row r="207" spans="23:23">
      <c r="W207" s="13"/>
    </row>
    <row r="208" spans="23:23">
      <c r="W208" s="13"/>
    </row>
    <row r="209" spans="23:23">
      <c r="W209" s="13"/>
    </row>
    <row r="210" spans="23:23">
      <c r="W210" s="13"/>
    </row>
    <row r="211" spans="23:23">
      <c r="W211" s="13"/>
    </row>
    <row r="212" spans="23:23">
      <c r="W212" s="13"/>
    </row>
    <row r="213" spans="23:23">
      <c r="W213" s="13"/>
    </row>
    <row r="214" spans="23:23">
      <c r="W214" s="13"/>
    </row>
    <row r="215" spans="23:23">
      <c r="W215" s="13"/>
    </row>
    <row r="216" spans="23:23">
      <c r="W216" s="13"/>
    </row>
    <row r="217" spans="23:23">
      <c r="W217" s="13"/>
    </row>
    <row r="218" spans="23:23">
      <c r="W218" s="13"/>
    </row>
    <row r="219" spans="23:23">
      <c r="W219" s="13"/>
    </row>
    <row r="220" spans="23:23">
      <c r="W220" s="13"/>
    </row>
    <row r="221" spans="23:23">
      <c r="W221" s="13"/>
    </row>
    <row r="222" spans="23:23">
      <c r="W222" s="13"/>
    </row>
    <row r="223" spans="23:23">
      <c r="W223" s="13"/>
    </row>
    <row r="224" spans="23:23">
      <c r="W224" s="13"/>
    </row>
    <row r="225" spans="23:23">
      <c r="W225" s="13"/>
    </row>
    <row r="226" spans="23:23">
      <c r="W226" s="13"/>
    </row>
    <row r="227" spans="23:23">
      <c r="W227" s="13"/>
    </row>
    <row r="228" spans="23:23">
      <c r="W228" s="13"/>
    </row>
    <row r="229" spans="23:23">
      <c r="W229" s="13"/>
    </row>
    <row r="230" spans="23:23">
      <c r="W230" s="13"/>
    </row>
    <row r="231" spans="23:23">
      <c r="W231" s="13"/>
    </row>
    <row r="232" spans="23:23">
      <c r="W232" s="13"/>
    </row>
    <row r="233" spans="23:23">
      <c r="W233" s="13"/>
    </row>
    <row r="234" spans="23:23">
      <c r="W234" s="13"/>
    </row>
    <row r="235" spans="23:23">
      <c r="W235" s="13"/>
    </row>
    <row r="236" spans="23:23">
      <c r="W236" s="13"/>
    </row>
    <row r="237" spans="23:23">
      <c r="W237" s="13"/>
    </row>
    <row r="238" spans="23:23">
      <c r="W238" s="13"/>
    </row>
    <row r="239" spans="23:23">
      <c r="W239" s="13"/>
    </row>
    <row r="240" spans="23:23">
      <c r="W240" s="13"/>
    </row>
    <row r="241" spans="23:23">
      <c r="W241" s="13"/>
    </row>
    <row r="242" spans="23:23">
      <c r="W242" s="13"/>
    </row>
    <row r="243" spans="23:23">
      <c r="W243" s="13"/>
    </row>
    <row r="244" spans="23:23">
      <c r="W244" s="13"/>
    </row>
    <row r="245" spans="23:23">
      <c r="W245" s="13"/>
    </row>
    <row r="246" spans="23:23">
      <c r="W246" s="13"/>
    </row>
    <row r="247" spans="23:23">
      <c r="W247" s="13"/>
    </row>
    <row r="248" spans="23:23">
      <c r="W248" s="13"/>
    </row>
    <row r="249" spans="23:23">
      <c r="W249" s="13"/>
    </row>
    <row r="250" spans="23:23">
      <c r="W250" s="13"/>
    </row>
    <row r="251" spans="23:23">
      <c r="W251" s="13"/>
    </row>
    <row r="252" spans="23:23">
      <c r="W252" s="13"/>
    </row>
    <row r="253" spans="23:23">
      <c r="W253" s="13"/>
    </row>
    <row r="254" spans="23:23">
      <c r="W254" s="13"/>
    </row>
    <row r="255" spans="23:23">
      <c r="W255" s="13"/>
    </row>
    <row r="256" spans="23:23">
      <c r="W256" s="13"/>
    </row>
    <row r="257" spans="23:23">
      <c r="W257" s="13"/>
    </row>
    <row r="258" spans="23:23">
      <c r="W258" s="13"/>
    </row>
    <row r="259" spans="23:23">
      <c r="W259" s="13"/>
    </row>
    <row r="260" spans="23:23">
      <c r="W260" s="13"/>
    </row>
    <row r="261" spans="23:23">
      <c r="W261" s="13"/>
    </row>
    <row r="262" spans="23:23">
      <c r="W262" s="13"/>
    </row>
    <row r="263" spans="23:23">
      <c r="W263" s="13"/>
    </row>
    <row r="264" spans="23:23">
      <c r="W264" s="13"/>
    </row>
    <row r="265" spans="23:23">
      <c r="W265" s="13"/>
    </row>
    <row r="266" spans="23:23">
      <c r="W266" s="13"/>
    </row>
    <row r="267" spans="23:23">
      <c r="W267" s="13"/>
    </row>
    <row r="268" spans="23:23">
      <c r="W268" s="13"/>
    </row>
    <row r="269" spans="23:23">
      <c r="W269" s="13"/>
    </row>
    <row r="270" spans="23:23">
      <c r="W270" s="13"/>
    </row>
    <row r="271" spans="23:23">
      <c r="W271" s="13"/>
    </row>
    <row r="272" spans="23:23">
      <c r="W272" s="13"/>
    </row>
    <row r="273" spans="23:23">
      <c r="W273" s="13"/>
    </row>
    <row r="274" spans="23:23">
      <c r="W274" s="13"/>
    </row>
    <row r="275" spans="23:23">
      <c r="W275" s="13"/>
    </row>
    <row r="276" spans="23:23">
      <c r="W276" s="13"/>
    </row>
    <row r="277" spans="23:23">
      <c r="W277" s="13"/>
    </row>
    <row r="278" spans="23:23">
      <c r="W278" s="13"/>
    </row>
    <row r="279" spans="23:23">
      <c r="W279" s="13"/>
    </row>
    <row r="280" spans="23:23">
      <c r="W280" s="13"/>
    </row>
    <row r="281" spans="23:23">
      <c r="W281" s="13"/>
    </row>
    <row r="282" spans="23:23">
      <c r="W282" s="13"/>
    </row>
    <row r="283" spans="23:23">
      <c r="W283" s="13"/>
    </row>
    <row r="284" spans="23:23">
      <c r="W284" s="13"/>
    </row>
    <row r="285" spans="23:23">
      <c r="W285" s="13"/>
    </row>
    <row r="286" spans="23:23">
      <c r="W286" s="13"/>
    </row>
    <row r="287" spans="23:23">
      <c r="W287" s="13"/>
    </row>
    <row r="288" spans="23:23">
      <c r="W288" s="13"/>
    </row>
    <row r="289" spans="23:23">
      <c r="W289" s="13"/>
    </row>
    <row r="290" spans="23:23">
      <c r="W290" s="13"/>
    </row>
    <row r="291" spans="23:23">
      <c r="W291" s="13"/>
    </row>
    <row r="292" spans="23:23">
      <c r="W292" s="13"/>
    </row>
    <row r="293" spans="23:23">
      <c r="W293" s="13"/>
    </row>
    <row r="294" spans="23:23">
      <c r="W294" s="13"/>
    </row>
    <row r="295" spans="23:23">
      <c r="W295" s="13"/>
    </row>
    <row r="296" spans="23:23">
      <c r="W296" s="13"/>
    </row>
    <row r="297" spans="23:23">
      <c r="W297" s="13"/>
    </row>
    <row r="298" spans="23:23">
      <c r="W298" s="13"/>
    </row>
    <row r="299" spans="23:23">
      <c r="W299" s="13"/>
    </row>
    <row r="300" spans="23:23">
      <c r="W300" s="13"/>
    </row>
    <row r="301" spans="23:23">
      <c r="W301" s="13"/>
    </row>
    <row r="302" spans="23:23">
      <c r="W302" s="13"/>
    </row>
    <row r="303" spans="23:23">
      <c r="W303" s="13"/>
    </row>
    <row r="304" spans="23:23">
      <c r="W304" s="13"/>
    </row>
    <row r="305" spans="23:23">
      <c r="W305" s="13"/>
    </row>
    <row r="306" spans="23:23">
      <c r="W306" s="13"/>
    </row>
    <row r="307" spans="23:23">
      <c r="W307" s="13"/>
    </row>
    <row r="308" spans="23:23">
      <c r="W308" s="13"/>
    </row>
    <row r="309" spans="23:23">
      <c r="W309" s="13"/>
    </row>
    <row r="310" spans="23:23">
      <c r="W310" s="13"/>
    </row>
    <row r="311" spans="23:23">
      <c r="W311" s="13"/>
    </row>
    <row r="312" spans="23:23">
      <c r="W312" s="13"/>
    </row>
    <row r="313" spans="23:23">
      <c r="W313" s="13"/>
    </row>
    <row r="314" spans="23:23">
      <c r="W314" s="13"/>
    </row>
    <row r="315" spans="23:23">
      <c r="W315" s="13"/>
    </row>
    <row r="316" spans="23:23">
      <c r="W316" s="13"/>
    </row>
    <row r="317" spans="23:23">
      <c r="W317" s="13"/>
    </row>
    <row r="318" spans="23:23">
      <c r="W318" s="13"/>
    </row>
    <row r="319" spans="23:23">
      <c r="W319" s="13"/>
    </row>
    <row r="320" spans="23:23">
      <c r="W320" s="13"/>
    </row>
    <row r="321" spans="23:23">
      <c r="W321" s="13"/>
    </row>
    <row r="322" spans="23:23">
      <c r="W322" s="13"/>
    </row>
    <row r="323" spans="23:23">
      <c r="W323" s="13"/>
    </row>
    <row r="324" spans="23:23">
      <c r="W324" s="13"/>
    </row>
    <row r="325" spans="23:23">
      <c r="W325" s="13"/>
    </row>
    <row r="326" spans="23:23">
      <c r="W326" s="13"/>
    </row>
    <row r="327" spans="23:23">
      <c r="W327" s="13"/>
    </row>
    <row r="328" spans="23:23">
      <c r="W328" s="13"/>
    </row>
    <row r="329" spans="23:23">
      <c r="W329" s="13"/>
    </row>
    <row r="330" spans="23:23">
      <c r="W330" s="13"/>
    </row>
    <row r="331" spans="23:23">
      <c r="W331" s="13"/>
    </row>
    <row r="332" spans="23:23">
      <c r="W332" s="13"/>
    </row>
    <row r="333" spans="23:23">
      <c r="W333" s="13"/>
    </row>
    <row r="334" spans="23:23">
      <c r="W334" s="13"/>
    </row>
    <row r="335" spans="23:23">
      <c r="W335" s="13"/>
    </row>
    <row r="336" spans="23:23">
      <c r="W336" s="13"/>
    </row>
    <row r="337" spans="23:23">
      <c r="W337" s="13"/>
    </row>
    <row r="338" spans="23:23">
      <c r="W338" s="13"/>
    </row>
    <row r="339" spans="23:23">
      <c r="W339" s="13"/>
    </row>
    <row r="340" spans="23:23">
      <c r="W340" s="13"/>
    </row>
    <row r="341" spans="23:23">
      <c r="W341" s="13"/>
    </row>
    <row r="342" spans="23:23">
      <c r="W342" s="13"/>
    </row>
    <row r="343" spans="23:23">
      <c r="W343" s="13"/>
    </row>
    <row r="344" spans="23:23">
      <c r="W344" s="13"/>
    </row>
    <row r="345" spans="23:23">
      <c r="W345" s="13"/>
    </row>
    <row r="346" spans="23:23">
      <c r="W346" s="13"/>
    </row>
    <row r="347" spans="23:23">
      <c r="W347" s="13"/>
    </row>
    <row r="348" spans="23:23">
      <c r="W348" s="13"/>
    </row>
    <row r="349" spans="23:23">
      <c r="W349" s="13"/>
    </row>
    <row r="350" spans="23:23">
      <c r="W350" s="13"/>
    </row>
    <row r="351" spans="23:23">
      <c r="W351" s="13"/>
    </row>
    <row r="352" spans="23:23">
      <c r="W352" s="13"/>
    </row>
    <row r="353" spans="23:23">
      <c r="W353" s="13"/>
    </row>
    <row r="354" spans="23:23">
      <c r="W354" s="13"/>
    </row>
    <row r="355" spans="23:23">
      <c r="W355" s="13"/>
    </row>
    <row r="356" spans="23:23">
      <c r="W356" s="13"/>
    </row>
    <row r="357" spans="23:23">
      <c r="W357" s="13"/>
    </row>
    <row r="358" spans="23:23">
      <c r="W358" s="13"/>
    </row>
    <row r="359" spans="23:23">
      <c r="W359" s="13"/>
    </row>
    <row r="360" spans="23:23">
      <c r="W360" s="13"/>
    </row>
    <row r="361" spans="23:23">
      <c r="W361" s="13"/>
    </row>
    <row r="362" spans="23:23">
      <c r="W362" s="13"/>
    </row>
    <row r="363" spans="23:23">
      <c r="W363" s="13"/>
    </row>
    <row r="364" spans="23:23">
      <c r="W364" s="13"/>
    </row>
    <row r="365" spans="23:23">
      <c r="W365" s="13"/>
    </row>
    <row r="366" spans="23:23">
      <c r="W366" s="13"/>
    </row>
    <row r="367" spans="23:23">
      <c r="W367" s="13"/>
    </row>
    <row r="368" spans="23:23">
      <c r="W368" s="13"/>
    </row>
    <row r="369" spans="23:23">
      <c r="W369" s="13"/>
    </row>
    <row r="370" spans="23:23">
      <c r="W370" s="13"/>
    </row>
    <row r="371" spans="23:23">
      <c r="W371" s="13"/>
    </row>
    <row r="372" spans="23:23">
      <c r="W372" s="13"/>
    </row>
    <row r="373" spans="23:23">
      <c r="W373" s="13"/>
    </row>
    <row r="374" spans="23:23">
      <c r="W374" s="13"/>
    </row>
    <row r="375" spans="23:23">
      <c r="W375" s="13"/>
    </row>
    <row r="376" spans="23:23">
      <c r="W376" s="13"/>
    </row>
    <row r="377" spans="23:23">
      <c r="W377" s="13"/>
    </row>
    <row r="378" spans="23:23">
      <c r="W378" s="13"/>
    </row>
    <row r="379" spans="23:23">
      <c r="W379" s="13"/>
    </row>
    <row r="380" spans="23:23">
      <c r="W380" s="13"/>
    </row>
    <row r="381" spans="23:23">
      <c r="W381" s="13"/>
    </row>
    <row r="382" spans="23:23">
      <c r="W382" s="13"/>
    </row>
    <row r="383" spans="23:23">
      <c r="W383" s="13"/>
    </row>
    <row r="384" spans="23:23">
      <c r="W384" s="13"/>
    </row>
    <row r="385" spans="23:23">
      <c r="W385" s="13"/>
    </row>
    <row r="386" spans="23:23">
      <c r="W386" s="13"/>
    </row>
    <row r="387" spans="23:23">
      <c r="W387" s="13"/>
    </row>
    <row r="388" spans="23:23">
      <c r="W388" s="13"/>
    </row>
    <row r="389" spans="23:23">
      <c r="W389" s="13"/>
    </row>
    <row r="390" spans="23:23">
      <c r="W390" s="13"/>
    </row>
    <row r="391" spans="23:23">
      <c r="W391" s="13"/>
    </row>
    <row r="392" spans="23:23">
      <c r="W392" s="13"/>
    </row>
    <row r="393" spans="23:23">
      <c r="W393" s="13"/>
    </row>
    <row r="394" spans="23:23">
      <c r="W394" s="13"/>
    </row>
    <row r="395" spans="23:23">
      <c r="W395" s="13"/>
    </row>
    <row r="396" spans="23:23">
      <c r="W396" s="13"/>
    </row>
    <row r="397" spans="23:23">
      <c r="W397" s="13"/>
    </row>
    <row r="398" spans="23:23">
      <c r="W398" s="13"/>
    </row>
    <row r="399" spans="23:23">
      <c r="W399" s="13"/>
    </row>
    <row r="400" spans="23:23">
      <c r="W400" s="13"/>
    </row>
    <row r="401" spans="23:23">
      <c r="W401" s="13"/>
    </row>
    <row r="402" spans="23:23">
      <c r="W402" s="13"/>
    </row>
    <row r="403" spans="23:23">
      <c r="W403" s="13"/>
    </row>
    <row r="404" spans="23:23">
      <c r="W404" s="13"/>
    </row>
    <row r="405" spans="23:23">
      <c r="W405" s="13"/>
    </row>
    <row r="406" spans="23:23">
      <c r="W406" s="13"/>
    </row>
    <row r="407" spans="23:23">
      <c r="W407" s="13"/>
    </row>
    <row r="408" spans="23:23">
      <c r="W408" s="13"/>
    </row>
    <row r="409" spans="23:23">
      <c r="W409" s="13"/>
    </row>
    <row r="410" spans="23:23">
      <c r="W410" s="13"/>
    </row>
    <row r="411" spans="23:23">
      <c r="W411" s="13"/>
    </row>
    <row r="412" spans="23:23">
      <c r="W412" s="13"/>
    </row>
    <row r="413" spans="23:23">
      <c r="W413" s="13"/>
    </row>
    <row r="414" spans="23:23">
      <c r="W414" s="13"/>
    </row>
    <row r="415" spans="23:23">
      <c r="W415" s="13"/>
    </row>
    <row r="416" spans="23:23">
      <c r="W416" s="13"/>
    </row>
    <row r="417" spans="23:23">
      <c r="W417" s="13"/>
    </row>
    <row r="418" spans="23:23">
      <c r="W418" s="13"/>
    </row>
    <row r="419" spans="23:23">
      <c r="W419" s="13"/>
    </row>
    <row r="420" spans="23:23">
      <c r="W420" s="13"/>
    </row>
    <row r="421" spans="23:23">
      <c r="W421" s="13"/>
    </row>
    <row r="422" spans="23:23">
      <c r="W422" s="13"/>
    </row>
    <row r="423" spans="23:23">
      <c r="W423" s="13"/>
    </row>
    <row r="424" spans="23:23">
      <c r="W424" s="13"/>
    </row>
    <row r="425" spans="23:23">
      <c r="W425" s="13"/>
    </row>
    <row r="426" spans="23:23">
      <c r="W426" s="13"/>
    </row>
    <row r="427" spans="23:23">
      <c r="W427" s="13"/>
    </row>
    <row r="428" spans="23:23">
      <c r="W428" s="13"/>
    </row>
    <row r="429" spans="23:23">
      <c r="W429" s="13"/>
    </row>
    <row r="430" spans="23:23">
      <c r="W430" s="13"/>
    </row>
    <row r="431" spans="23:23">
      <c r="W431" s="13"/>
    </row>
    <row r="432" spans="23:23">
      <c r="W432" s="13"/>
    </row>
    <row r="433" spans="23:23">
      <c r="W433" s="13"/>
    </row>
    <row r="434" spans="23:23">
      <c r="W434" s="13"/>
    </row>
    <row r="435" spans="23:23">
      <c r="W435" s="13"/>
    </row>
    <row r="436" spans="23:23">
      <c r="W436" s="13"/>
    </row>
    <row r="437" spans="23:23">
      <c r="W437" s="13"/>
    </row>
    <row r="438" spans="23:23">
      <c r="W438" s="13"/>
    </row>
    <row r="439" spans="23:23">
      <c r="W439" s="13"/>
    </row>
    <row r="440" spans="23:23">
      <c r="W440" s="13"/>
    </row>
    <row r="441" spans="23:23">
      <c r="W441" s="13"/>
    </row>
    <row r="442" spans="23:23">
      <c r="W442" s="13"/>
    </row>
    <row r="443" spans="23:23">
      <c r="W443" s="13"/>
    </row>
    <row r="444" spans="23:23">
      <c r="W444" s="13"/>
    </row>
    <row r="445" spans="23:23">
      <c r="W445" s="13"/>
    </row>
    <row r="446" spans="23:23">
      <c r="W446" s="13"/>
    </row>
    <row r="447" spans="23:23">
      <c r="W447" s="13"/>
    </row>
    <row r="448" spans="23:23">
      <c r="W448" s="13"/>
    </row>
    <row r="449" spans="23:23">
      <c r="W449" s="13"/>
    </row>
    <row r="450" spans="23:23">
      <c r="W450" s="13"/>
    </row>
    <row r="451" spans="23:23">
      <c r="W451" s="13"/>
    </row>
    <row r="452" spans="23:23">
      <c r="W452" s="13"/>
    </row>
    <row r="453" spans="23:23">
      <c r="W453" s="13"/>
    </row>
    <row r="454" spans="23:23">
      <c r="W454" s="13"/>
    </row>
    <row r="455" spans="23:23">
      <c r="W455" s="13"/>
    </row>
    <row r="456" spans="23:23">
      <c r="W456" s="13"/>
    </row>
    <row r="457" spans="23:23">
      <c r="W457" s="13"/>
    </row>
    <row r="458" spans="23:23">
      <c r="W458" s="13"/>
    </row>
    <row r="459" spans="23:23">
      <c r="W459" s="13"/>
    </row>
    <row r="460" spans="23:23">
      <c r="W460" s="13"/>
    </row>
    <row r="461" spans="23:23">
      <c r="W461" s="13"/>
    </row>
    <row r="462" spans="23:23">
      <c r="W462" s="13"/>
    </row>
    <row r="463" spans="23:23">
      <c r="W463" s="13"/>
    </row>
    <row r="464" spans="23:23">
      <c r="W464" s="13"/>
    </row>
    <row r="465" spans="23:23">
      <c r="W465" s="13"/>
    </row>
    <row r="466" spans="23:23">
      <c r="W466" s="13"/>
    </row>
    <row r="467" spans="23:23">
      <c r="W467" s="13"/>
    </row>
    <row r="468" spans="23:23">
      <c r="W468" s="13"/>
    </row>
    <row r="469" spans="23:23">
      <c r="W469" s="13"/>
    </row>
    <row r="470" spans="23:23">
      <c r="W470" s="13"/>
    </row>
    <row r="471" spans="23:23">
      <c r="W471" s="13"/>
    </row>
    <row r="472" spans="23:23">
      <c r="W472" s="13"/>
    </row>
    <row r="473" spans="23:23">
      <c r="W473" s="13"/>
    </row>
    <row r="474" spans="23:23">
      <c r="W474" s="13"/>
    </row>
    <row r="475" spans="23:23">
      <c r="W475" s="13"/>
    </row>
    <row r="476" spans="23:23">
      <c r="W476" s="13"/>
    </row>
    <row r="477" spans="23:23">
      <c r="W477" s="13"/>
    </row>
    <row r="478" spans="23:23">
      <c r="W478" s="13"/>
    </row>
    <row r="479" spans="23:23">
      <c r="W479" s="13"/>
    </row>
    <row r="480" spans="23:23">
      <c r="W480" s="13"/>
    </row>
    <row r="481" spans="23:23">
      <c r="W481" s="13"/>
    </row>
    <row r="482" spans="23:23">
      <c r="W482" s="13"/>
    </row>
    <row r="483" spans="23:23">
      <c r="W483" s="13"/>
    </row>
    <row r="484" spans="23:23">
      <c r="W484" s="13"/>
    </row>
    <row r="485" spans="23:23">
      <c r="W485" s="13"/>
    </row>
    <row r="486" spans="23:23">
      <c r="W486" s="13"/>
    </row>
    <row r="487" spans="23:23">
      <c r="W487" s="13"/>
    </row>
    <row r="488" spans="23:23">
      <c r="W488" s="13"/>
    </row>
    <row r="489" spans="23:23">
      <c r="W489" s="13"/>
    </row>
    <row r="490" spans="23:23">
      <c r="W490" s="13"/>
    </row>
    <row r="491" spans="23:23">
      <c r="W491" s="13"/>
    </row>
    <row r="492" spans="23:23">
      <c r="W492" s="13"/>
    </row>
    <row r="493" spans="23:23">
      <c r="W493" s="13"/>
    </row>
    <row r="494" spans="23:23">
      <c r="W494" s="13"/>
    </row>
    <row r="495" spans="23:23">
      <c r="W495" s="13"/>
    </row>
    <row r="496" spans="23:23">
      <c r="W496" s="13"/>
    </row>
    <row r="497" spans="23:23">
      <c r="W497" s="13"/>
    </row>
    <row r="498" spans="23:23">
      <c r="W498" s="13"/>
    </row>
    <row r="499" spans="23:23">
      <c r="W499" s="13"/>
    </row>
    <row r="500" spans="23:23">
      <c r="W500" s="13"/>
    </row>
    <row r="501" spans="23:23">
      <c r="W501" s="13"/>
    </row>
    <row r="502" spans="23:23">
      <c r="W502" s="13"/>
    </row>
    <row r="503" spans="23:23">
      <c r="W503" s="13"/>
    </row>
    <row r="504" spans="23:23">
      <c r="W504" s="13"/>
    </row>
    <row r="505" spans="23:23">
      <c r="W505" s="13"/>
    </row>
    <row r="506" spans="23:23">
      <c r="W506" s="13"/>
    </row>
    <row r="507" spans="23:23">
      <c r="W507" s="13"/>
    </row>
    <row r="508" spans="23:23">
      <c r="W508" s="13"/>
    </row>
    <row r="509" spans="23:23">
      <c r="W509" s="13"/>
    </row>
    <row r="510" spans="23:23">
      <c r="W510" s="13"/>
    </row>
    <row r="511" spans="23:23">
      <c r="W511" s="13"/>
    </row>
    <row r="512" spans="23:23">
      <c r="W512" s="13"/>
    </row>
    <row r="513" spans="23:23">
      <c r="W513" s="13"/>
    </row>
    <row r="514" spans="23:23">
      <c r="W514" s="13"/>
    </row>
    <row r="515" spans="23:23">
      <c r="W515" s="13"/>
    </row>
    <row r="516" spans="23:23">
      <c r="W516" s="13"/>
    </row>
    <row r="517" spans="23:23">
      <c r="W517" s="13"/>
    </row>
    <row r="518" spans="23:23">
      <c r="W518" s="13"/>
    </row>
    <row r="519" spans="23:23">
      <c r="W519" s="13"/>
    </row>
    <row r="520" spans="23:23">
      <c r="W520" s="13"/>
    </row>
    <row r="521" spans="23:23">
      <c r="W521" s="13"/>
    </row>
    <row r="522" spans="23:23">
      <c r="W522" s="13"/>
    </row>
    <row r="523" spans="23:23">
      <c r="W523" s="13"/>
    </row>
    <row r="524" spans="23:23">
      <c r="W524" s="13"/>
    </row>
    <row r="525" spans="23:23">
      <c r="W525" s="13"/>
    </row>
    <row r="526" spans="23:23">
      <c r="W526" s="13"/>
    </row>
    <row r="527" spans="23:23">
      <c r="W527" s="13"/>
    </row>
    <row r="528" spans="23:23">
      <c r="W528" s="13"/>
    </row>
    <row r="529" spans="23:23">
      <c r="W529" s="13"/>
    </row>
    <row r="530" spans="23:23">
      <c r="W530" s="13"/>
    </row>
    <row r="531" spans="23:23">
      <c r="W531" s="13"/>
    </row>
    <row r="532" spans="23:23">
      <c r="W532" s="13"/>
    </row>
    <row r="533" spans="23:23">
      <c r="W533" s="13"/>
    </row>
    <row r="534" spans="23:23">
      <c r="W534" s="13"/>
    </row>
    <row r="535" spans="23:23">
      <c r="W535" s="13"/>
    </row>
    <row r="536" spans="23:23">
      <c r="W536" s="13"/>
    </row>
    <row r="537" spans="23:23">
      <c r="W537" s="13"/>
    </row>
    <row r="538" spans="23:23">
      <c r="W538" s="13"/>
    </row>
    <row r="539" spans="23:23">
      <c r="W539" s="13"/>
    </row>
    <row r="540" spans="23:23">
      <c r="W540" s="13"/>
    </row>
    <row r="541" spans="23:23">
      <c r="W541" s="13"/>
    </row>
    <row r="542" spans="23:23">
      <c r="W542" s="13"/>
    </row>
    <row r="543" spans="23:23">
      <c r="W543" s="13"/>
    </row>
    <row r="544" spans="23:23">
      <c r="W544" s="13"/>
    </row>
    <row r="545" spans="23:23">
      <c r="W545" s="13"/>
    </row>
    <row r="546" spans="23:23">
      <c r="W546" s="13"/>
    </row>
    <row r="547" spans="23:23">
      <c r="W547" s="13"/>
    </row>
    <row r="548" spans="23:23">
      <c r="W548" s="13"/>
    </row>
    <row r="549" spans="23:23">
      <c r="W549" s="13"/>
    </row>
    <row r="550" spans="23:23">
      <c r="W550" s="13"/>
    </row>
    <row r="551" spans="23:23">
      <c r="W551" s="13"/>
    </row>
    <row r="552" spans="23:23">
      <c r="W552" s="13"/>
    </row>
    <row r="553" spans="23:23">
      <c r="W553" s="13"/>
    </row>
    <row r="554" spans="23:23">
      <c r="W554" s="13"/>
    </row>
    <row r="555" spans="23:23">
      <c r="W555" s="13"/>
    </row>
    <row r="556" spans="23:23">
      <c r="W556" s="13"/>
    </row>
    <row r="557" spans="23:23">
      <c r="W557" s="13"/>
    </row>
    <row r="558" spans="23:23">
      <c r="W558" s="13"/>
    </row>
    <row r="559" spans="23:23">
      <c r="W559" s="13"/>
    </row>
    <row r="560" spans="23:23">
      <c r="W560" s="13"/>
    </row>
    <row r="561" spans="23:23">
      <c r="W561" s="13"/>
    </row>
    <row r="562" spans="23:23">
      <c r="W562" s="13"/>
    </row>
    <row r="563" spans="23:23">
      <c r="W563" s="13"/>
    </row>
    <row r="564" spans="23:23">
      <c r="W564" s="13"/>
    </row>
    <row r="565" spans="23:23">
      <c r="W565" s="13"/>
    </row>
    <row r="566" spans="23:23">
      <c r="W566" s="13"/>
    </row>
    <row r="567" spans="23:23">
      <c r="W567" s="13"/>
    </row>
    <row r="568" spans="23:23">
      <c r="W568" s="13"/>
    </row>
    <row r="569" spans="23:23">
      <c r="W569" s="13"/>
    </row>
    <row r="570" spans="23:23">
      <c r="W570" s="13"/>
    </row>
    <row r="571" spans="23:23">
      <c r="W571" s="13"/>
    </row>
    <row r="572" spans="23:23">
      <c r="W572" s="13"/>
    </row>
    <row r="573" spans="23:23">
      <c r="W573" s="13"/>
    </row>
    <row r="574" spans="23:23">
      <c r="W574" s="13"/>
    </row>
    <row r="575" spans="23:23">
      <c r="W575" s="13"/>
    </row>
    <row r="576" spans="23:23">
      <c r="W576" s="13"/>
    </row>
    <row r="577" spans="23:23">
      <c r="W577" s="13"/>
    </row>
    <row r="578" spans="23:23">
      <c r="W578" s="13"/>
    </row>
    <row r="579" spans="23:23">
      <c r="W579" s="13"/>
    </row>
    <row r="580" spans="23:23">
      <c r="W580" s="13"/>
    </row>
    <row r="581" spans="23:23">
      <c r="W581" s="13"/>
    </row>
    <row r="582" spans="23:23">
      <c r="W582" s="13"/>
    </row>
    <row r="583" spans="23:23">
      <c r="W583" s="13"/>
    </row>
    <row r="584" spans="23:23">
      <c r="W584" s="13"/>
    </row>
    <row r="585" spans="23:23">
      <c r="W585" s="13"/>
    </row>
    <row r="586" spans="23:23">
      <c r="W586" s="13"/>
    </row>
    <row r="587" spans="23:23">
      <c r="W587" s="13"/>
    </row>
    <row r="588" spans="23:23">
      <c r="W588" s="13"/>
    </row>
    <row r="589" spans="23:23">
      <c r="W589" s="13"/>
    </row>
    <row r="590" spans="23:23">
      <c r="W590" s="13"/>
    </row>
    <row r="591" spans="23:23">
      <c r="W591" s="13"/>
    </row>
    <row r="592" spans="23:23">
      <c r="W592" s="13"/>
    </row>
    <row r="593" spans="23:23">
      <c r="W593" s="13"/>
    </row>
    <row r="594" spans="23:23">
      <c r="W594" s="13"/>
    </row>
    <row r="595" spans="23:23">
      <c r="W595" s="13"/>
    </row>
    <row r="596" spans="23:23">
      <c r="W596" s="13"/>
    </row>
    <row r="597" spans="23:23">
      <c r="W597" s="13"/>
    </row>
    <row r="598" spans="23:23">
      <c r="W598" s="13"/>
    </row>
    <row r="599" spans="23:23">
      <c r="W599" s="13"/>
    </row>
    <row r="600" spans="23:23">
      <c r="W600" s="13"/>
    </row>
    <row r="601" spans="23:23">
      <c r="W601" s="13"/>
    </row>
    <row r="602" spans="23:23">
      <c r="W602" s="13"/>
    </row>
    <row r="603" spans="23:23">
      <c r="W603" s="13"/>
    </row>
    <row r="604" spans="23:23">
      <c r="W604" s="13"/>
    </row>
    <row r="605" spans="23:23">
      <c r="W605" s="13"/>
    </row>
    <row r="606" spans="23:23">
      <c r="W606" s="13"/>
    </row>
    <row r="607" spans="23:23">
      <c r="W607" s="13"/>
    </row>
    <row r="608" spans="23:23">
      <c r="W608" s="13"/>
    </row>
    <row r="609" spans="23:23">
      <c r="W609" s="13"/>
    </row>
    <row r="610" spans="23:23">
      <c r="W610" s="13"/>
    </row>
    <row r="611" spans="23:23">
      <c r="W611" s="13"/>
    </row>
    <row r="612" spans="23:23">
      <c r="W612" s="13"/>
    </row>
    <row r="613" spans="23:23">
      <c r="W613" s="13"/>
    </row>
    <row r="614" spans="23:23">
      <c r="W614" s="13"/>
    </row>
    <row r="615" spans="23:23">
      <c r="W615" s="13"/>
    </row>
    <row r="616" spans="23:23">
      <c r="W616" s="13"/>
    </row>
    <row r="617" spans="23:23">
      <c r="W617" s="13"/>
    </row>
    <row r="618" spans="23:23">
      <c r="W618" s="13"/>
    </row>
    <row r="619" spans="23:23">
      <c r="W619" s="13"/>
    </row>
    <row r="620" spans="23:23">
      <c r="W620" s="13"/>
    </row>
    <row r="621" spans="23:23">
      <c r="W621" s="13"/>
    </row>
    <row r="622" spans="23:23">
      <c r="W622" s="13"/>
    </row>
    <row r="623" spans="23:23">
      <c r="W623" s="13"/>
    </row>
    <row r="624" spans="23:23">
      <c r="W624" s="13"/>
    </row>
    <row r="625" spans="23:23">
      <c r="W625" s="13"/>
    </row>
    <row r="626" spans="23:23">
      <c r="W626" s="13"/>
    </row>
    <row r="627" spans="23:23">
      <c r="W627" s="13"/>
    </row>
    <row r="628" spans="23:23">
      <c r="W628" s="13"/>
    </row>
    <row r="629" spans="23:23">
      <c r="W629" s="13"/>
    </row>
    <row r="630" spans="23:23">
      <c r="W630" s="13"/>
    </row>
    <row r="631" spans="23:23">
      <c r="W631" s="13"/>
    </row>
    <row r="632" spans="23:23">
      <c r="W632" s="13"/>
    </row>
    <row r="633" spans="23:23">
      <c r="W633" s="13"/>
    </row>
    <row r="634" spans="23:23">
      <c r="W634" s="13"/>
    </row>
    <row r="635" spans="23:23">
      <c r="W635" s="13"/>
    </row>
    <row r="636" spans="23:23">
      <c r="W636" s="13"/>
    </row>
    <row r="637" spans="23:23">
      <c r="W637" s="13"/>
    </row>
    <row r="638" spans="23:23">
      <c r="W638" s="13"/>
    </row>
    <row r="639" spans="23:23">
      <c r="W639" s="13"/>
    </row>
    <row r="640" spans="23:23">
      <c r="W640" s="13"/>
    </row>
    <row r="641" spans="23:23">
      <c r="W641" s="13"/>
    </row>
    <row r="642" spans="23:23">
      <c r="W642" s="13"/>
    </row>
    <row r="643" spans="23:23">
      <c r="W643" s="13"/>
    </row>
    <row r="644" spans="23:23">
      <c r="W644" s="13"/>
    </row>
    <row r="645" spans="23:23">
      <c r="W645" s="13"/>
    </row>
    <row r="646" spans="23:23">
      <c r="W646" s="13"/>
    </row>
    <row r="647" spans="23:23">
      <c r="W647" s="13"/>
    </row>
    <row r="648" spans="23:23">
      <c r="W648" s="13"/>
    </row>
    <row r="649" spans="23:23">
      <c r="W649" s="13"/>
    </row>
    <row r="650" spans="23:23">
      <c r="W650" s="13"/>
    </row>
    <row r="651" spans="23:23">
      <c r="W651" s="13"/>
    </row>
    <row r="652" spans="23:23">
      <c r="W652" s="13"/>
    </row>
    <row r="653" spans="23:23">
      <c r="W653" s="13"/>
    </row>
    <row r="654" spans="23:23">
      <c r="W654" s="13"/>
    </row>
    <row r="655" spans="23:23">
      <c r="W655" s="13"/>
    </row>
    <row r="656" spans="23:23">
      <c r="W656" s="13"/>
    </row>
    <row r="657" spans="23:23">
      <c r="W657" s="13"/>
    </row>
    <row r="658" spans="23:23">
      <c r="W658" s="13"/>
    </row>
    <row r="659" spans="23:23">
      <c r="W659" s="13"/>
    </row>
    <row r="660" spans="23:23">
      <c r="W660" s="13"/>
    </row>
    <row r="661" spans="23:23">
      <c r="W661" s="13"/>
    </row>
    <row r="662" spans="23:23">
      <c r="W662" s="13"/>
    </row>
    <row r="663" spans="23:23">
      <c r="W663" s="13"/>
    </row>
    <row r="664" spans="23:23">
      <c r="W664" s="13"/>
    </row>
    <row r="665" spans="23:23">
      <c r="W665" s="13"/>
    </row>
    <row r="666" spans="23:23">
      <c r="W666" s="13"/>
    </row>
    <row r="667" spans="23:23">
      <c r="W667" s="13"/>
    </row>
    <row r="668" spans="23:23">
      <c r="W668" s="13"/>
    </row>
    <row r="669" spans="23:23">
      <c r="W669" s="13"/>
    </row>
    <row r="670" spans="23:23">
      <c r="W670" s="13"/>
    </row>
    <row r="671" spans="23:23">
      <c r="W671" s="13"/>
    </row>
    <row r="672" spans="23:23">
      <c r="W672" s="13"/>
    </row>
    <row r="673" spans="23:23">
      <c r="W673" s="13"/>
    </row>
    <row r="674" spans="23:23">
      <c r="W674" s="13"/>
    </row>
    <row r="675" spans="23:23">
      <c r="W675" s="13"/>
    </row>
    <row r="676" spans="23:23">
      <c r="W676" s="13"/>
    </row>
    <row r="677" spans="23:23">
      <c r="W677" s="13"/>
    </row>
    <row r="678" spans="23:23">
      <c r="W678" s="13"/>
    </row>
    <row r="679" spans="23:23">
      <c r="W679" s="13"/>
    </row>
    <row r="680" spans="23:23">
      <c r="W680" s="13"/>
    </row>
    <row r="681" spans="23:23">
      <c r="W681" s="13"/>
    </row>
    <row r="682" spans="23:23">
      <c r="W682" s="13"/>
    </row>
    <row r="683" spans="23:23">
      <c r="W683" s="13"/>
    </row>
    <row r="684" spans="23:23">
      <c r="W684" s="13"/>
    </row>
    <row r="685" spans="23:23">
      <c r="W685" s="13"/>
    </row>
    <row r="686" spans="23:23">
      <c r="W686" s="13"/>
    </row>
    <row r="687" spans="23:23">
      <c r="W687" s="13"/>
    </row>
    <row r="688" spans="23:23">
      <c r="W688" s="13"/>
    </row>
    <row r="689" spans="23:23">
      <c r="W689" s="13"/>
    </row>
    <row r="690" spans="23:23">
      <c r="W690" s="13"/>
    </row>
    <row r="691" spans="23:23">
      <c r="W691" s="13"/>
    </row>
    <row r="692" spans="23:23">
      <c r="W692" s="13"/>
    </row>
    <row r="693" spans="23:23">
      <c r="W693" s="13"/>
    </row>
    <row r="694" spans="23:23">
      <c r="W694" s="13"/>
    </row>
    <row r="695" spans="23:23">
      <c r="W695" s="13"/>
    </row>
    <row r="696" spans="23:23">
      <c r="W696" s="13"/>
    </row>
    <row r="697" spans="23:23">
      <c r="W697" s="13"/>
    </row>
    <row r="698" spans="23:23">
      <c r="W698" s="13"/>
    </row>
    <row r="699" spans="23:23">
      <c r="W699" s="13"/>
    </row>
    <row r="700" spans="23:23">
      <c r="W700" s="13"/>
    </row>
    <row r="701" spans="23:23">
      <c r="W701" s="13"/>
    </row>
    <row r="702" spans="23:23">
      <c r="W702" s="13"/>
    </row>
    <row r="703" spans="23:23">
      <c r="W703" s="13"/>
    </row>
    <row r="704" spans="23:23">
      <c r="W704" s="13"/>
    </row>
    <row r="705" spans="23:23">
      <c r="W705" s="13"/>
    </row>
    <row r="706" spans="23:23">
      <c r="W706" s="13"/>
    </row>
    <row r="707" spans="23:23">
      <c r="W707" s="13"/>
    </row>
    <row r="708" spans="23:23">
      <c r="W708" s="13"/>
    </row>
    <row r="709" spans="23:23">
      <c r="W709" s="13"/>
    </row>
    <row r="710" spans="23:23">
      <c r="W710" s="13"/>
    </row>
    <row r="711" spans="23:23">
      <c r="W711" s="13"/>
    </row>
    <row r="712" spans="23:23">
      <c r="W712" s="13"/>
    </row>
    <row r="713" spans="23:23">
      <c r="W713" s="13"/>
    </row>
    <row r="714" spans="23:23">
      <c r="W714" s="13"/>
    </row>
    <row r="715" spans="23:23">
      <c r="W715" s="13"/>
    </row>
    <row r="716" spans="23:23">
      <c r="W716" s="13"/>
    </row>
    <row r="717" spans="23:23">
      <c r="W717" s="13"/>
    </row>
    <row r="718" spans="23:23">
      <c r="W718" s="13"/>
    </row>
    <row r="719" spans="23:23">
      <c r="W719" s="13"/>
    </row>
    <row r="720" spans="23:23">
      <c r="W720" s="13"/>
    </row>
    <row r="721" spans="23:23">
      <c r="W721" s="13"/>
    </row>
    <row r="722" spans="23:23">
      <c r="W722" s="13"/>
    </row>
    <row r="723" spans="23:23">
      <c r="W723" s="13"/>
    </row>
    <row r="724" spans="23:23">
      <c r="W724" s="13"/>
    </row>
    <row r="725" spans="23:23">
      <c r="W725" s="13"/>
    </row>
    <row r="726" spans="23:23">
      <c r="W726" s="13"/>
    </row>
    <row r="727" spans="23:23">
      <c r="W727" s="13"/>
    </row>
    <row r="728" spans="23:23">
      <c r="W728" s="13"/>
    </row>
    <row r="729" spans="23:23">
      <c r="W729" s="13"/>
    </row>
    <row r="730" spans="23:23">
      <c r="W730" s="13"/>
    </row>
    <row r="731" spans="23:23">
      <c r="W731" s="13"/>
    </row>
    <row r="732" spans="23:23">
      <c r="W732" s="13"/>
    </row>
    <row r="733" spans="23:23">
      <c r="W733" s="13"/>
    </row>
    <row r="734" spans="23:23">
      <c r="W734" s="13"/>
    </row>
    <row r="735" spans="23:23">
      <c r="W735" s="13"/>
    </row>
    <row r="736" spans="23:23">
      <c r="W736" s="13"/>
    </row>
    <row r="737" spans="23:23">
      <c r="W737" s="13"/>
    </row>
    <row r="738" spans="23:23">
      <c r="W738" s="13"/>
    </row>
    <row r="739" spans="23:23">
      <c r="W739" s="13"/>
    </row>
    <row r="740" spans="23:23">
      <c r="W740" s="13"/>
    </row>
    <row r="741" spans="23:23">
      <c r="W741" s="13"/>
    </row>
    <row r="742" spans="23:23">
      <c r="W742" s="13"/>
    </row>
    <row r="743" spans="23:23">
      <c r="W743" s="13"/>
    </row>
    <row r="744" spans="23:23">
      <c r="W744" s="13"/>
    </row>
    <row r="745" spans="23:23">
      <c r="W745" s="13"/>
    </row>
    <row r="746" spans="23:23">
      <c r="W746" s="13"/>
    </row>
    <row r="747" spans="23:23">
      <c r="W747" s="13"/>
    </row>
    <row r="748" spans="23:23">
      <c r="W748" s="13"/>
    </row>
    <row r="749" spans="23:23">
      <c r="W749" s="13"/>
    </row>
    <row r="750" spans="23:23">
      <c r="W750" s="13"/>
    </row>
    <row r="751" spans="23:23">
      <c r="W751" s="13"/>
    </row>
    <row r="752" spans="23:23">
      <c r="W752" s="13"/>
    </row>
    <row r="753" spans="23:23">
      <c r="W753" s="13"/>
    </row>
    <row r="754" spans="23:23">
      <c r="W754" s="13"/>
    </row>
    <row r="755" spans="23:23">
      <c r="W755" s="13"/>
    </row>
    <row r="756" spans="23:23">
      <c r="W756" s="13"/>
    </row>
    <row r="757" spans="23:23">
      <c r="W757" s="13"/>
    </row>
    <row r="758" spans="23:23">
      <c r="W758" s="13"/>
    </row>
    <row r="759" spans="23:23">
      <c r="W759" s="13"/>
    </row>
    <row r="760" spans="23:23">
      <c r="W760" s="13"/>
    </row>
    <row r="761" spans="23:23">
      <c r="W761" s="13"/>
    </row>
    <row r="762" spans="23:23">
      <c r="W762" s="13"/>
    </row>
    <row r="763" spans="23:23">
      <c r="W763" s="13"/>
    </row>
    <row r="764" spans="23:23">
      <c r="W764" s="13"/>
    </row>
    <row r="765" spans="23:23">
      <c r="W765" s="13"/>
    </row>
    <row r="766" spans="23:23">
      <c r="W766" s="13"/>
    </row>
    <row r="767" spans="23:23">
      <c r="W767" s="13"/>
    </row>
    <row r="768" spans="23:23">
      <c r="W768" s="13"/>
    </row>
    <row r="769" spans="23:23">
      <c r="W769" s="13"/>
    </row>
    <row r="770" spans="23:23">
      <c r="W770" s="13"/>
    </row>
    <row r="771" spans="23:23">
      <c r="W771" s="13"/>
    </row>
    <row r="772" spans="23:23">
      <c r="W772" s="13"/>
    </row>
    <row r="773" spans="23:23">
      <c r="W773" s="13"/>
    </row>
    <row r="774" spans="23:23">
      <c r="W774" s="13"/>
    </row>
    <row r="775" spans="23:23">
      <c r="W775" s="13"/>
    </row>
    <row r="776" spans="23:23">
      <c r="W776" s="13"/>
    </row>
    <row r="777" spans="23:23">
      <c r="W777" s="13"/>
    </row>
    <row r="778" spans="23:23">
      <c r="W778" s="13"/>
    </row>
    <row r="779" spans="23:23">
      <c r="W779" s="13"/>
    </row>
    <row r="780" spans="23:23">
      <c r="W780" s="13"/>
    </row>
    <row r="781" spans="23:23">
      <c r="W781" s="13"/>
    </row>
    <row r="782" spans="23:23">
      <c r="W782" s="13"/>
    </row>
    <row r="783" spans="23:23">
      <c r="W783" s="13"/>
    </row>
    <row r="784" spans="23:23">
      <c r="W784" s="13"/>
    </row>
    <row r="785" spans="23:23">
      <c r="W785" s="13"/>
    </row>
    <row r="786" spans="23:23">
      <c r="W786" s="13"/>
    </row>
    <row r="787" spans="23:23">
      <c r="W787" s="13"/>
    </row>
    <row r="788" spans="23:23">
      <c r="W788" s="13"/>
    </row>
    <row r="789" spans="23:23">
      <c r="W789" s="13"/>
    </row>
    <row r="790" spans="23:23">
      <c r="W790" s="13"/>
    </row>
    <row r="791" spans="23:23">
      <c r="W791" s="13"/>
    </row>
    <row r="792" spans="23:23">
      <c r="W792" s="13"/>
    </row>
    <row r="793" spans="23:23">
      <c r="W793" s="13"/>
    </row>
    <row r="794" spans="23:23">
      <c r="W794" s="13"/>
    </row>
    <row r="795" spans="23:23">
      <c r="W795" s="13"/>
    </row>
    <row r="796" spans="23:23">
      <c r="W796" s="13"/>
    </row>
    <row r="797" spans="23:23">
      <c r="W797" s="13"/>
    </row>
    <row r="798" spans="23:23">
      <c r="W798" s="13"/>
    </row>
    <row r="799" spans="23:23">
      <c r="W799" s="13"/>
    </row>
    <row r="800" spans="23:23">
      <c r="W800" s="13"/>
    </row>
    <row r="801" spans="23:23">
      <c r="W801" s="13"/>
    </row>
    <row r="802" spans="23:23">
      <c r="W802" s="13"/>
    </row>
    <row r="803" spans="23:23">
      <c r="W803" s="13"/>
    </row>
    <row r="804" spans="23:23">
      <c r="W804" s="13"/>
    </row>
    <row r="805" spans="23:23">
      <c r="W805" s="13"/>
    </row>
    <row r="806" spans="23:23">
      <c r="W806" s="13"/>
    </row>
    <row r="807" spans="23:23">
      <c r="W807" s="13"/>
    </row>
    <row r="808" spans="23:23">
      <c r="W808" s="13"/>
    </row>
    <row r="809" spans="23:23">
      <c r="W809" s="13"/>
    </row>
    <row r="810" spans="23:23">
      <c r="W810" s="13"/>
    </row>
    <row r="811" spans="23:23">
      <c r="W811" s="13"/>
    </row>
    <row r="812" spans="23:23">
      <c r="W812" s="13"/>
    </row>
    <row r="813" spans="23:23">
      <c r="W813" s="13"/>
    </row>
    <row r="814" spans="23:23">
      <c r="W814" s="13"/>
    </row>
    <row r="815" spans="23:23">
      <c r="W815" s="13"/>
    </row>
    <row r="816" spans="23:23">
      <c r="W816" s="13"/>
    </row>
    <row r="817" spans="23:23">
      <c r="W817" s="13"/>
    </row>
    <row r="818" spans="23:23">
      <c r="W818" s="13"/>
    </row>
    <row r="819" spans="23:23">
      <c r="W819" s="13"/>
    </row>
    <row r="820" spans="23:23">
      <c r="W820" s="13"/>
    </row>
    <row r="821" spans="23:23">
      <c r="W821" s="13"/>
    </row>
    <row r="822" spans="23:23">
      <c r="W822" s="13"/>
    </row>
    <row r="823" spans="23:23">
      <c r="W823" s="13"/>
    </row>
    <row r="824" spans="23:23">
      <c r="W824" s="13"/>
    </row>
    <row r="825" spans="23:23">
      <c r="W825" s="13"/>
    </row>
    <row r="826" spans="23:23">
      <c r="W826" s="13"/>
    </row>
    <row r="827" spans="23:23">
      <c r="W827" s="13"/>
    </row>
    <row r="828" spans="23:23">
      <c r="W828" s="13"/>
    </row>
    <row r="829" spans="23:23">
      <c r="W829" s="13"/>
    </row>
    <row r="830" spans="23:23">
      <c r="W830" s="13"/>
    </row>
    <row r="831" spans="23:23">
      <c r="W831" s="13"/>
    </row>
    <row r="832" spans="23:23">
      <c r="W832" s="13"/>
    </row>
    <row r="833" spans="23:23">
      <c r="W833" s="13"/>
    </row>
    <row r="834" spans="23:23">
      <c r="W834" s="13"/>
    </row>
    <row r="835" spans="23:23">
      <c r="W835" s="13"/>
    </row>
    <row r="836" spans="23:23">
      <c r="W836" s="13"/>
    </row>
    <row r="837" spans="23:23">
      <c r="W837" s="13"/>
    </row>
    <row r="838" spans="23:23">
      <c r="W838" s="13"/>
    </row>
    <row r="839" spans="23:23">
      <c r="W839" s="13"/>
    </row>
    <row r="840" spans="23:23">
      <c r="W840" s="13"/>
    </row>
    <row r="841" spans="23:23">
      <c r="W841" s="13"/>
    </row>
    <row r="842" spans="23:23">
      <c r="W842" s="13"/>
    </row>
    <row r="843" spans="23:23">
      <c r="W843" s="13"/>
    </row>
    <row r="844" spans="23:23">
      <c r="W844" s="13"/>
    </row>
    <row r="845" spans="23:23">
      <c r="W845" s="13"/>
    </row>
    <row r="846" spans="23:23">
      <c r="W846" s="13"/>
    </row>
    <row r="847" spans="23:23">
      <c r="W847" s="13"/>
    </row>
    <row r="848" spans="23:23">
      <c r="W848" s="13"/>
    </row>
    <row r="849" spans="23:23">
      <c r="W849" s="13"/>
    </row>
    <row r="850" spans="23:23">
      <c r="W850" s="13"/>
    </row>
    <row r="851" spans="23:23">
      <c r="W851" s="13"/>
    </row>
    <row r="852" spans="23:23">
      <c r="W852" s="13"/>
    </row>
    <row r="853" spans="23:23">
      <c r="W853" s="13"/>
    </row>
    <row r="854" spans="23:23">
      <c r="W854" s="13"/>
    </row>
    <row r="855" spans="23:23">
      <c r="W855" s="13"/>
    </row>
    <row r="856" spans="23:23">
      <c r="W856" s="13"/>
    </row>
    <row r="857" spans="23:23">
      <c r="W857" s="13"/>
    </row>
    <row r="858" spans="23:23">
      <c r="W858" s="13"/>
    </row>
    <row r="859" spans="23:23">
      <c r="W859" s="13"/>
    </row>
    <row r="860" spans="23:23">
      <c r="W860" s="13"/>
    </row>
    <row r="861" spans="23:23">
      <c r="W861" s="13"/>
    </row>
    <row r="862" spans="23:23">
      <c r="W862" s="13"/>
    </row>
    <row r="863" spans="23:23">
      <c r="W863" s="13"/>
    </row>
    <row r="864" spans="23:23">
      <c r="W864" s="13"/>
    </row>
    <row r="865" spans="23:23">
      <c r="W865" s="13"/>
    </row>
    <row r="866" spans="23:23">
      <c r="W866" s="13"/>
    </row>
    <row r="867" spans="23:23">
      <c r="W867" s="13"/>
    </row>
    <row r="868" spans="23:23">
      <c r="W868" s="13"/>
    </row>
    <row r="869" spans="23:23">
      <c r="W869" s="13"/>
    </row>
    <row r="870" spans="23:23">
      <c r="W870" s="13"/>
    </row>
    <row r="871" spans="23:23">
      <c r="W871" s="13"/>
    </row>
    <row r="872" spans="23:23">
      <c r="W872" s="13"/>
    </row>
    <row r="873" spans="23:23">
      <c r="W873" s="13"/>
    </row>
    <row r="874" spans="23:23">
      <c r="W874" s="13"/>
    </row>
    <row r="875" spans="23:23">
      <c r="W875" s="13"/>
    </row>
    <row r="876" spans="23:23">
      <c r="W876" s="13"/>
    </row>
    <row r="877" spans="23:23">
      <c r="W877" s="13"/>
    </row>
    <row r="878" spans="23:23">
      <c r="W878" s="13"/>
    </row>
    <row r="879" spans="23:23">
      <c r="W879" s="13"/>
    </row>
    <row r="880" spans="23:23">
      <c r="W880" s="13"/>
    </row>
    <row r="881" spans="23:23">
      <c r="W881" s="13"/>
    </row>
    <row r="882" spans="23:23">
      <c r="W882" s="13"/>
    </row>
    <row r="883" spans="23:23">
      <c r="W883" s="13"/>
    </row>
    <row r="884" spans="23:23">
      <c r="W884" s="13"/>
    </row>
    <row r="885" spans="23:23">
      <c r="W885" s="13"/>
    </row>
    <row r="886" spans="23:23">
      <c r="W886" s="13"/>
    </row>
    <row r="887" spans="23:23">
      <c r="W887" s="13"/>
    </row>
    <row r="888" spans="23:23">
      <c r="W888" s="13"/>
    </row>
    <row r="889" spans="23:23">
      <c r="W889" s="13"/>
    </row>
    <row r="890" spans="23:23">
      <c r="W890" s="13"/>
    </row>
    <row r="891" spans="23:23">
      <c r="W891" s="13"/>
    </row>
    <row r="892" spans="23:23">
      <c r="W892" s="13"/>
    </row>
    <row r="893" spans="23:23">
      <c r="W893" s="13"/>
    </row>
    <row r="894" spans="23:23">
      <c r="W894" s="13"/>
    </row>
    <row r="895" spans="23:23">
      <c r="W895" s="13"/>
    </row>
    <row r="896" spans="23:23">
      <c r="W896" s="13"/>
    </row>
    <row r="897" spans="23:23">
      <c r="W897" s="13"/>
    </row>
    <row r="898" spans="23:23">
      <c r="W898" s="13"/>
    </row>
    <row r="899" spans="23:23">
      <c r="W899" s="13"/>
    </row>
    <row r="900" spans="23:23">
      <c r="W900" s="13"/>
    </row>
    <row r="901" spans="23:23">
      <c r="W901" s="13"/>
    </row>
    <row r="902" spans="23:23">
      <c r="W902" s="13"/>
    </row>
    <row r="903" spans="23:23">
      <c r="W903" s="13"/>
    </row>
    <row r="904" spans="23:23">
      <c r="W904" s="13"/>
    </row>
    <row r="905" spans="23:23">
      <c r="W905" s="13"/>
    </row>
    <row r="906" spans="23:23">
      <c r="W906" s="13"/>
    </row>
    <row r="907" spans="23:23">
      <c r="W907" s="13"/>
    </row>
    <row r="908" spans="23:23">
      <c r="W908" s="13"/>
    </row>
    <row r="909" spans="23:23">
      <c r="W909" s="13"/>
    </row>
    <row r="910" spans="23:23">
      <c r="W910" s="13"/>
    </row>
    <row r="911" spans="23:23">
      <c r="W911" s="13"/>
    </row>
    <row r="912" spans="23:23">
      <c r="W912" s="13"/>
    </row>
    <row r="913" spans="23:23">
      <c r="W913" s="13"/>
    </row>
    <row r="914" spans="23:23">
      <c r="W914" s="13"/>
    </row>
    <row r="915" spans="23:23">
      <c r="W915" s="13"/>
    </row>
    <row r="916" spans="23:23">
      <c r="W916" s="13"/>
    </row>
    <row r="917" spans="23:23">
      <c r="W917" s="13"/>
    </row>
    <row r="918" spans="23:23">
      <c r="W918" s="13"/>
    </row>
    <row r="919" spans="23:23">
      <c r="W919" s="13"/>
    </row>
  </sheetData>
  <mergeCells count="15">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O30:R30"/>
  </mergeCells>
  <dataValidations count="1">
    <dataValidation type="list" allowBlank="1" showErrorMessage="1" sqref="A23" xr:uid="{00000000-0002-0000-0700-000000000000}">
      <formula1>PROCESOS</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B899"/>
  <sheetViews>
    <sheetView showGridLines="0" topLeftCell="E18" zoomScale="71" zoomScaleNormal="100" workbookViewId="0">
      <selection activeCell="L27" sqref="L27"/>
    </sheetView>
  </sheetViews>
  <sheetFormatPr baseColWidth="10" defaultColWidth="14.5" defaultRowHeight="15" customHeight="1"/>
  <cols>
    <col min="1" max="1" width="8.6640625" style="138" customWidth="1"/>
    <col min="2" max="2" width="10.6640625" style="138" customWidth="1"/>
    <col min="3" max="3" width="17.5" style="138" customWidth="1"/>
    <col min="4" max="4" width="21.5" style="138" customWidth="1"/>
    <col min="5" max="5" width="52.33203125" style="138" customWidth="1"/>
    <col min="6" max="6" width="24.1640625" style="138" customWidth="1"/>
    <col min="7" max="7" width="26.5" style="138" customWidth="1"/>
    <col min="8" max="8" width="43.33203125" style="138" customWidth="1"/>
    <col min="9" max="9" width="14" style="138" customWidth="1"/>
    <col min="10" max="10" width="18" style="138" customWidth="1"/>
    <col min="11" max="11" width="18.5" style="138" customWidth="1"/>
    <col min="12" max="12" width="20" style="138" customWidth="1"/>
    <col min="13" max="13" width="18.33203125" style="138" customWidth="1"/>
    <col min="14" max="15" width="18" style="138" customWidth="1"/>
    <col min="16" max="16" width="26.33203125" style="138" customWidth="1"/>
    <col min="17" max="17" width="24.83203125" style="138" customWidth="1"/>
    <col min="18" max="18" width="19.5" style="138" customWidth="1"/>
    <col min="19" max="19" width="34" style="138" customWidth="1"/>
    <col min="20" max="20" width="64.1640625" style="188" customWidth="1"/>
    <col min="21" max="21" width="44.5" style="138" customWidth="1"/>
    <col min="22" max="22" width="18.5" style="7" customWidth="1"/>
    <col min="23" max="23" width="19.5" style="138" customWidth="1"/>
    <col min="24" max="24" width="80.33203125" style="138" customWidth="1"/>
    <col min="25" max="25" width="31.1640625" style="138" customWidth="1"/>
    <col min="26" max="26" width="14.5" style="138" customWidth="1"/>
    <col min="27" max="28" width="11" style="138" customWidth="1"/>
    <col min="29" max="16384" width="14.5" style="138"/>
  </cols>
  <sheetData>
    <row r="1" spans="1:26" ht="44.25" hidden="1" customHeight="1">
      <c r="A1" s="2"/>
      <c r="B1" s="64"/>
      <c r="C1" s="65" t="s">
        <v>1</v>
      </c>
      <c r="D1" s="65" t="s">
        <v>2</v>
      </c>
      <c r="E1" s="5"/>
      <c r="F1" s="6" t="s">
        <v>3</v>
      </c>
      <c r="G1" s="6" t="s">
        <v>137</v>
      </c>
      <c r="H1" s="6" t="s">
        <v>5</v>
      </c>
      <c r="I1" s="6" t="s">
        <v>7</v>
      </c>
      <c r="J1" s="6" t="s">
        <v>158</v>
      </c>
      <c r="K1" s="1"/>
      <c r="L1" s="8"/>
      <c r="M1" s="7"/>
      <c r="N1" s="7"/>
      <c r="O1" s="7"/>
      <c r="P1" s="7"/>
      <c r="Q1" s="7"/>
      <c r="R1" s="7"/>
      <c r="S1" s="1"/>
      <c r="T1" s="181"/>
      <c r="U1" s="1"/>
      <c r="W1" s="1"/>
      <c r="X1" s="1"/>
      <c r="Y1" s="1"/>
    </row>
    <row r="2" spans="1:26" s="55" customFormat="1" ht="28" hidden="1">
      <c r="A2" s="51"/>
      <c r="B2" s="63"/>
      <c r="C2" s="66" t="s">
        <v>8</v>
      </c>
      <c r="D2" s="67" t="s">
        <v>9</v>
      </c>
      <c r="E2" s="58"/>
      <c r="F2" s="70" t="s">
        <v>10</v>
      </c>
      <c r="G2" s="71" t="s">
        <v>154</v>
      </c>
      <c r="H2" s="70" t="s">
        <v>24</v>
      </c>
      <c r="I2" s="125" t="s">
        <v>142</v>
      </c>
      <c r="J2" s="56" t="s">
        <v>156</v>
      </c>
      <c r="K2" s="51"/>
      <c r="L2" s="52"/>
      <c r="M2" s="54"/>
      <c r="N2" s="54"/>
      <c r="O2" s="54"/>
      <c r="P2" s="54"/>
      <c r="Q2" s="54"/>
      <c r="R2" s="54"/>
      <c r="S2" s="51"/>
      <c r="T2" s="182"/>
      <c r="U2" s="51"/>
      <c r="V2" s="54"/>
      <c r="W2" s="51"/>
      <c r="X2" s="51"/>
      <c r="Y2" s="51"/>
    </row>
    <row r="3" spans="1:26" s="55" customFormat="1" ht="28" hidden="1">
      <c r="A3" s="51"/>
      <c r="B3" s="63"/>
      <c r="C3" s="66" t="s">
        <v>14</v>
      </c>
      <c r="D3" s="67" t="s">
        <v>15</v>
      </c>
      <c r="E3" s="58"/>
      <c r="F3" s="70" t="s">
        <v>128</v>
      </c>
      <c r="G3" s="71" t="s">
        <v>11</v>
      </c>
      <c r="H3" s="71" t="s">
        <v>140</v>
      </c>
      <c r="I3" s="127" t="s">
        <v>143</v>
      </c>
      <c r="J3" s="56" t="s">
        <v>159</v>
      </c>
      <c r="K3" s="51"/>
      <c r="L3" s="52"/>
      <c r="M3" s="54"/>
      <c r="N3" s="54"/>
      <c r="O3" s="54"/>
      <c r="P3" s="54"/>
      <c r="Q3" s="54"/>
      <c r="R3" s="54"/>
      <c r="S3" s="51"/>
      <c r="T3" s="182"/>
      <c r="U3" s="51"/>
      <c r="V3" s="54"/>
      <c r="W3" s="51"/>
      <c r="X3" s="51"/>
      <c r="Y3" s="51"/>
    </row>
    <row r="4" spans="1:26" s="55" customFormat="1" ht="28" hidden="1">
      <c r="A4" s="51"/>
      <c r="B4" s="63"/>
      <c r="C4" s="66" t="s">
        <v>119</v>
      </c>
      <c r="D4" s="67" t="s">
        <v>123</v>
      </c>
      <c r="E4" s="58"/>
      <c r="F4" s="70" t="s">
        <v>129</v>
      </c>
      <c r="G4" s="71" t="s">
        <v>138</v>
      </c>
      <c r="H4" s="59"/>
      <c r="I4" s="126" t="s">
        <v>30</v>
      </c>
      <c r="J4" s="56" t="s">
        <v>157</v>
      </c>
      <c r="K4" s="51"/>
      <c r="L4" s="52"/>
      <c r="M4" s="54"/>
      <c r="N4" s="54"/>
      <c r="O4" s="54"/>
      <c r="P4" s="54"/>
      <c r="Q4" s="54"/>
      <c r="R4" s="54"/>
      <c r="S4" s="51"/>
      <c r="T4" s="182"/>
      <c r="U4" s="51"/>
      <c r="V4" s="54"/>
      <c r="W4" s="51"/>
      <c r="X4" s="51"/>
      <c r="Y4" s="51"/>
    </row>
    <row r="5" spans="1:26" s="55" customFormat="1" ht="42" hidden="1">
      <c r="A5" s="51"/>
      <c r="B5" s="63"/>
      <c r="C5" s="67" t="s">
        <v>117</v>
      </c>
      <c r="D5" s="67" t="s">
        <v>125</v>
      </c>
      <c r="E5" s="58"/>
      <c r="F5" s="71" t="s">
        <v>130</v>
      </c>
      <c r="G5" s="71" t="s">
        <v>17</v>
      </c>
      <c r="H5" s="57"/>
      <c r="I5" s="56"/>
      <c r="J5" s="56"/>
      <c r="K5" s="51"/>
      <c r="L5" s="52"/>
      <c r="M5" s="54"/>
      <c r="N5" s="54"/>
      <c r="O5" s="54"/>
      <c r="P5" s="54"/>
      <c r="Q5" s="54"/>
      <c r="R5" s="54"/>
      <c r="S5" s="51"/>
      <c r="T5" s="182"/>
      <c r="U5" s="51"/>
      <c r="V5" s="54"/>
      <c r="W5" s="51"/>
      <c r="X5" s="51"/>
      <c r="Y5" s="51"/>
    </row>
    <row r="6" spans="1:26" s="55" customFormat="1" ht="28" hidden="1">
      <c r="A6" s="51"/>
      <c r="B6" s="63"/>
      <c r="C6" s="66" t="s">
        <v>38</v>
      </c>
      <c r="D6" s="67" t="s">
        <v>124</v>
      </c>
      <c r="F6" s="71" t="s">
        <v>131</v>
      </c>
      <c r="G6" s="57"/>
      <c r="H6" s="57"/>
      <c r="I6" s="56"/>
      <c r="J6" s="56"/>
      <c r="K6" s="51"/>
      <c r="L6" s="52"/>
      <c r="M6" s="54"/>
      <c r="N6" s="54"/>
      <c r="O6" s="54"/>
      <c r="P6" s="54"/>
      <c r="Q6" s="54"/>
      <c r="R6" s="54"/>
      <c r="S6" s="51"/>
      <c r="T6" s="182"/>
      <c r="U6" s="51"/>
      <c r="V6" s="54"/>
      <c r="W6" s="51"/>
      <c r="X6" s="51"/>
      <c r="Y6" s="51"/>
    </row>
    <row r="7" spans="1:26" s="55" customFormat="1" ht="28" hidden="1">
      <c r="A7" s="51"/>
      <c r="B7" s="63"/>
      <c r="C7" s="66" t="s">
        <v>42</v>
      </c>
      <c r="D7" s="67" t="s">
        <v>126</v>
      </c>
      <c r="E7" s="58"/>
      <c r="F7" s="59"/>
      <c r="G7" s="57"/>
      <c r="H7" s="57"/>
      <c r="I7" s="60"/>
      <c r="J7" s="60"/>
      <c r="K7" s="51"/>
      <c r="L7" s="52"/>
      <c r="M7" s="54"/>
      <c r="N7" s="54"/>
      <c r="O7" s="54"/>
      <c r="P7" s="54"/>
      <c r="Q7" s="54"/>
      <c r="R7" s="54"/>
      <c r="S7" s="51"/>
      <c r="T7" s="182"/>
      <c r="U7" s="51"/>
      <c r="V7" s="54"/>
      <c r="W7" s="51"/>
      <c r="X7" s="51"/>
      <c r="Y7" s="51"/>
    </row>
    <row r="8" spans="1:26" s="55" customFormat="1" ht="14" hidden="1">
      <c r="A8" s="51"/>
      <c r="B8" s="63"/>
      <c r="C8" s="66" t="s">
        <v>45</v>
      </c>
      <c r="D8" s="67" t="s">
        <v>35</v>
      </c>
      <c r="E8" s="58"/>
      <c r="F8" s="59"/>
      <c r="G8" s="57"/>
      <c r="H8" s="57"/>
      <c r="I8" s="56"/>
      <c r="J8" s="56"/>
      <c r="K8" s="51"/>
      <c r="L8" s="52"/>
      <c r="M8" s="54"/>
      <c r="N8" s="54"/>
      <c r="O8" s="54"/>
      <c r="P8" s="54"/>
      <c r="Q8" s="54"/>
      <c r="R8" s="54"/>
      <c r="S8" s="51"/>
      <c r="T8" s="182"/>
      <c r="U8" s="51"/>
      <c r="V8" s="54"/>
      <c r="W8" s="51"/>
      <c r="X8" s="51"/>
      <c r="Y8" s="51"/>
    </row>
    <row r="9" spans="1:26" s="55" customFormat="1" ht="56" hidden="1">
      <c r="A9" s="51"/>
      <c r="B9" s="63"/>
      <c r="C9" s="66" t="s">
        <v>120</v>
      </c>
      <c r="D9" s="67" t="s">
        <v>39</v>
      </c>
      <c r="E9" s="58"/>
      <c r="F9" s="57"/>
      <c r="G9" s="57"/>
      <c r="H9" s="57"/>
      <c r="I9" s="56"/>
      <c r="J9" s="56"/>
      <c r="K9" s="51"/>
      <c r="L9" s="52"/>
      <c r="M9" s="54"/>
      <c r="N9" s="54"/>
      <c r="O9" s="54"/>
      <c r="P9" s="54"/>
      <c r="Q9" s="54"/>
      <c r="R9" s="54"/>
      <c r="S9" s="51"/>
      <c r="T9" s="182"/>
      <c r="U9" s="51"/>
      <c r="V9" s="54"/>
      <c r="W9" s="51"/>
      <c r="X9" s="51"/>
      <c r="Y9" s="51"/>
    </row>
    <row r="10" spans="1:26" s="55" customFormat="1" ht="28" hidden="1">
      <c r="A10" s="51"/>
      <c r="B10" s="63"/>
      <c r="C10" s="66" t="s">
        <v>50</v>
      </c>
      <c r="D10" s="67" t="s">
        <v>43</v>
      </c>
      <c r="E10" s="58"/>
      <c r="F10" s="57"/>
      <c r="G10" s="57"/>
      <c r="H10" s="57"/>
      <c r="I10" s="56"/>
      <c r="J10" s="56"/>
      <c r="K10" s="51"/>
      <c r="L10" s="52"/>
      <c r="M10" s="54"/>
      <c r="N10" s="54"/>
      <c r="O10" s="54"/>
      <c r="P10" s="54"/>
      <c r="Q10" s="54"/>
      <c r="R10" s="54"/>
      <c r="S10" s="51"/>
      <c r="T10" s="182"/>
      <c r="U10" s="51"/>
      <c r="V10" s="54"/>
      <c r="W10" s="51"/>
      <c r="X10" s="51"/>
      <c r="Y10" s="51"/>
    </row>
    <row r="11" spans="1:26" s="55" customFormat="1" ht="28" hidden="1">
      <c r="A11" s="51"/>
      <c r="B11" s="63"/>
      <c r="C11" s="66" t="s">
        <v>52</v>
      </c>
      <c r="D11" s="67" t="s">
        <v>132</v>
      </c>
      <c r="E11" s="58"/>
      <c r="F11" s="57"/>
      <c r="G11" s="57"/>
      <c r="H11" s="57"/>
      <c r="I11" s="56"/>
      <c r="J11" s="56"/>
      <c r="K11" s="51"/>
      <c r="L11" s="52"/>
      <c r="M11" s="54"/>
      <c r="N11" s="54"/>
      <c r="O11" s="54"/>
      <c r="P11" s="54"/>
      <c r="Q11" s="54"/>
      <c r="R11" s="54"/>
      <c r="S11" s="51"/>
      <c r="T11" s="182"/>
      <c r="U11" s="51"/>
      <c r="V11" s="54"/>
      <c r="W11" s="51"/>
      <c r="X11" s="51"/>
      <c r="Y11" s="51"/>
    </row>
    <row r="12" spans="1:26" s="55" customFormat="1" ht="28" hidden="1">
      <c r="A12" s="51"/>
      <c r="B12" s="63"/>
      <c r="C12" s="66" t="s">
        <v>54</v>
      </c>
      <c r="D12" s="67" t="s">
        <v>127</v>
      </c>
      <c r="E12" s="58"/>
      <c r="F12" s="61"/>
      <c r="G12" s="61"/>
      <c r="H12" s="61"/>
      <c r="I12" s="62"/>
      <c r="J12" s="54"/>
      <c r="K12" s="54"/>
      <c r="L12" s="51"/>
      <c r="M12" s="52"/>
      <c r="N12" s="54"/>
      <c r="O12" s="54"/>
      <c r="P12" s="54"/>
      <c r="Q12" s="54"/>
      <c r="R12" s="54"/>
      <c r="S12" s="54"/>
      <c r="T12" s="182"/>
      <c r="U12" s="51"/>
      <c r="V12" s="54"/>
      <c r="W12" s="51"/>
      <c r="X12" s="51"/>
      <c r="Y12" s="51"/>
      <c r="Z12" s="51"/>
    </row>
    <row r="13" spans="1:26" s="55" customFormat="1" ht="42" hidden="1">
      <c r="A13" s="51"/>
      <c r="B13" s="63"/>
      <c r="C13" s="66" t="s">
        <v>55</v>
      </c>
      <c r="D13" s="67" t="s">
        <v>53</v>
      </c>
      <c r="E13" s="58"/>
      <c r="F13" s="61"/>
      <c r="G13" s="61"/>
      <c r="H13" s="61"/>
      <c r="I13" s="62"/>
      <c r="J13" s="54"/>
      <c r="K13" s="54"/>
      <c r="L13" s="51"/>
      <c r="M13" s="52"/>
      <c r="N13" s="54"/>
      <c r="O13" s="54"/>
      <c r="P13" s="54"/>
      <c r="Q13" s="54"/>
      <c r="R13" s="54"/>
      <c r="S13" s="54"/>
      <c r="T13" s="182"/>
      <c r="U13" s="51"/>
      <c r="V13" s="54"/>
      <c r="W13" s="51"/>
      <c r="X13" s="51"/>
      <c r="Y13" s="51"/>
      <c r="Z13" s="51"/>
    </row>
    <row r="14" spans="1:26" s="55" customFormat="1" ht="105.75" hidden="1" customHeight="1">
      <c r="A14" s="51"/>
      <c r="B14" s="63"/>
      <c r="C14" s="67" t="s">
        <v>121</v>
      </c>
      <c r="D14" s="68"/>
      <c r="E14" s="58"/>
      <c r="F14" s="61"/>
      <c r="G14" s="61"/>
      <c r="H14" s="61"/>
      <c r="I14" s="62"/>
      <c r="J14" s="54"/>
      <c r="K14" s="54"/>
      <c r="L14" s="51"/>
      <c r="M14" s="52"/>
      <c r="N14" s="54"/>
      <c r="O14" s="54"/>
      <c r="P14" s="54"/>
      <c r="Q14" s="54"/>
      <c r="R14" s="54"/>
      <c r="S14" s="54"/>
      <c r="T14" s="182"/>
      <c r="U14" s="51"/>
      <c r="V14" s="54"/>
      <c r="W14" s="51"/>
      <c r="X14" s="51"/>
      <c r="Y14" s="51"/>
      <c r="Z14" s="51"/>
    </row>
    <row r="15" spans="1:26" s="55" customFormat="1" ht="79.5" hidden="1" customHeight="1">
      <c r="A15" s="51"/>
      <c r="B15" s="63"/>
      <c r="C15" s="69" t="s">
        <v>21</v>
      </c>
      <c r="D15" s="67"/>
      <c r="E15" s="58"/>
      <c r="F15" s="61"/>
      <c r="G15" s="61"/>
      <c r="H15" s="61"/>
      <c r="I15" s="62"/>
      <c r="J15" s="54"/>
      <c r="K15" s="54"/>
      <c r="L15" s="51"/>
      <c r="M15" s="52"/>
      <c r="N15" s="54"/>
      <c r="O15" s="54"/>
      <c r="P15" s="54"/>
      <c r="Q15" s="54"/>
      <c r="R15" s="54"/>
      <c r="S15" s="54"/>
      <c r="T15" s="182"/>
      <c r="U15" s="51"/>
      <c r="V15" s="54"/>
      <c r="W15" s="51"/>
      <c r="X15" s="51"/>
      <c r="Y15" s="51"/>
      <c r="Z15" s="51"/>
    </row>
    <row r="16" spans="1:26" s="55" customFormat="1" ht="79.5" hidden="1" customHeight="1">
      <c r="A16" s="51"/>
      <c r="B16" s="63"/>
      <c r="C16" s="66" t="s">
        <v>38</v>
      </c>
      <c r="D16" s="67" t="s">
        <v>1072</v>
      </c>
      <c r="E16" s="58"/>
      <c r="F16" s="61"/>
      <c r="G16" s="61"/>
      <c r="H16" s="61"/>
      <c r="I16" s="62"/>
      <c r="J16" s="54"/>
      <c r="K16" s="54"/>
      <c r="L16" s="51"/>
      <c r="M16" s="52"/>
      <c r="N16" s="54"/>
      <c r="O16" s="54"/>
      <c r="P16" s="54"/>
      <c r="Q16" s="54"/>
      <c r="R16" s="54"/>
      <c r="S16" s="54"/>
      <c r="T16" s="182"/>
      <c r="U16" s="51"/>
      <c r="V16" s="54"/>
      <c r="W16" s="51"/>
      <c r="X16" s="51"/>
      <c r="Y16" s="51"/>
      <c r="Z16" s="51"/>
    </row>
    <row r="17" spans="1:27" ht="93" customHeight="1" thickBot="1">
      <c r="A17" s="2"/>
      <c r="B17" s="1"/>
      <c r="C17" s="1"/>
      <c r="D17" s="1"/>
      <c r="E17" s="14"/>
      <c r="F17" s="1"/>
      <c r="G17" s="14"/>
      <c r="H17" s="14"/>
      <c r="I17" s="7"/>
      <c r="J17" s="7"/>
      <c r="K17" s="7"/>
      <c r="L17" s="7"/>
      <c r="M17" s="8"/>
      <c r="N17" s="7"/>
      <c r="O17" s="7"/>
      <c r="P17" s="7"/>
      <c r="Q17" s="7"/>
      <c r="R17" s="7"/>
      <c r="S17" s="7"/>
      <c r="T17" s="183"/>
      <c r="U17" s="15"/>
      <c r="W17" s="1"/>
      <c r="X17" s="16"/>
      <c r="Y17" s="16"/>
      <c r="Z17" s="1"/>
    </row>
    <row r="18" spans="1:27" ht="27.75" customHeight="1">
      <c r="A18" s="884"/>
      <c r="B18" s="885"/>
      <c r="C18" s="886"/>
      <c r="D18" s="893" t="s">
        <v>56</v>
      </c>
      <c r="E18" s="894"/>
      <c r="F18" s="894"/>
      <c r="G18" s="894"/>
      <c r="H18" s="894"/>
      <c r="I18" s="894"/>
      <c r="J18" s="894"/>
      <c r="K18" s="894"/>
      <c r="L18" s="894"/>
      <c r="M18" s="894"/>
      <c r="N18" s="894"/>
      <c r="O18" s="894"/>
      <c r="P18" s="894"/>
      <c r="Q18" s="894"/>
      <c r="R18" s="894"/>
      <c r="S18" s="894"/>
      <c r="T18" s="894"/>
      <c r="U18" s="894"/>
      <c r="V18" s="894"/>
      <c r="W18" s="895"/>
      <c r="X18" s="587" t="s">
        <v>57</v>
      </c>
      <c r="Z18" s="1"/>
    </row>
    <row r="19" spans="1:27" ht="27.75" customHeight="1">
      <c r="A19" s="887"/>
      <c r="B19" s="888"/>
      <c r="C19" s="889"/>
      <c r="D19" s="896"/>
      <c r="E19" s="897"/>
      <c r="F19" s="897"/>
      <c r="G19" s="897"/>
      <c r="H19" s="897"/>
      <c r="I19" s="897"/>
      <c r="J19" s="897"/>
      <c r="K19" s="897"/>
      <c r="L19" s="897"/>
      <c r="M19" s="897"/>
      <c r="N19" s="897"/>
      <c r="O19" s="897"/>
      <c r="P19" s="897"/>
      <c r="Q19" s="897"/>
      <c r="R19" s="897"/>
      <c r="S19" s="897"/>
      <c r="T19" s="897"/>
      <c r="U19" s="897"/>
      <c r="V19" s="897"/>
      <c r="W19" s="898"/>
      <c r="X19" s="589" t="s">
        <v>1001</v>
      </c>
      <c r="Z19" s="1"/>
    </row>
    <row r="20" spans="1:27" ht="27.75" customHeight="1">
      <c r="A20" s="887"/>
      <c r="B20" s="888"/>
      <c r="C20" s="889"/>
      <c r="D20" s="896"/>
      <c r="E20" s="897"/>
      <c r="F20" s="897"/>
      <c r="G20" s="897"/>
      <c r="H20" s="897"/>
      <c r="I20" s="897"/>
      <c r="J20" s="897"/>
      <c r="K20" s="897"/>
      <c r="L20" s="897"/>
      <c r="M20" s="897"/>
      <c r="N20" s="897"/>
      <c r="O20" s="897"/>
      <c r="P20" s="897"/>
      <c r="Q20" s="897"/>
      <c r="R20" s="897"/>
      <c r="S20" s="897"/>
      <c r="T20" s="897"/>
      <c r="U20" s="897"/>
      <c r="V20" s="897"/>
      <c r="W20" s="898"/>
      <c r="X20" s="591" t="s">
        <v>1002</v>
      </c>
      <c r="Z20" s="1"/>
    </row>
    <row r="21" spans="1:27" ht="27.75" customHeight="1" thickBot="1">
      <c r="A21" s="890"/>
      <c r="B21" s="891"/>
      <c r="C21" s="892"/>
      <c r="D21" s="899"/>
      <c r="E21" s="900"/>
      <c r="F21" s="900"/>
      <c r="G21" s="900"/>
      <c r="H21" s="900"/>
      <c r="I21" s="900"/>
      <c r="J21" s="900"/>
      <c r="K21" s="900"/>
      <c r="L21" s="900"/>
      <c r="M21" s="900"/>
      <c r="N21" s="900"/>
      <c r="O21" s="900"/>
      <c r="P21" s="900"/>
      <c r="Q21" s="900"/>
      <c r="R21" s="900"/>
      <c r="S21" s="900"/>
      <c r="T21" s="900"/>
      <c r="U21" s="900"/>
      <c r="V21" s="900"/>
      <c r="W21" s="901"/>
      <c r="X21" s="586" t="s">
        <v>58</v>
      </c>
      <c r="Z21" s="1"/>
    </row>
    <row r="22" spans="1:27" ht="36.75" customHeight="1" thickBot="1">
      <c r="A22" s="17"/>
      <c r="B22" s="18"/>
      <c r="C22" s="18"/>
      <c r="D22" s="18"/>
      <c r="E22" s="19"/>
      <c r="F22" s="20"/>
      <c r="G22" s="21"/>
      <c r="H22" s="21"/>
      <c r="I22" s="20"/>
      <c r="J22" s="20"/>
      <c r="K22" s="20"/>
      <c r="L22" s="20"/>
      <c r="M22" s="20"/>
      <c r="N22" s="20"/>
      <c r="O22" s="20"/>
      <c r="P22" s="20"/>
      <c r="Q22" s="20"/>
      <c r="R22" s="20"/>
      <c r="S22" s="20"/>
      <c r="T22" s="184"/>
      <c r="U22" s="22"/>
      <c r="V22" s="20"/>
      <c r="W22" s="20"/>
      <c r="X22" s="21"/>
    </row>
    <row r="23" spans="1:27" ht="63" customHeight="1" thickBot="1">
      <c r="A23" s="1068" t="s">
        <v>59</v>
      </c>
      <c r="B23" s="1069"/>
      <c r="C23" s="1070"/>
      <c r="D23" s="23"/>
      <c r="E23" s="1082" t="str">
        <f>CONCATENATE("INFORME DE SEGUIMIENTO DEL PROCESO ",A24)</f>
        <v>INFORME DE SEGUIMIENTO DEL PROCESO GESTIÓN DOCUMENTAL</v>
      </c>
      <c r="F23" s="1083"/>
      <c r="G23" s="21"/>
      <c r="H23" s="1074" t="s">
        <v>60</v>
      </c>
      <c r="I23" s="1075"/>
      <c r="J23" s="1076"/>
      <c r="K23" s="83"/>
      <c r="L23" s="87"/>
      <c r="M23" s="87"/>
      <c r="N23" s="87"/>
      <c r="O23" s="87"/>
      <c r="P23" s="87"/>
      <c r="Q23" s="87"/>
      <c r="R23" s="87"/>
      <c r="S23" s="87"/>
      <c r="T23" s="185"/>
      <c r="U23" s="87"/>
      <c r="V23" s="179"/>
      <c r="W23" s="87"/>
      <c r="X23" s="86"/>
    </row>
    <row r="24" spans="1:27" ht="87.75" customHeight="1" thickBot="1">
      <c r="A24" s="1093" t="s">
        <v>38</v>
      </c>
      <c r="B24" s="1094"/>
      <c r="C24" s="1095"/>
      <c r="D24" s="23"/>
      <c r="E24" s="93" t="s">
        <v>144</v>
      </c>
      <c r="F24" s="94">
        <f>COUNTA(E32:E38)</f>
        <v>7</v>
      </c>
      <c r="G24" s="21"/>
      <c r="H24" s="1098" t="s">
        <v>66</v>
      </c>
      <c r="I24" s="1099"/>
      <c r="J24" s="96">
        <f>COUNTIF(I32:I38,"Acción Correctiva")</f>
        <v>5</v>
      </c>
      <c r="K24" s="88"/>
      <c r="L24" s="87"/>
      <c r="M24" s="87"/>
      <c r="N24" s="87"/>
      <c r="O24" s="87"/>
      <c r="P24" s="87"/>
      <c r="Q24" s="87"/>
      <c r="R24" s="87"/>
      <c r="S24" s="87"/>
      <c r="T24" s="185"/>
      <c r="U24" s="86"/>
      <c r="V24" s="180"/>
      <c r="W24" s="23"/>
      <c r="X24" s="86"/>
    </row>
    <row r="25" spans="1:27" ht="48.75" customHeight="1" thickBot="1">
      <c r="A25" s="27"/>
      <c r="B25" s="23"/>
      <c r="C25" s="23"/>
      <c r="D25" s="28"/>
      <c r="E25" s="95" t="s">
        <v>61</v>
      </c>
      <c r="F25" s="96">
        <f>COUNTA(H32:H38)</f>
        <v>7</v>
      </c>
      <c r="G25" s="24"/>
      <c r="H25" s="1079" t="s">
        <v>149</v>
      </c>
      <c r="I25" s="1080"/>
      <c r="J25" s="99">
        <f>COUNTIF(I32:I38,"Acción Preventiva y/o de mejora")</f>
        <v>2</v>
      </c>
      <c r="K25" s="88"/>
      <c r="L25" s="87"/>
      <c r="M25" s="87"/>
      <c r="N25" s="87"/>
      <c r="O25" s="87"/>
      <c r="P25" s="87"/>
      <c r="Q25" s="87"/>
      <c r="R25" s="88"/>
      <c r="S25" s="88"/>
      <c r="T25" s="186"/>
      <c r="U25" s="86"/>
      <c r="V25" s="180"/>
      <c r="W25" s="23"/>
      <c r="X25" s="86"/>
    </row>
    <row r="26" spans="1:27" ht="53.25" customHeight="1">
      <c r="A26" s="27"/>
      <c r="B26" s="23"/>
      <c r="C26" s="23"/>
      <c r="D26" s="33"/>
      <c r="E26" s="97" t="s">
        <v>145</v>
      </c>
      <c r="F26" s="96">
        <f>COUNTIF(W32:W38, "Vencida")</f>
        <v>0</v>
      </c>
      <c r="G26" s="24"/>
      <c r="H26" s="1081"/>
      <c r="I26" s="1081"/>
      <c r="J26" s="89"/>
      <c r="K26" s="88"/>
      <c r="L26" s="87"/>
      <c r="M26" s="87"/>
      <c r="N26" s="87"/>
      <c r="O26" s="87"/>
      <c r="P26" s="87"/>
      <c r="Q26" s="87"/>
      <c r="R26" s="88"/>
      <c r="S26" s="88"/>
      <c r="T26" s="186"/>
      <c r="U26" s="86"/>
      <c r="V26" s="180"/>
      <c r="W26" s="23"/>
      <c r="X26" s="47"/>
    </row>
    <row r="27" spans="1:27" ht="48.75" customHeight="1">
      <c r="A27" s="27"/>
      <c r="B27" s="23"/>
      <c r="C27" s="23"/>
      <c r="D27" s="28"/>
      <c r="E27" s="97" t="s">
        <v>146</v>
      </c>
      <c r="F27" s="269">
        <f>COUNTIF(W32:W38, "En ejecución")</f>
        <v>6</v>
      </c>
      <c r="G27" s="24"/>
      <c r="H27" s="1081"/>
      <c r="I27" s="1081"/>
      <c r="J27" s="139"/>
      <c r="K27" s="89"/>
      <c r="L27" s="87"/>
      <c r="M27" s="87"/>
      <c r="N27" s="87"/>
      <c r="O27" s="87"/>
      <c r="P27" s="87"/>
      <c r="Q27" s="87"/>
      <c r="R27" s="88"/>
      <c r="S27" s="88"/>
      <c r="T27" s="186"/>
      <c r="U27" s="86"/>
      <c r="V27" s="180"/>
      <c r="W27" s="23"/>
      <c r="X27" s="47"/>
    </row>
    <row r="28" spans="1:27" ht="51" customHeight="1" thickBot="1">
      <c r="A28" s="27"/>
      <c r="B28" s="23"/>
      <c r="C28" s="23"/>
      <c r="D28" s="33"/>
      <c r="E28" s="98" t="s">
        <v>153</v>
      </c>
      <c r="F28" s="99">
        <f>COUNTIF(W32:W38,"Cerrada")</f>
        <v>0</v>
      </c>
      <c r="G28" s="24"/>
      <c r="H28" s="25"/>
      <c r="I28" s="85"/>
      <c r="J28" s="84"/>
      <c r="K28" s="84"/>
      <c r="L28" s="87"/>
      <c r="M28" s="87"/>
      <c r="N28" s="87"/>
      <c r="O28" s="87"/>
      <c r="P28" s="87"/>
      <c r="Q28" s="87"/>
      <c r="R28" s="88"/>
      <c r="S28" s="88"/>
      <c r="T28" s="186"/>
      <c r="U28" s="86"/>
      <c r="V28" s="180"/>
      <c r="W28" s="23"/>
      <c r="X28" s="47"/>
    </row>
    <row r="29" spans="1:27" ht="41.25" customHeight="1" thickBot="1">
      <c r="A29" s="27"/>
      <c r="B29" s="23"/>
      <c r="C29" s="23"/>
      <c r="D29" s="23"/>
      <c r="E29" s="79"/>
      <c r="F29" s="80"/>
      <c r="G29" s="24"/>
      <c r="H29" s="25"/>
      <c r="I29" s="81"/>
      <c r="J29" s="82"/>
      <c r="K29" s="81"/>
      <c r="L29" s="82"/>
      <c r="M29" s="92"/>
      <c r="N29" s="26"/>
      <c r="O29" s="26"/>
      <c r="P29" s="26"/>
      <c r="Q29" s="26"/>
      <c r="R29" s="20"/>
      <c r="S29" s="20"/>
      <c r="T29" s="187"/>
      <c r="U29" s="20"/>
      <c r="V29" s="20"/>
      <c r="W29" s="20"/>
      <c r="X29" s="20"/>
    </row>
    <row r="30" spans="1:27" s="73" customFormat="1" ht="45" customHeight="1" thickBot="1">
      <c r="A30" s="911" t="s">
        <v>73</v>
      </c>
      <c r="B30" s="912"/>
      <c r="C30" s="912"/>
      <c r="D30" s="912"/>
      <c r="E30" s="912"/>
      <c r="F30" s="912"/>
      <c r="G30" s="913"/>
      <c r="H30" s="881" t="s">
        <v>74</v>
      </c>
      <c r="I30" s="882"/>
      <c r="J30" s="882"/>
      <c r="K30" s="882"/>
      <c r="L30" s="882"/>
      <c r="M30" s="882"/>
      <c r="N30" s="883"/>
      <c r="O30" s="902" t="s">
        <v>75</v>
      </c>
      <c r="P30" s="1084"/>
      <c r="Q30" s="1084"/>
      <c r="R30" s="1084"/>
      <c r="S30" s="903"/>
      <c r="T30" s="904" t="s">
        <v>141</v>
      </c>
      <c r="U30" s="905"/>
      <c r="V30" s="905"/>
      <c r="W30" s="905"/>
      <c r="X30" s="906"/>
      <c r="Y30" s="75"/>
      <c r="Z30" s="76"/>
      <c r="AA30" s="77"/>
    </row>
    <row r="31" spans="1:27" ht="63" customHeight="1">
      <c r="A31" s="593" t="s">
        <v>147</v>
      </c>
      <c r="B31" s="594" t="s">
        <v>3</v>
      </c>
      <c r="C31" s="594" t="s">
        <v>77</v>
      </c>
      <c r="D31" s="594" t="s">
        <v>133</v>
      </c>
      <c r="E31" s="594" t="s">
        <v>134</v>
      </c>
      <c r="F31" s="594" t="s">
        <v>135</v>
      </c>
      <c r="G31" s="595" t="s">
        <v>136</v>
      </c>
      <c r="H31" s="596" t="s">
        <v>139</v>
      </c>
      <c r="I31" s="594" t="s">
        <v>5</v>
      </c>
      <c r="J31" s="594" t="s">
        <v>78</v>
      </c>
      <c r="K31" s="597" t="s">
        <v>79</v>
      </c>
      <c r="L31" s="597" t="s">
        <v>81</v>
      </c>
      <c r="M31" s="597" t="s">
        <v>82</v>
      </c>
      <c r="N31" s="539" t="s">
        <v>83</v>
      </c>
      <c r="O31" s="1090" t="s">
        <v>84</v>
      </c>
      <c r="P31" s="1091"/>
      <c r="Q31" s="1091"/>
      <c r="R31" s="1092"/>
      <c r="S31" s="539" t="s">
        <v>85</v>
      </c>
      <c r="T31" s="611" t="s">
        <v>84</v>
      </c>
      <c r="U31" s="597" t="s">
        <v>85</v>
      </c>
      <c r="V31" s="597" t="s">
        <v>158</v>
      </c>
      <c r="W31" s="597" t="s">
        <v>86</v>
      </c>
      <c r="X31" s="539" t="s">
        <v>155</v>
      </c>
      <c r="Y31" s="74"/>
      <c r="Z31" s="78"/>
      <c r="AA31" s="78"/>
    </row>
    <row r="32" spans="1:27" s="55" customFormat="1" ht="331.5" customHeight="1">
      <c r="A32" s="609">
        <v>1</v>
      </c>
      <c r="B32" s="238" t="s">
        <v>10</v>
      </c>
      <c r="C32" s="189" t="s">
        <v>126</v>
      </c>
      <c r="D32" s="612">
        <v>43665</v>
      </c>
      <c r="E32" s="238" t="s">
        <v>954</v>
      </c>
      <c r="F32" s="607" t="s">
        <v>154</v>
      </c>
      <c r="G32" s="608" t="s">
        <v>955</v>
      </c>
      <c r="H32" s="608" t="s">
        <v>956</v>
      </c>
      <c r="I32" s="606" t="s">
        <v>24</v>
      </c>
      <c r="J32" s="610" t="s">
        <v>957</v>
      </c>
      <c r="K32" s="606" t="s">
        <v>171</v>
      </c>
      <c r="L32" s="762">
        <v>43677</v>
      </c>
      <c r="M32" s="228">
        <v>43709</v>
      </c>
      <c r="N32" s="228">
        <v>44377</v>
      </c>
      <c r="O32" s="1096" t="s">
        <v>1558</v>
      </c>
      <c r="P32" s="1096"/>
      <c r="Q32" s="1096"/>
      <c r="R32" s="1096"/>
      <c r="S32" s="768" t="s">
        <v>997</v>
      </c>
      <c r="T32" s="754" t="s">
        <v>974</v>
      </c>
      <c r="U32" s="423"/>
      <c r="V32" s="543" t="s">
        <v>156</v>
      </c>
      <c r="W32" s="613" t="s">
        <v>143</v>
      </c>
      <c r="X32" s="305" t="s">
        <v>1110</v>
      </c>
    </row>
    <row r="33" spans="1:28" s="605" customFormat="1" ht="171" customHeight="1">
      <c r="A33" s="543">
        <v>2</v>
      </c>
      <c r="B33" s="401" t="s">
        <v>10</v>
      </c>
      <c r="C33" s="400" t="s">
        <v>1072</v>
      </c>
      <c r="D33" s="614">
        <v>43920</v>
      </c>
      <c r="E33" s="401" t="s">
        <v>1068</v>
      </c>
      <c r="F33" s="615" t="s">
        <v>154</v>
      </c>
      <c r="G33" s="401" t="s">
        <v>1131</v>
      </c>
      <c r="H33" s="401" t="s">
        <v>1074</v>
      </c>
      <c r="I33" s="400" t="s">
        <v>24</v>
      </c>
      <c r="J33" s="401" t="s">
        <v>1132</v>
      </c>
      <c r="K33" s="401" t="s">
        <v>1073</v>
      </c>
      <c r="L33" s="763">
        <v>43923</v>
      </c>
      <c r="M33" s="769">
        <v>43923</v>
      </c>
      <c r="N33" s="769">
        <v>44104</v>
      </c>
      <c r="O33" s="1096" t="s">
        <v>1549</v>
      </c>
      <c r="P33" s="1096"/>
      <c r="Q33" s="1096"/>
      <c r="R33" s="1096"/>
      <c r="S33" s="520" t="s">
        <v>1128</v>
      </c>
      <c r="T33" s="766" t="s">
        <v>1107</v>
      </c>
      <c r="U33" s="567"/>
      <c r="V33" s="268" t="s">
        <v>156</v>
      </c>
      <c r="W33" s="613" t="s">
        <v>143</v>
      </c>
      <c r="X33" s="305" t="s">
        <v>1110</v>
      </c>
      <c r="AA33" s="138"/>
      <c r="AB33" s="138"/>
    </row>
    <row r="34" spans="1:28" ht="204" customHeight="1">
      <c r="A34" s="543">
        <v>3</v>
      </c>
      <c r="B34" s="401" t="s">
        <v>10</v>
      </c>
      <c r="C34" s="400" t="s">
        <v>1072</v>
      </c>
      <c r="D34" s="614">
        <v>43920</v>
      </c>
      <c r="E34" s="401" t="s">
        <v>1069</v>
      </c>
      <c r="F34" s="615" t="s">
        <v>154</v>
      </c>
      <c r="G34" s="401" t="s">
        <v>1133</v>
      </c>
      <c r="H34" s="401" t="s">
        <v>1075</v>
      </c>
      <c r="I34" s="400" t="s">
        <v>24</v>
      </c>
      <c r="J34" s="401" t="s">
        <v>1134</v>
      </c>
      <c r="K34" s="401" t="s">
        <v>1073</v>
      </c>
      <c r="L34" s="764">
        <v>43923</v>
      </c>
      <c r="M34" s="769">
        <v>43923</v>
      </c>
      <c r="N34" s="769">
        <v>44104</v>
      </c>
      <c r="O34" s="1096" t="s">
        <v>1550</v>
      </c>
      <c r="P34" s="1096"/>
      <c r="Q34" s="1096"/>
      <c r="R34" s="1096"/>
      <c r="S34" s="768" t="s">
        <v>1551</v>
      </c>
      <c r="T34" s="766" t="s">
        <v>1108</v>
      </c>
      <c r="U34" s="567"/>
      <c r="V34" s="268" t="s">
        <v>156</v>
      </c>
      <c r="W34" s="613" t="s">
        <v>143</v>
      </c>
      <c r="X34" s="305" t="s">
        <v>1110</v>
      </c>
    </row>
    <row r="35" spans="1:28" ht="165.75" customHeight="1">
      <c r="A35" s="543">
        <v>4</v>
      </c>
      <c r="B35" s="400" t="s">
        <v>10</v>
      </c>
      <c r="C35" s="400" t="s">
        <v>1072</v>
      </c>
      <c r="D35" s="614">
        <v>43920</v>
      </c>
      <c r="E35" s="401" t="s">
        <v>1070</v>
      </c>
      <c r="F35" s="615" t="s">
        <v>154</v>
      </c>
      <c r="G35" s="401" t="s">
        <v>1135</v>
      </c>
      <c r="H35" s="401" t="s">
        <v>1136</v>
      </c>
      <c r="I35" s="400" t="s">
        <v>24</v>
      </c>
      <c r="J35" s="401" t="s">
        <v>1134</v>
      </c>
      <c r="K35" s="401" t="s">
        <v>1073</v>
      </c>
      <c r="L35" s="765">
        <v>43923</v>
      </c>
      <c r="M35" s="769">
        <v>43923</v>
      </c>
      <c r="N35" s="769">
        <v>44104</v>
      </c>
      <c r="O35" s="1096" t="s">
        <v>1559</v>
      </c>
      <c r="P35" s="1096"/>
      <c r="Q35" s="1096"/>
      <c r="R35" s="1096"/>
      <c r="S35" s="770" t="s">
        <v>1552</v>
      </c>
      <c r="T35" s="766" t="s">
        <v>1108</v>
      </c>
      <c r="U35" s="567"/>
      <c r="V35" s="268" t="s">
        <v>156</v>
      </c>
      <c r="W35" s="613" t="s">
        <v>143</v>
      </c>
      <c r="X35" s="305" t="s">
        <v>1110</v>
      </c>
    </row>
    <row r="36" spans="1:28" ht="153" customHeight="1">
      <c r="A36" s="543">
        <v>5</v>
      </c>
      <c r="B36" s="616" t="s">
        <v>10</v>
      </c>
      <c r="C36" s="400" t="s">
        <v>1072</v>
      </c>
      <c r="D36" s="617">
        <v>43920</v>
      </c>
      <c r="E36" s="401" t="s">
        <v>1071</v>
      </c>
      <c r="F36" s="615" t="s">
        <v>154</v>
      </c>
      <c r="G36" s="400" t="s">
        <v>1137</v>
      </c>
      <c r="H36" s="401" t="s">
        <v>1076</v>
      </c>
      <c r="I36" s="400" t="s">
        <v>24</v>
      </c>
      <c r="J36" s="400" t="s">
        <v>1138</v>
      </c>
      <c r="K36" s="401" t="s">
        <v>1073</v>
      </c>
      <c r="L36" s="764">
        <v>43923</v>
      </c>
      <c r="M36" s="769">
        <v>43923</v>
      </c>
      <c r="N36" s="769">
        <v>44104</v>
      </c>
      <c r="O36" s="1096" t="s">
        <v>1553</v>
      </c>
      <c r="P36" s="1096"/>
      <c r="Q36" s="1096"/>
      <c r="R36" s="1096"/>
      <c r="S36" s="770" t="s">
        <v>1554</v>
      </c>
      <c r="T36" s="766" t="s">
        <v>1107</v>
      </c>
      <c r="U36" s="567"/>
      <c r="V36" s="268" t="s">
        <v>156</v>
      </c>
      <c r="W36" s="613" t="s">
        <v>143</v>
      </c>
      <c r="X36" s="305" t="s">
        <v>1110</v>
      </c>
    </row>
    <row r="37" spans="1:28" ht="165.75" customHeight="1">
      <c r="A37" s="543">
        <v>6</v>
      </c>
      <c r="B37" s="401" t="s">
        <v>130</v>
      </c>
      <c r="C37" s="400" t="s">
        <v>1072</v>
      </c>
      <c r="D37" s="617">
        <v>43990</v>
      </c>
      <c r="E37" s="401" t="s">
        <v>1139</v>
      </c>
      <c r="F37" s="615" t="s">
        <v>138</v>
      </c>
      <c r="G37" s="216" t="s">
        <v>1077</v>
      </c>
      <c r="H37" s="169" t="s">
        <v>1140</v>
      </c>
      <c r="I37" s="562" t="s">
        <v>140</v>
      </c>
      <c r="J37" s="169" t="s">
        <v>1141</v>
      </c>
      <c r="K37" s="401" t="s">
        <v>1073</v>
      </c>
      <c r="L37" s="763">
        <v>43990</v>
      </c>
      <c r="M37" s="769">
        <v>43990</v>
      </c>
      <c r="N37" s="771" t="s">
        <v>1078</v>
      </c>
      <c r="O37" s="1096" t="s">
        <v>1560</v>
      </c>
      <c r="P37" s="1096"/>
      <c r="Q37" s="1096"/>
      <c r="R37" s="1096"/>
      <c r="S37" s="238" t="s">
        <v>1555</v>
      </c>
      <c r="T37" s="766" t="s">
        <v>1107</v>
      </c>
      <c r="U37" s="567"/>
      <c r="V37" s="268" t="s">
        <v>156</v>
      </c>
      <c r="W37" s="613" t="s">
        <v>143</v>
      </c>
      <c r="X37" s="305" t="s">
        <v>1110</v>
      </c>
    </row>
    <row r="38" spans="1:28" ht="140">
      <c r="A38" s="641">
        <v>7</v>
      </c>
      <c r="B38" s="642" t="s">
        <v>129</v>
      </c>
      <c r="C38" s="643" t="s">
        <v>126</v>
      </c>
      <c r="D38" s="644">
        <v>44110</v>
      </c>
      <c r="E38" s="642" t="s">
        <v>1142</v>
      </c>
      <c r="F38" s="645" t="s">
        <v>138</v>
      </c>
      <c r="G38" s="646" t="s">
        <v>1143</v>
      </c>
      <c r="H38" s="647" t="s">
        <v>1144</v>
      </c>
      <c r="I38" s="647" t="s">
        <v>140</v>
      </c>
      <c r="J38" s="647" t="s">
        <v>1127</v>
      </c>
      <c r="K38" s="648" t="s">
        <v>171</v>
      </c>
      <c r="L38" s="650">
        <v>44110</v>
      </c>
      <c r="M38" s="769">
        <v>44110</v>
      </c>
      <c r="N38" s="769">
        <v>44180</v>
      </c>
      <c r="O38" s="1097" t="s">
        <v>1556</v>
      </c>
      <c r="P38" s="1097"/>
      <c r="Q38" s="1097"/>
      <c r="R38" s="1097"/>
      <c r="S38" s="520" t="s">
        <v>1557</v>
      </c>
      <c r="T38" s="767"/>
      <c r="U38" s="649"/>
      <c r="V38" s="649"/>
      <c r="W38" s="567"/>
      <c r="X38" s="238"/>
      <c r="Y38" s="1"/>
      <c r="Z38" s="1"/>
    </row>
    <row r="39" spans="1:28">
      <c r="A39" s="1"/>
      <c r="B39" s="1"/>
      <c r="C39" s="1"/>
      <c r="D39" s="1"/>
      <c r="E39" s="16"/>
      <c r="F39" s="1"/>
      <c r="G39" s="16"/>
      <c r="H39" s="16"/>
      <c r="I39" s="1"/>
      <c r="J39" s="1"/>
      <c r="K39" s="1"/>
      <c r="L39" s="1"/>
      <c r="M39" s="1"/>
      <c r="N39" s="1"/>
      <c r="O39" s="1"/>
      <c r="P39" s="1"/>
      <c r="Q39" s="1"/>
      <c r="R39" s="1"/>
      <c r="S39" s="1"/>
      <c r="T39" s="183"/>
      <c r="U39" s="15"/>
      <c r="W39" s="13"/>
      <c r="X39" s="16"/>
      <c r="Y39" s="1"/>
      <c r="Z39" s="1"/>
    </row>
    <row r="40" spans="1:28">
      <c r="A40" s="1"/>
      <c r="B40" s="1"/>
      <c r="C40" s="1"/>
      <c r="D40" s="1"/>
      <c r="E40" s="16"/>
      <c r="F40" s="1"/>
      <c r="G40" s="16"/>
      <c r="H40" s="16"/>
      <c r="I40" s="1"/>
      <c r="J40" s="1"/>
      <c r="K40" s="1"/>
      <c r="L40" s="1"/>
      <c r="M40" s="1"/>
      <c r="N40" s="1"/>
      <c r="O40" s="1"/>
      <c r="P40" s="1"/>
      <c r="Q40" s="1"/>
      <c r="R40" s="1"/>
      <c r="S40" s="1"/>
      <c r="T40" s="183"/>
      <c r="U40" s="15"/>
      <c r="W40" s="13"/>
      <c r="X40" s="16"/>
      <c r="Y40" s="1"/>
      <c r="Z40" s="1"/>
    </row>
    <row r="41" spans="1:28">
      <c r="A41" s="1"/>
      <c r="B41" s="1"/>
      <c r="C41" s="1"/>
      <c r="D41" s="1"/>
      <c r="E41" s="16"/>
      <c r="F41" s="1"/>
      <c r="G41" s="16"/>
      <c r="H41" s="16"/>
      <c r="I41" s="1"/>
      <c r="J41" s="1"/>
      <c r="K41" s="1"/>
      <c r="L41" s="1"/>
      <c r="M41" s="1"/>
      <c r="N41" s="1"/>
      <c r="O41" s="1"/>
      <c r="P41" s="1"/>
      <c r="Q41" s="1"/>
      <c r="R41" s="1"/>
      <c r="S41" s="1"/>
      <c r="T41" s="183"/>
      <c r="U41" s="15"/>
      <c r="W41" s="13"/>
      <c r="X41" s="16"/>
      <c r="Y41" s="1"/>
      <c r="Z41" s="1"/>
    </row>
    <row r="42" spans="1:28">
      <c r="A42" s="1"/>
      <c r="B42" s="1"/>
      <c r="C42" s="1"/>
      <c r="D42" s="1"/>
      <c r="E42" s="16"/>
      <c r="F42" s="1"/>
      <c r="G42" s="16"/>
      <c r="H42" s="16"/>
      <c r="I42" s="1"/>
      <c r="J42" s="1"/>
      <c r="K42" s="1"/>
      <c r="L42" s="1"/>
      <c r="M42" s="1"/>
      <c r="N42" s="1"/>
      <c r="O42" s="1"/>
      <c r="P42" s="1"/>
      <c r="Q42" s="1"/>
      <c r="R42" s="1"/>
      <c r="S42" s="1"/>
      <c r="T42" s="183"/>
      <c r="U42" s="15"/>
      <c r="W42" s="13"/>
      <c r="X42" s="16"/>
      <c r="Y42" s="1"/>
      <c r="Z42" s="1"/>
    </row>
    <row r="43" spans="1:28">
      <c r="A43" s="1"/>
      <c r="B43" s="1"/>
      <c r="C43" s="1"/>
      <c r="D43" s="1"/>
      <c r="E43" s="16"/>
      <c r="F43" s="1"/>
      <c r="G43" s="16"/>
      <c r="H43" s="16"/>
      <c r="I43" s="1"/>
      <c r="J43" s="1"/>
      <c r="K43" s="1"/>
      <c r="L43" s="1"/>
      <c r="M43" s="1"/>
      <c r="N43" s="1"/>
      <c r="O43" s="1"/>
      <c r="P43" s="1"/>
      <c r="Q43" s="1"/>
      <c r="R43" s="1"/>
      <c r="S43" s="1"/>
      <c r="T43" s="183"/>
      <c r="U43" s="15"/>
      <c r="W43" s="13"/>
      <c r="X43" s="16"/>
      <c r="Y43" s="1"/>
      <c r="Z43" s="1"/>
    </row>
    <row r="44" spans="1:28">
      <c r="A44" s="1"/>
      <c r="B44" s="1"/>
      <c r="C44" s="1"/>
      <c r="D44" s="1"/>
      <c r="E44" s="16"/>
      <c r="F44" s="1"/>
      <c r="G44" s="16"/>
      <c r="H44" s="16"/>
      <c r="I44" s="1"/>
      <c r="J44" s="1"/>
      <c r="K44" s="1"/>
      <c r="L44" s="1"/>
      <c r="M44" s="1"/>
      <c r="N44" s="1"/>
      <c r="O44" s="1"/>
      <c r="P44" s="1"/>
      <c r="Q44" s="1"/>
      <c r="R44" s="1"/>
      <c r="S44" s="1"/>
      <c r="T44" s="183"/>
      <c r="U44" s="15"/>
      <c r="W44" s="13"/>
      <c r="X44" s="16"/>
      <c r="Y44" s="1"/>
      <c r="Z44" s="1"/>
    </row>
    <row r="45" spans="1:28">
      <c r="A45" s="1"/>
      <c r="B45" s="1"/>
      <c r="C45" s="1"/>
      <c r="D45" s="1"/>
      <c r="E45" s="16"/>
      <c r="F45" s="1"/>
      <c r="G45" s="16"/>
      <c r="H45" s="16"/>
      <c r="I45" s="1"/>
      <c r="J45" s="1"/>
      <c r="K45" s="1"/>
      <c r="L45" s="1"/>
      <c r="M45" s="1"/>
      <c r="N45" s="1"/>
      <c r="O45" s="1"/>
      <c r="P45" s="1"/>
      <c r="Q45" s="1"/>
      <c r="R45" s="1"/>
      <c r="S45" s="1"/>
      <c r="T45" s="183"/>
      <c r="U45" s="15"/>
      <c r="W45" s="13"/>
      <c r="X45" s="16"/>
      <c r="Y45" s="1"/>
      <c r="Z45" s="1"/>
    </row>
    <row r="46" spans="1:28">
      <c r="A46" s="1"/>
      <c r="B46" s="1"/>
      <c r="C46" s="1"/>
      <c r="D46" s="1"/>
      <c r="E46" s="16"/>
      <c r="F46" s="1"/>
      <c r="G46" s="16"/>
      <c r="H46" s="16"/>
      <c r="I46" s="1"/>
      <c r="J46" s="1"/>
      <c r="K46" s="1"/>
      <c r="L46" s="1"/>
      <c r="M46" s="1"/>
      <c r="N46" s="1"/>
      <c r="O46" s="1"/>
      <c r="P46" s="1"/>
      <c r="Q46" s="1"/>
      <c r="R46" s="1"/>
      <c r="S46" s="1"/>
      <c r="T46" s="183"/>
      <c r="U46" s="15"/>
      <c r="W46" s="13"/>
      <c r="X46" s="16"/>
      <c r="Y46" s="1"/>
      <c r="Z46" s="1"/>
    </row>
    <row r="47" spans="1:28">
      <c r="A47" s="1"/>
      <c r="B47" s="1"/>
      <c r="C47" s="1"/>
      <c r="D47" s="1"/>
      <c r="E47" s="16"/>
      <c r="F47" s="1"/>
      <c r="G47" s="16"/>
      <c r="H47" s="16"/>
      <c r="I47" s="1"/>
      <c r="J47" s="1"/>
      <c r="K47" s="1"/>
      <c r="L47" s="1"/>
      <c r="M47" s="1"/>
      <c r="N47" s="1"/>
      <c r="O47" s="1"/>
      <c r="P47" s="1"/>
      <c r="Q47" s="1"/>
      <c r="R47" s="1"/>
      <c r="S47" s="1"/>
      <c r="T47" s="183"/>
      <c r="U47" s="15"/>
      <c r="W47" s="13"/>
      <c r="X47" s="16"/>
      <c r="Y47" s="1"/>
      <c r="Z47" s="1"/>
    </row>
    <row r="48" spans="1:28">
      <c r="A48" s="1"/>
      <c r="B48" s="1"/>
      <c r="C48" s="1"/>
      <c r="D48" s="1"/>
      <c r="E48" s="16"/>
      <c r="F48" s="1"/>
      <c r="G48" s="16"/>
      <c r="H48" s="16"/>
      <c r="I48" s="1"/>
      <c r="J48" s="1"/>
      <c r="K48" s="1"/>
      <c r="L48" s="1"/>
      <c r="M48" s="1"/>
      <c r="N48" s="1"/>
      <c r="O48" s="1"/>
      <c r="P48" s="1"/>
      <c r="Q48" s="1"/>
      <c r="R48" s="1"/>
      <c r="S48" s="1"/>
      <c r="T48" s="183"/>
      <c r="U48" s="15"/>
      <c r="W48" s="13"/>
      <c r="X48" s="16"/>
      <c r="Y48" s="1"/>
      <c r="Z48" s="1"/>
    </row>
    <row r="49" spans="1:26">
      <c r="A49" s="1"/>
      <c r="B49" s="1"/>
      <c r="C49" s="1"/>
      <c r="D49" s="1"/>
      <c r="E49" s="16"/>
      <c r="F49" s="1"/>
      <c r="G49" s="16"/>
      <c r="H49" s="16"/>
      <c r="I49" s="1"/>
      <c r="J49" s="1"/>
      <c r="K49" s="1"/>
      <c r="L49" s="1"/>
      <c r="M49" s="1"/>
      <c r="N49" s="1"/>
      <c r="O49" s="1"/>
      <c r="P49" s="1"/>
      <c r="Q49" s="1"/>
      <c r="R49" s="1"/>
      <c r="S49" s="1"/>
      <c r="T49" s="183"/>
      <c r="U49" s="15"/>
      <c r="W49" s="13"/>
      <c r="X49" s="16"/>
      <c r="Y49" s="1"/>
      <c r="Z49" s="1"/>
    </row>
    <row r="50" spans="1:26">
      <c r="A50" s="1"/>
      <c r="B50" s="1"/>
      <c r="C50" s="1"/>
      <c r="D50" s="1"/>
      <c r="E50" s="16"/>
      <c r="F50" s="1"/>
      <c r="G50" s="16"/>
      <c r="H50" s="16"/>
      <c r="I50" s="1"/>
      <c r="J50" s="1"/>
      <c r="K50" s="1"/>
      <c r="L50" s="1"/>
      <c r="M50" s="1"/>
      <c r="N50" s="1"/>
      <c r="O50" s="1"/>
      <c r="P50" s="1"/>
      <c r="Q50" s="1"/>
      <c r="R50" s="1"/>
      <c r="S50" s="1"/>
      <c r="T50" s="183"/>
      <c r="U50" s="15"/>
      <c r="W50" s="13"/>
      <c r="X50" s="16"/>
      <c r="Y50" s="1"/>
      <c r="Z50" s="1"/>
    </row>
    <row r="51" spans="1:26">
      <c r="A51" s="1"/>
      <c r="B51" s="1"/>
      <c r="C51" s="1"/>
      <c r="D51" s="1"/>
      <c r="E51" s="16"/>
      <c r="F51" s="1"/>
      <c r="G51" s="16"/>
      <c r="H51" s="16"/>
      <c r="I51" s="1"/>
      <c r="J51" s="1"/>
      <c r="K51" s="1"/>
      <c r="L51" s="1"/>
      <c r="M51" s="1"/>
      <c r="N51" s="1"/>
      <c r="O51" s="1"/>
      <c r="P51" s="1"/>
      <c r="Q51" s="1"/>
      <c r="R51" s="1"/>
      <c r="S51" s="1"/>
      <c r="T51" s="183"/>
      <c r="U51" s="15"/>
      <c r="W51" s="13"/>
      <c r="X51" s="16"/>
      <c r="Y51" s="1"/>
      <c r="Z51" s="1"/>
    </row>
    <row r="52" spans="1:26">
      <c r="A52" s="1"/>
      <c r="B52" s="1"/>
      <c r="C52" s="1"/>
      <c r="D52" s="1"/>
      <c r="E52" s="16"/>
      <c r="F52" s="1"/>
      <c r="G52" s="16"/>
      <c r="H52" s="16"/>
      <c r="I52" s="1"/>
      <c r="J52" s="1"/>
      <c r="K52" s="1"/>
      <c r="L52" s="1"/>
      <c r="M52" s="1"/>
      <c r="N52" s="1"/>
      <c r="O52" s="1"/>
      <c r="P52" s="1"/>
      <c r="Q52" s="1"/>
      <c r="R52" s="1"/>
      <c r="S52" s="1"/>
      <c r="T52" s="183"/>
      <c r="U52" s="15"/>
      <c r="W52" s="13"/>
      <c r="X52" s="16"/>
      <c r="Y52" s="1"/>
      <c r="Z52" s="1"/>
    </row>
    <row r="53" spans="1:26">
      <c r="A53" s="1"/>
      <c r="B53" s="1"/>
      <c r="C53" s="1"/>
      <c r="D53" s="1"/>
      <c r="E53" s="16"/>
      <c r="F53" s="1"/>
      <c r="G53" s="16"/>
      <c r="H53" s="16"/>
      <c r="I53" s="1"/>
      <c r="J53" s="1"/>
      <c r="K53" s="1"/>
      <c r="L53" s="1"/>
      <c r="M53" s="1"/>
      <c r="N53" s="1"/>
      <c r="O53" s="1"/>
      <c r="P53" s="1"/>
      <c r="Q53" s="1"/>
      <c r="R53" s="1"/>
      <c r="S53" s="1"/>
      <c r="T53" s="183"/>
      <c r="U53" s="15"/>
      <c r="W53" s="13"/>
      <c r="X53" s="16"/>
      <c r="Y53" s="1"/>
      <c r="Z53" s="1"/>
    </row>
    <row r="54" spans="1:26">
      <c r="A54" s="1"/>
      <c r="B54" s="1"/>
      <c r="C54" s="1"/>
      <c r="D54" s="1"/>
      <c r="E54" s="16"/>
      <c r="F54" s="1"/>
      <c r="G54" s="16"/>
      <c r="H54" s="16"/>
      <c r="I54" s="1"/>
      <c r="J54" s="1"/>
      <c r="K54" s="1"/>
      <c r="L54" s="1"/>
      <c r="M54" s="1"/>
      <c r="N54" s="1"/>
      <c r="O54" s="1"/>
      <c r="P54" s="1"/>
      <c r="Q54" s="1"/>
      <c r="R54" s="1"/>
      <c r="S54" s="1"/>
      <c r="T54" s="183"/>
      <c r="U54" s="15"/>
      <c r="W54" s="13"/>
      <c r="X54" s="16"/>
      <c r="Y54" s="1"/>
      <c r="Z54" s="1"/>
    </row>
    <row r="55" spans="1:26">
      <c r="A55" s="1"/>
      <c r="B55" s="1"/>
      <c r="C55" s="1"/>
      <c r="D55" s="1"/>
      <c r="E55" s="16"/>
      <c r="F55" s="1"/>
      <c r="G55" s="16"/>
      <c r="H55" s="16"/>
      <c r="I55" s="1"/>
      <c r="J55" s="1"/>
      <c r="K55" s="1"/>
      <c r="L55" s="1"/>
      <c r="M55" s="1"/>
      <c r="N55" s="1"/>
      <c r="O55" s="1"/>
      <c r="P55" s="1"/>
      <c r="Q55" s="1"/>
      <c r="R55" s="1"/>
      <c r="S55" s="1"/>
      <c r="T55" s="183"/>
      <c r="U55" s="15"/>
      <c r="W55" s="13"/>
      <c r="X55" s="16"/>
      <c r="Y55" s="1"/>
      <c r="Z55" s="1"/>
    </row>
    <row r="56" spans="1:26">
      <c r="A56" s="1"/>
      <c r="B56" s="1"/>
      <c r="C56" s="1"/>
      <c r="D56" s="1"/>
      <c r="E56" s="16"/>
      <c r="F56" s="1"/>
      <c r="G56" s="16"/>
      <c r="H56" s="16"/>
      <c r="I56" s="1"/>
      <c r="J56" s="1"/>
      <c r="K56" s="1"/>
      <c r="L56" s="1"/>
      <c r="M56" s="1"/>
      <c r="N56" s="1"/>
      <c r="O56" s="1"/>
      <c r="P56" s="1"/>
      <c r="Q56" s="1"/>
      <c r="R56" s="1"/>
      <c r="S56" s="1"/>
      <c r="T56" s="183"/>
      <c r="U56" s="15"/>
      <c r="W56" s="13"/>
      <c r="X56" s="16"/>
      <c r="Y56" s="1"/>
      <c r="Z56" s="1"/>
    </row>
    <row r="57" spans="1:26">
      <c r="A57" s="1"/>
      <c r="B57" s="1"/>
      <c r="C57" s="1"/>
      <c r="D57" s="1"/>
      <c r="E57" s="16"/>
      <c r="F57" s="1"/>
      <c r="G57" s="16"/>
      <c r="H57" s="16"/>
      <c r="I57" s="1"/>
      <c r="J57" s="1"/>
      <c r="K57" s="1"/>
      <c r="L57" s="1"/>
      <c r="M57" s="1"/>
      <c r="N57" s="1"/>
      <c r="O57" s="1"/>
      <c r="P57" s="1"/>
      <c r="Q57" s="1"/>
      <c r="R57" s="1"/>
      <c r="S57" s="1"/>
      <c r="T57" s="183"/>
      <c r="U57" s="15"/>
      <c r="W57" s="13"/>
      <c r="X57" s="16"/>
      <c r="Y57" s="1"/>
      <c r="Z57" s="1"/>
    </row>
    <row r="58" spans="1:26">
      <c r="A58" s="1"/>
      <c r="B58" s="1"/>
      <c r="C58" s="1"/>
      <c r="D58" s="1"/>
      <c r="E58" s="16"/>
      <c r="F58" s="1"/>
      <c r="G58" s="16"/>
      <c r="H58" s="16"/>
      <c r="I58" s="1"/>
      <c r="J58" s="1"/>
      <c r="K58" s="1"/>
      <c r="L58" s="1"/>
      <c r="M58" s="1"/>
      <c r="N58" s="1"/>
      <c r="O58" s="1"/>
      <c r="P58" s="1"/>
      <c r="Q58" s="1"/>
      <c r="R58" s="1"/>
      <c r="S58" s="1"/>
      <c r="T58" s="183"/>
      <c r="U58" s="15"/>
      <c r="W58" s="13"/>
      <c r="X58" s="16"/>
      <c r="Y58" s="1"/>
      <c r="Z58" s="1"/>
    </row>
    <row r="59" spans="1:26">
      <c r="A59" s="1"/>
      <c r="B59" s="1"/>
      <c r="C59" s="1"/>
      <c r="D59" s="1"/>
      <c r="E59" s="16"/>
      <c r="F59" s="1"/>
      <c r="G59" s="16"/>
      <c r="H59" s="16"/>
      <c r="I59" s="1"/>
      <c r="J59" s="1"/>
      <c r="K59" s="1"/>
      <c r="L59" s="1"/>
      <c r="M59" s="1"/>
      <c r="N59" s="1"/>
      <c r="O59" s="1"/>
      <c r="P59" s="1"/>
      <c r="Q59" s="1"/>
      <c r="R59" s="1"/>
      <c r="S59" s="1"/>
      <c r="T59" s="183"/>
      <c r="U59" s="15"/>
      <c r="W59" s="13"/>
      <c r="X59" s="16"/>
      <c r="Y59" s="1"/>
      <c r="Z59" s="1"/>
    </row>
    <row r="60" spans="1:26">
      <c r="A60" s="1"/>
      <c r="B60" s="1"/>
      <c r="C60" s="1"/>
      <c r="D60" s="1"/>
      <c r="E60" s="16"/>
      <c r="F60" s="1"/>
      <c r="G60" s="16"/>
      <c r="H60" s="16"/>
      <c r="I60" s="1"/>
      <c r="J60" s="1"/>
      <c r="K60" s="1"/>
      <c r="L60" s="1"/>
      <c r="M60" s="1"/>
      <c r="N60" s="1"/>
      <c r="O60" s="1"/>
      <c r="P60" s="1"/>
      <c r="Q60" s="1"/>
      <c r="R60" s="1"/>
      <c r="S60" s="1"/>
      <c r="T60" s="183"/>
      <c r="U60" s="15"/>
      <c r="W60" s="13"/>
      <c r="X60" s="16"/>
      <c r="Y60" s="1"/>
      <c r="Z60" s="1"/>
    </row>
    <row r="61" spans="1:26">
      <c r="A61" s="1"/>
      <c r="B61" s="1"/>
      <c r="C61" s="1"/>
      <c r="D61" s="1"/>
      <c r="E61" s="16"/>
      <c r="F61" s="1"/>
      <c r="G61" s="16"/>
      <c r="H61" s="16"/>
      <c r="I61" s="1"/>
      <c r="J61" s="1"/>
      <c r="K61" s="1"/>
      <c r="L61" s="1"/>
      <c r="M61" s="1"/>
      <c r="N61" s="1"/>
      <c r="O61" s="1"/>
      <c r="P61" s="1"/>
      <c r="Q61" s="1"/>
      <c r="R61" s="1"/>
      <c r="S61" s="1"/>
      <c r="T61" s="183"/>
      <c r="U61" s="15"/>
      <c r="W61" s="13"/>
      <c r="X61" s="16"/>
      <c r="Y61" s="1"/>
      <c r="Z61" s="1"/>
    </row>
    <row r="62" spans="1:26">
      <c r="A62" s="1"/>
      <c r="B62" s="1"/>
      <c r="C62" s="1"/>
      <c r="D62" s="1"/>
      <c r="E62" s="16"/>
      <c r="F62" s="1"/>
      <c r="G62" s="16"/>
      <c r="H62" s="16"/>
      <c r="I62" s="1"/>
      <c r="J62" s="1"/>
      <c r="K62" s="1"/>
      <c r="L62" s="1"/>
      <c r="M62" s="1"/>
      <c r="N62" s="1"/>
      <c r="O62" s="1"/>
      <c r="P62" s="1"/>
      <c r="Q62" s="1"/>
      <c r="R62" s="1"/>
      <c r="S62" s="1"/>
      <c r="T62" s="183"/>
      <c r="U62" s="15"/>
      <c r="W62" s="13"/>
      <c r="X62" s="16"/>
      <c r="Y62" s="1"/>
      <c r="Z62" s="1"/>
    </row>
    <row r="63" spans="1:26">
      <c r="A63" s="1"/>
      <c r="B63" s="1"/>
      <c r="C63" s="1"/>
      <c r="D63" s="1"/>
      <c r="E63" s="16"/>
      <c r="F63" s="1"/>
      <c r="G63" s="16"/>
      <c r="H63" s="16"/>
      <c r="I63" s="1"/>
      <c r="J63" s="1"/>
      <c r="K63" s="1"/>
      <c r="L63" s="1"/>
      <c r="M63" s="1"/>
      <c r="N63" s="1"/>
      <c r="O63" s="1"/>
      <c r="P63" s="1"/>
      <c r="Q63" s="1"/>
      <c r="R63" s="1"/>
      <c r="S63" s="1"/>
      <c r="T63" s="183"/>
      <c r="U63" s="15"/>
      <c r="W63" s="13"/>
      <c r="X63" s="16"/>
      <c r="Y63" s="1"/>
      <c r="Z63" s="1"/>
    </row>
    <row r="64" spans="1:26">
      <c r="A64" s="1"/>
      <c r="B64" s="1"/>
      <c r="C64" s="1"/>
      <c r="D64" s="1"/>
      <c r="E64" s="16"/>
      <c r="F64" s="1"/>
      <c r="G64" s="16"/>
      <c r="H64" s="16"/>
      <c r="I64" s="1"/>
      <c r="J64" s="1"/>
      <c r="K64" s="1"/>
      <c r="L64" s="1"/>
      <c r="M64" s="1"/>
      <c r="N64" s="1"/>
      <c r="O64" s="1"/>
      <c r="P64" s="1"/>
      <c r="Q64" s="1"/>
      <c r="R64" s="1"/>
      <c r="S64" s="1"/>
      <c r="T64" s="183"/>
      <c r="U64" s="15"/>
      <c r="W64" s="13"/>
      <c r="X64" s="16"/>
      <c r="Y64" s="1"/>
      <c r="Z64" s="1"/>
    </row>
    <row r="65" spans="1:26">
      <c r="A65" s="1"/>
      <c r="B65" s="1"/>
      <c r="C65" s="1"/>
      <c r="D65" s="1"/>
      <c r="E65" s="16"/>
      <c r="F65" s="1"/>
      <c r="G65" s="16"/>
      <c r="H65" s="16"/>
      <c r="I65" s="1"/>
      <c r="J65" s="1"/>
      <c r="K65" s="1"/>
      <c r="L65" s="1"/>
      <c r="M65" s="1"/>
      <c r="N65" s="1"/>
      <c r="O65" s="1"/>
      <c r="P65" s="1"/>
      <c r="Q65" s="1"/>
      <c r="R65" s="1"/>
      <c r="S65" s="1"/>
      <c r="T65" s="183"/>
      <c r="U65" s="15"/>
      <c r="W65" s="13"/>
      <c r="X65" s="16"/>
      <c r="Y65" s="1"/>
      <c r="Z65" s="1"/>
    </row>
    <row r="66" spans="1:26">
      <c r="A66" s="1"/>
      <c r="B66" s="1"/>
      <c r="C66" s="1"/>
      <c r="D66" s="1"/>
      <c r="E66" s="16"/>
      <c r="F66" s="1"/>
      <c r="G66" s="16"/>
      <c r="H66" s="16"/>
      <c r="I66" s="1"/>
      <c r="J66" s="1"/>
      <c r="K66" s="1"/>
      <c r="L66" s="1"/>
      <c r="M66" s="1"/>
      <c r="N66" s="1"/>
      <c r="O66" s="1"/>
      <c r="P66" s="1"/>
      <c r="Q66" s="1"/>
      <c r="R66" s="1"/>
      <c r="S66" s="1"/>
      <c r="T66" s="183"/>
      <c r="U66" s="15"/>
      <c r="W66" s="13"/>
      <c r="X66" s="16"/>
      <c r="Y66" s="1"/>
      <c r="Z66" s="1"/>
    </row>
    <row r="67" spans="1:26">
      <c r="A67" s="1"/>
      <c r="B67" s="1"/>
      <c r="C67" s="1"/>
      <c r="D67" s="1"/>
      <c r="E67" s="16"/>
      <c r="F67" s="1"/>
      <c r="G67" s="16"/>
      <c r="H67" s="16"/>
      <c r="I67" s="1"/>
      <c r="J67" s="1"/>
      <c r="K67" s="1"/>
      <c r="L67" s="1"/>
      <c r="M67" s="1"/>
      <c r="N67" s="1"/>
      <c r="O67" s="1"/>
      <c r="P67" s="1"/>
      <c r="Q67" s="1"/>
      <c r="R67" s="1"/>
      <c r="S67" s="1"/>
      <c r="T67" s="183"/>
      <c r="U67" s="15"/>
      <c r="W67" s="13"/>
      <c r="X67" s="16"/>
      <c r="Y67" s="1"/>
      <c r="Z67" s="1"/>
    </row>
    <row r="68" spans="1:26">
      <c r="A68" s="1"/>
      <c r="B68" s="1"/>
      <c r="C68" s="1"/>
      <c r="D68" s="1"/>
      <c r="E68" s="16"/>
      <c r="F68" s="1"/>
      <c r="G68" s="16"/>
      <c r="H68" s="16"/>
      <c r="I68" s="1"/>
      <c r="J68" s="1"/>
      <c r="K68" s="1"/>
      <c r="L68" s="1"/>
      <c r="M68" s="1"/>
      <c r="N68" s="1"/>
      <c r="O68" s="1"/>
      <c r="P68" s="1"/>
      <c r="Q68" s="1"/>
      <c r="R68" s="1"/>
      <c r="S68" s="1"/>
      <c r="T68" s="183"/>
      <c r="U68" s="15"/>
      <c r="W68" s="13"/>
      <c r="X68" s="16"/>
      <c r="Y68" s="1"/>
      <c r="Z68" s="1"/>
    </row>
    <row r="69" spans="1:26">
      <c r="A69" s="1"/>
      <c r="B69" s="1"/>
      <c r="C69" s="1"/>
      <c r="D69" s="1"/>
      <c r="E69" s="16"/>
      <c r="F69" s="1"/>
      <c r="G69" s="16"/>
      <c r="H69" s="16"/>
      <c r="I69" s="1"/>
      <c r="J69" s="1"/>
      <c r="K69" s="1"/>
      <c r="L69" s="1"/>
      <c r="M69" s="1"/>
      <c r="N69" s="1"/>
      <c r="O69" s="1"/>
      <c r="P69" s="1"/>
      <c r="Q69" s="1"/>
      <c r="R69" s="1"/>
      <c r="S69" s="1"/>
      <c r="T69" s="183"/>
      <c r="U69" s="15"/>
      <c r="W69" s="13"/>
      <c r="X69" s="16"/>
      <c r="Y69" s="1"/>
      <c r="Z69" s="1"/>
    </row>
    <row r="70" spans="1:26">
      <c r="A70" s="1"/>
      <c r="B70" s="1"/>
      <c r="C70" s="1"/>
      <c r="D70" s="1"/>
      <c r="E70" s="16"/>
      <c r="F70" s="1"/>
      <c r="G70" s="16"/>
      <c r="H70" s="16"/>
      <c r="I70" s="1"/>
      <c r="J70" s="1"/>
      <c r="K70" s="1"/>
      <c r="L70" s="1"/>
      <c r="M70" s="1"/>
      <c r="N70" s="1"/>
      <c r="O70" s="1"/>
      <c r="P70" s="1"/>
      <c r="Q70" s="1"/>
      <c r="R70" s="1"/>
      <c r="S70" s="1"/>
      <c r="T70" s="183"/>
      <c r="U70" s="15"/>
      <c r="W70" s="13"/>
      <c r="X70" s="16"/>
      <c r="Y70" s="1"/>
      <c r="Z70" s="1"/>
    </row>
    <row r="71" spans="1:26">
      <c r="A71" s="1"/>
      <c r="B71" s="1"/>
      <c r="C71" s="1"/>
      <c r="D71" s="1"/>
      <c r="E71" s="16"/>
      <c r="F71" s="1"/>
      <c r="G71" s="16"/>
      <c r="H71" s="16"/>
      <c r="I71" s="1"/>
      <c r="J71" s="1"/>
      <c r="K71" s="1"/>
      <c r="L71" s="1"/>
      <c r="M71" s="1"/>
      <c r="N71" s="1"/>
      <c r="O71" s="1"/>
      <c r="P71" s="1"/>
      <c r="Q71" s="1"/>
      <c r="R71" s="1"/>
      <c r="S71" s="1"/>
      <c r="T71" s="183"/>
      <c r="U71" s="15"/>
      <c r="W71" s="13"/>
      <c r="X71" s="16"/>
      <c r="Y71" s="1"/>
      <c r="Z71" s="1"/>
    </row>
    <row r="72" spans="1:26">
      <c r="A72" s="1"/>
      <c r="B72" s="1"/>
      <c r="C72" s="1"/>
      <c r="D72" s="1"/>
      <c r="E72" s="16"/>
      <c r="F72" s="1"/>
      <c r="G72" s="16"/>
      <c r="H72" s="16"/>
      <c r="I72" s="1"/>
      <c r="J72" s="1"/>
      <c r="K72" s="1"/>
      <c r="L72" s="1"/>
      <c r="M72" s="1"/>
      <c r="N72" s="1"/>
      <c r="O72" s="1"/>
      <c r="P72" s="1"/>
      <c r="Q72" s="1"/>
      <c r="R72" s="1"/>
      <c r="S72" s="1"/>
      <c r="T72" s="183"/>
      <c r="U72" s="15"/>
      <c r="W72" s="13"/>
      <c r="X72" s="16"/>
      <c r="Y72" s="1"/>
      <c r="Z72" s="1"/>
    </row>
    <row r="73" spans="1:26">
      <c r="A73" s="1"/>
      <c r="B73" s="1"/>
      <c r="C73" s="1"/>
      <c r="D73" s="1"/>
      <c r="E73" s="1"/>
      <c r="F73" s="1"/>
      <c r="G73" s="1"/>
      <c r="H73" s="1"/>
      <c r="I73" s="1"/>
      <c r="J73" s="1"/>
      <c r="K73" s="1"/>
      <c r="L73" s="1"/>
      <c r="M73" s="1"/>
      <c r="N73" s="1"/>
      <c r="O73" s="1"/>
      <c r="P73" s="1"/>
      <c r="Q73" s="1"/>
      <c r="R73" s="1"/>
      <c r="S73" s="1"/>
      <c r="T73" s="181"/>
      <c r="U73" s="1"/>
      <c r="W73" s="13"/>
      <c r="X73" s="1"/>
      <c r="Y73" s="1"/>
      <c r="Z73" s="1"/>
    </row>
    <row r="74" spans="1:26">
      <c r="W74" s="13"/>
    </row>
    <row r="75" spans="1:26">
      <c r="W75" s="13"/>
    </row>
    <row r="76" spans="1:26">
      <c r="W76" s="13"/>
    </row>
    <row r="77" spans="1:26">
      <c r="W77" s="13"/>
    </row>
    <row r="78" spans="1:26">
      <c r="W78" s="13"/>
    </row>
    <row r="79" spans="1:26">
      <c r="W79" s="13"/>
    </row>
    <row r="80" spans="1:26">
      <c r="W80" s="13"/>
    </row>
    <row r="81" spans="23:23">
      <c r="W81" s="13"/>
    </row>
    <row r="82" spans="23:23">
      <c r="W82" s="13"/>
    </row>
    <row r="83" spans="23:23">
      <c r="W83" s="13"/>
    </row>
    <row r="84" spans="23:23">
      <c r="W84" s="13"/>
    </row>
    <row r="85" spans="23:23">
      <c r="W85" s="13"/>
    </row>
    <row r="86" spans="23:23">
      <c r="W86" s="13"/>
    </row>
    <row r="87" spans="23:23">
      <c r="W87" s="13"/>
    </row>
    <row r="88" spans="23:23">
      <c r="W88" s="13"/>
    </row>
    <row r="89" spans="23:23">
      <c r="W89" s="13"/>
    </row>
    <row r="90" spans="23:23">
      <c r="W90" s="13"/>
    </row>
    <row r="91" spans="23:23">
      <c r="W91" s="13"/>
    </row>
    <row r="92" spans="23:23">
      <c r="W92" s="13"/>
    </row>
    <row r="93" spans="23:23">
      <c r="W93" s="13"/>
    </row>
    <row r="94" spans="23:23">
      <c r="W94" s="13"/>
    </row>
    <row r="95" spans="23:23">
      <c r="W95" s="13"/>
    </row>
    <row r="96" spans="23:23">
      <c r="W96" s="13"/>
    </row>
    <row r="97" spans="23:23">
      <c r="W97" s="13"/>
    </row>
    <row r="98" spans="23:23">
      <c r="W98" s="13"/>
    </row>
    <row r="99" spans="23:23">
      <c r="W99" s="13"/>
    </row>
    <row r="100" spans="23:23">
      <c r="W100" s="13"/>
    </row>
    <row r="101" spans="23:23">
      <c r="W101" s="13"/>
    </row>
    <row r="102" spans="23:23">
      <c r="W102" s="13"/>
    </row>
    <row r="103" spans="23:23">
      <c r="W103" s="13"/>
    </row>
    <row r="104" spans="23:23">
      <c r="W104" s="13"/>
    </row>
    <row r="105" spans="23:23">
      <c r="W105" s="13"/>
    </row>
    <row r="106" spans="23:23">
      <c r="W106" s="13"/>
    </row>
    <row r="107" spans="23:23">
      <c r="W107" s="13"/>
    </row>
    <row r="108" spans="23:23">
      <c r="W108" s="13"/>
    </row>
    <row r="109" spans="23:23">
      <c r="W109" s="13"/>
    </row>
    <row r="110" spans="23:23">
      <c r="W110" s="13"/>
    </row>
    <row r="111" spans="23:23">
      <c r="W111" s="13"/>
    </row>
    <row r="112" spans="23:23">
      <c r="W112" s="13"/>
    </row>
    <row r="113" spans="23:23">
      <c r="W113" s="13"/>
    </row>
    <row r="114" spans="23:23">
      <c r="W114" s="13"/>
    </row>
    <row r="115" spans="23:23">
      <c r="W115" s="13"/>
    </row>
    <row r="116" spans="23:23">
      <c r="W116" s="13"/>
    </row>
    <row r="117" spans="23:23">
      <c r="W117" s="13"/>
    </row>
    <row r="118" spans="23:23">
      <c r="W118" s="13"/>
    </row>
    <row r="119" spans="23:23">
      <c r="W119" s="13"/>
    </row>
    <row r="120" spans="23:23">
      <c r="W120" s="13"/>
    </row>
    <row r="121" spans="23:23">
      <c r="W121" s="13"/>
    </row>
    <row r="122" spans="23:23">
      <c r="W122" s="13"/>
    </row>
    <row r="123" spans="23:23">
      <c r="W123" s="13"/>
    </row>
    <row r="124" spans="23:23">
      <c r="W124" s="13"/>
    </row>
    <row r="125" spans="23:23">
      <c r="W125" s="13"/>
    </row>
    <row r="126" spans="23:23">
      <c r="W126" s="13"/>
    </row>
    <row r="127" spans="23:23">
      <c r="W127" s="13"/>
    </row>
    <row r="128" spans="23:23">
      <c r="W128" s="13"/>
    </row>
    <row r="129" spans="23:23">
      <c r="W129" s="13"/>
    </row>
    <row r="130" spans="23:23">
      <c r="W130" s="13"/>
    </row>
    <row r="131" spans="23:23">
      <c r="W131" s="13"/>
    </row>
    <row r="132" spans="23:23">
      <c r="W132" s="13"/>
    </row>
    <row r="133" spans="23:23">
      <c r="W133" s="13"/>
    </row>
    <row r="134" spans="23:23">
      <c r="W134" s="13"/>
    </row>
    <row r="135" spans="23:23">
      <c r="W135" s="13"/>
    </row>
    <row r="136" spans="23:23">
      <c r="W136" s="13"/>
    </row>
    <row r="137" spans="23:23">
      <c r="W137" s="13"/>
    </row>
    <row r="138" spans="23:23">
      <c r="W138" s="13"/>
    </row>
    <row r="139" spans="23:23">
      <c r="W139" s="13"/>
    </row>
    <row r="140" spans="23:23">
      <c r="W140" s="13"/>
    </row>
    <row r="141" spans="23:23">
      <c r="W141" s="13"/>
    </row>
    <row r="142" spans="23:23">
      <c r="W142" s="13"/>
    </row>
    <row r="143" spans="23:23">
      <c r="W143" s="13"/>
    </row>
    <row r="144" spans="23:23">
      <c r="W144" s="13"/>
    </row>
    <row r="145" spans="23:23">
      <c r="W145" s="13"/>
    </row>
    <row r="146" spans="23:23">
      <c r="W146" s="13"/>
    </row>
    <row r="147" spans="23:23">
      <c r="W147" s="13"/>
    </row>
    <row r="148" spans="23:23">
      <c r="W148" s="13"/>
    </row>
    <row r="149" spans="23:23">
      <c r="W149" s="13"/>
    </row>
    <row r="150" spans="23:23">
      <c r="W150" s="13"/>
    </row>
    <row r="151" spans="23:23">
      <c r="W151" s="13"/>
    </row>
    <row r="152" spans="23:23">
      <c r="W152" s="13"/>
    </row>
    <row r="153" spans="23:23">
      <c r="W153" s="13"/>
    </row>
    <row r="154" spans="23:23">
      <c r="W154" s="13"/>
    </row>
    <row r="155" spans="23:23">
      <c r="W155" s="13"/>
    </row>
    <row r="156" spans="23:23">
      <c r="W156" s="13"/>
    </row>
    <row r="157" spans="23:23">
      <c r="W157" s="13"/>
    </row>
    <row r="158" spans="23:23">
      <c r="W158" s="13"/>
    </row>
    <row r="159" spans="23:23">
      <c r="W159" s="13"/>
    </row>
    <row r="160" spans="23:23">
      <c r="W160" s="13"/>
    </row>
    <row r="161" spans="23:23">
      <c r="W161" s="13"/>
    </row>
    <row r="162" spans="23:23">
      <c r="W162" s="13"/>
    </row>
    <row r="163" spans="23:23">
      <c r="W163" s="13"/>
    </row>
    <row r="164" spans="23:23">
      <c r="W164" s="13"/>
    </row>
    <row r="165" spans="23:23">
      <c r="W165" s="13"/>
    </row>
    <row r="166" spans="23:23">
      <c r="W166" s="13"/>
    </row>
    <row r="167" spans="23:23">
      <c r="W167" s="13"/>
    </row>
    <row r="168" spans="23:23">
      <c r="W168" s="13"/>
    </row>
    <row r="169" spans="23:23">
      <c r="W169" s="13"/>
    </row>
    <row r="170" spans="23:23">
      <c r="W170" s="13"/>
    </row>
    <row r="171" spans="23:23">
      <c r="W171" s="13"/>
    </row>
    <row r="172" spans="23:23">
      <c r="W172" s="13"/>
    </row>
    <row r="173" spans="23:23">
      <c r="W173" s="13"/>
    </row>
    <row r="174" spans="23:23">
      <c r="W174" s="13"/>
    </row>
    <row r="175" spans="23:23">
      <c r="W175" s="13"/>
    </row>
    <row r="176" spans="23:23">
      <c r="W176" s="13"/>
    </row>
    <row r="177" spans="23:23">
      <c r="W177" s="13"/>
    </row>
    <row r="178" spans="23:23">
      <c r="W178" s="13"/>
    </row>
    <row r="179" spans="23:23">
      <c r="W179" s="13"/>
    </row>
    <row r="180" spans="23:23">
      <c r="W180" s="13"/>
    </row>
    <row r="181" spans="23:23">
      <c r="W181" s="13"/>
    </row>
    <row r="182" spans="23:23">
      <c r="W182" s="13"/>
    </row>
    <row r="183" spans="23:23">
      <c r="W183" s="13"/>
    </row>
    <row r="184" spans="23:23">
      <c r="W184" s="13"/>
    </row>
    <row r="185" spans="23:23">
      <c r="W185" s="13"/>
    </row>
    <row r="186" spans="23:23">
      <c r="W186" s="13"/>
    </row>
    <row r="187" spans="23:23">
      <c r="W187" s="13"/>
    </row>
    <row r="188" spans="23:23">
      <c r="W188" s="13"/>
    </row>
    <row r="189" spans="23:23">
      <c r="W189" s="13"/>
    </row>
    <row r="190" spans="23:23">
      <c r="W190" s="13"/>
    </row>
    <row r="191" spans="23:23">
      <c r="W191" s="13"/>
    </row>
    <row r="192" spans="23:23">
      <c r="W192" s="13"/>
    </row>
    <row r="193" spans="23:23">
      <c r="W193" s="13"/>
    </row>
    <row r="194" spans="23:23">
      <c r="W194" s="13"/>
    </row>
    <row r="195" spans="23:23">
      <c r="W195" s="13"/>
    </row>
    <row r="196" spans="23:23">
      <c r="W196" s="13"/>
    </row>
    <row r="197" spans="23:23">
      <c r="W197" s="13"/>
    </row>
    <row r="198" spans="23:23">
      <c r="W198" s="13"/>
    </row>
    <row r="199" spans="23:23">
      <c r="W199" s="13"/>
    </row>
    <row r="200" spans="23:23">
      <c r="W200" s="13"/>
    </row>
    <row r="201" spans="23:23">
      <c r="W201" s="13"/>
    </row>
    <row r="202" spans="23:23">
      <c r="W202" s="13"/>
    </row>
    <row r="203" spans="23:23">
      <c r="W203" s="13"/>
    </row>
    <row r="204" spans="23:23">
      <c r="W204" s="13"/>
    </row>
    <row r="205" spans="23:23">
      <c r="W205" s="13"/>
    </row>
    <row r="206" spans="23:23">
      <c r="W206" s="13"/>
    </row>
    <row r="207" spans="23:23">
      <c r="W207" s="13"/>
    </row>
    <row r="208" spans="23:23">
      <c r="W208" s="13"/>
    </row>
    <row r="209" spans="23:23">
      <c r="W209" s="13"/>
    </row>
    <row r="210" spans="23:23">
      <c r="W210" s="13"/>
    </row>
    <row r="211" spans="23:23">
      <c r="W211" s="13"/>
    </row>
    <row r="212" spans="23:23">
      <c r="W212" s="13"/>
    </row>
    <row r="213" spans="23:23">
      <c r="W213" s="13"/>
    </row>
    <row r="214" spans="23:23">
      <c r="W214" s="13"/>
    </row>
    <row r="215" spans="23:23">
      <c r="W215" s="13"/>
    </row>
    <row r="216" spans="23:23">
      <c r="W216" s="13"/>
    </row>
    <row r="217" spans="23:23">
      <c r="W217" s="13"/>
    </row>
    <row r="218" spans="23:23">
      <c r="W218" s="13"/>
    </row>
    <row r="219" spans="23:23">
      <c r="W219" s="13"/>
    </row>
    <row r="220" spans="23:23">
      <c r="W220" s="13"/>
    </row>
    <row r="221" spans="23:23">
      <c r="W221" s="13"/>
    </row>
    <row r="222" spans="23:23">
      <c r="W222" s="13"/>
    </row>
    <row r="223" spans="23:23">
      <c r="W223" s="13"/>
    </row>
    <row r="224" spans="23:23">
      <c r="W224" s="13"/>
    </row>
    <row r="225" spans="23:23">
      <c r="W225" s="13"/>
    </row>
    <row r="226" spans="23:23">
      <c r="W226" s="13"/>
    </row>
    <row r="227" spans="23:23">
      <c r="W227" s="13"/>
    </row>
    <row r="228" spans="23:23">
      <c r="W228" s="13"/>
    </row>
    <row r="229" spans="23:23">
      <c r="W229" s="13"/>
    </row>
    <row r="230" spans="23:23">
      <c r="W230" s="13"/>
    </row>
    <row r="231" spans="23:23">
      <c r="W231" s="13"/>
    </row>
    <row r="232" spans="23:23">
      <c r="W232" s="13"/>
    </row>
    <row r="233" spans="23:23">
      <c r="W233" s="13"/>
    </row>
    <row r="234" spans="23:23">
      <c r="W234" s="13"/>
    </row>
    <row r="235" spans="23:23">
      <c r="W235" s="13"/>
    </row>
    <row r="236" spans="23:23">
      <c r="W236" s="13"/>
    </row>
    <row r="237" spans="23:23">
      <c r="W237" s="13"/>
    </row>
    <row r="238" spans="23:23">
      <c r="W238" s="13"/>
    </row>
    <row r="239" spans="23:23">
      <c r="W239" s="13"/>
    </row>
    <row r="240" spans="23:23">
      <c r="W240" s="13"/>
    </row>
    <row r="241" spans="23:23">
      <c r="W241" s="13"/>
    </row>
    <row r="242" spans="23:23">
      <c r="W242" s="13"/>
    </row>
    <row r="243" spans="23:23">
      <c r="W243" s="13"/>
    </row>
    <row r="244" spans="23:23">
      <c r="W244" s="13"/>
    </row>
    <row r="245" spans="23:23">
      <c r="W245" s="13"/>
    </row>
    <row r="246" spans="23:23">
      <c r="W246" s="13"/>
    </row>
    <row r="247" spans="23:23">
      <c r="W247" s="13"/>
    </row>
    <row r="248" spans="23:23">
      <c r="W248" s="13"/>
    </row>
    <row r="249" spans="23:23">
      <c r="W249" s="13"/>
    </row>
    <row r="250" spans="23:23">
      <c r="W250" s="13"/>
    </row>
    <row r="251" spans="23:23">
      <c r="W251" s="13"/>
    </row>
    <row r="252" spans="23:23">
      <c r="W252" s="13"/>
    </row>
    <row r="253" spans="23:23">
      <c r="W253" s="13"/>
    </row>
    <row r="254" spans="23:23">
      <c r="W254" s="13"/>
    </row>
    <row r="255" spans="23:23">
      <c r="W255" s="13"/>
    </row>
    <row r="256" spans="23:23">
      <c r="W256" s="13"/>
    </row>
    <row r="257" spans="23:23">
      <c r="W257" s="13"/>
    </row>
    <row r="258" spans="23:23">
      <c r="W258" s="13"/>
    </row>
    <row r="259" spans="23:23">
      <c r="W259" s="13"/>
    </row>
    <row r="260" spans="23:23">
      <c r="W260" s="13"/>
    </row>
    <row r="261" spans="23:23">
      <c r="W261" s="13"/>
    </row>
    <row r="262" spans="23:23">
      <c r="W262" s="13"/>
    </row>
    <row r="263" spans="23:23">
      <c r="W263" s="13"/>
    </row>
    <row r="264" spans="23:23">
      <c r="W264" s="13"/>
    </row>
    <row r="265" spans="23:23">
      <c r="W265" s="13"/>
    </row>
    <row r="266" spans="23:23">
      <c r="W266" s="13"/>
    </row>
    <row r="267" spans="23:23">
      <c r="W267" s="13"/>
    </row>
    <row r="268" spans="23:23">
      <c r="W268" s="13"/>
    </row>
    <row r="269" spans="23:23">
      <c r="W269" s="13"/>
    </row>
    <row r="270" spans="23:23">
      <c r="W270" s="13"/>
    </row>
    <row r="271" spans="23:23">
      <c r="W271" s="13"/>
    </row>
    <row r="272" spans="23:23">
      <c r="W272" s="13"/>
    </row>
    <row r="273" spans="23:23">
      <c r="W273" s="13"/>
    </row>
    <row r="274" spans="23:23">
      <c r="W274" s="13"/>
    </row>
    <row r="275" spans="23:23">
      <c r="W275" s="13"/>
    </row>
    <row r="276" spans="23:23">
      <c r="W276" s="13"/>
    </row>
    <row r="277" spans="23:23">
      <c r="W277" s="13"/>
    </row>
    <row r="278" spans="23:23">
      <c r="W278" s="13"/>
    </row>
    <row r="279" spans="23:23">
      <c r="W279" s="13"/>
    </row>
    <row r="280" spans="23:23">
      <c r="W280" s="13"/>
    </row>
    <row r="281" spans="23:23">
      <c r="W281" s="13"/>
    </row>
    <row r="282" spans="23:23">
      <c r="W282" s="13"/>
    </row>
    <row r="283" spans="23:23">
      <c r="W283" s="13"/>
    </row>
    <row r="284" spans="23:23">
      <c r="W284" s="13"/>
    </row>
    <row r="285" spans="23:23">
      <c r="W285" s="13"/>
    </row>
    <row r="286" spans="23:23">
      <c r="W286" s="13"/>
    </row>
    <row r="287" spans="23:23">
      <c r="W287" s="13"/>
    </row>
    <row r="288" spans="23:23">
      <c r="W288" s="13"/>
    </row>
    <row r="289" spans="23:23">
      <c r="W289" s="13"/>
    </row>
    <row r="290" spans="23:23">
      <c r="W290" s="13"/>
    </row>
    <row r="291" spans="23:23">
      <c r="W291" s="13"/>
    </row>
    <row r="292" spans="23:23">
      <c r="W292" s="13"/>
    </row>
    <row r="293" spans="23:23">
      <c r="W293" s="13"/>
    </row>
    <row r="294" spans="23:23">
      <c r="W294" s="13"/>
    </row>
    <row r="295" spans="23:23">
      <c r="W295" s="13"/>
    </row>
    <row r="296" spans="23:23">
      <c r="W296" s="13"/>
    </row>
    <row r="297" spans="23:23">
      <c r="W297" s="13"/>
    </row>
    <row r="298" spans="23:23">
      <c r="W298" s="13"/>
    </row>
    <row r="299" spans="23:23">
      <c r="W299" s="13"/>
    </row>
    <row r="300" spans="23:23">
      <c r="W300" s="13"/>
    </row>
    <row r="301" spans="23:23">
      <c r="W301" s="13"/>
    </row>
    <row r="302" spans="23:23">
      <c r="W302" s="13"/>
    </row>
    <row r="303" spans="23:23">
      <c r="W303" s="13"/>
    </row>
    <row r="304" spans="23:23">
      <c r="W304" s="13"/>
    </row>
    <row r="305" spans="23:23">
      <c r="W305" s="13"/>
    </row>
    <row r="306" spans="23:23">
      <c r="W306" s="13"/>
    </row>
    <row r="307" spans="23:23">
      <c r="W307" s="13"/>
    </row>
    <row r="308" spans="23:23">
      <c r="W308" s="13"/>
    </row>
    <row r="309" spans="23:23">
      <c r="W309" s="13"/>
    </row>
    <row r="310" spans="23:23">
      <c r="W310" s="13"/>
    </row>
    <row r="311" spans="23:23">
      <c r="W311" s="13"/>
    </row>
    <row r="312" spans="23:23">
      <c r="W312" s="13"/>
    </row>
    <row r="313" spans="23:23">
      <c r="W313" s="13"/>
    </row>
    <row r="314" spans="23:23">
      <c r="W314" s="13"/>
    </row>
    <row r="315" spans="23:23">
      <c r="W315" s="13"/>
    </row>
    <row r="316" spans="23:23">
      <c r="W316" s="13"/>
    </row>
    <row r="317" spans="23:23">
      <c r="W317" s="13"/>
    </row>
    <row r="318" spans="23:23">
      <c r="W318" s="13"/>
    </row>
    <row r="319" spans="23:23">
      <c r="W319" s="13"/>
    </row>
    <row r="320" spans="23:23">
      <c r="W320" s="13"/>
    </row>
    <row r="321" spans="23:23">
      <c r="W321" s="13"/>
    </row>
    <row r="322" spans="23:23">
      <c r="W322" s="13"/>
    </row>
    <row r="323" spans="23:23">
      <c r="W323" s="13"/>
    </row>
    <row r="324" spans="23:23">
      <c r="W324" s="13"/>
    </row>
    <row r="325" spans="23:23">
      <c r="W325" s="13"/>
    </row>
    <row r="326" spans="23:23">
      <c r="W326" s="13"/>
    </row>
    <row r="327" spans="23:23">
      <c r="W327" s="13"/>
    </row>
    <row r="328" spans="23:23">
      <c r="W328" s="13"/>
    </row>
    <row r="329" spans="23:23">
      <c r="W329" s="13"/>
    </row>
    <row r="330" spans="23:23">
      <c r="W330" s="13"/>
    </row>
    <row r="331" spans="23:23">
      <c r="W331" s="13"/>
    </row>
    <row r="332" spans="23:23">
      <c r="W332" s="13"/>
    </row>
    <row r="333" spans="23:23">
      <c r="W333" s="13"/>
    </row>
    <row r="334" spans="23:23">
      <c r="W334" s="13"/>
    </row>
    <row r="335" spans="23:23">
      <c r="W335" s="13"/>
    </row>
    <row r="336" spans="23:23">
      <c r="W336" s="13"/>
    </row>
    <row r="337" spans="23:23">
      <c r="W337" s="13"/>
    </row>
    <row r="338" spans="23:23">
      <c r="W338" s="13"/>
    </row>
    <row r="339" spans="23:23">
      <c r="W339" s="13"/>
    </row>
    <row r="340" spans="23:23">
      <c r="W340" s="13"/>
    </row>
    <row r="341" spans="23:23">
      <c r="W341" s="13"/>
    </row>
    <row r="342" spans="23:23">
      <c r="W342" s="13"/>
    </row>
    <row r="343" spans="23:23">
      <c r="W343" s="13"/>
    </row>
    <row r="344" spans="23:23">
      <c r="W344" s="13"/>
    </row>
    <row r="345" spans="23:23">
      <c r="W345" s="13"/>
    </row>
    <row r="346" spans="23:23">
      <c r="W346" s="13"/>
    </row>
    <row r="347" spans="23:23">
      <c r="W347" s="13"/>
    </row>
    <row r="348" spans="23:23">
      <c r="W348" s="13"/>
    </row>
    <row r="349" spans="23:23">
      <c r="W349" s="13"/>
    </row>
    <row r="350" spans="23:23">
      <c r="W350" s="13"/>
    </row>
    <row r="351" spans="23:23">
      <c r="W351" s="13"/>
    </row>
    <row r="352" spans="23:23">
      <c r="W352" s="13"/>
    </row>
    <row r="353" spans="23:23">
      <c r="W353" s="13"/>
    </row>
    <row r="354" spans="23:23">
      <c r="W354" s="13"/>
    </row>
    <row r="355" spans="23:23">
      <c r="W355" s="13"/>
    </row>
    <row r="356" spans="23:23">
      <c r="W356" s="13"/>
    </row>
    <row r="357" spans="23:23">
      <c r="W357" s="13"/>
    </row>
    <row r="358" spans="23:23">
      <c r="W358" s="13"/>
    </row>
    <row r="359" spans="23:23">
      <c r="W359" s="13"/>
    </row>
    <row r="360" spans="23:23">
      <c r="W360" s="13"/>
    </row>
    <row r="361" spans="23:23">
      <c r="W361" s="13"/>
    </row>
    <row r="362" spans="23:23">
      <c r="W362" s="13"/>
    </row>
    <row r="363" spans="23:23">
      <c r="W363" s="13"/>
    </row>
    <row r="364" spans="23:23">
      <c r="W364" s="13"/>
    </row>
    <row r="365" spans="23:23">
      <c r="W365" s="13"/>
    </row>
    <row r="366" spans="23:23">
      <c r="W366" s="13"/>
    </row>
    <row r="367" spans="23:23">
      <c r="W367" s="13"/>
    </row>
    <row r="368" spans="23:23">
      <c r="W368" s="13"/>
    </row>
    <row r="369" spans="23:23">
      <c r="W369" s="13"/>
    </row>
    <row r="370" spans="23:23">
      <c r="W370" s="13"/>
    </row>
    <row r="371" spans="23:23">
      <c r="W371" s="13"/>
    </row>
    <row r="372" spans="23:23">
      <c r="W372" s="13"/>
    </row>
    <row r="373" spans="23:23">
      <c r="W373" s="13"/>
    </row>
    <row r="374" spans="23:23">
      <c r="W374" s="13"/>
    </row>
    <row r="375" spans="23:23">
      <c r="W375" s="13"/>
    </row>
    <row r="376" spans="23:23">
      <c r="W376" s="13"/>
    </row>
    <row r="377" spans="23:23">
      <c r="W377" s="13"/>
    </row>
    <row r="378" spans="23:23">
      <c r="W378" s="13"/>
    </row>
    <row r="379" spans="23:23">
      <c r="W379" s="13"/>
    </row>
    <row r="380" spans="23:23">
      <c r="W380" s="13"/>
    </row>
    <row r="381" spans="23:23">
      <c r="W381" s="13"/>
    </row>
    <row r="382" spans="23:23">
      <c r="W382" s="13"/>
    </row>
    <row r="383" spans="23:23">
      <c r="W383" s="13"/>
    </row>
    <row r="384" spans="23:23">
      <c r="W384" s="13"/>
    </row>
    <row r="385" spans="23:23">
      <c r="W385" s="13"/>
    </row>
    <row r="386" spans="23:23">
      <c r="W386" s="13"/>
    </row>
    <row r="387" spans="23:23">
      <c r="W387" s="13"/>
    </row>
    <row r="388" spans="23:23">
      <c r="W388" s="13"/>
    </row>
    <row r="389" spans="23:23">
      <c r="W389" s="13"/>
    </row>
    <row r="390" spans="23:23">
      <c r="W390" s="13"/>
    </row>
    <row r="391" spans="23:23">
      <c r="W391" s="13"/>
    </row>
    <row r="392" spans="23:23">
      <c r="W392" s="13"/>
    </row>
    <row r="393" spans="23:23">
      <c r="W393" s="13"/>
    </row>
    <row r="394" spans="23:23">
      <c r="W394" s="13"/>
    </row>
    <row r="395" spans="23:23">
      <c r="W395" s="13"/>
    </row>
    <row r="396" spans="23:23">
      <c r="W396" s="13"/>
    </row>
    <row r="397" spans="23:23">
      <c r="W397" s="13"/>
    </row>
    <row r="398" spans="23:23">
      <c r="W398" s="13"/>
    </row>
    <row r="399" spans="23:23">
      <c r="W399" s="13"/>
    </row>
    <row r="400" spans="23:23">
      <c r="W400" s="13"/>
    </row>
    <row r="401" spans="23:23">
      <c r="W401" s="13"/>
    </row>
    <row r="402" spans="23:23">
      <c r="W402" s="13"/>
    </row>
    <row r="403" spans="23:23">
      <c r="W403" s="13"/>
    </row>
    <row r="404" spans="23:23">
      <c r="W404" s="13"/>
    </row>
    <row r="405" spans="23:23">
      <c r="W405" s="13"/>
    </row>
    <row r="406" spans="23:23">
      <c r="W406" s="13"/>
    </row>
    <row r="407" spans="23:23">
      <c r="W407" s="13"/>
    </row>
    <row r="408" spans="23:23">
      <c r="W408" s="13"/>
    </row>
    <row r="409" spans="23:23">
      <c r="W409" s="13"/>
    </row>
    <row r="410" spans="23:23">
      <c r="W410" s="13"/>
    </row>
    <row r="411" spans="23:23">
      <c r="W411" s="13"/>
    </row>
    <row r="412" spans="23:23">
      <c r="W412" s="13"/>
    </row>
    <row r="413" spans="23:23">
      <c r="W413" s="13"/>
    </row>
    <row r="414" spans="23:23">
      <c r="W414" s="13"/>
    </row>
    <row r="415" spans="23:23">
      <c r="W415" s="13"/>
    </row>
    <row r="416" spans="23:23">
      <c r="W416" s="13"/>
    </row>
    <row r="417" spans="23:23">
      <c r="W417" s="13"/>
    </row>
    <row r="418" spans="23:23">
      <c r="W418" s="13"/>
    </row>
    <row r="419" spans="23:23">
      <c r="W419" s="13"/>
    </row>
    <row r="420" spans="23:23">
      <c r="W420" s="13"/>
    </row>
    <row r="421" spans="23:23">
      <c r="W421" s="13"/>
    </row>
    <row r="422" spans="23:23">
      <c r="W422" s="13"/>
    </row>
    <row r="423" spans="23:23">
      <c r="W423" s="13"/>
    </row>
    <row r="424" spans="23:23">
      <c r="W424" s="13"/>
    </row>
    <row r="425" spans="23:23">
      <c r="W425" s="13"/>
    </row>
    <row r="426" spans="23:23">
      <c r="W426" s="13"/>
    </row>
    <row r="427" spans="23:23">
      <c r="W427" s="13"/>
    </row>
    <row r="428" spans="23:23">
      <c r="W428" s="13"/>
    </row>
    <row r="429" spans="23:23">
      <c r="W429" s="13"/>
    </row>
    <row r="430" spans="23:23">
      <c r="W430" s="13"/>
    </row>
    <row r="431" spans="23:23">
      <c r="W431" s="13"/>
    </row>
    <row r="432" spans="23:23">
      <c r="W432" s="13"/>
    </row>
    <row r="433" spans="23:23">
      <c r="W433" s="13"/>
    </row>
    <row r="434" spans="23:23">
      <c r="W434" s="13"/>
    </row>
    <row r="435" spans="23:23">
      <c r="W435" s="13"/>
    </row>
    <row r="436" spans="23:23">
      <c r="W436" s="13"/>
    </row>
    <row r="437" spans="23:23">
      <c r="W437" s="13"/>
    </row>
    <row r="438" spans="23:23">
      <c r="W438" s="13"/>
    </row>
    <row r="439" spans="23:23">
      <c r="W439" s="13"/>
    </row>
    <row r="440" spans="23:23">
      <c r="W440" s="13"/>
    </row>
    <row r="441" spans="23:23">
      <c r="W441" s="13"/>
    </row>
    <row r="442" spans="23:23">
      <c r="W442" s="13"/>
    </row>
    <row r="443" spans="23:23">
      <c r="W443" s="13"/>
    </row>
    <row r="444" spans="23:23">
      <c r="W444" s="13"/>
    </row>
    <row r="445" spans="23:23">
      <c r="W445" s="13"/>
    </row>
    <row r="446" spans="23:23">
      <c r="W446" s="13"/>
    </row>
    <row r="447" spans="23:23">
      <c r="W447" s="13"/>
    </row>
    <row r="448" spans="23:23">
      <c r="W448" s="13"/>
    </row>
    <row r="449" spans="23:23">
      <c r="W449" s="13"/>
    </row>
    <row r="450" spans="23:23">
      <c r="W450" s="13"/>
    </row>
    <row r="451" spans="23:23">
      <c r="W451" s="13"/>
    </row>
    <row r="452" spans="23:23">
      <c r="W452" s="13"/>
    </row>
    <row r="453" spans="23:23">
      <c r="W453" s="13"/>
    </row>
    <row r="454" spans="23:23">
      <c r="W454" s="13"/>
    </row>
    <row r="455" spans="23:23">
      <c r="W455" s="13"/>
    </row>
    <row r="456" spans="23:23">
      <c r="W456" s="13"/>
    </row>
    <row r="457" spans="23:23">
      <c r="W457" s="13"/>
    </row>
    <row r="458" spans="23:23">
      <c r="W458" s="13"/>
    </row>
    <row r="459" spans="23:23">
      <c r="W459" s="13"/>
    </row>
    <row r="460" spans="23:23">
      <c r="W460" s="13"/>
    </row>
    <row r="461" spans="23:23">
      <c r="W461" s="13"/>
    </row>
    <row r="462" spans="23:23">
      <c r="W462" s="13"/>
    </row>
    <row r="463" spans="23:23">
      <c r="W463" s="13"/>
    </row>
    <row r="464" spans="23:23">
      <c r="W464" s="13"/>
    </row>
    <row r="465" spans="23:23">
      <c r="W465" s="13"/>
    </row>
    <row r="466" spans="23:23">
      <c r="W466" s="13"/>
    </row>
    <row r="467" spans="23:23">
      <c r="W467" s="13"/>
    </row>
    <row r="468" spans="23:23">
      <c r="W468" s="13"/>
    </row>
    <row r="469" spans="23:23">
      <c r="W469" s="13"/>
    </row>
    <row r="470" spans="23:23">
      <c r="W470" s="13"/>
    </row>
    <row r="471" spans="23:23">
      <c r="W471" s="13"/>
    </row>
    <row r="472" spans="23:23">
      <c r="W472" s="13"/>
    </row>
    <row r="473" spans="23:23">
      <c r="W473" s="13"/>
    </row>
    <row r="474" spans="23:23">
      <c r="W474" s="13"/>
    </row>
    <row r="475" spans="23:23">
      <c r="W475" s="13"/>
    </row>
    <row r="476" spans="23:23">
      <c r="W476" s="13"/>
    </row>
    <row r="477" spans="23:23">
      <c r="W477" s="13"/>
    </row>
    <row r="478" spans="23:23">
      <c r="W478" s="13"/>
    </row>
    <row r="479" spans="23:23">
      <c r="W479" s="13"/>
    </row>
    <row r="480" spans="23:23">
      <c r="W480" s="13"/>
    </row>
    <row r="481" spans="23:23">
      <c r="W481" s="13"/>
    </row>
    <row r="482" spans="23:23">
      <c r="W482" s="13"/>
    </row>
    <row r="483" spans="23:23">
      <c r="W483" s="13"/>
    </row>
    <row r="484" spans="23:23">
      <c r="W484" s="13"/>
    </row>
    <row r="485" spans="23:23">
      <c r="W485" s="13"/>
    </row>
    <row r="486" spans="23:23">
      <c r="W486" s="13"/>
    </row>
    <row r="487" spans="23:23">
      <c r="W487" s="13"/>
    </row>
    <row r="488" spans="23:23">
      <c r="W488" s="13"/>
    </row>
    <row r="489" spans="23:23">
      <c r="W489" s="13"/>
    </row>
    <row r="490" spans="23:23">
      <c r="W490" s="13"/>
    </row>
    <row r="491" spans="23:23">
      <c r="W491" s="13"/>
    </row>
    <row r="492" spans="23:23">
      <c r="W492" s="13"/>
    </row>
    <row r="493" spans="23:23">
      <c r="W493" s="13"/>
    </row>
    <row r="494" spans="23:23">
      <c r="W494" s="13"/>
    </row>
    <row r="495" spans="23:23">
      <c r="W495" s="13"/>
    </row>
    <row r="496" spans="23:23">
      <c r="W496" s="13"/>
    </row>
    <row r="497" spans="23:23">
      <c r="W497" s="13"/>
    </row>
    <row r="498" spans="23:23">
      <c r="W498" s="13"/>
    </row>
    <row r="499" spans="23:23">
      <c r="W499" s="13"/>
    </row>
    <row r="500" spans="23:23">
      <c r="W500" s="13"/>
    </row>
    <row r="501" spans="23:23">
      <c r="W501" s="13"/>
    </row>
    <row r="502" spans="23:23">
      <c r="W502" s="13"/>
    </row>
    <row r="503" spans="23:23">
      <c r="W503" s="13"/>
    </row>
    <row r="504" spans="23:23">
      <c r="W504" s="13"/>
    </row>
    <row r="505" spans="23:23">
      <c r="W505" s="13"/>
    </row>
    <row r="506" spans="23:23">
      <c r="W506" s="13"/>
    </row>
    <row r="507" spans="23:23">
      <c r="W507" s="13"/>
    </row>
    <row r="508" spans="23:23">
      <c r="W508" s="13"/>
    </row>
    <row r="509" spans="23:23">
      <c r="W509" s="13"/>
    </row>
    <row r="510" spans="23:23">
      <c r="W510" s="13"/>
    </row>
    <row r="511" spans="23:23">
      <c r="W511" s="13"/>
    </row>
    <row r="512" spans="23:23">
      <c r="W512" s="13"/>
    </row>
    <row r="513" spans="23:23">
      <c r="W513" s="13"/>
    </row>
    <row r="514" spans="23:23">
      <c r="W514" s="13"/>
    </row>
    <row r="515" spans="23:23">
      <c r="W515" s="13"/>
    </row>
    <row r="516" spans="23:23">
      <c r="W516" s="13"/>
    </row>
    <row r="517" spans="23:23">
      <c r="W517" s="13"/>
    </row>
    <row r="518" spans="23:23">
      <c r="W518" s="13"/>
    </row>
    <row r="519" spans="23:23">
      <c r="W519" s="13"/>
    </row>
    <row r="520" spans="23:23">
      <c r="W520" s="13"/>
    </row>
    <row r="521" spans="23:23">
      <c r="W521" s="13"/>
    </row>
    <row r="522" spans="23:23">
      <c r="W522" s="13"/>
    </row>
    <row r="523" spans="23:23">
      <c r="W523" s="13"/>
    </row>
    <row r="524" spans="23:23">
      <c r="W524" s="13"/>
    </row>
    <row r="525" spans="23:23">
      <c r="W525" s="13"/>
    </row>
    <row r="526" spans="23:23">
      <c r="W526" s="13"/>
    </row>
    <row r="527" spans="23:23">
      <c r="W527" s="13"/>
    </row>
    <row r="528" spans="23:23">
      <c r="W528" s="13"/>
    </row>
    <row r="529" spans="23:23">
      <c r="W529" s="13"/>
    </row>
    <row r="530" spans="23:23">
      <c r="W530" s="13"/>
    </row>
    <row r="531" spans="23:23">
      <c r="W531" s="13"/>
    </row>
    <row r="532" spans="23:23">
      <c r="W532" s="13"/>
    </row>
    <row r="533" spans="23:23">
      <c r="W533" s="13"/>
    </row>
    <row r="534" spans="23:23">
      <c r="W534" s="13"/>
    </row>
    <row r="535" spans="23:23">
      <c r="W535" s="13"/>
    </row>
    <row r="536" spans="23:23">
      <c r="W536" s="13"/>
    </row>
    <row r="537" spans="23:23">
      <c r="W537" s="13"/>
    </row>
    <row r="538" spans="23:23">
      <c r="W538" s="13"/>
    </row>
    <row r="539" spans="23:23">
      <c r="W539" s="13"/>
    </row>
    <row r="540" spans="23:23">
      <c r="W540" s="13"/>
    </row>
    <row r="541" spans="23:23">
      <c r="W541" s="13"/>
    </row>
    <row r="542" spans="23:23">
      <c r="W542" s="13"/>
    </row>
    <row r="543" spans="23:23">
      <c r="W543" s="13"/>
    </row>
    <row r="544" spans="23:23">
      <c r="W544" s="13"/>
    </row>
    <row r="545" spans="23:23">
      <c r="W545" s="13"/>
    </row>
    <row r="546" spans="23:23">
      <c r="W546" s="13"/>
    </row>
    <row r="547" spans="23:23">
      <c r="W547" s="13"/>
    </row>
    <row r="548" spans="23:23">
      <c r="W548" s="13"/>
    </row>
    <row r="549" spans="23:23">
      <c r="W549" s="13"/>
    </row>
    <row r="550" spans="23:23">
      <c r="W550" s="13"/>
    </row>
    <row r="551" spans="23:23">
      <c r="W551" s="13"/>
    </row>
    <row r="552" spans="23:23">
      <c r="W552" s="13"/>
    </row>
    <row r="553" spans="23:23">
      <c r="W553" s="13"/>
    </row>
    <row r="554" spans="23:23">
      <c r="W554" s="13"/>
    </row>
    <row r="555" spans="23:23">
      <c r="W555" s="13"/>
    </row>
    <row r="556" spans="23:23">
      <c r="W556" s="13"/>
    </row>
    <row r="557" spans="23:23">
      <c r="W557" s="13"/>
    </row>
    <row r="558" spans="23:23">
      <c r="W558" s="13"/>
    </row>
    <row r="559" spans="23:23">
      <c r="W559" s="13"/>
    </row>
    <row r="560" spans="23:23">
      <c r="W560" s="13"/>
    </row>
    <row r="561" spans="23:23">
      <c r="W561" s="13"/>
    </row>
    <row r="562" spans="23:23">
      <c r="W562" s="13"/>
    </row>
    <row r="563" spans="23:23">
      <c r="W563" s="13"/>
    </row>
    <row r="564" spans="23:23">
      <c r="W564" s="13"/>
    </row>
    <row r="565" spans="23:23">
      <c r="W565" s="13"/>
    </row>
    <row r="566" spans="23:23">
      <c r="W566" s="13"/>
    </row>
    <row r="567" spans="23:23">
      <c r="W567" s="13"/>
    </row>
    <row r="568" spans="23:23">
      <c r="W568" s="13"/>
    </row>
    <row r="569" spans="23:23">
      <c r="W569" s="13"/>
    </row>
    <row r="570" spans="23:23">
      <c r="W570" s="13"/>
    </row>
    <row r="571" spans="23:23">
      <c r="W571" s="13"/>
    </row>
    <row r="572" spans="23:23">
      <c r="W572" s="13"/>
    </row>
    <row r="573" spans="23:23">
      <c r="W573" s="13"/>
    </row>
    <row r="574" spans="23:23">
      <c r="W574" s="13"/>
    </row>
    <row r="575" spans="23:23">
      <c r="W575" s="13"/>
    </row>
    <row r="576" spans="23:23">
      <c r="W576" s="13"/>
    </row>
    <row r="577" spans="23:23">
      <c r="W577" s="13"/>
    </row>
    <row r="578" spans="23:23">
      <c r="W578" s="13"/>
    </row>
    <row r="579" spans="23:23">
      <c r="W579" s="13"/>
    </row>
    <row r="580" spans="23:23">
      <c r="W580" s="13"/>
    </row>
    <row r="581" spans="23:23">
      <c r="W581" s="13"/>
    </row>
    <row r="582" spans="23:23">
      <c r="W582" s="13"/>
    </row>
    <row r="583" spans="23:23">
      <c r="W583" s="13"/>
    </row>
    <row r="584" spans="23:23">
      <c r="W584" s="13"/>
    </row>
    <row r="585" spans="23:23">
      <c r="W585" s="13"/>
    </row>
    <row r="586" spans="23:23">
      <c r="W586" s="13"/>
    </row>
    <row r="587" spans="23:23">
      <c r="W587" s="13"/>
    </row>
    <row r="588" spans="23:23">
      <c r="W588" s="13"/>
    </row>
    <row r="589" spans="23:23">
      <c r="W589" s="13"/>
    </row>
    <row r="590" spans="23:23">
      <c r="W590" s="13"/>
    </row>
    <row r="591" spans="23:23">
      <c r="W591" s="13"/>
    </row>
    <row r="592" spans="23:23">
      <c r="W592" s="13"/>
    </row>
    <row r="593" spans="23:23">
      <c r="W593" s="13"/>
    </row>
    <row r="594" spans="23:23">
      <c r="W594" s="13"/>
    </row>
    <row r="595" spans="23:23">
      <c r="W595" s="13"/>
    </row>
    <row r="596" spans="23:23">
      <c r="W596" s="13"/>
    </row>
    <row r="597" spans="23:23">
      <c r="W597" s="13"/>
    </row>
    <row r="598" spans="23:23">
      <c r="W598" s="13"/>
    </row>
    <row r="599" spans="23:23">
      <c r="W599" s="13"/>
    </row>
    <row r="600" spans="23:23">
      <c r="W600" s="13"/>
    </row>
    <row r="601" spans="23:23">
      <c r="W601" s="13"/>
    </row>
    <row r="602" spans="23:23">
      <c r="W602" s="13"/>
    </row>
    <row r="603" spans="23:23">
      <c r="W603" s="13"/>
    </row>
    <row r="604" spans="23:23">
      <c r="W604" s="13"/>
    </row>
    <row r="605" spans="23:23">
      <c r="W605" s="13"/>
    </row>
    <row r="606" spans="23:23">
      <c r="W606" s="13"/>
    </row>
    <row r="607" spans="23:23">
      <c r="W607" s="13"/>
    </row>
    <row r="608" spans="23:23">
      <c r="W608" s="13"/>
    </row>
    <row r="609" spans="23:23">
      <c r="W609" s="13"/>
    </row>
    <row r="610" spans="23:23">
      <c r="W610" s="13"/>
    </row>
    <row r="611" spans="23:23">
      <c r="W611" s="13"/>
    </row>
    <row r="612" spans="23:23">
      <c r="W612" s="13"/>
    </row>
    <row r="613" spans="23:23">
      <c r="W613" s="13"/>
    </row>
    <row r="614" spans="23:23">
      <c r="W614" s="13"/>
    </row>
    <row r="615" spans="23:23">
      <c r="W615" s="13"/>
    </row>
    <row r="616" spans="23:23">
      <c r="W616" s="13"/>
    </row>
    <row r="617" spans="23:23">
      <c r="W617" s="13"/>
    </row>
    <row r="618" spans="23:23">
      <c r="W618" s="13"/>
    </row>
    <row r="619" spans="23:23">
      <c r="W619" s="13"/>
    </row>
    <row r="620" spans="23:23">
      <c r="W620" s="13"/>
    </row>
    <row r="621" spans="23:23">
      <c r="W621" s="13"/>
    </row>
    <row r="622" spans="23:23">
      <c r="W622" s="13"/>
    </row>
    <row r="623" spans="23:23">
      <c r="W623" s="13"/>
    </row>
    <row r="624" spans="23:23">
      <c r="W624" s="13"/>
    </row>
    <row r="625" spans="23:23">
      <c r="W625" s="13"/>
    </row>
    <row r="626" spans="23:23">
      <c r="W626" s="13"/>
    </row>
    <row r="627" spans="23:23">
      <c r="W627" s="13"/>
    </row>
    <row r="628" spans="23:23">
      <c r="W628" s="13"/>
    </row>
    <row r="629" spans="23:23">
      <c r="W629" s="13"/>
    </row>
    <row r="630" spans="23:23">
      <c r="W630" s="13"/>
    </row>
    <row r="631" spans="23:23">
      <c r="W631" s="13"/>
    </row>
    <row r="632" spans="23:23">
      <c r="W632" s="13"/>
    </row>
    <row r="633" spans="23:23">
      <c r="W633" s="13"/>
    </row>
    <row r="634" spans="23:23">
      <c r="W634" s="13"/>
    </row>
    <row r="635" spans="23:23">
      <c r="W635" s="13"/>
    </row>
    <row r="636" spans="23:23">
      <c r="W636" s="13"/>
    </row>
    <row r="637" spans="23:23">
      <c r="W637" s="13"/>
    </row>
    <row r="638" spans="23:23">
      <c r="W638" s="13"/>
    </row>
    <row r="639" spans="23:23">
      <c r="W639" s="13"/>
    </row>
    <row r="640" spans="23:23">
      <c r="W640" s="13"/>
    </row>
    <row r="641" spans="23:23">
      <c r="W641" s="13"/>
    </row>
    <row r="642" spans="23:23">
      <c r="W642" s="13"/>
    </row>
    <row r="643" spans="23:23">
      <c r="W643" s="13"/>
    </row>
    <row r="644" spans="23:23">
      <c r="W644" s="13"/>
    </row>
    <row r="645" spans="23:23">
      <c r="W645" s="13"/>
    </row>
    <row r="646" spans="23:23">
      <c r="W646" s="13"/>
    </row>
    <row r="647" spans="23:23">
      <c r="W647" s="13"/>
    </row>
    <row r="648" spans="23:23">
      <c r="W648" s="13"/>
    </row>
    <row r="649" spans="23:23">
      <c r="W649" s="13"/>
    </row>
    <row r="650" spans="23:23">
      <c r="W650" s="13"/>
    </row>
    <row r="651" spans="23:23">
      <c r="W651" s="13"/>
    </row>
    <row r="652" spans="23:23">
      <c r="W652" s="13"/>
    </row>
    <row r="653" spans="23:23">
      <c r="W653" s="13"/>
    </row>
    <row r="654" spans="23:23">
      <c r="W654" s="13"/>
    </row>
    <row r="655" spans="23:23">
      <c r="W655" s="13"/>
    </row>
    <row r="656" spans="23:23">
      <c r="W656" s="13"/>
    </row>
    <row r="657" spans="23:23">
      <c r="W657" s="13"/>
    </row>
    <row r="658" spans="23:23">
      <c r="W658" s="13"/>
    </row>
    <row r="659" spans="23:23">
      <c r="W659" s="13"/>
    </row>
    <row r="660" spans="23:23">
      <c r="W660" s="13"/>
    </row>
    <row r="661" spans="23:23">
      <c r="W661" s="13"/>
    </row>
    <row r="662" spans="23:23">
      <c r="W662" s="13"/>
    </row>
    <row r="663" spans="23:23">
      <c r="W663" s="13"/>
    </row>
    <row r="664" spans="23:23">
      <c r="W664" s="13"/>
    </row>
    <row r="665" spans="23:23">
      <c r="W665" s="13"/>
    </row>
    <row r="666" spans="23:23">
      <c r="W666" s="13"/>
    </row>
    <row r="667" spans="23:23">
      <c r="W667" s="13"/>
    </row>
    <row r="668" spans="23:23">
      <c r="W668" s="13"/>
    </row>
    <row r="669" spans="23:23">
      <c r="W669" s="13"/>
    </row>
    <row r="670" spans="23:23">
      <c r="W670" s="13"/>
    </row>
    <row r="671" spans="23:23">
      <c r="W671" s="13"/>
    </row>
    <row r="672" spans="23:23">
      <c r="W672" s="13"/>
    </row>
    <row r="673" spans="23:23">
      <c r="W673" s="13"/>
    </row>
    <row r="674" spans="23:23">
      <c r="W674" s="13"/>
    </row>
    <row r="675" spans="23:23">
      <c r="W675" s="13"/>
    </row>
    <row r="676" spans="23:23">
      <c r="W676" s="13"/>
    </row>
    <row r="677" spans="23:23">
      <c r="W677" s="13"/>
    </row>
    <row r="678" spans="23:23">
      <c r="W678" s="13"/>
    </row>
    <row r="679" spans="23:23">
      <c r="W679" s="13"/>
    </row>
    <row r="680" spans="23:23">
      <c r="W680" s="13"/>
    </row>
    <row r="681" spans="23:23">
      <c r="W681" s="13"/>
    </row>
    <row r="682" spans="23:23">
      <c r="W682" s="13"/>
    </row>
    <row r="683" spans="23:23">
      <c r="W683" s="13"/>
    </row>
    <row r="684" spans="23:23">
      <c r="W684" s="13"/>
    </row>
    <row r="685" spans="23:23">
      <c r="W685" s="13"/>
    </row>
    <row r="686" spans="23:23">
      <c r="W686" s="13"/>
    </row>
    <row r="687" spans="23:23">
      <c r="W687" s="13"/>
    </row>
    <row r="688" spans="23:23">
      <c r="W688" s="13"/>
    </row>
    <row r="689" spans="23:23">
      <c r="W689" s="13"/>
    </row>
    <row r="690" spans="23:23">
      <c r="W690" s="13"/>
    </row>
    <row r="691" spans="23:23">
      <c r="W691" s="13"/>
    </row>
    <row r="692" spans="23:23">
      <c r="W692" s="13"/>
    </row>
    <row r="693" spans="23:23">
      <c r="W693" s="13"/>
    </row>
    <row r="694" spans="23:23">
      <c r="W694" s="13"/>
    </row>
    <row r="695" spans="23:23">
      <c r="W695" s="13"/>
    </row>
    <row r="696" spans="23:23">
      <c r="W696" s="13"/>
    </row>
    <row r="697" spans="23:23">
      <c r="W697" s="13"/>
    </row>
    <row r="698" spans="23:23">
      <c r="W698" s="13"/>
    </row>
    <row r="699" spans="23:23">
      <c r="W699" s="13"/>
    </row>
    <row r="700" spans="23:23">
      <c r="W700" s="13"/>
    </row>
    <row r="701" spans="23:23">
      <c r="W701" s="13"/>
    </row>
    <row r="702" spans="23:23">
      <c r="W702" s="13"/>
    </row>
    <row r="703" spans="23:23">
      <c r="W703" s="13"/>
    </row>
    <row r="704" spans="23:23">
      <c r="W704" s="13"/>
    </row>
    <row r="705" spans="23:23">
      <c r="W705" s="13"/>
    </row>
    <row r="706" spans="23:23">
      <c r="W706" s="13"/>
    </row>
    <row r="707" spans="23:23">
      <c r="W707" s="13"/>
    </row>
    <row r="708" spans="23:23">
      <c r="W708" s="13"/>
    </row>
    <row r="709" spans="23:23">
      <c r="W709" s="13"/>
    </row>
    <row r="710" spans="23:23">
      <c r="W710" s="13"/>
    </row>
    <row r="711" spans="23:23">
      <c r="W711" s="13"/>
    </row>
    <row r="712" spans="23:23">
      <c r="W712" s="13"/>
    </row>
    <row r="713" spans="23:23">
      <c r="W713" s="13"/>
    </row>
    <row r="714" spans="23:23">
      <c r="W714" s="13"/>
    </row>
    <row r="715" spans="23:23">
      <c r="W715" s="13"/>
    </row>
    <row r="716" spans="23:23">
      <c r="W716" s="13"/>
    </row>
    <row r="717" spans="23:23">
      <c r="W717" s="13"/>
    </row>
    <row r="718" spans="23:23">
      <c r="W718" s="13"/>
    </row>
    <row r="719" spans="23:23">
      <c r="W719" s="13"/>
    </row>
    <row r="720" spans="23:23">
      <c r="W720" s="13"/>
    </row>
    <row r="721" spans="23:23">
      <c r="W721" s="13"/>
    </row>
    <row r="722" spans="23:23">
      <c r="W722" s="13"/>
    </row>
    <row r="723" spans="23:23">
      <c r="W723" s="13"/>
    </row>
    <row r="724" spans="23:23">
      <c r="W724" s="13"/>
    </row>
    <row r="725" spans="23:23">
      <c r="W725" s="13"/>
    </row>
    <row r="726" spans="23:23">
      <c r="W726" s="13"/>
    </row>
    <row r="727" spans="23:23">
      <c r="W727" s="13"/>
    </row>
    <row r="728" spans="23:23">
      <c r="W728" s="13"/>
    </row>
    <row r="729" spans="23:23">
      <c r="W729" s="13"/>
    </row>
    <row r="730" spans="23:23">
      <c r="W730" s="13"/>
    </row>
    <row r="731" spans="23:23">
      <c r="W731" s="13"/>
    </row>
    <row r="732" spans="23:23">
      <c r="W732" s="13"/>
    </row>
    <row r="733" spans="23:23">
      <c r="W733" s="13"/>
    </row>
    <row r="734" spans="23:23">
      <c r="W734" s="13"/>
    </row>
    <row r="735" spans="23:23">
      <c r="W735" s="13"/>
    </row>
    <row r="736" spans="23:23">
      <c r="W736" s="13"/>
    </row>
    <row r="737" spans="23:23">
      <c r="W737" s="13"/>
    </row>
    <row r="738" spans="23:23">
      <c r="W738" s="13"/>
    </row>
    <row r="739" spans="23:23">
      <c r="W739" s="13"/>
    </row>
    <row r="740" spans="23:23">
      <c r="W740" s="13"/>
    </row>
    <row r="741" spans="23:23">
      <c r="W741" s="13"/>
    </row>
    <row r="742" spans="23:23">
      <c r="W742" s="13"/>
    </row>
    <row r="743" spans="23:23">
      <c r="W743" s="13"/>
    </row>
    <row r="744" spans="23:23">
      <c r="W744" s="13"/>
    </row>
    <row r="745" spans="23:23">
      <c r="W745" s="13"/>
    </row>
    <row r="746" spans="23:23">
      <c r="W746" s="13"/>
    </row>
    <row r="747" spans="23:23">
      <c r="W747" s="13"/>
    </row>
    <row r="748" spans="23:23">
      <c r="W748" s="13"/>
    </row>
    <row r="749" spans="23:23">
      <c r="W749" s="13"/>
    </row>
    <row r="750" spans="23:23">
      <c r="W750" s="13"/>
    </row>
    <row r="751" spans="23:23">
      <c r="W751" s="13"/>
    </row>
    <row r="752" spans="23:23">
      <c r="W752" s="13"/>
    </row>
    <row r="753" spans="23:23">
      <c r="W753" s="13"/>
    </row>
    <row r="754" spans="23:23">
      <c r="W754" s="13"/>
    </row>
    <row r="755" spans="23:23">
      <c r="W755" s="13"/>
    </row>
    <row r="756" spans="23:23">
      <c r="W756" s="13"/>
    </row>
    <row r="757" spans="23:23">
      <c r="W757" s="13"/>
    </row>
    <row r="758" spans="23:23">
      <c r="W758" s="13"/>
    </row>
    <row r="759" spans="23:23">
      <c r="W759" s="13"/>
    </row>
    <row r="760" spans="23:23">
      <c r="W760" s="13"/>
    </row>
    <row r="761" spans="23:23">
      <c r="W761" s="13"/>
    </row>
    <row r="762" spans="23:23">
      <c r="W762" s="13"/>
    </row>
    <row r="763" spans="23:23">
      <c r="W763" s="13"/>
    </row>
    <row r="764" spans="23:23">
      <c r="W764" s="13"/>
    </row>
    <row r="765" spans="23:23">
      <c r="W765" s="13"/>
    </row>
    <row r="766" spans="23:23">
      <c r="W766" s="13"/>
    </row>
    <row r="767" spans="23:23">
      <c r="W767" s="13"/>
    </row>
    <row r="768" spans="23:23">
      <c r="W768" s="13"/>
    </row>
    <row r="769" spans="23:23">
      <c r="W769" s="13"/>
    </row>
    <row r="770" spans="23:23">
      <c r="W770" s="13"/>
    </row>
    <row r="771" spans="23:23">
      <c r="W771" s="13"/>
    </row>
    <row r="772" spans="23:23">
      <c r="W772" s="13"/>
    </row>
    <row r="773" spans="23:23">
      <c r="W773" s="13"/>
    </row>
    <row r="774" spans="23:23">
      <c r="W774" s="13"/>
    </row>
    <row r="775" spans="23:23">
      <c r="W775" s="13"/>
    </row>
    <row r="776" spans="23:23">
      <c r="W776" s="13"/>
    </row>
    <row r="777" spans="23:23">
      <c r="W777" s="13"/>
    </row>
    <row r="778" spans="23:23">
      <c r="W778" s="13"/>
    </row>
    <row r="779" spans="23:23">
      <c r="W779" s="13"/>
    </row>
    <row r="780" spans="23:23">
      <c r="W780" s="13"/>
    </row>
    <row r="781" spans="23:23">
      <c r="W781" s="13"/>
    </row>
    <row r="782" spans="23:23">
      <c r="W782" s="13"/>
    </row>
    <row r="783" spans="23:23">
      <c r="W783" s="13"/>
    </row>
    <row r="784" spans="23:23">
      <c r="W784" s="13"/>
    </row>
    <row r="785" spans="23:23">
      <c r="W785" s="13"/>
    </row>
    <row r="786" spans="23:23">
      <c r="W786" s="13"/>
    </row>
    <row r="787" spans="23:23">
      <c r="W787" s="13"/>
    </row>
    <row r="788" spans="23:23">
      <c r="W788" s="13"/>
    </row>
    <row r="789" spans="23:23">
      <c r="W789" s="13"/>
    </row>
    <row r="790" spans="23:23">
      <c r="W790" s="13"/>
    </row>
    <row r="791" spans="23:23">
      <c r="W791" s="13"/>
    </row>
    <row r="792" spans="23:23">
      <c r="W792" s="13"/>
    </row>
    <row r="793" spans="23:23">
      <c r="W793" s="13"/>
    </row>
    <row r="794" spans="23:23">
      <c r="W794" s="13"/>
    </row>
    <row r="795" spans="23:23">
      <c r="W795" s="13"/>
    </row>
    <row r="796" spans="23:23">
      <c r="W796" s="13"/>
    </row>
    <row r="797" spans="23:23">
      <c r="W797" s="13"/>
    </row>
    <row r="798" spans="23:23">
      <c r="W798" s="13"/>
    </row>
    <row r="799" spans="23:23">
      <c r="W799" s="13"/>
    </row>
    <row r="800" spans="23:23">
      <c r="W800" s="13"/>
    </row>
    <row r="801" spans="23:23">
      <c r="W801" s="13"/>
    </row>
    <row r="802" spans="23:23">
      <c r="W802" s="13"/>
    </row>
    <row r="803" spans="23:23">
      <c r="W803" s="13"/>
    </row>
    <row r="804" spans="23:23">
      <c r="W804" s="13"/>
    </row>
    <row r="805" spans="23:23">
      <c r="W805" s="13"/>
    </row>
    <row r="806" spans="23:23">
      <c r="W806" s="13"/>
    </row>
    <row r="807" spans="23:23">
      <c r="W807" s="13"/>
    </row>
    <row r="808" spans="23:23">
      <c r="W808" s="13"/>
    </row>
    <row r="809" spans="23:23">
      <c r="W809" s="13"/>
    </row>
    <row r="810" spans="23:23">
      <c r="W810" s="13"/>
    </row>
    <row r="811" spans="23:23">
      <c r="W811" s="13"/>
    </row>
    <row r="812" spans="23:23">
      <c r="W812" s="13"/>
    </row>
    <row r="813" spans="23:23">
      <c r="W813" s="13"/>
    </row>
    <row r="814" spans="23:23">
      <c r="W814" s="13"/>
    </row>
    <row r="815" spans="23:23">
      <c r="W815" s="13"/>
    </row>
    <row r="816" spans="23:23">
      <c r="W816" s="13"/>
    </row>
    <row r="817" spans="23:23">
      <c r="W817" s="13"/>
    </row>
    <row r="818" spans="23:23">
      <c r="W818" s="13"/>
    </row>
    <row r="819" spans="23:23">
      <c r="W819" s="13"/>
    </row>
    <row r="820" spans="23:23">
      <c r="W820" s="13"/>
    </row>
    <row r="821" spans="23:23">
      <c r="W821" s="13"/>
    </row>
    <row r="822" spans="23:23">
      <c r="W822" s="13"/>
    </row>
    <row r="823" spans="23:23">
      <c r="W823" s="13"/>
    </row>
    <row r="824" spans="23:23">
      <c r="W824" s="13"/>
    </row>
    <row r="825" spans="23:23">
      <c r="W825" s="13"/>
    </row>
    <row r="826" spans="23:23">
      <c r="W826" s="13"/>
    </row>
    <row r="827" spans="23:23">
      <c r="W827" s="13"/>
    </row>
    <row r="828" spans="23:23">
      <c r="W828" s="13"/>
    </row>
    <row r="829" spans="23:23">
      <c r="W829" s="13"/>
    </row>
    <row r="830" spans="23:23">
      <c r="W830" s="13"/>
    </row>
    <row r="831" spans="23:23">
      <c r="W831" s="13"/>
    </row>
    <row r="832" spans="23:23">
      <c r="W832" s="13"/>
    </row>
    <row r="833" spans="23:23">
      <c r="W833" s="13"/>
    </row>
    <row r="834" spans="23:23">
      <c r="W834" s="13"/>
    </row>
    <row r="835" spans="23:23">
      <c r="W835" s="13"/>
    </row>
    <row r="836" spans="23:23">
      <c r="W836" s="13"/>
    </row>
    <row r="837" spans="23:23">
      <c r="W837" s="13"/>
    </row>
    <row r="838" spans="23:23">
      <c r="W838" s="13"/>
    </row>
    <row r="839" spans="23:23">
      <c r="W839" s="13"/>
    </row>
    <row r="840" spans="23:23">
      <c r="W840" s="13"/>
    </row>
    <row r="841" spans="23:23">
      <c r="W841" s="13"/>
    </row>
    <row r="842" spans="23:23">
      <c r="W842" s="13"/>
    </row>
    <row r="843" spans="23:23">
      <c r="W843" s="13"/>
    </row>
    <row r="844" spans="23:23">
      <c r="W844" s="13"/>
    </row>
    <row r="845" spans="23:23">
      <c r="W845" s="13"/>
    </row>
    <row r="846" spans="23:23">
      <c r="W846" s="13"/>
    </row>
    <row r="847" spans="23:23">
      <c r="W847" s="13"/>
    </row>
    <row r="848" spans="23:23">
      <c r="W848" s="13"/>
    </row>
    <row r="849" spans="23:23">
      <c r="W849" s="13"/>
    </row>
    <row r="850" spans="23:23">
      <c r="W850" s="13"/>
    </row>
    <row r="851" spans="23:23">
      <c r="W851" s="13"/>
    </row>
    <row r="852" spans="23:23">
      <c r="W852" s="13"/>
    </row>
    <row r="853" spans="23:23">
      <c r="W853" s="13"/>
    </row>
    <row r="854" spans="23:23">
      <c r="W854" s="13"/>
    </row>
    <row r="855" spans="23:23">
      <c r="W855" s="13"/>
    </row>
    <row r="856" spans="23:23">
      <c r="W856" s="13"/>
    </row>
    <row r="857" spans="23:23">
      <c r="W857" s="13"/>
    </row>
    <row r="858" spans="23:23">
      <c r="W858" s="13"/>
    </row>
    <row r="859" spans="23:23">
      <c r="W859" s="13"/>
    </row>
    <row r="860" spans="23:23">
      <c r="W860" s="13"/>
    </row>
    <row r="861" spans="23:23">
      <c r="W861" s="13"/>
    </row>
    <row r="862" spans="23:23">
      <c r="W862" s="13"/>
    </row>
    <row r="863" spans="23:23">
      <c r="W863" s="13"/>
    </row>
    <row r="864" spans="23:23">
      <c r="W864" s="13"/>
    </row>
    <row r="865" spans="23:23">
      <c r="W865" s="13"/>
    </row>
    <row r="866" spans="23:23">
      <c r="W866" s="13"/>
    </row>
    <row r="867" spans="23:23">
      <c r="W867" s="13"/>
    </row>
    <row r="868" spans="23:23">
      <c r="W868" s="13"/>
    </row>
    <row r="869" spans="23:23">
      <c r="W869" s="13"/>
    </row>
    <row r="870" spans="23:23">
      <c r="W870" s="13"/>
    </row>
    <row r="871" spans="23:23">
      <c r="W871" s="13"/>
    </row>
    <row r="872" spans="23:23">
      <c r="W872" s="13"/>
    </row>
    <row r="873" spans="23:23">
      <c r="W873" s="13"/>
    </row>
    <row r="874" spans="23:23">
      <c r="W874" s="13"/>
    </row>
    <row r="875" spans="23:23">
      <c r="W875" s="13"/>
    </row>
    <row r="876" spans="23:23">
      <c r="W876" s="13"/>
    </row>
    <row r="877" spans="23:23">
      <c r="W877" s="13"/>
    </row>
    <row r="878" spans="23:23">
      <c r="W878" s="13"/>
    </row>
    <row r="879" spans="23:23">
      <c r="W879" s="13"/>
    </row>
    <row r="880" spans="23:23">
      <c r="W880" s="13"/>
    </row>
    <row r="881" spans="23:23">
      <c r="W881" s="13"/>
    </row>
    <row r="882" spans="23:23">
      <c r="W882" s="13"/>
    </row>
    <row r="883" spans="23:23">
      <c r="W883" s="13"/>
    </row>
    <row r="884" spans="23:23">
      <c r="W884" s="13"/>
    </row>
    <row r="885" spans="23:23">
      <c r="W885" s="13"/>
    </row>
    <row r="886" spans="23:23">
      <c r="W886" s="13"/>
    </row>
    <row r="887" spans="23:23">
      <c r="W887" s="13"/>
    </row>
    <row r="888" spans="23:23">
      <c r="W888" s="13"/>
    </row>
    <row r="889" spans="23:23">
      <c r="W889" s="13"/>
    </row>
    <row r="890" spans="23:23">
      <c r="W890" s="13"/>
    </row>
    <row r="891" spans="23:23">
      <c r="W891" s="13"/>
    </row>
    <row r="892" spans="23:23">
      <c r="W892" s="13"/>
    </row>
    <row r="893" spans="23:23">
      <c r="W893" s="13"/>
    </row>
    <row r="894" spans="23:23">
      <c r="W894" s="13"/>
    </row>
    <row r="895" spans="23:23">
      <c r="W895" s="13"/>
    </row>
    <row r="896" spans="23:23">
      <c r="W896" s="13"/>
    </row>
    <row r="897" spans="23:23">
      <c r="W897" s="13"/>
    </row>
    <row r="898" spans="23:23">
      <c r="W898" s="13"/>
    </row>
    <row r="899" spans="23:23">
      <c r="W899" s="13"/>
    </row>
  </sheetData>
  <protectedRanges>
    <protectedRange sqref="O32:Q32" name="Rango1_1_1_1_1_1" securityDescriptor="O:WDG:WDD:(A;;CC;;;S-1-5-21-1528164968-1790463351-673733271-1117)"/>
  </protectedRanges>
  <mergeCells count="22">
    <mergeCell ref="O38:R38"/>
    <mergeCell ref="O37:R37"/>
    <mergeCell ref="A18:C21"/>
    <mergeCell ref="D18:W21"/>
    <mergeCell ref="A23:C23"/>
    <mergeCell ref="E23:F23"/>
    <mergeCell ref="H23:J23"/>
    <mergeCell ref="T30:X30"/>
    <mergeCell ref="O31:R31"/>
    <mergeCell ref="A24:C24"/>
    <mergeCell ref="H24:I24"/>
    <mergeCell ref="H25:I25"/>
    <mergeCell ref="H26:I26"/>
    <mergeCell ref="H27:I27"/>
    <mergeCell ref="O33:R33"/>
    <mergeCell ref="O34:R34"/>
    <mergeCell ref="O35:R35"/>
    <mergeCell ref="O36:R36"/>
    <mergeCell ref="A30:G30"/>
    <mergeCell ref="H30:N30"/>
    <mergeCell ref="O30:S30"/>
    <mergeCell ref="O32:R32"/>
  </mergeCells>
  <conditionalFormatting sqref="W32">
    <cfRule type="containsText" dxfId="80" priority="13" stopIfTrue="1" operator="containsText" text="Cerrada">
      <formula>NOT(ISERROR(SEARCH("Cerrada",W32)))</formula>
    </cfRule>
    <cfRule type="containsText" dxfId="79" priority="14" stopIfTrue="1" operator="containsText" text="En ejecución">
      <formula>NOT(ISERROR(SEARCH("En ejecución",W32)))</formula>
    </cfRule>
    <cfRule type="containsText" dxfId="78" priority="15" stopIfTrue="1" operator="containsText" text="Vencida">
      <formula>NOT(ISERROR(SEARCH("Vencida",W32)))</formula>
    </cfRule>
  </conditionalFormatting>
  <conditionalFormatting sqref="W33">
    <cfRule type="containsText" dxfId="77" priority="7" stopIfTrue="1" operator="containsText" text="Cerrada">
      <formula>NOT(ISERROR(SEARCH("Cerrada",W33)))</formula>
    </cfRule>
    <cfRule type="containsText" dxfId="76" priority="8" stopIfTrue="1" operator="containsText" text="En ejecución">
      <formula>NOT(ISERROR(SEARCH("En ejecución",W33)))</formula>
    </cfRule>
    <cfRule type="containsText" dxfId="75" priority="9" stopIfTrue="1" operator="containsText" text="Vencida">
      <formula>NOT(ISERROR(SEARCH("Vencida",W33)))</formula>
    </cfRule>
  </conditionalFormatting>
  <conditionalFormatting sqref="W34">
    <cfRule type="containsText" dxfId="74" priority="4" stopIfTrue="1" operator="containsText" text="Cerrada">
      <formula>NOT(ISERROR(SEARCH("Cerrada",W34)))</formula>
    </cfRule>
    <cfRule type="containsText" dxfId="73" priority="5" stopIfTrue="1" operator="containsText" text="En ejecución">
      <formula>NOT(ISERROR(SEARCH("En ejecución",W34)))</formula>
    </cfRule>
    <cfRule type="containsText" dxfId="72" priority="6" stopIfTrue="1" operator="containsText" text="Vencida">
      <formula>NOT(ISERROR(SEARCH("Vencida",W34)))</formula>
    </cfRule>
  </conditionalFormatting>
  <conditionalFormatting sqref="W35:W37">
    <cfRule type="containsText" dxfId="71" priority="1" stopIfTrue="1" operator="containsText" text="Cerrada">
      <formula>NOT(ISERROR(SEARCH("Cerrada",W35)))</formula>
    </cfRule>
    <cfRule type="containsText" dxfId="70" priority="2" stopIfTrue="1" operator="containsText" text="En ejecución">
      <formula>NOT(ISERROR(SEARCH("En ejecución",W35)))</formula>
    </cfRule>
    <cfRule type="containsText" dxfId="69" priority="3" stopIfTrue="1" operator="containsText" text="Vencida">
      <formula>NOT(ISERROR(SEARCH("Vencida",W35)))</formula>
    </cfRule>
  </conditionalFormatting>
  <dataValidations count="10">
    <dataValidation type="list" allowBlank="1" showErrorMessage="1" sqref="A24" xr:uid="{00000000-0002-0000-0800-000000000000}">
      <formula1>PROCESOS</formula1>
    </dataValidation>
    <dataValidation type="list" allowBlank="1" showInputMessage="1" showErrorMessage="1" sqref="B37" xr:uid="{E02C71D4-084C-44CC-B64C-00C1347696C0}">
      <formula1>$F$2:$F$6</formula1>
    </dataValidation>
    <dataValidation type="list" allowBlank="1" showInputMessage="1" showErrorMessage="1" sqref="I37" xr:uid="{7F5B0DC4-E5CF-412C-B4DD-3C75C0D512F8}">
      <formula1>$H$2:$H$3</formula1>
    </dataValidation>
    <dataValidation type="list" allowBlank="1" showInputMessage="1" showErrorMessage="1" sqref="F37" xr:uid="{96BB6F0C-4017-4800-ADB2-44EC20D6FA9A}">
      <formula1>$G$2:$G$5</formula1>
    </dataValidation>
    <dataValidation type="list" allowBlank="1" showErrorMessage="1" sqref="F38" xr:uid="{421C407E-8DDD-4E51-B435-77034704A6D6}">
      <formula1>$G$2:$G$5</formula1>
    </dataValidation>
    <dataValidation type="list" allowBlank="1" showErrorMessage="1" sqref="I38" xr:uid="{1CAC355A-D7F1-4026-91FA-C6B98D0F639C}">
      <formula1>$H$2:$H$3</formula1>
    </dataValidation>
    <dataValidation type="list" allowBlank="1" showErrorMessage="1" sqref="B38" xr:uid="{86F6732A-7F6B-4F31-AC90-B5FC5B378909}">
      <formula1>$F$2:$F$6</formula1>
    </dataValidation>
    <dataValidation type="list" allowBlank="1" showInputMessage="1" showErrorMessage="1" sqref="W32:W37" xr:uid="{00000000-0002-0000-0800-000002000000}">
      <formula1>$I$2:$I$4</formula1>
    </dataValidation>
    <dataValidation type="list" allowBlank="1" showInputMessage="1" showErrorMessage="1" sqref="V32:V37" xr:uid="{00000000-0002-0000-0800-000003000000}">
      <formula1>$J$2:$J$4</formula1>
    </dataValidation>
    <dataValidation type="list" allowBlank="1" showInputMessage="1" showErrorMessage="1" prompt=" - " sqref="C32:C38" xr:uid="{00000000-0002-0000-0800-000001000000}">
      <formula1>$D$2:$D$16</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11</vt:i4>
      </vt:variant>
    </vt:vector>
  </HeadingPairs>
  <TitlesOfParts>
    <vt:vector size="30" baseType="lpstr">
      <vt:lpstr>HISTORICO CERRADAS</vt:lpstr>
      <vt:lpstr>CERRADAS EN EL TRIMESTRE</vt:lpstr>
      <vt:lpstr>Hoja1</vt:lpstr>
      <vt:lpstr>CONSOLIDADO </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Microsoft Office User</cp:lastModifiedBy>
  <cp:lastPrinted>2020-07-14T00:35:29Z</cp:lastPrinted>
  <dcterms:created xsi:type="dcterms:W3CDTF">2017-11-27T18:50:14Z</dcterms:created>
  <dcterms:modified xsi:type="dcterms:W3CDTF">2021-01-07T22:35:47Z</dcterms:modified>
</cp:coreProperties>
</file>