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7.xml" ContentType="application/vnd.openxmlformats-officedocument.spreadsheetml.pivotTable+xml"/>
  <Override PartName="/xl/pivotTables/pivotTable6.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1" r:id="rId16"/>
    <pivotCache cacheId="2"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<sst xmlns="http://schemas.openxmlformats.org/spreadsheetml/2006/main" count="658" uniqueCount="166">
  <si>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</si>
  <si>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</si>
  <si>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</si>
  <si>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</si>
  <si>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</si>
  <si>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</si>
  <si>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</si>
  <si>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</si>
  <si>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</si>
  <si>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</si>
  <si>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</si>
  <si>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</si>
  <si>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</si>
  <si>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</si>
  <si>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</si>
  <si>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</si>
  <si>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</si>
  <si>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</si>
  <si>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</si>
  <si>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</si>
  <si>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</si>
  <si>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</si>
  <si>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</si>
  <si>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</si>
  <si>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</si>
  <si>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</si>
  <si>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</si>
  <si>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</si>
  <si>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</si>
  <si>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</si>
  <si>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</si>
  <si>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</si>
  <si>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</si>
  <si>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</si>
  <si>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</si>
  <si>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</si>
  <si>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</si>
  <si>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</si>
  <si>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</si>
  <si>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</si>
  <si>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</si>
  <si>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</si>
  <si>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</si>
  <si>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</si>
  <si>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</si>
  <si>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</si>
  <si>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</si>
  <si>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</si>
  <si>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</si>
  <si>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</si>
  <si>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</si>
  <si>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</si>
  <si>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</si>
  <si>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</si>
  <si>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</si>
  <si>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</si>
  <si>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</si>
  <si>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</si>
  <si>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</si>
  <si>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</si>
  <si>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</si>
  <si>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</si>
  <si>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</si>
  <si>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</si>
  <si>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</si>
  <si>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</si>
  <si>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</si>
  <si>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</si>
  <si>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</si>
  <si>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</si>
  <si>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</si>
  <si>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</si>
  <si>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</si>
  <si>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</si>
  <si>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</si>
  <si>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</si>
  <si>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</si>
  <si>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</si>
  <si>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</si>
  <si>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</si>
  <si>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</si>
  <si>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</si>
  <si>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</si>
  <si>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</si>
  <si>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</si>
  <si>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</si>
  <si>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</si>
  <si>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</si>
  <si>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</si>
  <si>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</si>
  <si>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</si>
  <si>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</si>
  <si>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</si>
  <si>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</si>
  <si>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</si>
  <si>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</si>
  <si>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</si>
  <si>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</si>
  <si>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</si>
  <si>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</si>
  <si>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</si>
  <si>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</si>
  <si>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</si>
  <si>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</si>
  <si>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</si>
  <si>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</si>
  <si>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</si>
  <si>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</si>
  <si>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</si>
  <si>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</si>
  <si>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</si>
  <si>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</si>
  <si>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</si>
  <si>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</si>
  <si>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</si>
  <si>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</si>
  <si>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</si>
  <si>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</si>
  <si>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</si>
  <si>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</si>
  <si>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</si>
  <si>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</si>
  <si>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</si>
  <si>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</si>
  <si>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ASUNTO A SUBTEMA</t>
  </si>
  <si>
    <t>TOTAL GENERAL</t>
  </si>
  <si>
    <t>Traslado por no competencia</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</si>
  <si>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</si>
  <si>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</si>
  <si>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</si>
  <si>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</si>
  <si>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</si>
  <si>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</si>
  <si>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</si>
  <si>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</si>
  <si>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</si>
  <si>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</si>
  <si>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</si>
  <si>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</si>
  <si>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</si>
  <si>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</si>
  <si>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</si>
  <si>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Telefono</t>
  </si>
  <si>
    <t>INICIO</t>
  </si>
  <si>
    <t>INFORME DETALLADO IDEP</t>
  </si>
  <si>
    <t>SISTEMA PROPIO - SIAFI</t>
  </si>
  <si>
    <t>RESPUESTA DEFINITIVA</t>
  </si>
  <si>
    <t>Temas Administrativos y Financieros</t>
  </si>
  <si>
    <t>Solicitud de copia</t>
  </si>
  <si>
    <t xml:space="preserve">Temas de contratacion: </t>
  </si>
  <si>
    <t>Información Interna y Externa de la Geatión</t>
  </si>
  <si>
    <t>Solicitud de Copia</t>
  </si>
  <si>
    <t>SOLICITUD DE COPIA</t>
  </si>
  <si>
    <t>ENERO DE 2017</t>
  </si>
  <si>
    <t>TOTAL REQUERIMIENTOS RECIBIDOS DEL 1 DE ENERO AL 31 ENERO DE 2017</t>
  </si>
  <si>
    <t xml:space="preserve">OFICINA ASESORA JURÍDICA </t>
  </si>
  <si>
    <t>DERECHO DE PETICIÓN DE INTERES PARTICULAR</t>
  </si>
  <si>
    <t>SUB. ACADÉMICA</t>
  </si>
  <si>
    <t>CONTROL INTERNO</t>
  </si>
  <si>
    <t>DERECHO DE PETICIÓN DE INTERES GENERAL</t>
  </si>
  <si>
    <t xml:space="preserve">SECRETARÍA DE EDUCACIÓN </t>
  </si>
  <si>
    <t>SECRETARÍA DE INTEGRACION SOCIAL</t>
  </si>
  <si>
    <t>Calidad de la Educación - Quejas Administrativos - Incidencia Disciplinaria</t>
  </si>
  <si>
    <t>Gestión Administrativa y Financiera - Nomina</t>
  </si>
  <si>
    <t>Portafolio de Servicios - Banco de Programas y Proyectos e Información de Proyectos</t>
  </si>
  <si>
    <t>Veedurías Ciudadanas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</si>
</sst>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88">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
      <name val="Arial"/>
      <family val="2"/>
    </font>
    <font>
      <sz val="8"/>
      <color indexed="8"/>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sz val="8"/>
      <color indexed="8"/>
      <name val="Arial"/>
      <family val="2"/>
    </font>
    <font>
      <u val="single"/>
      <sz val="7"/>
      <color indexed="9"/>
      <name val="Arial"/>
      <family val="2"/>
    </font>
    <font>
      <b/>
      <sz val="8"/>
      <color indexed="8"/>
      <name val="Arial"/>
      <family val="2"/>
    </font>
    <font>
      <sz val="8"/>
      <name val="Tahoma"/>
      <family val="2"/>
    </font>
    <font>
      <sz val="9.2"/>
      <color indexed="8"/>
      <name val="Calibri"/>
      <family val="2"/>
    </font>
    <font>
      <b/>
      <sz val="18"/>
      <color indexed="8"/>
      <name val="Calibri"/>
      <family val="2"/>
    </font>
    <font>
      <b/>
      <sz val="12"/>
      <color indexed="8"/>
      <name val="Calibri"/>
      <family val="2"/>
    </font>
    <font>
      <sz val="9"/>
      <color indexed="62"/>
      <name val="Calibri"/>
      <family val="2"/>
    </font>
    <font>
      <b/>
      <sz val="9"/>
      <color indexed="56"/>
      <name val="Calibri"/>
      <family val="2"/>
    </font>
    <font>
      <b/>
      <sz val="10"/>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b/>
      <sz val="8"/>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03">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2" fillId="42" borderId="44" xfId="45"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wrapText="1"/>
      <protection/>
    </xf>
    <xf numFmtId="0" fontId="79" fillId="41" borderId="10" xfId="53" applyFont="1" applyFill="1" applyBorder="1" applyAlignment="1">
      <alignment horizontal="left" vertical="center" wrapText="1"/>
      <protection/>
    </xf>
    <xf numFmtId="0" fontId="83" fillId="0" borderId="0" xfId="0" applyFont="1" applyAlignment="1">
      <alignment horizontal="center" wrapText="1"/>
    </xf>
    <xf numFmtId="0" fontId="70" fillId="0" borderId="0" xfId="0" applyFont="1" applyAlignment="1">
      <alignment wrapText="1"/>
    </xf>
    <xf numFmtId="0" fontId="84" fillId="42" borderId="44" xfId="45"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85" fillId="0" borderId="0" xfId="0" applyFont="1" applyAlignment="1">
      <alignment horizontal="center" wrapText="1"/>
    </xf>
    <xf numFmtId="0" fontId="78"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9" fillId="38" borderId="50" xfId="48" applyNumberFormat="1" applyFont="1" applyFill="1" applyBorder="1" applyAlignment="1">
      <alignment horizontal="left" vertical="center" wrapText="1"/>
    </xf>
    <xf numFmtId="1" fontId="9" fillId="38" borderId="51" xfId="48" applyNumberFormat="1" applyFont="1" applyFill="1" applyBorder="1" applyAlignment="1">
      <alignment horizontal="left" vertical="center" wrapText="1"/>
    </xf>
    <xf numFmtId="1" fontId="9" fillId="38" borderId="52" xfId="48" applyNumberFormat="1" applyFont="1" applyFill="1" applyBorder="1" applyAlignment="1">
      <alignment horizontal="left" vertical="center" wrapText="1"/>
    </xf>
    <xf numFmtId="1" fontId="10" fillId="37" borderId="53" xfId="0" applyNumberFormat="1" applyFont="1" applyFill="1" applyBorder="1" applyAlignment="1" applyProtection="1">
      <alignment horizontal="center" vertical="center"/>
      <protection/>
    </xf>
    <xf numFmtId="1" fontId="10" fillId="37" borderId="54" xfId="0" applyNumberFormat="1" applyFont="1" applyFill="1" applyBorder="1" applyAlignment="1" applyProtection="1">
      <alignment horizontal="center" vertical="center"/>
      <protection/>
    </xf>
    <xf numFmtId="1" fontId="10" fillId="37" borderId="55" xfId="0" applyNumberFormat="1" applyFont="1" applyFill="1" applyBorder="1" applyAlignment="1" applyProtection="1">
      <alignment horizontal="center" vertical="center"/>
      <protection/>
    </xf>
    <xf numFmtId="1" fontId="10" fillId="37" borderId="48" xfId="0" applyNumberFormat="1" applyFont="1" applyFill="1" applyBorder="1" applyAlignment="1" applyProtection="1">
      <alignment horizontal="center" vertical="center"/>
      <protection/>
    </xf>
    <xf numFmtId="1" fontId="10" fillId="37" borderId="11"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37" fontId="9" fillId="37" borderId="56" xfId="48" applyNumberFormat="1" applyFont="1" applyFill="1" applyBorder="1" applyAlignment="1">
      <alignment horizontal="center" vertical="center" wrapText="1"/>
    </xf>
    <xf numFmtId="37" fontId="9" fillId="37" borderId="57"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6" xfId="0" applyFont="1" applyFill="1" applyBorder="1" applyAlignment="1">
      <alignment horizontal="center" vertical="center"/>
    </xf>
    <xf numFmtId="0" fontId="7" fillId="39" borderId="47" xfId="0" applyFont="1" applyFill="1" applyBorder="1" applyAlignment="1">
      <alignment horizontal="center" vertical="center"/>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37" fontId="9" fillId="37" borderId="55"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0" xfId="0" applyNumberFormat="1" applyFont="1" applyFill="1" applyBorder="1" applyAlignment="1" applyProtection="1">
      <alignment horizontal="center" vertical="center"/>
      <protection/>
    </xf>
    <xf numFmtId="1" fontId="81" fillId="38" borderId="51" xfId="0" applyNumberFormat="1" applyFont="1" applyFill="1" applyBorder="1" applyAlignment="1" applyProtection="1">
      <alignment horizontal="center" vertical="center"/>
      <protection/>
    </xf>
    <xf numFmtId="1" fontId="81" fillId="38" borderId="52"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78" fillId="39" borderId="53" xfId="0" applyNumberFormat="1" applyFont="1" applyFill="1" applyBorder="1" applyAlignment="1" applyProtection="1">
      <alignment horizontal="center" vertical="center" wrapText="1"/>
      <protection/>
    </xf>
    <xf numFmtId="1" fontId="78" fillId="39" borderId="54" xfId="0" applyNumberFormat="1" applyFont="1" applyFill="1" applyBorder="1" applyAlignment="1" applyProtection="1">
      <alignment horizontal="center" vertical="center" wrapText="1"/>
      <protection/>
    </xf>
    <xf numFmtId="1" fontId="78" fillId="39" borderId="55"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10" fillId="37" borderId="56"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8"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0" fontId="85" fillId="0" borderId="0" xfId="0" applyFont="1" applyAlignment="1">
      <alignment horizontal="center" wrapText="1"/>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wrapText="1"/>
    </xf>
    <xf numFmtId="0" fontId="79" fillId="41" borderId="10" xfId="0" applyFont="1" applyFill="1" applyBorder="1" applyAlignment="1">
      <alignment horizontal="center" vertical="center" wrapText="1"/>
    </xf>
    <xf numFmtId="1" fontId="9" fillId="39" borderId="43" xfId="48" applyNumberFormat="1" applyFont="1" applyFill="1" applyBorder="1" applyAlignment="1">
      <alignment horizontal="center" vertical="center" wrapText="1"/>
    </xf>
    <xf numFmtId="1" fontId="9" fillId="39" borderId="41" xfId="48" applyNumberFormat="1" applyFont="1" applyFill="1" applyBorder="1" applyAlignment="1">
      <alignment horizontal="center" vertical="center" wrapText="1"/>
    </xf>
    <xf numFmtId="1" fontId="80" fillId="2" borderId="10" xfId="0" applyNumberFormat="1" applyFont="1" applyFill="1" applyBorder="1" applyAlignment="1">
      <alignment horizontal="center" wrapText="1"/>
    </xf>
    <xf numFmtId="14" fontId="80" fillId="2" borderId="10" xfId="0" applyNumberFormat="1" applyFont="1" applyFill="1" applyBorder="1" applyAlignment="1">
      <alignment horizontal="center" wrapText="1"/>
    </xf>
    <xf numFmtId="0" fontId="80" fillId="2" borderId="10" xfId="0" applyFont="1" applyFill="1" applyBorder="1" applyAlignment="1">
      <alignment horizontal="center" wrapText="1"/>
    </xf>
    <xf numFmtId="0" fontId="80" fillId="2" borderId="10" xfId="0" applyFont="1" applyFill="1" applyBorder="1" applyAlignment="1">
      <alignment horizontal="left" wrapText="1"/>
    </xf>
    <xf numFmtId="0" fontId="80" fillId="2" borderId="10" xfId="0" applyFont="1" applyFill="1" applyBorder="1" applyAlignment="1">
      <alignment horizontal="left" vertical="top" wrapText="1"/>
    </xf>
    <xf numFmtId="1" fontId="80" fillId="2" borderId="24" xfId="0" applyNumberFormat="1" applyFont="1" applyFill="1" applyBorder="1" applyAlignment="1">
      <alignment horizontal="center" wrapText="1"/>
    </xf>
    <xf numFmtId="1" fontId="80" fillId="2" borderId="25" xfId="0" applyNumberFormat="1" applyFont="1" applyFill="1" applyBorder="1" applyAlignment="1">
      <alignment horizontal="center" wrapText="1"/>
    </xf>
    <xf numFmtId="1" fontId="80" fillId="2" borderId="0" xfId="0" applyNumberFormat="1" applyFont="1" applyFill="1" applyBorder="1" applyAlignment="1">
      <alignment horizontal="center" wrapText="1"/>
    </xf>
    <xf numFmtId="1" fontId="80" fillId="2" borderId="27" xfId="0" applyNumberFormat="1" applyFont="1" applyFill="1" applyBorder="1" applyAlignment="1">
      <alignment horizontal="center" wrapText="1"/>
    </xf>
    <xf numFmtId="1" fontId="80" fillId="2" borderId="22" xfId="0" applyNumberFormat="1" applyFont="1" applyFill="1" applyBorder="1" applyAlignment="1">
      <alignment horizontal="center" wrapText="1"/>
    </xf>
    <xf numFmtId="1" fontId="80" fillId="2" borderId="29" xfId="0" applyNumberFormat="1"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pivotCacheDefinition" Target="pivotCache/pivotCacheDefinition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12492867"/>
        <c:axId val="45326940"/>
      </c:barChart>
      <c:catAx>
        <c:axId val="12492867"/>
        <c:scaling>
          <c:orientation val="minMax"/>
        </c:scaling>
        <c:axPos val="b"/>
        <c:delete val="0"/>
        <c:numFmt formatCode="General" sourceLinked="1"/>
        <c:majorTickMark val="out"/>
        <c:minorTickMark val="none"/>
        <c:tickLblPos val="nextTo"/>
        <c:spPr>
          <a:ln w="3175">
            <a:solidFill>
              <a:srgbClr val="808080"/>
            </a:solidFill>
          </a:ln>
        </c:spPr>
        <c:crossAx val="45326940"/>
        <c:crosses val="autoZero"/>
        <c:auto val="0"/>
        <c:lblOffset val="100"/>
        <c:tickLblSkip val="1"/>
        <c:noMultiLvlLbl val="0"/>
      </c:catAx>
      <c:valAx>
        <c:axId val="4532694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49286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66707853"/>
        <c:axId val="63499766"/>
      </c:barChart>
      <c:catAx>
        <c:axId val="66707853"/>
        <c:scaling>
          <c:orientation val="minMax"/>
        </c:scaling>
        <c:axPos val="l"/>
        <c:delete val="0"/>
        <c:numFmt formatCode="General" sourceLinked="1"/>
        <c:majorTickMark val="none"/>
        <c:minorTickMark val="none"/>
        <c:tickLblPos val="nextTo"/>
        <c:spPr>
          <a:ln w="3175">
            <a:solidFill>
              <a:srgbClr val="808080"/>
            </a:solidFill>
          </a:ln>
        </c:spPr>
        <c:crossAx val="63499766"/>
        <c:crosses val="autoZero"/>
        <c:auto val="0"/>
        <c:lblOffset val="100"/>
        <c:tickLblSkip val="1"/>
        <c:noMultiLvlLbl val="0"/>
      </c:catAx>
      <c:valAx>
        <c:axId val="63499766"/>
        <c:scaling>
          <c:orientation val="minMax"/>
        </c:scaling>
        <c:axPos val="b"/>
        <c:delete val="1"/>
        <c:majorTickMark val="out"/>
        <c:minorTickMark val="none"/>
        <c:tickLblPos val="none"/>
        <c:crossAx val="66707853"/>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4626983"/>
        <c:axId val="43207392"/>
      </c:barChart>
      <c:catAx>
        <c:axId val="34626983"/>
        <c:scaling>
          <c:orientation val="minMax"/>
        </c:scaling>
        <c:axPos val="l"/>
        <c:delete val="0"/>
        <c:numFmt formatCode="General" sourceLinked="1"/>
        <c:majorTickMark val="out"/>
        <c:minorTickMark val="none"/>
        <c:tickLblPos val="nextTo"/>
        <c:spPr>
          <a:ln w="3175">
            <a:solidFill>
              <a:srgbClr val="808080"/>
            </a:solidFill>
          </a:ln>
        </c:spPr>
        <c:crossAx val="43207392"/>
        <c:crosses val="autoZero"/>
        <c:auto val="0"/>
        <c:lblOffset val="100"/>
        <c:tickLblSkip val="1"/>
        <c:noMultiLvlLbl val="0"/>
      </c:catAx>
      <c:valAx>
        <c:axId val="43207392"/>
        <c:scaling>
          <c:orientation val="minMax"/>
        </c:scaling>
        <c:axPos val="b"/>
        <c:delete val="1"/>
        <c:majorTickMark val="out"/>
        <c:minorTickMark val="none"/>
        <c:tickLblPos val="none"/>
        <c:crossAx val="3462698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53322209"/>
        <c:axId val="10137834"/>
      </c:barChart>
      <c:catAx>
        <c:axId val="53322209"/>
        <c:scaling>
          <c:orientation val="minMax"/>
        </c:scaling>
        <c:axPos val="l"/>
        <c:delete val="0"/>
        <c:numFmt formatCode="General" sourceLinked="1"/>
        <c:majorTickMark val="out"/>
        <c:minorTickMark val="none"/>
        <c:tickLblPos val="nextTo"/>
        <c:spPr>
          <a:ln w="3175">
            <a:solidFill>
              <a:srgbClr val="808080"/>
            </a:solidFill>
          </a:ln>
        </c:spPr>
        <c:crossAx val="10137834"/>
        <c:crosses val="autoZero"/>
        <c:auto val="0"/>
        <c:lblOffset val="100"/>
        <c:tickLblSkip val="1"/>
        <c:noMultiLvlLbl val="0"/>
      </c:catAx>
      <c:valAx>
        <c:axId val="10137834"/>
        <c:scaling>
          <c:orientation val="minMax"/>
        </c:scaling>
        <c:axPos val="b"/>
        <c:delete val="1"/>
        <c:majorTickMark val="out"/>
        <c:minorTickMark val="none"/>
        <c:tickLblPos val="none"/>
        <c:crossAx val="533222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5289277"/>
        <c:axId val="47603494"/>
      </c:barChart>
      <c:catAx>
        <c:axId val="5289277"/>
        <c:scaling>
          <c:orientation val="minMax"/>
        </c:scaling>
        <c:axPos val="b"/>
        <c:delete val="0"/>
        <c:numFmt formatCode="General" sourceLinked="1"/>
        <c:majorTickMark val="out"/>
        <c:minorTickMark val="none"/>
        <c:tickLblPos val="nextTo"/>
        <c:spPr>
          <a:ln w="3175">
            <a:solidFill>
              <a:srgbClr val="808080"/>
            </a:solidFill>
          </a:ln>
        </c:spPr>
        <c:crossAx val="47603494"/>
        <c:crosses val="autoZero"/>
        <c:auto val="0"/>
        <c:lblOffset val="100"/>
        <c:tickLblSkip val="1"/>
        <c:noMultiLvlLbl val="0"/>
      </c:catAx>
      <c:valAx>
        <c:axId val="4760349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9277"/>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5778263"/>
        <c:axId val="30677776"/>
      </c:barChart>
      <c:catAx>
        <c:axId val="25778263"/>
        <c:scaling>
          <c:orientation val="minMax"/>
        </c:scaling>
        <c:axPos val="b"/>
        <c:delete val="0"/>
        <c:numFmt formatCode="General" sourceLinked="1"/>
        <c:majorTickMark val="out"/>
        <c:minorTickMark val="none"/>
        <c:tickLblPos val="nextTo"/>
        <c:spPr>
          <a:ln w="3175">
            <a:solidFill>
              <a:srgbClr val="808080"/>
            </a:solidFill>
          </a:ln>
        </c:spPr>
        <c:crossAx val="30677776"/>
        <c:crosses val="autoZero"/>
        <c:auto val="0"/>
        <c:lblOffset val="100"/>
        <c:tickLblSkip val="1"/>
        <c:noMultiLvlLbl val="0"/>
      </c:catAx>
      <c:valAx>
        <c:axId val="306777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778263"/>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7664529"/>
        <c:axId val="1871898"/>
      </c:barChart>
      <c:catAx>
        <c:axId val="7664529"/>
        <c:scaling>
          <c:orientation val="minMax"/>
        </c:scaling>
        <c:axPos val="l"/>
        <c:delete val="0"/>
        <c:numFmt formatCode="General" sourceLinked="1"/>
        <c:majorTickMark val="out"/>
        <c:minorTickMark val="none"/>
        <c:tickLblPos val="nextTo"/>
        <c:spPr>
          <a:ln w="3175">
            <a:solidFill>
              <a:srgbClr val="808080"/>
            </a:solidFill>
          </a:ln>
        </c:spPr>
        <c:crossAx val="1871898"/>
        <c:crosses val="autoZero"/>
        <c:auto val="0"/>
        <c:lblOffset val="100"/>
        <c:tickLblSkip val="1"/>
        <c:noMultiLvlLbl val="0"/>
      </c:catAx>
      <c:valAx>
        <c:axId val="1871898"/>
        <c:scaling>
          <c:orientation val="minMax"/>
        </c:scaling>
        <c:axPos val="b"/>
        <c:delete val="1"/>
        <c:majorTickMark val="out"/>
        <c:minorTickMark val="none"/>
        <c:tickLblPos val="none"/>
        <c:crossAx val="76645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16847083"/>
        <c:axId val="17406020"/>
      </c:barChart>
      <c:catAx>
        <c:axId val="16847083"/>
        <c:scaling>
          <c:orientation val="minMax"/>
        </c:scaling>
        <c:axPos val="l"/>
        <c:delete val="0"/>
        <c:numFmt formatCode="General" sourceLinked="1"/>
        <c:majorTickMark val="none"/>
        <c:minorTickMark val="none"/>
        <c:tickLblPos val="nextTo"/>
        <c:spPr>
          <a:ln w="3175">
            <a:solidFill>
              <a:srgbClr val="808080"/>
            </a:solidFill>
          </a:ln>
        </c:spPr>
        <c:crossAx val="17406020"/>
        <c:crosses val="autoZero"/>
        <c:auto val="0"/>
        <c:lblOffset val="100"/>
        <c:tickLblSkip val="1"/>
        <c:noMultiLvlLbl val="0"/>
      </c:catAx>
      <c:valAx>
        <c:axId val="17406020"/>
        <c:scaling>
          <c:orientation val="minMax"/>
        </c:scaling>
        <c:axPos val="b"/>
        <c:delete val="1"/>
        <c:majorTickMark val="out"/>
        <c:minorTickMark val="none"/>
        <c:tickLblPos val="none"/>
        <c:crossAx val="16847083"/>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22436453"/>
        <c:axId val="601486"/>
      </c:barChart>
      <c:catAx>
        <c:axId val="2243645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601486"/>
        <c:crosses val="autoZero"/>
        <c:auto val="0"/>
        <c:lblOffset val="100"/>
        <c:tickLblSkip val="1"/>
        <c:noMultiLvlLbl val="0"/>
      </c:catAx>
      <c:valAx>
        <c:axId val="601486"/>
        <c:scaling>
          <c:orientation val="minMax"/>
        </c:scaling>
        <c:axPos val="b"/>
        <c:delete val="1"/>
        <c:majorTickMark val="out"/>
        <c:minorTickMark val="none"/>
        <c:tickLblPos val="none"/>
        <c:crossAx val="224364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4"/>
          <c:y val="0"/>
        </c:manualLayout>
      </c:layout>
      <c:spPr>
        <a:noFill/>
        <a:ln>
          <a:noFill/>
        </a:ln>
      </c:spPr>
    </c:title>
    <c:view3D>
      <c:rotX val="15"/>
      <c:hPercent val="500"/>
      <c:rotY val="20"/>
      <c:depthPercent val="100"/>
      <c:rAngAx val="1"/>
    </c:view3D>
    <c:plotArea>
      <c:layout>
        <c:manualLayout>
          <c:xMode val="edge"/>
          <c:yMode val="edge"/>
          <c:x val="0.058"/>
          <c:y val="0.34075"/>
          <c:w val="0.9195"/>
          <c:h val="0.474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IDEP'!$G$15:$G$18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IDEP'!$H$15:$H$18</c:f>
              <c:numCache/>
            </c:numRef>
          </c:val>
          <c:shape val="box"/>
        </c:ser>
        <c:shape val="box"/>
        <c:axId val="5413375"/>
        <c:axId val="48720376"/>
      </c:bar3DChart>
      <c:catAx>
        <c:axId val="5413375"/>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1225"/>
              <c:y val="0.0187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48720376"/>
        <c:crosses val="autoZero"/>
        <c:auto val="1"/>
        <c:lblOffset val="100"/>
        <c:tickLblSkip val="2"/>
        <c:noMultiLvlLbl val="0"/>
      </c:catAx>
      <c:valAx>
        <c:axId val="48720376"/>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1025"/>
              <c:y val="-0.188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5413375"/>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375"/>
          <c:y val="-0.0105"/>
        </c:manualLayout>
      </c:layout>
      <c:spPr>
        <a:noFill/>
        <a:ln>
          <a:noFill/>
        </a:ln>
      </c:spPr>
    </c:title>
    <c:view3D>
      <c:rotX val="15"/>
      <c:hPercent val="123"/>
      <c:rotY val="20"/>
      <c:depthPercent val="100"/>
      <c:rAngAx val="1"/>
    </c:view3D>
    <c:plotArea>
      <c:layout>
        <c:manualLayout>
          <c:xMode val="edge"/>
          <c:yMode val="edge"/>
          <c:x val="0"/>
          <c:y val="0"/>
          <c:w val="0.99125"/>
          <c:h val="0.924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IDEP'!$B$27:$D$34</c:f>
              <c:multiLvlStrCache/>
            </c:multiLvlStrRef>
          </c:cat>
          <c:val>
            <c:numRef>
              <c:f>'Consolidado IDEP'!$E$27:$E$34</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IDEP'!$B$27:$D$34</c:f>
              <c:multiLvlStrCache/>
            </c:multiLvlStrRef>
          </c:cat>
          <c:val>
            <c:numRef>
              <c:f>'Consolidado IDEP'!$G$27:$G$34</c:f>
              <c:numCache/>
            </c:numRef>
          </c:val>
          <c:shape val="box"/>
        </c:ser>
        <c:shape val="box"/>
        <c:axId val="35830201"/>
        <c:axId val="54036354"/>
      </c:bar3DChart>
      <c:catAx>
        <c:axId val="35830201"/>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54036354"/>
        <c:crosses val="autoZero"/>
        <c:auto val="1"/>
        <c:lblOffset val="100"/>
        <c:tickLblSkip val="1"/>
        <c:noMultiLvlLbl val="0"/>
      </c:catAx>
      <c:valAx>
        <c:axId val="54036354"/>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5830201"/>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45"/>
          <c:y val="-0.0095"/>
        </c:manualLayout>
      </c:layout>
      <c:spPr>
        <a:noFill/>
        <a:ln>
          <a:noFill/>
        </a:ln>
      </c:spPr>
    </c:title>
    <c:view3D>
      <c:rotX val="15"/>
      <c:hPercent val="84"/>
      <c:rotY val="20"/>
      <c:depthPercent val="100"/>
      <c:rAngAx val="1"/>
    </c:view3D>
    <c:plotArea>
      <c:layout>
        <c:manualLayout>
          <c:xMode val="edge"/>
          <c:yMode val="edge"/>
          <c:x val="0.02125"/>
          <c:y val="0.1185"/>
          <c:w val="0.95475"/>
          <c:h val="0.84775"/>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IDEP'!$B$47:$B$56,'Consolidado IDEP'!$B$58)</c:f>
              <c:strCache/>
            </c:strRef>
          </c:cat>
          <c:val>
            <c:numRef>
              <c:f>('Consolidado IDEP'!$K$47:$K$56,'Consolidado IDEP'!$K$58)</c:f>
              <c:numCache/>
            </c:numRef>
          </c:val>
          <c:shape val="box"/>
        </c:ser>
        <c:shape val="box"/>
        <c:axId val="16565139"/>
        <c:axId val="14868524"/>
      </c:bar3DChart>
      <c:catAx>
        <c:axId val="16565139"/>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4868524"/>
        <c:crosses val="autoZero"/>
        <c:auto val="1"/>
        <c:lblOffset val="100"/>
        <c:tickLblSkip val="1"/>
        <c:noMultiLvlLbl val="0"/>
      </c:catAx>
      <c:valAx>
        <c:axId val="14868524"/>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6565139"/>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9</xdr:row>
      <xdr:rowOff>104775</xdr:rowOff>
    </xdr:from>
    <xdr:to>
      <xdr:col>12</xdr:col>
      <xdr:colOff>704850</xdr:colOff>
      <xdr:row>15</xdr:row>
      <xdr:rowOff>47625</xdr:rowOff>
    </xdr:to>
    <xdr:graphicFrame>
      <xdr:nvGraphicFramePr>
        <xdr:cNvPr id="1" name="Gráfico 14"/>
        <xdr:cNvGraphicFramePr/>
      </xdr:nvGraphicFramePr>
      <xdr:xfrm>
        <a:off x="6791325" y="1590675"/>
        <a:ext cx="4724400" cy="160020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0</xdr:row>
      <xdr:rowOff>114300</xdr:rowOff>
    </xdr:from>
    <xdr:to>
      <xdr:col>2</xdr:col>
      <xdr:colOff>47625</xdr:colOff>
      <xdr:row>6</xdr:row>
      <xdr:rowOff>9525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114300"/>
          <a:ext cx="1352550" cy="866775"/>
        </a:xfrm>
        <a:prstGeom prst="rect">
          <a:avLst/>
        </a:prstGeom>
        <a:noFill/>
        <a:ln w="9525" cmpd="sng">
          <a:noFill/>
        </a:ln>
      </xdr:spPr>
    </xdr:pic>
    <xdr:clientData/>
  </xdr:twoCellAnchor>
  <xdr:twoCellAnchor>
    <xdr:from>
      <xdr:col>7</xdr:col>
      <xdr:colOff>180975</xdr:colOff>
      <xdr:row>17</xdr:row>
      <xdr:rowOff>57150</xdr:rowOff>
    </xdr:from>
    <xdr:to>
      <xdr:col>13</xdr:col>
      <xdr:colOff>76200</xdr:colOff>
      <xdr:row>27</xdr:row>
      <xdr:rowOff>190500</xdr:rowOff>
    </xdr:to>
    <xdr:graphicFrame>
      <xdr:nvGraphicFramePr>
        <xdr:cNvPr id="3" name="Gráfico 14"/>
        <xdr:cNvGraphicFramePr/>
      </xdr:nvGraphicFramePr>
      <xdr:xfrm>
        <a:off x="6638925" y="3638550"/>
        <a:ext cx="5010150" cy="2790825"/>
      </xdr:xfrm>
      <a:graphic>
        <a:graphicData uri="http://schemas.openxmlformats.org/drawingml/2006/chart">
          <c:chart xmlns:c="http://schemas.openxmlformats.org/drawingml/2006/chart" r:id="rId3"/>
        </a:graphicData>
      </a:graphic>
    </xdr:graphicFrame>
    <xdr:clientData/>
  </xdr:twoCellAnchor>
  <xdr:twoCellAnchor>
    <xdr:from>
      <xdr:col>8</xdr:col>
      <xdr:colOff>47625</xdr:colOff>
      <xdr:row>31</xdr:row>
      <xdr:rowOff>114300</xdr:rowOff>
    </xdr:from>
    <xdr:to>
      <xdr:col>13</xdr:col>
      <xdr:colOff>190500</xdr:colOff>
      <xdr:row>44</xdr:row>
      <xdr:rowOff>266700</xdr:rowOff>
    </xdr:to>
    <xdr:graphicFrame>
      <xdr:nvGraphicFramePr>
        <xdr:cNvPr id="4" name="Gráfico 14"/>
        <xdr:cNvGraphicFramePr/>
      </xdr:nvGraphicFramePr>
      <xdr:xfrm>
        <a:off x="7353300" y="7534275"/>
        <a:ext cx="4410075" cy="31337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67" t="s">
        <v>56</v>
      </c>
      <c r="C1" s="267"/>
      <c r="D1" s="267"/>
      <c r="E1" s="267"/>
      <c r="F1" s="267"/>
      <c r="G1" s="267"/>
    </row>
    <row r="2" spans="2:7" ht="15">
      <c r="B2" s="267"/>
      <c r="C2" s="267"/>
      <c r="D2" s="267"/>
      <c r="E2" s="267"/>
      <c r="F2" s="267"/>
      <c r="G2" s="267"/>
    </row>
    <row r="3" spans="2:7" ht="15" customHeight="1">
      <c r="B3" s="268" t="s">
        <v>82</v>
      </c>
      <c r="C3" s="269"/>
      <c r="D3" s="269"/>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0" t="s">
        <v>105</v>
      </c>
      <c r="D34" s="271"/>
      <c r="E34" s="271"/>
      <c r="F34" s="272"/>
      <c r="G34" s="60"/>
    </row>
    <row r="35" spans="2:7" ht="15">
      <c r="B35" s="5"/>
      <c r="C35" s="273"/>
      <c r="D35" s="274"/>
      <c r="E35" s="274"/>
      <c r="F35" s="275"/>
      <c r="G35" s="60"/>
    </row>
    <row r="36" spans="2:7" ht="15">
      <c r="B36" s="60"/>
      <c r="C36" s="273"/>
      <c r="D36" s="274"/>
      <c r="E36" s="274"/>
      <c r="F36" s="275"/>
      <c r="G36" s="60"/>
    </row>
    <row r="37" spans="2:7" ht="15">
      <c r="B37" s="60"/>
      <c r="C37" s="273"/>
      <c r="D37" s="274"/>
      <c r="E37" s="274"/>
      <c r="F37" s="275"/>
      <c r="G37" s="60"/>
    </row>
    <row r="38" spans="2:7" ht="15">
      <c r="B38" s="60"/>
      <c r="C38" s="273"/>
      <c r="D38" s="274"/>
      <c r="E38" s="274"/>
      <c r="F38" s="275"/>
      <c r="G38" s="60"/>
    </row>
    <row r="39" spans="2:7" ht="15">
      <c r="B39" s="60"/>
      <c r="C39" s="273"/>
      <c r="D39" s="274"/>
      <c r="E39" s="274"/>
      <c r="F39" s="275"/>
      <c r="G39" s="60"/>
    </row>
    <row r="40" spans="2:7" ht="15">
      <c r="B40" s="60"/>
      <c r="C40" s="273"/>
      <c r="D40" s="274"/>
      <c r="E40" s="274"/>
      <c r="F40" s="275"/>
      <c r="G40" s="60"/>
    </row>
    <row r="41" spans="2:7" ht="15">
      <c r="B41" s="60"/>
      <c r="C41" s="273"/>
      <c r="D41" s="274"/>
      <c r="E41" s="274"/>
      <c r="F41" s="275"/>
      <c r="G41" s="60"/>
    </row>
    <row r="42" spans="2:7" ht="15" customHeight="1">
      <c r="B42" s="60"/>
      <c r="C42" s="273"/>
      <c r="D42" s="274"/>
      <c r="E42" s="274"/>
      <c r="F42" s="275"/>
      <c r="G42" s="60"/>
    </row>
    <row r="43" spans="3:6" ht="15">
      <c r="C43" s="273"/>
      <c r="D43" s="274"/>
      <c r="E43" s="274"/>
      <c r="F43" s="275"/>
    </row>
    <row r="44" spans="3:6" ht="15">
      <c r="C44" s="273"/>
      <c r="D44" s="274"/>
      <c r="E44" s="274"/>
      <c r="F44" s="275"/>
    </row>
    <row r="45" spans="3:6" ht="15">
      <c r="C45" s="276"/>
      <c r="D45" s="277"/>
      <c r="E45" s="277"/>
      <c r="F45" s="278"/>
    </row>
    <row r="46" spans="3:6" ht="15">
      <c r="C46" s="270"/>
      <c r="D46" s="271"/>
      <c r="E46" s="271"/>
      <c r="F46" s="271"/>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67" t="s">
        <v>56</v>
      </c>
      <c r="C1" s="267"/>
      <c r="D1" s="267"/>
      <c r="E1" s="267"/>
      <c r="F1" s="267"/>
      <c r="G1" s="267"/>
      <c r="H1" s="267"/>
      <c r="I1" s="267"/>
      <c r="J1" s="267"/>
      <c r="K1" s="267"/>
      <c r="L1" s="267"/>
      <c r="M1" s="267"/>
    </row>
    <row r="2" spans="2:13" ht="15">
      <c r="B2" s="267"/>
      <c r="C2" s="267"/>
      <c r="D2" s="267"/>
      <c r="E2" s="267"/>
      <c r="F2" s="267"/>
      <c r="G2" s="267"/>
      <c r="H2" s="267"/>
      <c r="I2" s="267"/>
      <c r="J2" s="267"/>
      <c r="K2" s="267"/>
      <c r="L2" s="267"/>
      <c r="M2" s="267"/>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0" t="s">
        <v>107</v>
      </c>
      <c r="C27" s="271"/>
      <c r="D27" s="271"/>
      <c r="E27" s="271"/>
      <c r="F27" s="271"/>
      <c r="G27" s="271"/>
      <c r="H27" s="271"/>
      <c r="I27" s="271"/>
      <c r="J27" s="271"/>
      <c r="K27" s="272"/>
      <c r="L27" s="59"/>
      <c r="M27" s="59"/>
    </row>
    <row r="28" spans="2:13" ht="15">
      <c r="B28" s="273"/>
      <c r="C28" s="274"/>
      <c r="D28" s="274"/>
      <c r="E28" s="274"/>
      <c r="F28" s="274"/>
      <c r="G28" s="274"/>
      <c r="H28" s="274"/>
      <c r="I28" s="274"/>
      <c r="J28" s="274"/>
      <c r="K28" s="275"/>
      <c r="L28" s="59"/>
      <c r="M28" s="59"/>
    </row>
    <row r="29" spans="2:13" ht="15">
      <c r="B29" s="273"/>
      <c r="C29" s="274"/>
      <c r="D29" s="274"/>
      <c r="E29" s="274"/>
      <c r="F29" s="274"/>
      <c r="G29" s="274"/>
      <c r="H29" s="274"/>
      <c r="I29" s="274"/>
      <c r="J29" s="274"/>
      <c r="K29" s="275"/>
      <c r="L29" s="59"/>
      <c r="M29" s="59"/>
    </row>
    <row r="30" spans="2:13" ht="15">
      <c r="B30" s="273"/>
      <c r="C30" s="274"/>
      <c r="D30" s="274"/>
      <c r="E30" s="274"/>
      <c r="F30" s="274"/>
      <c r="G30" s="274"/>
      <c r="H30" s="274"/>
      <c r="I30" s="274"/>
      <c r="J30" s="274"/>
      <c r="K30" s="275"/>
      <c r="L30" s="59"/>
      <c r="M30" s="59"/>
    </row>
    <row r="31" spans="2:13" ht="15">
      <c r="B31" s="273"/>
      <c r="C31" s="274"/>
      <c r="D31" s="274"/>
      <c r="E31" s="274"/>
      <c r="F31" s="274"/>
      <c r="G31" s="274"/>
      <c r="H31" s="274"/>
      <c r="I31" s="274"/>
      <c r="J31" s="274"/>
      <c r="K31" s="275"/>
      <c r="L31" s="59"/>
      <c r="M31" s="59"/>
    </row>
    <row r="32" spans="2:13" ht="15">
      <c r="B32" s="273"/>
      <c r="C32" s="274"/>
      <c r="D32" s="274"/>
      <c r="E32" s="274"/>
      <c r="F32" s="274"/>
      <c r="G32" s="274"/>
      <c r="H32" s="274"/>
      <c r="I32" s="274"/>
      <c r="J32" s="274"/>
      <c r="K32" s="275"/>
      <c r="L32" s="59"/>
      <c r="M32" s="59"/>
    </row>
    <row r="33" spans="2:13" ht="15" customHeight="1">
      <c r="B33" s="273"/>
      <c r="C33" s="274"/>
      <c r="D33" s="274"/>
      <c r="E33" s="274"/>
      <c r="F33" s="274"/>
      <c r="G33" s="274"/>
      <c r="H33" s="274"/>
      <c r="I33" s="274"/>
      <c r="J33" s="274"/>
      <c r="K33" s="275"/>
      <c r="L33" s="59"/>
      <c r="M33" s="59"/>
    </row>
    <row r="34" spans="2:13" ht="15">
      <c r="B34" s="273"/>
      <c r="C34" s="274"/>
      <c r="D34" s="274"/>
      <c r="E34" s="274"/>
      <c r="F34" s="274"/>
      <c r="G34" s="274"/>
      <c r="H34" s="274"/>
      <c r="I34" s="274"/>
      <c r="J34" s="274"/>
      <c r="K34" s="275"/>
      <c r="L34" s="59"/>
      <c r="M34" s="59"/>
    </row>
    <row r="35" spans="2:13" ht="15">
      <c r="B35" s="273"/>
      <c r="C35" s="274"/>
      <c r="D35" s="274"/>
      <c r="E35" s="274"/>
      <c r="F35" s="274"/>
      <c r="G35" s="274"/>
      <c r="H35" s="274"/>
      <c r="I35" s="274"/>
      <c r="J35" s="274"/>
      <c r="K35" s="275"/>
      <c r="L35" s="59"/>
      <c r="M35" s="59"/>
    </row>
    <row r="36" spans="2:13" ht="15">
      <c r="B36" s="273"/>
      <c r="C36" s="274"/>
      <c r="D36" s="274"/>
      <c r="E36" s="274"/>
      <c r="F36" s="274"/>
      <c r="G36" s="274"/>
      <c r="H36" s="274"/>
      <c r="I36" s="274"/>
      <c r="J36" s="274"/>
      <c r="K36" s="275"/>
      <c r="L36" s="59"/>
      <c r="M36" s="59"/>
    </row>
    <row r="37" spans="2:13" ht="71.25" customHeight="1">
      <c r="B37" s="276"/>
      <c r="C37" s="277"/>
      <c r="D37" s="277"/>
      <c r="E37" s="277"/>
      <c r="F37" s="277"/>
      <c r="G37" s="277"/>
      <c r="H37" s="277"/>
      <c r="I37" s="277"/>
      <c r="J37" s="277"/>
      <c r="K37" s="278"/>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67" t="s">
        <v>56</v>
      </c>
      <c r="C1" s="267"/>
      <c r="D1" s="267"/>
      <c r="E1" s="267"/>
      <c r="F1" s="267"/>
      <c r="G1" s="267"/>
      <c r="H1" s="267"/>
      <c r="I1" s="267"/>
      <c r="J1" s="267"/>
    </row>
    <row r="2" spans="2:10" ht="15">
      <c r="B2" s="267"/>
      <c r="C2" s="267"/>
      <c r="D2" s="267"/>
      <c r="E2" s="267"/>
      <c r="F2" s="267"/>
      <c r="G2" s="267"/>
      <c r="H2" s="267"/>
      <c r="I2" s="267"/>
      <c r="J2" s="267"/>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1" t="s">
        <v>103</v>
      </c>
      <c r="C36" s="282"/>
      <c r="D36" s="282"/>
      <c r="E36" s="282"/>
      <c r="F36" s="282"/>
      <c r="G36" s="282"/>
      <c r="H36" s="282"/>
      <c r="I36" s="282"/>
      <c r="J36" s="283"/>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79"/>
      <c r="C68" s="279"/>
      <c r="D68" s="279"/>
      <c r="E68" s="279"/>
      <c r="F68" s="279"/>
      <c r="G68" s="279"/>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0"/>
      <c r="C78" s="280"/>
      <c r="D78" s="280"/>
      <c r="E78" s="280"/>
      <c r="F78" s="280"/>
      <c r="G78" s="280"/>
    </row>
    <row r="79" spans="2:7" ht="15">
      <c r="B79" s="280"/>
      <c r="C79" s="280"/>
      <c r="D79" s="280"/>
      <c r="E79" s="280"/>
      <c r="F79" s="280"/>
      <c r="G79" s="280"/>
    </row>
    <row r="80" spans="2:7" ht="15">
      <c r="B80" s="280"/>
      <c r="C80" s="280"/>
      <c r="D80" s="280"/>
      <c r="E80" s="280"/>
      <c r="F80" s="280"/>
      <c r="G80" s="280"/>
    </row>
    <row r="81" spans="2:7" ht="15">
      <c r="B81" s="280"/>
      <c r="C81" s="280"/>
      <c r="D81" s="280"/>
      <c r="E81" s="280"/>
      <c r="F81" s="280"/>
      <c r="G81" s="280"/>
    </row>
    <row r="82" spans="2:7" ht="15">
      <c r="B82" s="280"/>
      <c r="C82" s="280"/>
      <c r="D82" s="280"/>
      <c r="E82" s="280"/>
      <c r="F82" s="280"/>
      <c r="G82" s="280"/>
    </row>
    <row r="83" spans="2:7" ht="15">
      <c r="B83" s="280"/>
      <c r="C83" s="280"/>
      <c r="D83" s="280"/>
      <c r="E83" s="280"/>
      <c r="F83" s="280"/>
      <c r="G83" s="280"/>
    </row>
    <row r="84" spans="2:7" ht="15">
      <c r="B84" s="280"/>
      <c r="C84" s="280"/>
      <c r="D84" s="280"/>
      <c r="E84" s="280"/>
      <c r="F84" s="280"/>
      <c r="G84" s="280"/>
    </row>
    <row r="85" spans="2:7" ht="15">
      <c r="B85" s="280"/>
      <c r="C85" s="280"/>
      <c r="D85" s="280"/>
      <c r="E85" s="280"/>
      <c r="F85" s="280"/>
      <c r="G85" s="280"/>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67" t="s">
        <v>57</v>
      </c>
      <c r="C2" s="267"/>
      <c r="D2" s="267"/>
      <c r="E2" s="267"/>
      <c r="F2" s="267"/>
      <c r="G2" s="267"/>
      <c r="H2" s="267"/>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84" t="s">
        <v>89</v>
      </c>
      <c r="D11" s="284"/>
      <c r="E11" s="284"/>
      <c r="F11" s="284"/>
      <c r="G11" s="284"/>
    </row>
    <row r="12" spans="3:7" ht="15">
      <c r="C12" s="284"/>
      <c r="D12" s="284"/>
      <c r="E12" s="284"/>
      <c r="F12" s="284"/>
      <c r="G12" s="284"/>
    </row>
    <row r="13" spans="3:7" ht="15">
      <c r="C13" s="284"/>
      <c r="D13" s="284"/>
      <c r="E13" s="284"/>
      <c r="F13" s="284"/>
      <c r="G13" s="284"/>
    </row>
    <row r="14" spans="3:7" ht="15">
      <c r="C14" s="284"/>
      <c r="D14" s="284"/>
      <c r="E14" s="284"/>
      <c r="F14" s="284"/>
      <c r="G14" s="284"/>
    </row>
    <row r="15" spans="3:7" ht="15">
      <c r="C15" s="284"/>
      <c r="D15" s="284"/>
      <c r="E15" s="284"/>
      <c r="F15" s="284"/>
      <c r="G15" s="284"/>
    </row>
    <row r="16" spans="3:7" ht="15">
      <c r="C16" s="284"/>
      <c r="D16" s="284"/>
      <c r="E16" s="284"/>
      <c r="F16" s="284"/>
      <c r="G16" s="284"/>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50"/>
  <sheetViews>
    <sheetView zoomScalePageLayoutView="0" workbookViewId="0" topLeftCell="A4">
      <selection activeCell="A1" sqref="A1"/>
    </sheetView>
  </sheetViews>
  <sheetFormatPr defaultColWidth="11.421875" defaultRowHeight="15"/>
  <cols>
    <col min="1" max="7" width="11.421875" style="172" customWidth="1"/>
    <col min="8" max="8" width="16.140625" style="172" customWidth="1"/>
    <col min="9" max="9" width="11.421875" style="172" customWidth="1"/>
    <col min="10" max="10" width="22.140625" style="172" customWidth="1"/>
    <col min="11" max="16384" width="11.421875" style="172" customWidth="1"/>
  </cols>
  <sheetData>
    <row r="1" spans="1:10" ht="12" thickBot="1">
      <c r="A1" s="171"/>
      <c r="B1" s="171"/>
      <c r="C1" s="285"/>
      <c r="D1" s="285"/>
      <c r="E1" s="285"/>
      <c r="F1" s="285"/>
      <c r="G1" s="285"/>
      <c r="H1" s="285"/>
      <c r="I1" s="285"/>
      <c r="J1" s="285"/>
    </row>
    <row r="2" spans="1:10" ht="12" thickBot="1">
      <c r="A2" s="173" t="s">
        <v>143</v>
      </c>
      <c r="B2" s="285" t="s">
        <v>108</v>
      </c>
      <c r="C2" s="285"/>
      <c r="D2" s="285"/>
      <c r="E2" s="285"/>
      <c r="F2" s="285"/>
      <c r="G2" s="285"/>
      <c r="H2" s="285"/>
      <c r="I2" s="285"/>
      <c r="J2" s="285"/>
    </row>
    <row r="3" spans="1:10" ht="11.25">
      <c r="A3" s="171"/>
      <c r="B3" s="285" t="s">
        <v>109</v>
      </c>
      <c r="C3" s="285"/>
      <c r="D3" s="285"/>
      <c r="E3" s="285"/>
      <c r="F3" s="285"/>
      <c r="G3" s="285"/>
      <c r="H3" s="285"/>
      <c r="I3" s="285"/>
      <c r="J3" s="285"/>
    </row>
    <row r="4" spans="1:10" ht="11.25">
      <c r="A4" s="171"/>
      <c r="B4" s="285" t="s">
        <v>153</v>
      </c>
      <c r="C4" s="285"/>
      <c r="D4" s="285"/>
      <c r="E4" s="285"/>
      <c r="F4" s="285"/>
      <c r="G4" s="285"/>
      <c r="H4" s="285"/>
      <c r="I4" s="285"/>
      <c r="J4" s="285"/>
    </row>
    <row r="5" spans="1:10" ht="11.25">
      <c r="A5" s="171"/>
      <c r="B5" s="175"/>
      <c r="C5" s="175"/>
      <c r="D5" s="175"/>
      <c r="E5" s="175"/>
      <c r="F5" s="175"/>
      <c r="G5" s="175"/>
      <c r="H5" s="175"/>
      <c r="I5" s="175"/>
      <c r="J5" s="175"/>
    </row>
    <row r="6" ht="11.25">
      <c r="I6" s="174"/>
    </row>
    <row r="7" spans="1:10" ht="11.25">
      <c r="A7" s="286" t="s">
        <v>132</v>
      </c>
      <c r="B7" s="288" t="s">
        <v>145</v>
      </c>
      <c r="C7" s="288"/>
      <c r="D7" s="288"/>
      <c r="E7" s="289" t="s">
        <v>5</v>
      </c>
      <c r="F7" s="289"/>
      <c r="G7" s="289"/>
      <c r="H7" s="289"/>
      <c r="I7" s="289"/>
      <c r="J7" s="289"/>
    </row>
    <row r="8" spans="1:10" ht="45">
      <c r="A8" s="287"/>
      <c r="B8" s="165" t="s">
        <v>133</v>
      </c>
      <c r="C8" s="165" t="s">
        <v>134</v>
      </c>
      <c r="D8" s="169" t="s">
        <v>135</v>
      </c>
      <c r="E8" s="166" t="s">
        <v>136</v>
      </c>
      <c r="F8" s="166" t="s">
        <v>137</v>
      </c>
      <c r="G8" s="170" t="s">
        <v>138</v>
      </c>
      <c r="H8" s="166" t="s">
        <v>139</v>
      </c>
      <c r="I8" s="166" t="s">
        <v>135</v>
      </c>
      <c r="J8" s="166" t="s">
        <v>140</v>
      </c>
    </row>
    <row r="9" spans="1:10" ht="48">
      <c r="A9" s="292">
        <v>1</v>
      </c>
      <c r="B9" s="293">
        <v>42739</v>
      </c>
      <c r="C9" s="293">
        <v>42755</v>
      </c>
      <c r="D9" s="294">
        <v>11</v>
      </c>
      <c r="E9" s="293">
        <v>42745</v>
      </c>
      <c r="F9" s="293">
        <v>42755</v>
      </c>
      <c r="G9" s="295" t="s">
        <v>155</v>
      </c>
      <c r="H9" s="295" t="s">
        <v>156</v>
      </c>
      <c r="I9" s="294">
        <v>8</v>
      </c>
      <c r="J9" s="296" t="s">
        <v>146</v>
      </c>
    </row>
    <row r="10" spans="1:10" ht="36">
      <c r="A10" s="292">
        <v>2</v>
      </c>
      <c r="B10" s="293">
        <v>42740</v>
      </c>
      <c r="C10" s="293">
        <v>42760</v>
      </c>
      <c r="D10" s="294">
        <v>13</v>
      </c>
      <c r="E10" s="293">
        <v>42745</v>
      </c>
      <c r="F10" s="293">
        <v>42766</v>
      </c>
      <c r="G10" s="295" t="s">
        <v>155</v>
      </c>
      <c r="H10" s="295" t="s">
        <v>77</v>
      </c>
      <c r="I10" s="294">
        <v>14</v>
      </c>
      <c r="J10" s="296" t="s">
        <v>146</v>
      </c>
    </row>
    <row r="11" spans="1:10" ht="36">
      <c r="A11" s="292">
        <v>3</v>
      </c>
      <c r="B11" s="293">
        <v>42740</v>
      </c>
      <c r="C11" s="293">
        <v>42755</v>
      </c>
      <c r="D11" s="294">
        <v>9</v>
      </c>
      <c r="E11" s="293">
        <v>42745</v>
      </c>
      <c r="F11" s="293">
        <v>42755</v>
      </c>
      <c r="G11" s="295" t="s">
        <v>155</v>
      </c>
      <c r="H11" s="295" t="s">
        <v>77</v>
      </c>
      <c r="I11" s="294">
        <v>7</v>
      </c>
      <c r="J11" s="296" t="s">
        <v>146</v>
      </c>
    </row>
    <row r="12" spans="1:10" ht="36">
      <c r="A12" s="292">
        <v>4</v>
      </c>
      <c r="B12" s="293">
        <v>42740</v>
      </c>
      <c r="C12" s="293">
        <v>42755</v>
      </c>
      <c r="D12" s="294">
        <v>9</v>
      </c>
      <c r="E12" s="293">
        <v>42745</v>
      </c>
      <c r="F12" s="293">
        <v>42755</v>
      </c>
      <c r="G12" s="295" t="s">
        <v>155</v>
      </c>
      <c r="H12" s="295" t="s">
        <v>77</v>
      </c>
      <c r="I12" s="294">
        <v>7</v>
      </c>
      <c r="J12" s="296" t="s">
        <v>146</v>
      </c>
    </row>
    <row r="13" spans="1:10" ht="24">
      <c r="A13" s="292">
        <v>5</v>
      </c>
      <c r="B13" s="293">
        <v>42745</v>
      </c>
      <c r="C13" s="293">
        <v>42755</v>
      </c>
      <c r="D13" s="294">
        <v>8</v>
      </c>
      <c r="E13" s="293">
        <v>42745</v>
      </c>
      <c r="F13" s="293">
        <v>42755</v>
      </c>
      <c r="G13" s="295" t="s">
        <v>141</v>
      </c>
      <c r="H13" s="295" t="s">
        <v>77</v>
      </c>
      <c r="I13" s="294">
        <v>8</v>
      </c>
      <c r="J13" s="296" t="s">
        <v>146</v>
      </c>
    </row>
    <row r="14" spans="1:10" ht="24">
      <c r="A14" s="292">
        <v>6</v>
      </c>
      <c r="B14" s="293">
        <v>42746</v>
      </c>
      <c r="C14" s="293">
        <v>42751</v>
      </c>
      <c r="D14" s="294">
        <v>3</v>
      </c>
      <c r="E14" s="293">
        <v>42746</v>
      </c>
      <c r="F14" s="293">
        <v>42751</v>
      </c>
      <c r="G14" s="295" t="s">
        <v>141</v>
      </c>
      <c r="H14" s="295" t="s">
        <v>77</v>
      </c>
      <c r="I14" s="294">
        <v>3</v>
      </c>
      <c r="J14" s="296" t="s">
        <v>146</v>
      </c>
    </row>
    <row r="15" spans="1:10" ht="24">
      <c r="A15" s="292">
        <v>7</v>
      </c>
      <c r="B15" s="293">
        <v>42747</v>
      </c>
      <c r="C15" s="293">
        <v>42747</v>
      </c>
      <c r="D15" s="294">
        <v>0</v>
      </c>
      <c r="E15" s="293">
        <v>42747</v>
      </c>
      <c r="F15" s="293">
        <v>42751</v>
      </c>
      <c r="G15" s="295" t="s">
        <v>141</v>
      </c>
      <c r="H15" s="295" t="s">
        <v>77</v>
      </c>
      <c r="I15" s="294">
        <v>2</v>
      </c>
      <c r="J15" s="296" t="s">
        <v>146</v>
      </c>
    </row>
    <row r="16" spans="1:10" ht="48">
      <c r="A16" s="292">
        <v>8</v>
      </c>
      <c r="B16" s="293">
        <v>42747</v>
      </c>
      <c r="C16" s="293">
        <v>42755</v>
      </c>
      <c r="D16" s="294">
        <v>6</v>
      </c>
      <c r="E16" s="293">
        <v>42747</v>
      </c>
      <c r="F16" s="293">
        <v>42755</v>
      </c>
      <c r="G16" s="295" t="s">
        <v>157</v>
      </c>
      <c r="H16" s="295" t="s">
        <v>156</v>
      </c>
      <c r="I16" s="294">
        <v>6</v>
      </c>
      <c r="J16" s="296" t="s">
        <v>146</v>
      </c>
    </row>
    <row r="17" spans="1:10" ht="48">
      <c r="A17" s="292">
        <v>9</v>
      </c>
      <c r="B17" s="293">
        <v>42747</v>
      </c>
      <c r="C17" s="293">
        <v>42394</v>
      </c>
      <c r="D17" s="294">
        <v>9</v>
      </c>
      <c r="E17" s="293">
        <v>42747</v>
      </c>
      <c r="F17" s="293">
        <v>42766</v>
      </c>
      <c r="G17" s="295" t="s">
        <v>155</v>
      </c>
      <c r="H17" s="295" t="s">
        <v>156</v>
      </c>
      <c r="I17" s="294">
        <v>13</v>
      </c>
      <c r="J17" s="296" t="s">
        <v>146</v>
      </c>
    </row>
    <row r="18" spans="1:10" ht="48">
      <c r="A18" s="292">
        <v>10</v>
      </c>
      <c r="B18" s="293">
        <v>42751</v>
      </c>
      <c r="C18" s="293">
        <v>42755</v>
      </c>
      <c r="D18" s="294">
        <v>4</v>
      </c>
      <c r="E18" s="293">
        <v>42751</v>
      </c>
      <c r="F18" s="293">
        <v>42766</v>
      </c>
      <c r="G18" s="295" t="s">
        <v>155</v>
      </c>
      <c r="H18" s="295" t="s">
        <v>156</v>
      </c>
      <c r="I18" s="294">
        <v>11</v>
      </c>
      <c r="J18" s="296" t="s">
        <v>146</v>
      </c>
    </row>
    <row r="19" spans="1:10" ht="24">
      <c r="A19" s="292">
        <v>11</v>
      </c>
      <c r="B19" s="293">
        <v>42751</v>
      </c>
      <c r="C19" s="293">
        <v>42758</v>
      </c>
      <c r="D19" s="294">
        <v>5</v>
      </c>
      <c r="E19" s="293">
        <v>42751</v>
      </c>
      <c r="F19" s="293">
        <v>42761</v>
      </c>
      <c r="G19" s="295" t="s">
        <v>141</v>
      </c>
      <c r="H19" s="295" t="s">
        <v>77</v>
      </c>
      <c r="I19" s="294">
        <v>8</v>
      </c>
      <c r="J19" s="296" t="s">
        <v>146</v>
      </c>
    </row>
    <row r="20" spans="1:10" ht="48">
      <c r="A20" s="292">
        <v>12</v>
      </c>
      <c r="B20" s="293">
        <v>42386</v>
      </c>
      <c r="C20" s="293">
        <v>42755</v>
      </c>
      <c r="D20" s="294">
        <v>3</v>
      </c>
      <c r="E20" s="293">
        <v>42842</v>
      </c>
      <c r="F20" s="293">
        <v>42758</v>
      </c>
      <c r="G20" s="295" t="s">
        <v>155</v>
      </c>
      <c r="H20" s="295" t="s">
        <v>156</v>
      </c>
      <c r="I20" s="294">
        <v>1</v>
      </c>
      <c r="J20" s="296" t="s">
        <v>146</v>
      </c>
    </row>
    <row r="21" spans="1:10" ht="48">
      <c r="A21" s="292">
        <v>13</v>
      </c>
      <c r="B21" s="293">
        <v>42754</v>
      </c>
      <c r="C21" s="293">
        <v>42755</v>
      </c>
      <c r="D21" s="294">
        <v>1</v>
      </c>
      <c r="E21" s="293">
        <v>42754</v>
      </c>
      <c r="F21" s="293">
        <v>42766</v>
      </c>
      <c r="G21" s="295" t="s">
        <v>155</v>
      </c>
      <c r="H21" s="295" t="s">
        <v>156</v>
      </c>
      <c r="I21" s="294">
        <v>8</v>
      </c>
      <c r="J21" s="296" t="s">
        <v>146</v>
      </c>
    </row>
    <row r="22" spans="1:10" ht="36">
      <c r="A22" s="292">
        <v>14</v>
      </c>
      <c r="B22" s="293">
        <v>42754</v>
      </c>
      <c r="C22" s="293">
        <v>42758</v>
      </c>
      <c r="D22" s="294">
        <v>2</v>
      </c>
      <c r="E22" s="293">
        <v>42754</v>
      </c>
      <c r="F22" s="293">
        <v>42758</v>
      </c>
      <c r="G22" s="295" t="s">
        <v>155</v>
      </c>
      <c r="H22" s="295" t="s">
        <v>77</v>
      </c>
      <c r="I22" s="294">
        <v>2</v>
      </c>
      <c r="J22" s="296" t="s">
        <v>146</v>
      </c>
    </row>
    <row r="23" spans="1:10" ht="48">
      <c r="A23" s="292">
        <v>15</v>
      </c>
      <c r="B23" s="293">
        <v>42755</v>
      </c>
      <c r="C23" s="293">
        <v>42394</v>
      </c>
      <c r="D23" s="294">
        <v>3</v>
      </c>
      <c r="E23" s="293">
        <v>42755</v>
      </c>
      <c r="F23" s="293">
        <v>42760</v>
      </c>
      <c r="G23" s="295" t="s">
        <v>155</v>
      </c>
      <c r="H23" s="295" t="s">
        <v>156</v>
      </c>
      <c r="I23" s="294">
        <v>3</v>
      </c>
      <c r="J23" s="296" t="s">
        <v>146</v>
      </c>
    </row>
    <row r="24" spans="1:10" ht="24">
      <c r="A24" s="292">
        <v>16</v>
      </c>
      <c r="B24" s="293">
        <v>42755</v>
      </c>
      <c r="C24" s="293">
        <v>42761</v>
      </c>
      <c r="D24" s="294">
        <v>5</v>
      </c>
      <c r="E24" s="293">
        <v>42758</v>
      </c>
      <c r="F24" s="293">
        <v>5</v>
      </c>
      <c r="G24" s="295" t="s">
        <v>141</v>
      </c>
      <c r="H24" s="295" t="s">
        <v>77</v>
      </c>
      <c r="I24" s="294">
        <v>6</v>
      </c>
      <c r="J24" s="296" t="s">
        <v>146</v>
      </c>
    </row>
    <row r="25" spans="1:10" ht="36">
      <c r="A25" s="292">
        <v>17</v>
      </c>
      <c r="B25" s="293">
        <v>42758</v>
      </c>
      <c r="C25" s="293">
        <v>42758</v>
      </c>
      <c r="D25" s="294">
        <v>1</v>
      </c>
      <c r="E25" s="293">
        <v>42758</v>
      </c>
      <c r="F25" s="293">
        <v>42758</v>
      </c>
      <c r="G25" s="295" t="s">
        <v>155</v>
      </c>
      <c r="H25" s="295" t="s">
        <v>77</v>
      </c>
      <c r="I25" s="294">
        <v>1</v>
      </c>
      <c r="J25" s="296" t="s">
        <v>146</v>
      </c>
    </row>
    <row r="26" spans="1:10" ht="36">
      <c r="A26" s="292">
        <v>18</v>
      </c>
      <c r="B26" s="293">
        <v>42758</v>
      </c>
      <c r="C26" s="293">
        <v>42762</v>
      </c>
      <c r="D26" s="294">
        <v>4</v>
      </c>
      <c r="E26" s="293">
        <v>42759</v>
      </c>
      <c r="F26" s="293">
        <v>42762</v>
      </c>
      <c r="G26" s="295" t="s">
        <v>155</v>
      </c>
      <c r="H26" s="295" t="s">
        <v>77</v>
      </c>
      <c r="I26" s="294">
        <v>3</v>
      </c>
      <c r="J26" s="296" t="s">
        <v>146</v>
      </c>
    </row>
    <row r="27" spans="1:10" ht="48">
      <c r="A27" s="292">
        <v>19</v>
      </c>
      <c r="B27" s="293">
        <v>42758</v>
      </c>
      <c r="C27" s="293">
        <v>42765</v>
      </c>
      <c r="D27" s="294">
        <v>5</v>
      </c>
      <c r="E27" s="293">
        <v>42759</v>
      </c>
      <c r="F27" s="293">
        <v>42765</v>
      </c>
      <c r="G27" s="295" t="s">
        <v>155</v>
      </c>
      <c r="H27" s="295" t="s">
        <v>156</v>
      </c>
      <c r="I27" s="294">
        <v>4</v>
      </c>
      <c r="J27" s="296" t="s">
        <v>146</v>
      </c>
    </row>
    <row r="28" spans="1:10" ht="48">
      <c r="A28" s="292">
        <v>20</v>
      </c>
      <c r="B28" s="293">
        <v>42759</v>
      </c>
      <c r="C28" s="293">
        <v>42765</v>
      </c>
      <c r="D28" s="294">
        <v>4</v>
      </c>
      <c r="E28" s="293">
        <v>42759</v>
      </c>
      <c r="F28" s="293">
        <v>42765</v>
      </c>
      <c r="G28" s="295" t="s">
        <v>155</v>
      </c>
      <c r="H28" s="295" t="s">
        <v>156</v>
      </c>
      <c r="I28" s="294">
        <v>4</v>
      </c>
      <c r="J28" s="296" t="s">
        <v>146</v>
      </c>
    </row>
    <row r="29" spans="1:10" ht="48">
      <c r="A29" s="292">
        <v>21</v>
      </c>
      <c r="B29" s="293">
        <v>42759</v>
      </c>
      <c r="C29" s="293">
        <v>42767</v>
      </c>
      <c r="D29" s="294">
        <v>6</v>
      </c>
      <c r="E29" s="293">
        <v>42759</v>
      </c>
      <c r="F29" s="293">
        <v>42767</v>
      </c>
      <c r="G29" s="295" t="s">
        <v>155</v>
      </c>
      <c r="H29" s="295" t="s">
        <v>156</v>
      </c>
      <c r="I29" s="294">
        <v>6</v>
      </c>
      <c r="J29" s="296" t="s">
        <v>146</v>
      </c>
    </row>
    <row r="30" spans="1:10" ht="48">
      <c r="A30" s="292">
        <v>22</v>
      </c>
      <c r="B30" s="293">
        <v>42394</v>
      </c>
      <c r="C30" s="293">
        <v>42769</v>
      </c>
      <c r="D30" s="294">
        <v>6</v>
      </c>
      <c r="E30" s="293">
        <v>42394</v>
      </c>
      <c r="F30" s="293">
        <v>42769</v>
      </c>
      <c r="G30" s="295" t="s">
        <v>155</v>
      </c>
      <c r="H30" s="295" t="s">
        <v>156</v>
      </c>
      <c r="I30" s="294">
        <v>6</v>
      </c>
      <c r="J30" s="296" t="s">
        <v>146</v>
      </c>
    </row>
    <row r="31" spans="1:10" ht="36">
      <c r="A31" s="292">
        <v>23</v>
      </c>
      <c r="B31" s="293">
        <v>42761</v>
      </c>
      <c r="C31" s="293">
        <v>42781</v>
      </c>
      <c r="D31" s="294">
        <v>13</v>
      </c>
      <c r="E31" s="293">
        <v>42762</v>
      </c>
      <c r="F31" s="293">
        <v>42782</v>
      </c>
      <c r="G31" s="295" t="s">
        <v>155</v>
      </c>
      <c r="H31" s="295" t="s">
        <v>152</v>
      </c>
      <c r="I31" s="294">
        <v>13</v>
      </c>
      <c r="J31" s="296" t="s">
        <v>146</v>
      </c>
    </row>
    <row r="32" spans="1:10" ht="48">
      <c r="A32" s="292">
        <v>24</v>
      </c>
      <c r="B32" s="293">
        <v>42761</v>
      </c>
      <c r="C32" s="293">
        <v>42761</v>
      </c>
      <c r="D32" s="294">
        <v>0</v>
      </c>
      <c r="E32" s="293">
        <v>42762</v>
      </c>
      <c r="F32" s="293">
        <v>42762</v>
      </c>
      <c r="G32" s="295" t="s">
        <v>158</v>
      </c>
      <c r="H32" s="295" t="s">
        <v>159</v>
      </c>
      <c r="I32" s="294">
        <v>1</v>
      </c>
      <c r="J32" s="296" t="s">
        <v>146</v>
      </c>
    </row>
    <row r="33" spans="1:10" ht="48">
      <c r="A33" s="292">
        <v>25</v>
      </c>
      <c r="B33" s="293">
        <v>42761</v>
      </c>
      <c r="C33" s="293">
        <v>42775</v>
      </c>
      <c r="D33" s="294">
        <v>10</v>
      </c>
      <c r="E33" s="293">
        <v>42762</v>
      </c>
      <c r="F33" s="293">
        <v>42776</v>
      </c>
      <c r="G33" s="295" t="s">
        <v>155</v>
      </c>
      <c r="H33" s="295" t="s">
        <v>156</v>
      </c>
      <c r="I33" s="294">
        <v>10</v>
      </c>
      <c r="J33" s="296" t="s">
        <v>146</v>
      </c>
    </row>
    <row r="34" spans="1:10" ht="48">
      <c r="A34" s="292">
        <v>26</v>
      </c>
      <c r="B34" s="293">
        <v>42762</v>
      </c>
      <c r="C34" s="293">
        <v>42765</v>
      </c>
      <c r="D34" s="294">
        <v>1</v>
      </c>
      <c r="E34" s="293">
        <v>42765</v>
      </c>
      <c r="F34" s="293">
        <v>42766</v>
      </c>
      <c r="G34" s="295" t="s">
        <v>141</v>
      </c>
      <c r="H34" s="295" t="s">
        <v>156</v>
      </c>
      <c r="I34" s="294">
        <v>1</v>
      </c>
      <c r="J34" s="296" t="s">
        <v>146</v>
      </c>
    </row>
    <row r="35" spans="1:10" ht="48">
      <c r="A35" s="292">
        <v>27</v>
      </c>
      <c r="B35" s="293">
        <v>42765</v>
      </c>
      <c r="C35" s="293">
        <v>42786</v>
      </c>
      <c r="D35" s="294">
        <v>15</v>
      </c>
      <c r="E35" s="293">
        <v>42765</v>
      </c>
      <c r="F35" s="293">
        <v>42786</v>
      </c>
      <c r="G35" s="295" t="s">
        <v>155</v>
      </c>
      <c r="H35" s="295" t="s">
        <v>156</v>
      </c>
      <c r="I35" s="294">
        <v>15</v>
      </c>
      <c r="J35" s="296" t="s">
        <v>146</v>
      </c>
    </row>
    <row r="36" spans="1:10" ht="48">
      <c r="A36" s="292">
        <v>28</v>
      </c>
      <c r="B36" s="293">
        <v>42766</v>
      </c>
      <c r="C36" s="293">
        <v>42773</v>
      </c>
      <c r="D36" s="294">
        <v>5</v>
      </c>
      <c r="E36" s="293">
        <v>42766</v>
      </c>
      <c r="F36" s="293">
        <v>42775</v>
      </c>
      <c r="G36" s="295" t="s">
        <v>155</v>
      </c>
      <c r="H36" s="295" t="s">
        <v>156</v>
      </c>
      <c r="I36" s="294">
        <v>7</v>
      </c>
      <c r="J36" s="296" t="s">
        <v>146</v>
      </c>
    </row>
    <row r="37" spans="1:10" ht="48">
      <c r="A37" s="292">
        <v>29</v>
      </c>
      <c r="B37" s="293">
        <v>42766</v>
      </c>
      <c r="C37" s="293">
        <v>42779</v>
      </c>
      <c r="D37" s="294">
        <v>9</v>
      </c>
      <c r="E37" s="293">
        <v>42766</v>
      </c>
      <c r="F37" s="293">
        <v>42929</v>
      </c>
      <c r="G37" s="295" t="s">
        <v>155</v>
      </c>
      <c r="H37" s="295" t="s">
        <v>156</v>
      </c>
      <c r="I37" s="294">
        <v>9</v>
      </c>
      <c r="J37" s="296" t="s">
        <v>146</v>
      </c>
    </row>
    <row r="38" spans="1:10" ht="36">
      <c r="A38" s="292">
        <v>30</v>
      </c>
      <c r="B38" s="297"/>
      <c r="C38" s="297"/>
      <c r="D38" s="298"/>
      <c r="E38" s="293">
        <v>42752</v>
      </c>
      <c r="F38" s="293">
        <v>42752</v>
      </c>
      <c r="G38" s="295" t="s">
        <v>160</v>
      </c>
      <c r="H38" s="295" t="s">
        <v>79</v>
      </c>
      <c r="I38" s="294">
        <v>1</v>
      </c>
      <c r="J38" s="295" t="s">
        <v>93</v>
      </c>
    </row>
    <row r="39" spans="1:10" ht="36">
      <c r="A39" s="292">
        <v>31</v>
      </c>
      <c r="B39" s="299"/>
      <c r="C39" s="299"/>
      <c r="D39" s="300"/>
      <c r="E39" s="293">
        <v>42752</v>
      </c>
      <c r="F39" s="293">
        <v>42752</v>
      </c>
      <c r="G39" s="295" t="s">
        <v>160</v>
      </c>
      <c r="H39" s="295" t="s">
        <v>79</v>
      </c>
      <c r="I39" s="294">
        <v>1</v>
      </c>
      <c r="J39" s="295" t="s">
        <v>93</v>
      </c>
    </row>
    <row r="40" spans="1:10" ht="36">
      <c r="A40" s="292">
        <v>32</v>
      </c>
      <c r="B40" s="299"/>
      <c r="C40" s="299"/>
      <c r="D40" s="300"/>
      <c r="E40" s="293">
        <v>42752</v>
      </c>
      <c r="F40" s="293">
        <v>42752</v>
      </c>
      <c r="G40" s="295" t="s">
        <v>160</v>
      </c>
      <c r="H40" s="295" t="s">
        <v>79</v>
      </c>
      <c r="I40" s="294">
        <v>1</v>
      </c>
      <c r="J40" s="295" t="s">
        <v>93</v>
      </c>
    </row>
    <row r="41" spans="1:10" ht="36">
      <c r="A41" s="292">
        <v>33</v>
      </c>
      <c r="B41" s="299"/>
      <c r="C41" s="299"/>
      <c r="D41" s="300"/>
      <c r="E41" s="293">
        <v>42752</v>
      </c>
      <c r="F41" s="293">
        <v>42752</v>
      </c>
      <c r="G41" s="295" t="s">
        <v>160</v>
      </c>
      <c r="H41" s="295" t="s">
        <v>79</v>
      </c>
      <c r="I41" s="294">
        <v>1</v>
      </c>
      <c r="J41" s="295" t="s">
        <v>93</v>
      </c>
    </row>
    <row r="42" spans="1:10" ht="36">
      <c r="A42" s="292">
        <v>34</v>
      </c>
      <c r="B42" s="299"/>
      <c r="C42" s="299"/>
      <c r="D42" s="300"/>
      <c r="E42" s="293">
        <v>42754</v>
      </c>
      <c r="F42" s="293">
        <v>42754</v>
      </c>
      <c r="G42" s="295" t="s">
        <v>160</v>
      </c>
      <c r="H42" s="295" t="s">
        <v>79</v>
      </c>
      <c r="I42" s="294">
        <v>1</v>
      </c>
      <c r="J42" s="295" t="s">
        <v>93</v>
      </c>
    </row>
    <row r="43" spans="1:10" ht="36">
      <c r="A43" s="292">
        <v>35</v>
      </c>
      <c r="B43" s="299"/>
      <c r="C43" s="299"/>
      <c r="D43" s="300"/>
      <c r="E43" s="293">
        <v>42755</v>
      </c>
      <c r="F43" s="293">
        <v>42758</v>
      </c>
      <c r="G43" s="295" t="s">
        <v>160</v>
      </c>
      <c r="H43" s="295" t="s">
        <v>79</v>
      </c>
      <c r="I43" s="294">
        <v>1</v>
      </c>
      <c r="J43" s="295" t="s">
        <v>93</v>
      </c>
    </row>
    <row r="44" spans="1:10" ht="36">
      <c r="A44" s="292">
        <v>36</v>
      </c>
      <c r="B44" s="299"/>
      <c r="C44" s="299"/>
      <c r="D44" s="300"/>
      <c r="E44" s="293">
        <v>75629</v>
      </c>
      <c r="F44" s="293">
        <v>42758</v>
      </c>
      <c r="G44" s="295" t="s">
        <v>160</v>
      </c>
      <c r="H44" s="295" t="s">
        <v>95</v>
      </c>
      <c r="I44" s="294">
        <v>1</v>
      </c>
      <c r="J44" s="295" t="s">
        <v>146</v>
      </c>
    </row>
    <row r="45" spans="1:10" ht="36">
      <c r="A45" s="292">
        <v>37</v>
      </c>
      <c r="B45" s="299"/>
      <c r="C45" s="299"/>
      <c r="D45" s="300"/>
      <c r="E45" s="293">
        <v>42759</v>
      </c>
      <c r="F45" s="293">
        <v>42759</v>
      </c>
      <c r="G45" s="295" t="s">
        <v>160</v>
      </c>
      <c r="H45" s="295" t="s">
        <v>79</v>
      </c>
      <c r="I45" s="294">
        <v>1</v>
      </c>
      <c r="J45" s="295" t="s">
        <v>93</v>
      </c>
    </row>
    <row r="46" spans="1:10" ht="36">
      <c r="A46" s="292">
        <v>38</v>
      </c>
      <c r="B46" s="299"/>
      <c r="C46" s="299"/>
      <c r="D46" s="300"/>
      <c r="E46" s="293">
        <v>42759</v>
      </c>
      <c r="F46" s="293">
        <v>42759</v>
      </c>
      <c r="G46" s="295" t="s">
        <v>160</v>
      </c>
      <c r="H46" s="295" t="s">
        <v>79</v>
      </c>
      <c r="I46" s="294">
        <v>1</v>
      </c>
      <c r="J46" s="295" t="s">
        <v>93</v>
      </c>
    </row>
    <row r="47" spans="1:10" ht="36">
      <c r="A47" s="292">
        <v>39</v>
      </c>
      <c r="B47" s="299"/>
      <c r="C47" s="299"/>
      <c r="D47" s="300"/>
      <c r="E47" s="293">
        <v>42762</v>
      </c>
      <c r="F47" s="293">
        <v>42762</v>
      </c>
      <c r="G47" s="295" t="s">
        <v>160</v>
      </c>
      <c r="H47" s="295" t="s">
        <v>79</v>
      </c>
      <c r="I47" s="294">
        <v>1</v>
      </c>
      <c r="J47" s="295" t="s">
        <v>146</v>
      </c>
    </row>
    <row r="48" spans="1:10" ht="36">
      <c r="A48" s="292">
        <v>40</v>
      </c>
      <c r="B48" s="299"/>
      <c r="C48" s="299"/>
      <c r="D48" s="300"/>
      <c r="E48" s="293">
        <v>42762</v>
      </c>
      <c r="F48" s="293">
        <v>42762</v>
      </c>
      <c r="G48" s="295" t="s">
        <v>160</v>
      </c>
      <c r="H48" s="295" t="s">
        <v>95</v>
      </c>
      <c r="I48" s="294">
        <v>1</v>
      </c>
      <c r="J48" s="295" t="s">
        <v>146</v>
      </c>
    </row>
    <row r="49" spans="1:10" ht="48">
      <c r="A49" s="292">
        <v>41</v>
      </c>
      <c r="B49" s="299"/>
      <c r="C49" s="299"/>
      <c r="D49" s="300"/>
      <c r="E49" s="293">
        <v>42762</v>
      </c>
      <c r="F49" s="293">
        <v>42762</v>
      </c>
      <c r="G49" s="295" t="s">
        <v>160</v>
      </c>
      <c r="H49" s="295" t="s">
        <v>159</v>
      </c>
      <c r="I49" s="294">
        <v>1</v>
      </c>
      <c r="J49" s="295" t="s">
        <v>146</v>
      </c>
    </row>
    <row r="50" spans="1:10" ht="48">
      <c r="A50" s="292">
        <v>42</v>
      </c>
      <c r="B50" s="301"/>
      <c r="C50" s="301"/>
      <c r="D50" s="302"/>
      <c r="E50" s="293">
        <v>42766</v>
      </c>
      <c r="F50" s="293">
        <v>42766</v>
      </c>
      <c r="G50" s="295" t="s">
        <v>161</v>
      </c>
      <c r="H50" s="295" t="s">
        <v>97</v>
      </c>
      <c r="I50" s="294">
        <v>1</v>
      </c>
      <c r="J50" s="295" t="s">
        <v>93</v>
      </c>
    </row>
  </sheetData>
  <sheetProtection/>
  <mergeCells count="7">
    <mergeCell ref="C1:J1"/>
    <mergeCell ref="B2:J2"/>
    <mergeCell ref="B3:J3"/>
    <mergeCell ref="B4:J4"/>
    <mergeCell ref="A7:A8"/>
    <mergeCell ref="B7:D7"/>
    <mergeCell ref="E7:J7"/>
  </mergeCell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64"/>
  <sheetViews>
    <sheetView showGridLines="0" tabSelected="1" view="pageBreakPreview" zoomScale="70" zoomScaleNormal="80" zoomScaleSheetLayoutView="70" zoomScalePageLayoutView="0" workbookViewId="0" topLeftCell="A1">
      <selection activeCell="B64" sqref="B64"/>
    </sheetView>
  </sheetViews>
  <sheetFormatPr defaultColWidth="11.421875" defaultRowHeight="15"/>
  <cols>
    <col min="1" max="1" width="7.7109375" style="93" customWidth="1"/>
    <col min="2" max="2" width="27.57421875" style="93" customWidth="1"/>
    <col min="3" max="3" width="11.421875" style="93" customWidth="1"/>
    <col min="4" max="6" width="13.28125" style="93" customWidth="1"/>
    <col min="7" max="7" width="10.28125" style="93" customWidth="1"/>
    <col min="8" max="8" width="12.7109375" style="93" customWidth="1"/>
    <col min="9" max="9" width="14.57421875" style="93" customWidth="1"/>
    <col min="10" max="10" width="15.140625" style="93" customWidth="1"/>
    <col min="11" max="16384" width="11.421875" style="93" customWidth="1"/>
  </cols>
  <sheetData>
    <row r="1" spans="1:22" ht="12.75" customHeight="1">
      <c r="A1" s="90"/>
      <c r="B1" s="91"/>
      <c r="C1" s="91"/>
      <c r="D1" s="91"/>
      <c r="E1" s="91"/>
      <c r="F1" s="91"/>
      <c r="G1" s="91"/>
      <c r="H1" s="91"/>
      <c r="I1" s="91"/>
      <c r="J1" s="91"/>
      <c r="K1" s="91"/>
      <c r="L1" s="91"/>
      <c r="M1" s="91"/>
      <c r="N1" s="91"/>
      <c r="O1" s="91"/>
      <c r="P1" s="91"/>
      <c r="Q1" s="91"/>
      <c r="R1" s="91"/>
      <c r="S1" s="144"/>
      <c r="T1" s="144"/>
      <c r="U1" s="145"/>
      <c r="V1" s="92"/>
    </row>
    <row r="2" spans="1:22" s="95" customFormat="1" ht="12.75">
      <c r="A2" s="146"/>
      <c r="B2" s="94"/>
      <c r="C2" s="94"/>
      <c r="O2" s="94"/>
      <c r="P2" s="94"/>
      <c r="Q2" s="94"/>
      <c r="R2" s="94"/>
      <c r="S2" s="94"/>
      <c r="T2" s="94"/>
      <c r="U2" s="147"/>
      <c r="V2" s="94"/>
    </row>
    <row r="3" spans="1:22" s="95" customFormat="1" ht="12.75">
      <c r="A3" s="146"/>
      <c r="B3" s="94"/>
      <c r="C3" s="94"/>
      <c r="O3" s="94"/>
      <c r="P3" s="94"/>
      <c r="Q3" s="94"/>
      <c r="R3" s="94"/>
      <c r="S3" s="94"/>
      <c r="T3" s="94"/>
      <c r="U3" s="147"/>
      <c r="V3" s="94"/>
    </row>
    <row r="4" spans="1:22" s="95" customFormat="1" ht="12.75">
      <c r="A4" s="146"/>
      <c r="B4" s="94"/>
      <c r="C4" s="94"/>
      <c r="O4" s="94"/>
      <c r="P4" s="94"/>
      <c r="Q4" s="94"/>
      <c r="R4" s="94"/>
      <c r="S4" s="94"/>
      <c r="T4" s="94"/>
      <c r="U4" s="147"/>
      <c r="V4" s="94"/>
    </row>
    <row r="5" spans="1:22" ht="12.75">
      <c r="A5" s="129"/>
      <c r="B5" s="96"/>
      <c r="C5" s="96"/>
      <c r="D5" s="96"/>
      <c r="E5" s="96"/>
      <c r="F5" s="96"/>
      <c r="G5" s="96"/>
      <c r="H5" s="96"/>
      <c r="I5" s="96"/>
      <c r="J5" s="96"/>
      <c r="K5" s="96"/>
      <c r="L5" s="96"/>
      <c r="M5" s="96"/>
      <c r="N5" s="96"/>
      <c r="O5" s="96"/>
      <c r="P5" s="96"/>
      <c r="Q5" s="96"/>
      <c r="R5" s="96"/>
      <c r="S5" s="97"/>
      <c r="T5" s="97"/>
      <c r="U5" s="148"/>
      <c r="V5" s="92"/>
    </row>
    <row r="6" spans="1:22" ht="12.75">
      <c r="A6" s="129"/>
      <c r="B6" s="96"/>
      <c r="C6" s="96"/>
      <c r="D6" s="96"/>
      <c r="E6" s="176" t="s">
        <v>108</v>
      </c>
      <c r="F6" s="176"/>
      <c r="G6" s="176"/>
      <c r="H6" s="176"/>
      <c r="I6" s="176"/>
      <c r="J6" s="176"/>
      <c r="K6" s="176"/>
      <c r="L6" s="176"/>
      <c r="M6" s="176"/>
      <c r="N6" s="176"/>
      <c r="O6" s="176"/>
      <c r="P6" s="96"/>
      <c r="Q6" s="96"/>
      <c r="R6" s="96"/>
      <c r="S6" s="97"/>
      <c r="T6" s="97"/>
      <c r="U6" s="148"/>
      <c r="V6" s="92"/>
    </row>
    <row r="7" spans="1:22" ht="12.75">
      <c r="A7" s="129"/>
      <c r="B7" s="96"/>
      <c r="C7" s="96"/>
      <c r="D7" s="96"/>
      <c r="E7" s="176" t="s">
        <v>109</v>
      </c>
      <c r="F7" s="176"/>
      <c r="G7" s="176"/>
      <c r="H7" s="176"/>
      <c r="I7" s="176"/>
      <c r="J7" s="176"/>
      <c r="K7" s="176"/>
      <c r="L7" s="176"/>
      <c r="M7" s="176"/>
      <c r="N7" s="176"/>
      <c r="O7" s="176"/>
      <c r="P7" s="96"/>
      <c r="Q7" s="96"/>
      <c r="R7" s="96"/>
      <c r="S7" s="97"/>
      <c r="T7" s="97"/>
      <c r="U7" s="148"/>
      <c r="V7" s="92"/>
    </row>
    <row r="8" spans="1:22" ht="12.75" customHeight="1">
      <c r="A8" s="98"/>
      <c r="B8" s="96"/>
      <c r="C8" s="99"/>
      <c r="D8" s="99"/>
      <c r="E8" s="176" t="s">
        <v>153</v>
      </c>
      <c r="F8" s="176"/>
      <c r="G8" s="176"/>
      <c r="H8" s="176"/>
      <c r="I8" s="176"/>
      <c r="J8" s="176"/>
      <c r="K8" s="176"/>
      <c r="L8" s="176"/>
      <c r="M8" s="176"/>
      <c r="N8" s="176"/>
      <c r="O8" s="176"/>
      <c r="P8" s="100"/>
      <c r="Q8" s="100"/>
      <c r="R8" s="100"/>
      <c r="S8" s="100"/>
      <c r="T8" s="100"/>
      <c r="U8" s="149"/>
      <c r="V8" s="92"/>
    </row>
    <row r="9" spans="1:22" ht="15">
      <c r="A9" s="98"/>
      <c r="B9" s="96"/>
      <c r="C9" s="101"/>
      <c r="D9" s="101"/>
      <c r="E9" s="101"/>
      <c r="F9" s="101"/>
      <c r="G9" s="101"/>
      <c r="H9" s="177"/>
      <c r="I9" s="177"/>
      <c r="J9" s="177"/>
      <c r="K9" s="177"/>
      <c r="L9" s="177"/>
      <c r="M9" s="177"/>
      <c r="N9" s="177"/>
      <c r="O9" s="100"/>
      <c r="P9" s="100"/>
      <c r="Q9" s="96"/>
      <c r="R9" s="96"/>
      <c r="S9" s="96"/>
      <c r="T9" s="96"/>
      <c r="U9" s="149"/>
      <c r="V9" s="143"/>
    </row>
    <row r="10" spans="1:22" ht="13.5" thickBot="1">
      <c r="A10" s="98"/>
      <c r="B10" s="103"/>
      <c r="C10" s="100"/>
      <c r="D10" s="100"/>
      <c r="E10" s="100"/>
      <c r="F10" s="100"/>
      <c r="G10" s="100"/>
      <c r="H10" s="100"/>
      <c r="I10" s="100"/>
      <c r="J10" s="100"/>
      <c r="K10" s="104"/>
      <c r="L10" s="100"/>
      <c r="M10" s="100"/>
      <c r="N10" s="100"/>
      <c r="O10" s="100"/>
      <c r="P10" s="102"/>
      <c r="Q10" s="102"/>
      <c r="R10" s="102"/>
      <c r="S10" s="102"/>
      <c r="T10" s="102"/>
      <c r="U10" s="150"/>
      <c r="V10" s="92"/>
    </row>
    <row r="11" spans="1:22" ht="24" customHeight="1" thickBot="1">
      <c r="A11" s="184" t="s">
        <v>112</v>
      </c>
      <c r="B11" s="185"/>
      <c r="C11" s="185"/>
      <c r="D11" s="185"/>
      <c r="E11" s="185"/>
      <c r="F11" s="185"/>
      <c r="G11" s="185"/>
      <c r="H11" s="185"/>
      <c r="I11" s="185"/>
      <c r="J11" s="185"/>
      <c r="K11" s="185"/>
      <c r="L11" s="185"/>
      <c r="M11" s="185"/>
      <c r="N11" s="185"/>
      <c r="O11" s="185"/>
      <c r="P11" s="185"/>
      <c r="Q11" s="185"/>
      <c r="R11" s="185"/>
      <c r="S11" s="185"/>
      <c r="T11" s="185"/>
      <c r="U11" s="186"/>
      <c r="V11" s="92"/>
    </row>
    <row r="12" spans="1:22" ht="13.5" thickBot="1">
      <c r="A12" s="105"/>
      <c r="B12" s="106"/>
      <c r="C12" s="107"/>
      <c r="D12" s="107"/>
      <c r="E12" s="107"/>
      <c r="F12" s="107"/>
      <c r="G12" s="107"/>
      <c r="H12" s="107"/>
      <c r="I12" s="107"/>
      <c r="J12" s="107"/>
      <c r="K12" s="108"/>
      <c r="L12" s="107"/>
      <c r="M12" s="107"/>
      <c r="N12" s="107"/>
      <c r="O12" s="107"/>
      <c r="P12" s="109"/>
      <c r="Q12" s="109"/>
      <c r="R12" s="109"/>
      <c r="S12" s="109"/>
      <c r="T12" s="109"/>
      <c r="U12" s="151"/>
      <c r="V12" s="92"/>
    </row>
    <row r="13" spans="1:22" ht="34.5" customHeight="1" thickBot="1">
      <c r="A13" s="98"/>
      <c r="B13" s="187" t="s">
        <v>113</v>
      </c>
      <c r="C13" s="188"/>
      <c r="D13" s="188"/>
      <c r="E13" s="188"/>
      <c r="F13" s="188"/>
      <c r="G13" s="188"/>
      <c r="H13" s="189"/>
      <c r="I13" s="102"/>
      <c r="J13" s="100"/>
      <c r="K13" s="104"/>
      <c r="L13" s="100"/>
      <c r="M13" s="100"/>
      <c r="N13" s="100"/>
      <c r="O13" s="100"/>
      <c r="P13" s="102"/>
      <c r="Q13" s="102"/>
      <c r="R13" s="102"/>
      <c r="S13" s="102"/>
      <c r="T13" s="102"/>
      <c r="U13" s="150"/>
      <c r="V13" s="143"/>
    </row>
    <row r="14" spans="1:22" ht="27.75" customHeight="1" thickBot="1">
      <c r="A14" s="98"/>
      <c r="B14" s="190" t="s">
        <v>114</v>
      </c>
      <c r="C14" s="191"/>
      <c r="D14" s="192"/>
      <c r="E14" s="178" t="s">
        <v>5</v>
      </c>
      <c r="F14" s="179"/>
      <c r="G14" s="179"/>
      <c r="H14" s="180"/>
      <c r="I14" s="110"/>
      <c r="J14" s="96"/>
      <c r="K14" s="96"/>
      <c r="L14" s="96"/>
      <c r="M14" s="111"/>
      <c r="N14" s="96"/>
      <c r="O14" s="96"/>
      <c r="P14" s="96"/>
      <c r="Q14" s="96"/>
      <c r="R14" s="96"/>
      <c r="S14" s="111"/>
      <c r="T14" s="110"/>
      <c r="U14" s="150"/>
      <c r="V14" s="143"/>
    </row>
    <row r="15" spans="1:22" ht="17.25" customHeight="1">
      <c r="A15" s="98"/>
      <c r="B15" s="193" t="s">
        <v>58</v>
      </c>
      <c r="C15" s="194"/>
      <c r="D15" s="195"/>
      <c r="E15" s="211">
        <v>9</v>
      </c>
      <c r="F15" s="212"/>
      <c r="G15" s="212"/>
      <c r="H15" s="213"/>
      <c r="I15" s="112"/>
      <c r="J15" s="113"/>
      <c r="K15" s="114"/>
      <c r="L15" s="113"/>
      <c r="M15" s="100"/>
      <c r="N15" s="100"/>
      <c r="O15" s="102"/>
      <c r="P15" s="102"/>
      <c r="Q15" s="102"/>
      <c r="R15" s="102"/>
      <c r="S15" s="102"/>
      <c r="T15" s="102"/>
      <c r="U15" s="150"/>
      <c r="V15" s="92"/>
    </row>
    <row r="16" spans="1:22" ht="17.25" customHeight="1">
      <c r="A16" s="98"/>
      <c r="B16" s="214" t="s">
        <v>130</v>
      </c>
      <c r="C16" s="215"/>
      <c r="D16" s="216"/>
      <c r="E16" s="181">
        <v>1</v>
      </c>
      <c r="F16" s="182"/>
      <c r="G16" s="182"/>
      <c r="H16" s="183"/>
      <c r="I16" s="110"/>
      <c r="J16" s="113"/>
      <c r="K16" s="114"/>
      <c r="L16" s="113"/>
      <c r="M16" s="100"/>
      <c r="N16" s="100"/>
      <c r="O16" s="102"/>
      <c r="P16" s="102"/>
      <c r="Q16" s="102"/>
      <c r="R16" s="102"/>
      <c r="S16" s="102"/>
      <c r="T16" s="102"/>
      <c r="U16" s="150"/>
      <c r="V16" s="92"/>
    </row>
    <row r="17" spans="1:22" ht="17.25" customHeight="1">
      <c r="A17" s="98"/>
      <c r="B17" s="217" t="s">
        <v>9</v>
      </c>
      <c r="C17" s="218"/>
      <c r="D17" s="219"/>
      <c r="E17" s="181">
        <v>30</v>
      </c>
      <c r="F17" s="182"/>
      <c r="G17" s="182"/>
      <c r="H17" s="183"/>
      <c r="I17" s="96"/>
      <c r="J17" s="96"/>
      <c r="K17" s="96"/>
      <c r="L17" s="96"/>
      <c r="M17" s="111"/>
      <c r="N17" s="96"/>
      <c r="O17" s="96"/>
      <c r="P17" s="96"/>
      <c r="Q17" s="96"/>
      <c r="R17" s="96"/>
      <c r="S17" s="111"/>
      <c r="T17" s="102"/>
      <c r="U17" s="150"/>
      <c r="V17" s="92"/>
    </row>
    <row r="18" spans="1:22" ht="17.25" customHeight="1" thickBot="1">
      <c r="A18" s="98"/>
      <c r="B18" s="225" t="s">
        <v>142</v>
      </c>
      <c r="C18" s="226"/>
      <c r="D18" s="227"/>
      <c r="E18" s="202">
        <v>2</v>
      </c>
      <c r="F18" s="203"/>
      <c r="G18" s="203"/>
      <c r="H18" s="204"/>
      <c r="I18" s="96"/>
      <c r="J18" s="96"/>
      <c r="K18" s="96"/>
      <c r="L18" s="96"/>
      <c r="M18" s="111"/>
      <c r="N18" s="96"/>
      <c r="O18" s="96"/>
      <c r="P18" s="96"/>
      <c r="Q18" s="96"/>
      <c r="R18" s="96"/>
      <c r="S18" s="111"/>
      <c r="T18" s="102"/>
      <c r="U18" s="150"/>
      <c r="V18" s="92"/>
    </row>
    <row r="19" spans="1:22" ht="32.25" customHeight="1" thickBot="1">
      <c r="A19" s="98"/>
      <c r="B19" s="220" t="s">
        <v>154</v>
      </c>
      <c r="C19" s="221"/>
      <c r="D19" s="222"/>
      <c r="E19" s="178">
        <f>SUM(E15:E18)</f>
        <v>42</v>
      </c>
      <c r="F19" s="179"/>
      <c r="G19" s="179"/>
      <c r="H19" s="180"/>
      <c r="I19" s="100"/>
      <c r="J19" s="100"/>
      <c r="K19" s="104"/>
      <c r="L19" s="100"/>
      <c r="M19" s="100"/>
      <c r="N19" s="100"/>
      <c r="O19" s="100"/>
      <c r="P19" s="102"/>
      <c r="Q19" s="102"/>
      <c r="R19" s="102"/>
      <c r="S19" s="102"/>
      <c r="T19" s="102"/>
      <c r="U19" s="150"/>
      <c r="V19" s="92"/>
    </row>
    <row r="20" spans="1:22" ht="12" customHeight="1">
      <c r="A20" s="98"/>
      <c r="B20" s="96"/>
      <c r="C20" s="96"/>
      <c r="D20" s="96"/>
      <c r="E20" s="96"/>
      <c r="F20" s="96"/>
      <c r="G20" s="92"/>
      <c r="H20" s="96"/>
      <c r="I20" s="100"/>
      <c r="J20" s="100"/>
      <c r="K20" s="104"/>
      <c r="L20" s="100"/>
      <c r="M20" s="100"/>
      <c r="N20" s="100"/>
      <c r="O20" s="100"/>
      <c r="P20" s="102"/>
      <c r="Q20" s="102"/>
      <c r="R20" s="102"/>
      <c r="S20" s="102"/>
      <c r="T20" s="102"/>
      <c r="U20" s="150"/>
      <c r="V20" s="92"/>
    </row>
    <row r="21" spans="1:22" ht="12" customHeight="1">
      <c r="A21" s="98"/>
      <c r="B21" s="96"/>
      <c r="C21" s="96"/>
      <c r="D21" s="96"/>
      <c r="E21" s="96"/>
      <c r="F21" s="96"/>
      <c r="G21" s="96"/>
      <c r="H21" s="96"/>
      <c r="I21" s="100"/>
      <c r="J21" s="100"/>
      <c r="K21" s="104"/>
      <c r="L21" s="100"/>
      <c r="M21" s="100"/>
      <c r="N21" s="100"/>
      <c r="O21" s="96"/>
      <c r="P21" s="96"/>
      <c r="Q21" s="96"/>
      <c r="R21" s="96"/>
      <c r="S21" s="111"/>
      <c r="T21" s="102"/>
      <c r="U21" s="150"/>
      <c r="V21" s="92"/>
    </row>
    <row r="22" spans="1:22" ht="12" customHeight="1" thickBot="1">
      <c r="A22" s="115"/>
      <c r="B22" s="116"/>
      <c r="C22" s="117"/>
      <c r="D22" s="117"/>
      <c r="E22" s="117"/>
      <c r="F22" s="117"/>
      <c r="G22" s="117"/>
      <c r="H22" s="117"/>
      <c r="I22" s="117"/>
      <c r="J22" s="117"/>
      <c r="K22" s="118"/>
      <c r="L22" s="117"/>
      <c r="M22" s="117"/>
      <c r="N22" s="117"/>
      <c r="O22" s="117"/>
      <c r="P22" s="119"/>
      <c r="Q22" s="119"/>
      <c r="R22" s="119"/>
      <c r="S22" s="119"/>
      <c r="T22" s="223"/>
      <c r="U22" s="224"/>
      <c r="V22" s="92"/>
    </row>
    <row r="23" spans="1:22" ht="24.75" customHeight="1" thickBot="1">
      <c r="A23" s="184" t="s">
        <v>110</v>
      </c>
      <c r="B23" s="185"/>
      <c r="C23" s="185"/>
      <c r="D23" s="185"/>
      <c r="E23" s="185"/>
      <c r="F23" s="185"/>
      <c r="G23" s="185"/>
      <c r="H23" s="185"/>
      <c r="I23" s="185"/>
      <c r="J23" s="185"/>
      <c r="K23" s="185"/>
      <c r="L23" s="185"/>
      <c r="M23" s="185"/>
      <c r="N23" s="185"/>
      <c r="O23" s="185"/>
      <c r="P23" s="185"/>
      <c r="Q23" s="185"/>
      <c r="R23" s="185"/>
      <c r="S23" s="185"/>
      <c r="T23" s="185"/>
      <c r="U23" s="186"/>
      <c r="V23" s="92"/>
    </row>
    <row r="24" spans="1:22" ht="13.5" thickBot="1">
      <c r="A24" s="129"/>
      <c r="B24" s="232"/>
      <c r="C24" s="232"/>
      <c r="D24" s="232"/>
      <c r="E24" s="232"/>
      <c r="F24" s="232"/>
      <c r="G24" s="232"/>
      <c r="H24" s="232"/>
      <c r="I24" s="96"/>
      <c r="J24" s="96"/>
      <c r="K24" s="96"/>
      <c r="L24" s="96"/>
      <c r="M24" s="96"/>
      <c r="N24" s="96"/>
      <c r="O24" s="96"/>
      <c r="P24" s="96"/>
      <c r="Q24" s="96"/>
      <c r="R24" s="120"/>
      <c r="S24" s="120"/>
      <c r="T24" s="96"/>
      <c r="U24" s="152"/>
      <c r="V24" s="92"/>
    </row>
    <row r="25" spans="1:22" s="124" customFormat="1" ht="33" customHeight="1" thickBot="1">
      <c r="A25" s="153"/>
      <c r="B25" s="233" t="s">
        <v>115</v>
      </c>
      <c r="C25" s="234"/>
      <c r="D25" s="234"/>
      <c r="E25" s="234"/>
      <c r="F25" s="234"/>
      <c r="G25" s="234"/>
      <c r="H25" s="122"/>
      <c r="I25" s="120" t="s">
        <v>116</v>
      </c>
      <c r="J25" s="123" t="str">
        <f>+L27</f>
        <v>SGA</v>
      </c>
      <c r="K25" s="120" t="s">
        <v>117</v>
      </c>
      <c r="L25" s="120" t="s">
        <v>117</v>
      </c>
      <c r="M25" s="120" t="s">
        <v>117</v>
      </c>
      <c r="N25" s="120" t="s">
        <v>117</v>
      </c>
      <c r="O25" s="120" t="s">
        <v>117</v>
      </c>
      <c r="P25" s="120" t="s">
        <v>117</v>
      </c>
      <c r="Q25" s="121"/>
      <c r="R25" s="120"/>
      <c r="S25" s="120"/>
      <c r="T25" s="121"/>
      <c r="U25" s="154"/>
      <c r="V25" s="143"/>
    </row>
    <row r="26" spans="1:22" s="124" customFormat="1" ht="29.25" customHeight="1" thickBot="1">
      <c r="A26" s="153"/>
      <c r="B26" s="235" t="s">
        <v>118</v>
      </c>
      <c r="C26" s="236"/>
      <c r="D26" s="237"/>
      <c r="E26" s="205" t="s">
        <v>5</v>
      </c>
      <c r="F26" s="206"/>
      <c r="G26" s="207"/>
      <c r="H26" s="122"/>
      <c r="I26" s="120"/>
      <c r="J26" s="123"/>
      <c r="K26" s="120" t="s">
        <v>117</v>
      </c>
      <c r="L26" s="120" t="s">
        <v>117</v>
      </c>
      <c r="M26" s="120" t="s">
        <v>117</v>
      </c>
      <c r="N26" s="120" t="s">
        <v>117</v>
      </c>
      <c r="O26" s="120" t="s">
        <v>117</v>
      </c>
      <c r="P26" s="120" t="s">
        <v>117</v>
      </c>
      <c r="Q26" s="121"/>
      <c r="R26" s="120"/>
      <c r="S26" s="120"/>
      <c r="T26" s="121"/>
      <c r="U26" s="154"/>
      <c r="V26" s="143"/>
    </row>
    <row r="27" spans="1:22" ht="23.25" customHeight="1">
      <c r="A27" s="129"/>
      <c r="B27" s="238" t="s">
        <v>15</v>
      </c>
      <c r="C27" s="239"/>
      <c r="D27" s="240"/>
      <c r="E27" s="196">
        <v>8</v>
      </c>
      <c r="F27" s="197"/>
      <c r="G27" s="198"/>
      <c r="H27" s="123"/>
      <c r="I27" s="120" t="s">
        <v>119</v>
      </c>
      <c r="J27" s="125" t="str">
        <f>+L28</f>
        <v>SGA</v>
      </c>
      <c r="K27" s="120" t="s">
        <v>117</v>
      </c>
      <c r="L27" s="120" t="s">
        <v>117</v>
      </c>
      <c r="M27" s="120" t="s">
        <v>117</v>
      </c>
      <c r="N27" s="120" t="s">
        <v>117</v>
      </c>
      <c r="O27" s="120" t="s">
        <v>117</v>
      </c>
      <c r="P27" s="120" t="s">
        <v>117</v>
      </c>
      <c r="Q27" s="96"/>
      <c r="R27" s="120"/>
      <c r="S27" s="120"/>
      <c r="T27" s="96"/>
      <c r="U27" s="152"/>
      <c r="V27" s="92"/>
    </row>
    <row r="28" spans="1:22" ht="23.25" customHeight="1">
      <c r="A28" s="129"/>
      <c r="B28" s="208" t="s">
        <v>18</v>
      </c>
      <c r="C28" s="209"/>
      <c r="D28" s="210"/>
      <c r="E28" s="199">
        <v>1</v>
      </c>
      <c r="F28" s="200"/>
      <c r="G28" s="201"/>
      <c r="H28" s="123"/>
      <c r="I28" s="120" t="s">
        <v>117</v>
      </c>
      <c r="J28" s="125" t="str">
        <f>+L30</f>
        <v>SGA</v>
      </c>
      <c r="K28" s="120" t="s">
        <v>117</v>
      </c>
      <c r="L28" s="120" t="s">
        <v>117</v>
      </c>
      <c r="M28" s="120" t="s">
        <v>117</v>
      </c>
      <c r="N28" s="120" t="s">
        <v>117</v>
      </c>
      <c r="O28" s="120" t="s">
        <v>117</v>
      </c>
      <c r="P28" s="120" t="s">
        <v>117</v>
      </c>
      <c r="Q28" s="96"/>
      <c r="R28" s="120"/>
      <c r="S28" s="120"/>
      <c r="T28" s="96"/>
      <c r="U28" s="152"/>
      <c r="V28" s="92"/>
    </row>
    <row r="29" spans="1:22" ht="23.25" customHeight="1">
      <c r="A29" s="129"/>
      <c r="B29" s="208" t="s">
        <v>148</v>
      </c>
      <c r="C29" s="209"/>
      <c r="D29" s="210"/>
      <c r="E29" s="199">
        <v>1</v>
      </c>
      <c r="F29" s="200"/>
      <c r="G29" s="201"/>
      <c r="H29" s="123"/>
      <c r="I29" s="120"/>
      <c r="J29" s="125"/>
      <c r="K29" s="120"/>
      <c r="L29" s="120"/>
      <c r="M29" s="120"/>
      <c r="N29" s="120"/>
      <c r="O29" s="120"/>
      <c r="P29" s="120"/>
      <c r="Q29" s="96"/>
      <c r="R29" s="120"/>
      <c r="S29" s="120"/>
      <c r="T29" s="96"/>
      <c r="U29" s="152"/>
      <c r="V29" s="92"/>
    </row>
    <row r="30" spans="1:22" ht="23.25" customHeight="1">
      <c r="A30" s="129"/>
      <c r="B30" s="241" t="s">
        <v>1</v>
      </c>
      <c r="C30" s="242"/>
      <c r="D30" s="243"/>
      <c r="E30" s="199">
        <v>3</v>
      </c>
      <c r="F30" s="200"/>
      <c r="G30" s="201"/>
      <c r="H30" s="126"/>
      <c r="I30" s="120" t="s">
        <v>120</v>
      </c>
      <c r="J30" s="125" t="str">
        <f>+L31</f>
        <v>SGA</v>
      </c>
      <c r="K30" s="120" t="s">
        <v>117</v>
      </c>
      <c r="L30" s="120" t="s">
        <v>117</v>
      </c>
      <c r="M30" s="120" t="s">
        <v>117</v>
      </c>
      <c r="N30" s="120" t="s">
        <v>117</v>
      </c>
      <c r="O30" s="120" t="s">
        <v>117</v>
      </c>
      <c r="P30" s="120" t="s">
        <v>117</v>
      </c>
      <c r="Q30" s="96"/>
      <c r="R30" s="120"/>
      <c r="S30" s="120"/>
      <c r="T30" s="96"/>
      <c r="U30" s="152"/>
      <c r="V30" s="92"/>
    </row>
    <row r="31" spans="1:22" ht="23.25" customHeight="1">
      <c r="A31" s="129"/>
      <c r="B31" s="241" t="s">
        <v>19</v>
      </c>
      <c r="C31" s="242"/>
      <c r="D31" s="243"/>
      <c r="E31" s="199">
        <v>11</v>
      </c>
      <c r="F31" s="200"/>
      <c r="G31" s="201"/>
      <c r="H31" s="123"/>
      <c r="I31" s="120" t="s">
        <v>122</v>
      </c>
      <c r="J31" s="125" t="str">
        <f>+O27</f>
        <v>SGA</v>
      </c>
      <c r="K31" s="120" t="s">
        <v>117</v>
      </c>
      <c r="L31" s="120" t="s">
        <v>117</v>
      </c>
      <c r="M31" s="120" t="s">
        <v>117</v>
      </c>
      <c r="N31" s="120" t="s">
        <v>117</v>
      </c>
      <c r="O31" s="120" t="s">
        <v>117</v>
      </c>
      <c r="P31" s="120" t="s">
        <v>117</v>
      </c>
      <c r="Q31" s="96"/>
      <c r="R31" s="96"/>
      <c r="S31" s="96"/>
      <c r="T31" s="96"/>
      <c r="U31" s="152"/>
      <c r="V31" s="92"/>
    </row>
    <row r="32" spans="1:22" ht="27" customHeight="1">
      <c r="A32" s="129"/>
      <c r="B32" s="241" t="s">
        <v>121</v>
      </c>
      <c r="C32" s="242"/>
      <c r="D32" s="243"/>
      <c r="E32" s="199">
        <v>2</v>
      </c>
      <c r="F32" s="200"/>
      <c r="G32" s="201"/>
      <c r="H32" s="123"/>
      <c r="I32" s="120"/>
      <c r="J32" s="125"/>
      <c r="K32" s="120" t="s">
        <v>117</v>
      </c>
      <c r="L32" s="120" t="s">
        <v>117</v>
      </c>
      <c r="M32" s="120" t="s">
        <v>117</v>
      </c>
      <c r="N32" s="120" t="s">
        <v>117</v>
      </c>
      <c r="O32" s="120" t="s">
        <v>117</v>
      </c>
      <c r="P32" s="120" t="s">
        <v>117</v>
      </c>
      <c r="Q32" s="96"/>
      <c r="R32" s="96"/>
      <c r="S32" s="96"/>
      <c r="T32" s="96"/>
      <c r="U32" s="152"/>
      <c r="V32" s="92"/>
    </row>
    <row r="33" spans="1:22" ht="27" customHeight="1">
      <c r="A33" s="129"/>
      <c r="B33" s="241" t="s">
        <v>123</v>
      </c>
      <c r="C33" s="242"/>
      <c r="D33" s="243"/>
      <c r="E33" s="199">
        <v>16</v>
      </c>
      <c r="F33" s="200"/>
      <c r="G33" s="201"/>
      <c r="H33" s="123"/>
      <c r="I33" s="125"/>
      <c r="J33" s="125"/>
      <c r="K33" s="120"/>
      <c r="L33" s="120"/>
      <c r="M33" s="120"/>
      <c r="N33" s="120"/>
      <c r="O33" s="120"/>
      <c r="P33" s="120"/>
      <c r="Q33" s="96"/>
      <c r="R33" s="96"/>
      <c r="S33" s="96"/>
      <c r="T33" s="96"/>
      <c r="U33" s="152"/>
      <c r="V33" s="92"/>
    </row>
    <row r="34" spans="1:22" ht="27" customHeight="1" thickBot="1">
      <c r="A34" s="129"/>
      <c r="B34" s="229" t="s">
        <v>20</v>
      </c>
      <c r="C34" s="230"/>
      <c r="D34" s="231"/>
      <c r="E34" s="260">
        <v>0</v>
      </c>
      <c r="F34" s="261"/>
      <c r="G34" s="262"/>
      <c r="H34" s="123"/>
      <c r="I34" s="120"/>
      <c r="J34" s="125"/>
      <c r="K34" s="120"/>
      <c r="L34" s="120"/>
      <c r="M34" s="120"/>
      <c r="N34" s="120"/>
      <c r="O34" s="120"/>
      <c r="P34" s="120"/>
      <c r="Q34" s="96"/>
      <c r="R34" s="96"/>
      <c r="S34" s="96"/>
      <c r="T34" s="96"/>
      <c r="U34" s="152"/>
      <c r="V34" s="92"/>
    </row>
    <row r="35" spans="1:22" ht="21.75" customHeight="1">
      <c r="A35" s="129"/>
      <c r="B35" s="254" t="s">
        <v>115</v>
      </c>
      <c r="C35" s="255"/>
      <c r="D35" s="256"/>
      <c r="E35" s="263">
        <f>E27+E28+E29+E30+E31+E32+E33+E34</f>
        <v>42</v>
      </c>
      <c r="F35" s="264"/>
      <c r="G35" s="291"/>
      <c r="H35" s="123"/>
      <c r="I35" s="120"/>
      <c r="J35" s="125"/>
      <c r="K35" s="127"/>
      <c r="L35" s="127"/>
      <c r="M35" s="127"/>
      <c r="N35" s="228"/>
      <c r="O35" s="228"/>
      <c r="P35" s="228"/>
      <c r="Q35" s="96"/>
      <c r="R35" s="96"/>
      <c r="S35" s="96"/>
      <c r="T35" s="96"/>
      <c r="U35" s="152"/>
      <c r="V35" s="92"/>
    </row>
    <row r="36" spans="1:22" ht="21.75" customHeight="1" thickBot="1">
      <c r="A36" s="129"/>
      <c r="B36" s="257"/>
      <c r="C36" s="258"/>
      <c r="D36" s="259"/>
      <c r="E36" s="265"/>
      <c r="F36" s="266"/>
      <c r="G36" s="290"/>
      <c r="H36" s="120">
        <v>3</v>
      </c>
      <c r="I36" s="120"/>
      <c r="J36" s="125"/>
      <c r="K36" s="127"/>
      <c r="L36" s="127"/>
      <c r="M36" s="127"/>
      <c r="N36" s="141"/>
      <c r="O36" s="141"/>
      <c r="P36" s="141"/>
      <c r="Q36" s="96"/>
      <c r="R36" s="96"/>
      <c r="S36" s="96"/>
      <c r="T36" s="96"/>
      <c r="U36" s="152"/>
      <c r="V36" s="92"/>
    </row>
    <row r="37" spans="1:22" ht="12" customHeight="1">
      <c r="A37" s="129"/>
      <c r="B37" s="142"/>
      <c r="C37" s="142"/>
      <c r="D37" s="142"/>
      <c r="E37" s="164"/>
      <c r="F37" s="168"/>
      <c r="G37" s="142"/>
      <c r="H37" s="142"/>
      <c r="I37" s="120"/>
      <c r="J37" s="125"/>
      <c r="K37" s="127"/>
      <c r="L37" s="127"/>
      <c r="M37" s="127"/>
      <c r="N37" s="141"/>
      <c r="O37" s="141"/>
      <c r="P37" s="141"/>
      <c r="Q37" s="96"/>
      <c r="R37" s="96"/>
      <c r="S37" s="96"/>
      <c r="T37" s="96"/>
      <c r="U37" s="152"/>
      <c r="V37" s="92"/>
    </row>
    <row r="38" spans="1:22" ht="12" customHeight="1">
      <c r="A38" s="129"/>
      <c r="B38" s="142"/>
      <c r="C38" s="142"/>
      <c r="D38" s="142"/>
      <c r="E38" s="164"/>
      <c r="F38" s="168"/>
      <c r="G38" s="142"/>
      <c r="H38" s="142"/>
      <c r="I38" s="96"/>
      <c r="J38" s="96"/>
      <c r="K38" s="127"/>
      <c r="L38" s="127"/>
      <c r="M38" s="127"/>
      <c r="N38" s="228"/>
      <c r="O38" s="228"/>
      <c r="P38" s="228"/>
      <c r="Q38" s="96"/>
      <c r="R38" s="96"/>
      <c r="S38" s="96"/>
      <c r="T38" s="96"/>
      <c r="U38" s="152"/>
      <c r="V38" s="92"/>
    </row>
    <row r="39" spans="1:22" ht="12" customHeight="1">
      <c r="A39" s="129"/>
      <c r="B39" s="142"/>
      <c r="C39" s="142"/>
      <c r="D39" s="142"/>
      <c r="E39" s="164"/>
      <c r="F39" s="168"/>
      <c r="G39" s="142"/>
      <c r="H39" s="142"/>
      <c r="I39" s="96"/>
      <c r="J39" s="96"/>
      <c r="K39" s="96"/>
      <c r="L39" s="96"/>
      <c r="M39" s="96"/>
      <c r="N39" s="96"/>
      <c r="O39" s="96"/>
      <c r="P39" s="96"/>
      <c r="Q39" s="96"/>
      <c r="R39" s="96"/>
      <c r="S39" s="96"/>
      <c r="T39" s="223"/>
      <c r="U39" s="224"/>
      <c r="V39" s="92"/>
    </row>
    <row r="40" spans="1:22" ht="12" customHeight="1">
      <c r="A40" s="129"/>
      <c r="B40" s="142"/>
      <c r="C40" s="142"/>
      <c r="D40" s="142"/>
      <c r="E40" s="164"/>
      <c r="F40" s="168"/>
      <c r="G40" s="142"/>
      <c r="H40" s="142"/>
      <c r="I40" s="96"/>
      <c r="J40" s="96"/>
      <c r="K40" s="96"/>
      <c r="L40" s="96"/>
      <c r="M40" s="96"/>
      <c r="N40" s="96"/>
      <c r="O40" s="96"/>
      <c r="P40" s="96"/>
      <c r="Q40" s="96"/>
      <c r="R40" s="96"/>
      <c r="S40" s="96"/>
      <c r="T40" s="67"/>
      <c r="U40" s="155"/>
      <c r="V40" s="92"/>
    </row>
    <row r="41" spans="1:22" ht="12" customHeight="1" thickBot="1">
      <c r="A41" s="129"/>
      <c r="B41" s="142"/>
      <c r="C41" s="142"/>
      <c r="D41" s="142"/>
      <c r="E41" s="164"/>
      <c r="F41" s="168"/>
      <c r="G41" s="142"/>
      <c r="H41" s="142"/>
      <c r="I41" s="96"/>
      <c r="J41" s="96"/>
      <c r="K41" s="96"/>
      <c r="L41" s="96"/>
      <c r="M41" s="96"/>
      <c r="N41" s="96"/>
      <c r="O41" s="96"/>
      <c r="P41" s="96"/>
      <c r="Q41" s="96"/>
      <c r="R41" s="96"/>
      <c r="S41" s="96"/>
      <c r="T41" s="67"/>
      <c r="U41" s="155"/>
      <c r="V41" s="92"/>
    </row>
    <row r="42" spans="1:22" ht="24.75" customHeight="1" thickBot="1">
      <c r="A42" s="184" t="s">
        <v>111</v>
      </c>
      <c r="B42" s="185"/>
      <c r="C42" s="185"/>
      <c r="D42" s="185"/>
      <c r="E42" s="185"/>
      <c r="F42" s="185"/>
      <c r="G42" s="185"/>
      <c r="H42" s="185"/>
      <c r="I42" s="185"/>
      <c r="J42" s="185"/>
      <c r="K42" s="185"/>
      <c r="L42" s="185"/>
      <c r="M42" s="185"/>
      <c r="N42" s="185"/>
      <c r="O42" s="185"/>
      <c r="P42" s="185"/>
      <c r="Q42" s="185"/>
      <c r="R42" s="185"/>
      <c r="S42" s="185"/>
      <c r="T42" s="185"/>
      <c r="U42" s="186"/>
      <c r="V42" s="92"/>
    </row>
    <row r="43" spans="1:22" ht="12.75">
      <c r="A43" s="90"/>
      <c r="B43" s="128"/>
      <c r="C43" s="128"/>
      <c r="D43" s="128"/>
      <c r="E43" s="128"/>
      <c r="F43" s="128"/>
      <c r="G43" s="128"/>
      <c r="H43" s="128"/>
      <c r="I43" s="91"/>
      <c r="J43" s="91"/>
      <c r="K43" s="91"/>
      <c r="L43" s="91"/>
      <c r="M43" s="91"/>
      <c r="N43" s="91"/>
      <c r="O43" s="91"/>
      <c r="P43" s="91"/>
      <c r="Q43" s="91"/>
      <c r="R43" s="91"/>
      <c r="S43" s="91"/>
      <c r="T43" s="91"/>
      <c r="U43" s="156"/>
      <c r="V43" s="92"/>
    </row>
    <row r="44" spans="1:22" ht="12.75">
      <c r="A44" s="129"/>
      <c r="B44" s="142"/>
      <c r="C44" s="142"/>
      <c r="D44" s="142"/>
      <c r="E44" s="164"/>
      <c r="F44" s="168"/>
      <c r="G44" s="142"/>
      <c r="H44" s="142"/>
      <c r="I44" s="96"/>
      <c r="J44" s="96"/>
      <c r="K44" s="96"/>
      <c r="L44" s="96"/>
      <c r="M44" s="96"/>
      <c r="N44" s="96"/>
      <c r="O44" s="96"/>
      <c r="P44" s="96"/>
      <c r="Q44" s="96"/>
      <c r="R44" s="96"/>
      <c r="S44" s="96"/>
      <c r="T44" s="96"/>
      <c r="U44" s="152"/>
      <c r="V44" s="92"/>
    </row>
    <row r="45" spans="1:22" ht="64.5" customHeight="1" thickBot="1">
      <c r="A45" s="129"/>
      <c r="B45" s="130" t="s">
        <v>124</v>
      </c>
      <c r="C45" s="130" t="s">
        <v>79</v>
      </c>
      <c r="D45" s="130" t="s">
        <v>97</v>
      </c>
      <c r="E45" s="130" t="s">
        <v>19</v>
      </c>
      <c r="F45" s="130" t="s">
        <v>151</v>
      </c>
      <c r="G45" s="130" t="s">
        <v>95</v>
      </c>
      <c r="H45" s="130" t="s">
        <v>86</v>
      </c>
      <c r="I45" s="130" t="s">
        <v>92</v>
      </c>
      <c r="J45" s="130" t="s">
        <v>96</v>
      </c>
      <c r="K45" s="130" t="s">
        <v>125</v>
      </c>
      <c r="L45" s="92"/>
      <c r="M45" s="92"/>
      <c r="N45" s="92"/>
      <c r="O45" s="92"/>
      <c r="P45" s="92"/>
      <c r="Q45" s="92"/>
      <c r="R45" s="96"/>
      <c r="S45" s="96"/>
      <c r="T45" s="96"/>
      <c r="U45" s="152"/>
      <c r="V45" s="92"/>
    </row>
    <row r="46" spans="1:22" ht="15.75" customHeight="1">
      <c r="A46" s="129"/>
      <c r="B46" s="248" t="s">
        <v>5</v>
      </c>
      <c r="C46" s="249"/>
      <c r="D46" s="249"/>
      <c r="E46" s="249"/>
      <c r="F46" s="249"/>
      <c r="G46" s="249"/>
      <c r="H46" s="249"/>
      <c r="I46" s="249"/>
      <c r="J46" s="249"/>
      <c r="K46" s="250"/>
      <c r="L46" s="92"/>
      <c r="M46" s="92"/>
      <c r="N46" s="92"/>
      <c r="O46" s="92"/>
      <c r="P46" s="92"/>
      <c r="Q46" s="92"/>
      <c r="R46" s="96"/>
      <c r="S46" s="96"/>
      <c r="T46" s="96"/>
      <c r="U46" s="152"/>
      <c r="V46" s="92"/>
    </row>
    <row r="47" spans="1:22" ht="31.5" customHeight="1">
      <c r="A47" s="129"/>
      <c r="B47" s="140" t="s">
        <v>126</v>
      </c>
      <c r="C47" s="131">
        <v>7</v>
      </c>
      <c r="D47" s="132">
        <v>1</v>
      </c>
      <c r="E47" s="132"/>
      <c r="F47" s="132"/>
      <c r="G47" s="131"/>
      <c r="H47" s="131"/>
      <c r="I47" s="131"/>
      <c r="J47" s="131"/>
      <c r="K47" s="133">
        <f>SUM(C47:J47)</f>
        <v>8</v>
      </c>
      <c r="L47" s="92"/>
      <c r="M47" s="92"/>
      <c r="N47" s="92"/>
      <c r="O47" s="92"/>
      <c r="P47" s="92"/>
      <c r="Q47" s="92"/>
      <c r="R47" s="96"/>
      <c r="S47" s="96"/>
      <c r="T47" s="96"/>
      <c r="U47" s="152"/>
      <c r="V47" s="92"/>
    </row>
    <row r="48" spans="1:22" ht="31.5" customHeight="1">
      <c r="A48" s="129"/>
      <c r="B48" s="140" t="s">
        <v>147</v>
      </c>
      <c r="C48" s="131"/>
      <c r="D48" s="132"/>
      <c r="E48" s="132"/>
      <c r="F48" s="132"/>
      <c r="G48" s="131"/>
      <c r="H48" s="131"/>
      <c r="I48" s="131"/>
      <c r="J48" s="131"/>
      <c r="K48" s="133">
        <f>C48+D48+E48+G48+H48+I48</f>
        <v>0</v>
      </c>
      <c r="L48" s="92"/>
      <c r="M48" s="92"/>
      <c r="N48" s="92"/>
      <c r="O48" s="92"/>
      <c r="P48" s="92"/>
      <c r="Q48" s="92"/>
      <c r="R48" s="96"/>
      <c r="S48" s="96"/>
      <c r="T48" s="96"/>
      <c r="U48" s="152"/>
      <c r="V48" s="92"/>
    </row>
    <row r="49" spans="1:22" ht="42.75" customHeight="1">
      <c r="A49" s="129"/>
      <c r="B49" s="140" t="s">
        <v>149</v>
      </c>
      <c r="C49" s="131"/>
      <c r="D49" s="132"/>
      <c r="E49" s="132">
        <v>5</v>
      </c>
      <c r="F49" s="132">
        <v>1</v>
      </c>
      <c r="G49" s="131"/>
      <c r="H49" s="131"/>
      <c r="I49" s="131">
        <v>13</v>
      </c>
      <c r="J49" s="131"/>
      <c r="K49" s="133">
        <f aca="true" t="shared" si="0" ref="K49:K56">SUM(C49:J49)</f>
        <v>19</v>
      </c>
      <c r="L49" s="92"/>
      <c r="M49" s="92"/>
      <c r="N49" s="92"/>
      <c r="O49" s="92"/>
      <c r="P49" s="92"/>
      <c r="Q49" s="92"/>
      <c r="R49" s="96"/>
      <c r="S49" s="96"/>
      <c r="T49" s="96"/>
      <c r="U49" s="152"/>
      <c r="V49" s="92"/>
    </row>
    <row r="50" spans="1:22" ht="27" customHeight="1">
      <c r="A50" s="129"/>
      <c r="B50" s="140" t="s">
        <v>127</v>
      </c>
      <c r="C50" s="131">
        <v>1</v>
      </c>
      <c r="D50" s="132"/>
      <c r="E50" s="132"/>
      <c r="F50" s="132"/>
      <c r="G50" s="131">
        <v>3</v>
      </c>
      <c r="H50" s="131"/>
      <c r="I50" s="131"/>
      <c r="J50" s="131"/>
      <c r="K50" s="133">
        <f t="shared" si="0"/>
        <v>4</v>
      </c>
      <c r="L50" s="92"/>
      <c r="M50" s="92"/>
      <c r="N50" s="92"/>
      <c r="O50" s="92"/>
      <c r="P50" s="92"/>
      <c r="Q50" s="92"/>
      <c r="R50" s="96"/>
      <c r="S50" s="96"/>
      <c r="T50" s="96"/>
      <c r="U50" s="152"/>
      <c r="V50" s="92"/>
    </row>
    <row r="51" spans="1:22" ht="40.5" customHeight="1">
      <c r="A51" s="129"/>
      <c r="B51" s="140" t="s">
        <v>131</v>
      </c>
      <c r="C51" s="131"/>
      <c r="D51" s="132"/>
      <c r="E51" s="132"/>
      <c r="F51" s="132"/>
      <c r="G51" s="131"/>
      <c r="H51" s="131"/>
      <c r="I51" s="131"/>
      <c r="J51" s="131"/>
      <c r="K51" s="133">
        <f t="shared" si="0"/>
        <v>0</v>
      </c>
      <c r="L51" s="92"/>
      <c r="M51" s="92"/>
      <c r="N51" s="92"/>
      <c r="O51" s="92"/>
      <c r="P51" s="92"/>
      <c r="Q51" s="92"/>
      <c r="R51" s="96"/>
      <c r="S51" s="96"/>
      <c r="T51" s="96"/>
      <c r="U51" s="152"/>
      <c r="V51" s="92"/>
    </row>
    <row r="52" spans="1:22" ht="40.5" customHeight="1">
      <c r="A52" s="129"/>
      <c r="B52" s="140" t="s">
        <v>150</v>
      </c>
      <c r="C52" s="131"/>
      <c r="D52" s="132"/>
      <c r="E52" s="132">
        <v>3</v>
      </c>
      <c r="F52" s="132"/>
      <c r="G52" s="131"/>
      <c r="H52" s="131">
        <v>2</v>
      </c>
      <c r="I52" s="131"/>
      <c r="J52" s="131"/>
      <c r="K52" s="133">
        <f t="shared" si="0"/>
        <v>5</v>
      </c>
      <c r="L52" s="92"/>
      <c r="M52" s="92"/>
      <c r="N52" s="92"/>
      <c r="O52" s="92"/>
      <c r="P52" s="92"/>
      <c r="Q52" s="92"/>
      <c r="R52" s="96"/>
      <c r="S52" s="96"/>
      <c r="T52" s="96"/>
      <c r="U52" s="152"/>
      <c r="V52" s="92"/>
    </row>
    <row r="53" spans="1:22" ht="40.5" customHeight="1">
      <c r="A53" s="129"/>
      <c r="B53" s="140" t="s">
        <v>162</v>
      </c>
      <c r="C53" s="131"/>
      <c r="D53" s="132"/>
      <c r="E53" s="132">
        <v>1</v>
      </c>
      <c r="F53" s="132"/>
      <c r="G53" s="131"/>
      <c r="H53" s="131"/>
      <c r="I53" s="131"/>
      <c r="J53" s="131"/>
      <c r="K53" s="133">
        <f t="shared" si="0"/>
        <v>1</v>
      </c>
      <c r="L53" s="92"/>
      <c r="M53" s="92"/>
      <c r="N53" s="92"/>
      <c r="O53" s="92"/>
      <c r="P53" s="92"/>
      <c r="Q53" s="92"/>
      <c r="R53" s="96"/>
      <c r="S53" s="96"/>
      <c r="T53" s="96"/>
      <c r="U53" s="152"/>
      <c r="V53" s="92"/>
    </row>
    <row r="54" spans="1:22" ht="40.5" customHeight="1">
      <c r="A54" s="129"/>
      <c r="B54" s="140" t="s">
        <v>163</v>
      </c>
      <c r="C54" s="131"/>
      <c r="D54" s="132"/>
      <c r="E54" s="132">
        <v>1</v>
      </c>
      <c r="F54" s="132"/>
      <c r="G54" s="131"/>
      <c r="H54" s="131"/>
      <c r="I54" s="131">
        <v>2</v>
      </c>
      <c r="J54" s="131"/>
      <c r="K54" s="133">
        <f>SUM(C54:J54)</f>
        <v>3</v>
      </c>
      <c r="L54" s="92"/>
      <c r="M54" s="92"/>
      <c r="N54" s="92"/>
      <c r="O54" s="92"/>
      <c r="P54" s="92"/>
      <c r="Q54" s="92"/>
      <c r="R54" s="96"/>
      <c r="S54" s="96"/>
      <c r="T54" s="96"/>
      <c r="U54" s="152"/>
      <c r="V54" s="92"/>
    </row>
    <row r="55" spans="1:22" ht="58.5" customHeight="1">
      <c r="A55" s="129"/>
      <c r="B55" s="140" t="s">
        <v>165</v>
      </c>
      <c r="C55" s="131"/>
      <c r="D55" s="132"/>
      <c r="E55" s="132">
        <v>1</v>
      </c>
      <c r="F55" s="132"/>
      <c r="G55" s="131"/>
      <c r="H55" s="131"/>
      <c r="I55" s="131"/>
      <c r="J55" s="131"/>
      <c r="K55" s="133">
        <f t="shared" si="0"/>
        <v>1</v>
      </c>
      <c r="L55" s="92"/>
      <c r="M55" s="92"/>
      <c r="N55" s="92"/>
      <c r="O55" s="92"/>
      <c r="P55" s="92"/>
      <c r="Q55" s="92"/>
      <c r="R55" s="96"/>
      <c r="S55" s="96"/>
      <c r="T55" s="96"/>
      <c r="U55" s="152"/>
      <c r="V55" s="92"/>
    </row>
    <row r="56" spans="1:22" ht="50.25" customHeight="1">
      <c r="A56" s="129"/>
      <c r="B56" s="140" t="s">
        <v>164</v>
      </c>
      <c r="C56" s="131"/>
      <c r="D56" s="132"/>
      <c r="E56" s="132"/>
      <c r="F56" s="132"/>
      <c r="G56" s="131"/>
      <c r="H56" s="131"/>
      <c r="I56" s="131">
        <v>1</v>
      </c>
      <c r="J56" s="131"/>
      <c r="K56" s="133">
        <f t="shared" si="0"/>
        <v>1</v>
      </c>
      <c r="L56" s="92"/>
      <c r="M56" s="92"/>
      <c r="N56" s="92"/>
      <c r="O56" s="92"/>
      <c r="P56" s="92"/>
      <c r="Q56" s="92"/>
      <c r="R56" s="96"/>
      <c r="S56" s="96"/>
      <c r="T56" s="96"/>
      <c r="U56" s="152"/>
      <c r="V56" s="92"/>
    </row>
    <row r="57" spans="1:22" ht="15.75" customHeight="1">
      <c r="A57" s="129"/>
      <c r="B57" s="251"/>
      <c r="C57" s="252"/>
      <c r="D57" s="252"/>
      <c r="E57" s="252"/>
      <c r="F57" s="252"/>
      <c r="G57" s="252"/>
      <c r="H57" s="252"/>
      <c r="I57" s="252"/>
      <c r="J57" s="252"/>
      <c r="K57" s="253"/>
      <c r="L57" s="92"/>
      <c r="M57" s="92"/>
      <c r="N57" s="92"/>
      <c r="O57" s="92"/>
      <c r="P57" s="92"/>
      <c r="Q57" s="92"/>
      <c r="R57" s="96"/>
      <c r="S57" s="96"/>
      <c r="T57" s="96"/>
      <c r="U57" s="152"/>
      <c r="V57" s="92"/>
    </row>
    <row r="58" spans="1:22" ht="49.5" customHeight="1" hidden="1" thickBot="1">
      <c r="A58" s="129"/>
      <c r="B58" s="134"/>
      <c r="C58" s="135"/>
      <c r="D58" s="136"/>
      <c r="E58" s="136"/>
      <c r="F58" s="136"/>
      <c r="G58" s="135">
        <v>0</v>
      </c>
      <c r="H58" s="135"/>
      <c r="I58" s="135"/>
      <c r="J58" s="135"/>
      <c r="K58" s="137"/>
      <c r="L58" s="92"/>
      <c r="M58" s="92"/>
      <c r="N58" s="92"/>
      <c r="O58" s="92"/>
      <c r="P58" s="92"/>
      <c r="Q58" s="92"/>
      <c r="R58" s="96"/>
      <c r="S58" s="96"/>
      <c r="T58" s="96"/>
      <c r="U58" s="152"/>
      <c r="V58" s="92"/>
    </row>
    <row r="59" spans="1:22" ht="25.5" customHeight="1" thickBot="1">
      <c r="A59" s="129"/>
      <c r="B59" s="138" t="s">
        <v>125</v>
      </c>
      <c r="C59" s="139">
        <f aca="true" t="shared" si="1" ref="C59:K59">SUM(C47:C56,C58)</f>
        <v>8</v>
      </c>
      <c r="D59" s="139">
        <f t="shared" si="1"/>
        <v>1</v>
      </c>
      <c r="E59" s="139">
        <f t="shared" si="1"/>
        <v>11</v>
      </c>
      <c r="F59" s="139">
        <f t="shared" si="1"/>
        <v>1</v>
      </c>
      <c r="G59" s="139">
        <f t="shared" si="1"/>
        <v>3</v>
      </c>
      <c r="H59" s="139">
        <f t="shared" si="1"/>
        <v>2</v>
      </c>
      <c r="I59" s="139">
        <f t="shared" si="1"/>
        <v>16</v>
      </c>
      <c r="J59" s="139">
        <f t="shared" si="1"/>
        <v>0</v>
      </c>
      <c r="K59" s="139">
        <f t="shared" si="1"/>
        <v>42</v>
      </c>
      <c r="L59" s="92"/>
      <c r="M59" s="92"/>
      <c r="N59" s="92"/>
      <c r="O59" s="92"/>
      <c r="P59" s="92"/>
      <c r="Q59" s="92"/>
      <c r="R59" s="96"/>
      <c r="S59" s="96"/>
      <c r="T59" s="96"/>
      <c r="U59" s="152"/>
      <c r="V59" s="92"/>
    </row>
    <row r="60" spans="1:22" ht="12" customHeight="1">
      <c r="A60" s="157"/>
      <c r="B60" s="92"/>
      <c r="C60" s="92"/>
      <c r="D60" s="92"/>
      <c r="E60" s="92"/>
      <c r="F60" s="92"/>
      <c r="G60" s="92"/>
      <c r="H60" s="92"/>
      <c r="I60" s="92"/>
      <c r="J60" s="92"/>
      <c r="K60" s="92"/>
      <c r="L60" s="92"/>
      <c r="M60" s="92"/>
      <c r="N60" s="92"/>
      <c r="O60" s="92"/>
      <c r="P60" s="92"/>
      <c r="Q60" s="92"/>
      <c r="R60" s="96"/>
      <c r="S60" s="96"/>
      <c r="T60" s="96"/>
      <c r="U60" s="152"/>
      <c r="V60" s="92"/>
    </row>
    <row r="61" spans="1:22" ht="12" customHeight="1">
      <c r="A61" s="157"/>
      <c r="B61" s="92"/>
      <c r="C61" s="92"/>
      <c r="D61" s="92"/>
      <c r="E61" s="92"/>
      <c r="F61" s="92"/>
      <c r="G61" s="92"/>
      <c r="H61" s="92"/>
      <c r="I61" s="92"/>
      <c r="J61" s="92"/>
      <c r="K61" s="92"/>
      <c r="L61" s="92"/>
      <c r="M61" s="92"/>
      <c r="N61" s="92"/>
      <c r="O61" s="92"/>
      <c r="P61" s="92"/>
      <c r="Q61" s="92"/>
      <c r="R61" s="96"/>
      <c r="S61" s="96"/>
      <c r="T61" s="96"/>
      <c r="U61" s="152"/>
      <c r="V61" s="92"/>
    </row>
    <row r="62" spans="1:22" ht="12" customHeight="1" thickBot="1">
      <c r="A62" s="158"/>
      <c r="B62" s="246" t="s">
        <v>128</v>
      </c>
      <c r="C62" s="246"/>
      <c r="D62" s="246"/>
      <c r="E62" s="246"/>
      <c r="F62" s="246"/>
      <c r="G62" s="246"/>
      <c r="H62" s="163"/>
      <c r="I62" s="247"/>
      <c r="J62" s="247"/>
      <c r="K62" s="247"/>
      <c r="L62" s="247"/>
      <c r="M62" s="247"/>
      <c r="N62" s="247"/>
      <c r="O62" s="247"/>
      <c r="P62" s="247"/>
      <c r="Q62" s="117"/>
      <c r="R62" s="159"/>
      <c r="S62" s="159"/>
      <c r="T62" s="244"/>
      <c r="U62" s="245"/>
      <c r="V62" s="92"/>
    </row>
    <row r="63" spans="1:22" ht="35.25" customHeight="1" thickBot="1">
      <c r="A63" s="184" t="s">
        <v>129</v>
      </c>
      <c r="B63" s="185"/>
      <c r="C63" s="185"/>
      <c r="D63" s="185"/>
      <c r="E63" s="185"/>
      <c r="F63" s="185"/>
      <c r="G63" s="185"/>
      <c r="H63" s="185"/>
      <c r="I63" s="185"/>
      <c r="J63" s="185"/>
      <c r="K63" s="185"/>
      <c r="L63" s="185"/>
      <c r="M63" s="185"/>
      <c r="N63" s="185"/>
      <c r="O63" s="185"/>
      <c r="P63" s="185"/>
      <c r="Q63" s="185"/>
      <c r="R63" s="185"/>
      <c r="S63" s="185"/>
      <c r="T63" s="185"/>
      <c r="U63" s="186"/>
      <c r="V63" s="92"/>
    </row>
    <row r="64" spans="1:21" ht="38.25" customHeight="1" thickBot="1">
      <c r="A64" s="160"/>
      <c r="B64" s="167" t="s">
        <v>144</v>
      </c>
      <c r="C64" s="161"/>
      <c r="D64" s="161"/>
      <c r="E64" s="161"/>
      <c r="F64" s="161"/>
      <c r="G64" s="161"/>
      <c r="H64" s="161"/>
      <c r="I64" s="161"/>
      <c r="J64" s="161"/>
      <c r="K64" s="161"/>
      <c r="L64" s="161"/>
      <c r="M64" s="161"/>
      <c r="N64" s="161"/>
      <c r="O64" s="161"/>
      <c r="P64" s="161"/>
      <c r="Q64" s="161"/>
      <c r="R64" s="161"/>
      <c r="S64" s="161"/>
      <c r="T64" s="161"/>
      <c r="U64" s="162"/>
    </row>
  </sheetData>
  <sheetProtection/>
  <mergeCells count="55">
    <mergeCell ref="B33:D33"/>
    <mergeCell ref="B28:D28"/>
    <mergeCell ref="B46:K46"/>
    <mergeCell ref="B57:K57"/>
    <mergeCell ref="B35:D36"/>
    <mergeCell ref="E33:G33"/>
    <mergeCell ref="E34:G34"/>
    <mergeCell ref="E35:G36"/>
    <mergeCell ref="E31:G31"/>
    <mergeCell ref="E32:G32"/>
    <mergeCell ref="T62:U62"/>
    <mergeCell ref="A63:U63"/>
    <mergeCell ref="T39:U39"/>
    <mergeCell ref="A42:U42"/>
    <mergeCell ref="B62:G62"/>
    <mergeCell ref="I62:J62"/>
    <mergeCell ref="K62:L62"/>
    <mergeCell ref="M62:N62"/>
    <mergeCell ref="O62:P62"/>
    <mergeCell ref="N35:P35"/>
    <mergeCell ref="N38:P38"/>
    <mergeCell ref="B34:D34"/>
    <mergeCell ref="B24:H24"/>
    <mergeCell ref="B25:G25"/>
    <mergeCell ref="B26:D26"/>
    <mergeCell ref="B27:D27"/>
    <mergeCell ref="B30:D30"/>
    <mergeCell ref="B31:D31"/>
    <mergeCell ref="B32:D32"/>
    <mergeCell ref="E15:H15"/>
    <mergeCell ref="B16:D16"/>
    <mergeCell ref="B17:D17"/>
    <mergeCell ref="B19:D19"/>
    <mergeCell ref="T22:U22"/>
    <mergeCell ref="B18:D18"/>
    <mergeCell ref="E27:G27"/>
    <mergeCell ref="E28:G28"/>
    <mergeCell ref="E30:G30"/>
    <mergeCell ref="E17:H17"/>
    <mergeCell ref="E18:H18"/>
    <mergeCell ref="E19:H19"/>
    <mergeCell ref="E26:G26"/>
    <mergeCell ref="A23:U23"/>
    <mergeCell ref="E29:G29"/>
    <mergeCell ref="B29:D29"/>
    <mergeCell ref="E6:O6"/>
    <mergeCell ref="E7:O7"/>
    <mergeCell ref="E8:O8"/>
    <mergeCell ref="H9:N9"/>
    <mergeCell ref="E14:H14"/>
    <mergeCell ref="E16:H16"/>
    <mergeCell ref="A11:U11"/>
    <mergeCell ref="B13:H13"/>
    <mergeCell ref="B14:D14"/>
    <mergeCell ref="B15:D15"/>
  </mergeCells>
  <hyperlinks>
    <hyperlink ref="B64"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2017-02-20T20:01:47Z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