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polo\120_oap\IDEP2022\120_28_PLANES\Planes de mejoramiento por procesos\"/>
    </mc:Choice>
  </mc:AlternateContent>
  <bookViews>
    <workbookView xWindow="0" yWindow="0" windowWidth="20490" windowHeight="7620" firstSheet="10" activeTab="12"/>
  </bookViews>
  <sheets>
    <sheet name="CERRADAS EN EL TRIMESTRE" sheetId="1" r:id="rId1"/>
    <sheet name="Hoja1" sheetId="2" state="hidden" r:id="rId2"/>
    <sheet name="CONSOLIDADO " sheetId="3" r:id="rId3"/>
    <sheet name="DIC-01" sheetId="4" r:id="rId4"/>
    <sheet name="DIP-02" sheetId="5" r:id="rId5"/>
    <sheet name="AC-10" sheetId="6" r:id="rId6"/>
    <sheet name="IDP-04" sheetId="7" r:id="rId7"/>
    <sheet name="GD-07" sheetId="8" r:id="rId8"/>
    <sheet name="GC-08" sheetId="9" r:id="rId9"/>
    <sheet name="GRF-11" sheetId="10" r:id="rId10"/>
    <sheet name="GJ-09" sheetId="11" r:id="rId11"/>
    <sheet name="GT-12" sheetId="12" r:id="rId12"/>
    <sheet name="GTH-13" sheetId="18" r:id="rId13"/>
    <sheet name="GF-14" sheetId="13" r:id="rId14"/>
    <sheet name="CID-15" sheetId="14" r:id="rId15"/>
    <sheet name="EC-16" sheetId="15" r:id="rId16"/>
    <sheet name="MIC-03" sheetId="16" r:id="rId17"/>
    <sheet name="HISTORICO CERRADAS" sheetId="17" r:id="rId18"/>
    <sheet name="LISTAS" sheetId="19" state="hidden" r:id="rId19"/>
  </sheets>
  <definedNames>
    <definedName name="_1._RESULTADOS_GENERALES_DEL_PLAN__DE_MEJORAMIENTO_IDEP">'CONSOLIDADO '!$A$6</definedName>
    <definedName name="_2._RESULTADOS_POR_TIPOLOGÍA_DE_ACCIONES" localSheetId="11">#REF!</definedName>
    <definedName name="_2._RESULTADOS_POR_TIPOLOGÍA_DE_ACCIONES">'CONSOLIDADO '!$A$18</definedName>
    <definedName name="_3._RESULTADOS_DE_ACCIONES_POR_PROCESO" localSheetId="11">#REF!</definedName>
    <definedName name="_3._RESULTADOS_DE_ACCIONES_POR_PROCESO">#REF!</definedName>
    <definedName name="_xlnm._FilterDatabase" localSheetId="3" hidden="1">'DIC-01'!$A$30:$X$32</definedName>
    <definedName name="_xlnm._FilterDatabase" localSheetId="11" hidden="1">'GT-12'!$R$31:$V$125</definedName>
    <definedName name="_xlnm._FilterDatabase" localSheetId="12" hidden="1">'GTH-13'!$V$30:$X$52</definedName>
    <definedName name="AREA">LISTAS!$C$2:$C$15</definedName>
    <definedName name="asd">#REF!</definedName>
    <definedName name="ESTADOHALLAZGO">LISTAS!$D$2:$D$5</definedName>
    <definedName name="FUENTE">LISTAS!$H$2:$H$11</definedName>
    <definedName name="Google_Sheet_Link_1520996822" hidden="1">AREA</definedName>
    <definedName name="Google_Sheet_Link_179117686" hidden="1">FUENTE</definedName>
    <definedName name="Google_Sheet_Link_1802210565" hidden="1">ESTADOHALLAZGO</definedName>
    <definedName name="Google_Sheet_Link_191483247" hidden="1">PROCESOS</definedName>
    <definedName name="Google_Sheet_Link_2097446457" hidden="1">TIPOACCION</definedName>
    <definedName name="Google_Sheet_Link_48357590" hidden="1">_1._RESULTADOS_GENERALES_DEL_PLAN__DE_MEJORAMIENTO_IDEP</definedName>
    <definedName name="Google_Sheet_Link_674349296" hidden="1">TIPOHALLAZGO</definedName>
    <definedName name="Google_Sheet_Link_727267220" hidden="1">MENÚ_DEL_REPORTE_CONSOLIDADO</definedName>
    <definedName name="Google_Sheet_Link_766940118" hidden="1">SUBSISTEMAS</definedName>
    <definedName name="Google_Sheet_Link_858841389" hidden="1">_2._RESULTADOS_POR_TIPOLOGÍA_DE_ACCIONES</definedName>
    <definedName name="MENÚ_DEL_REPORTE_CONSOLIDADO" localSheetId="11">#REF!</definedName>
    <definedName name="MENÚ_DEL_REPORTE_CONSOLIDADO">'CONSOLIDADO '!$H$2</definedName>
    <definedName name="PROCESOS" localSheetId="13">LISTAS!$B$2:$B$15</definedName>
    <definedName name="PROCESOS" localSheetId="9">LISTAS!$B$2:$B$15</definedName>
    <definedName name="PROCESOS" localSheetId="11">LISTAS!$B$2:$B$15</definedName>
    <definedName name="PROCESOS">LISTAS!$B$2:$B$15</definedName>
    <definedName name="SUBSISTEMAS">LISTAS!$F$2:$F$8</definedName>
    <definedName name="TIPOACCION">LISTAS!$G$2:$G$5</definedName>
    <definedName name="TIPOHALLAZGO">LISTAS!$E$2:$E$3</definedName>
  </definedNames>
  <calcPr calcId="162913"/>
  <fileRecoveryPr repairLoad="1"/>
</workbook>
</file>

<file path=xl/calcChain.xml><?xml version="1.0" encoding="utf-8"?>
<calcChain xmlns="http://schemas.openxmlformats.org/spreadsheetml/2006/main">
  <c r="F27" i="18" l="1"/>
  <c r="F26" i="18"/>
  <c r="F25" i="18"/>
  <c r="I30" i="3" s="1"/>
  <c r="J24" i="18"/>
  <c r="F24" i="18"/>
  <c r="J23" i="18"/>
  <c r="F23" i="18"/>
  <c r="E22" i="18"/>
  <c r="F27" i="16"/>
  <c r="F26" i="16"/>
  <c r="F25" i="16"/>
  <c r="J24" i="16"/>
  <c r="F24" i="16"/>
  <c r="J23" i="16"/>
  <c r="F23" i="16"/>
  <c r="E22" i="16"/>
  <c r="F27" i="15"/>
  <c r="F26" i="15"/>
  <c r="K33" i="3" s="1"/>
  <c r="F25" i="15"/>
  <c r="J24" i="15"/>
  <c r="F24" i="15"/>
  <c r="J23" i="15"/>
  <c r="F23" i="15"/>
  <c r="E22" i="15"/>
  <c r="F27" i="14"/>
  <c r="F26" i="14"/>
  <c r="F25" i="14"/>
  <c r="J24" i="14"/>
  <c r="F24" i="14"/>
  <c r="J23" i="14"/>
  <c r="F23" i="14"/>
  <c r="E22" i="14"/>
  <c r="F27" i="13"/>
  <c r="M31" i="3" s="1"/>
  <c r="F26" i="13"/>
  <c r="F25" i="13"/>
  <c r="J24" i="13"/>
  <c r="F24" i="13"/>
  <c r="J23" i="13"/>
  <c r="F23" i="13"/>
  <c r="E22" i="13"/>
  <c r="F28" i="12"/>
  <c r="O29" i="3" s="1"/>
  <c r="O35" i="3" s="1"/>
  <c r="F27" i="12"/>
  <c r="F26" i="12"/>
  <c r="J25" i="12"/>
  <c r="F25" i="12"/>
  <c r="J24" i="12"/>
  <c r="F24" i="12"/>
  <c r="J23" i="12"/>
  <c r="F23" i="12"/>
  <c r="F29" i="3" s="1"/>
  <c r="E22" i="12"/>
  <c r="F27" i="11"/>
  <c r="F26" i="11"/>
  <c r="F25" i="11"/>
  <c r="I27" i="3" s="1"/>
  <c r="J24" i="11"/>
  <c r="F24" i="11"/>
  <c r="J23" i="11"/>
  <c r="F23" i="11"/>
  <c r="E22" i="11"/>
  <c r="F27" i="10"/>
  <c r="F26" i="10"/>
  <c r="K28" i="3" s="1"/>
  <c r="F25" i="10"/>
  <c r="I28" i="3" s="1"/>
  <c r="J24" i="10"/>
  <c r="F24" i="10"/>
  <c r="J23" i="10"/>
  <c r="F23" i="10"/>
  <c r="E22" i="10"/>
  <c r="F27" i="9"/>
  <c r="F26" i="9"/>
  <c r="K26" i="3" s="1"/>
  <c r="F25" i="9"/>
  <c r="J24" i="9"/>
  <c r="F24" i="9"/>
  <c r="J23" i="9"/>
  <c r="F23" i="9"/>
  <c r="E22" i="9"/>
  <c r="F28" i="8"/>
  <c r="F27" i="8"/>
  <c r="K25" i="3" s="1"/>
  <c r="F26" i="8"/>
  <c r="I25" i="3" s="1"/>
  <c r="J25" i="8"/>
  <c r="F25" i="8"/>
  <c r="J24" i="8"/>
  <c r="F24" i="8"/>
  <c r="E23" i="8"/>
  <c r="F27" i="7"/>
  <c r="F26" i="7"/>
  <c r="K24" i="3" s="1"/>
  <c r="F25" i="7"/>
  <c r="J24" i="7"/>
  <c r="F24" i="7"/>
  <c r="J23" i="7"/>
  <c r="F23" i="7"/>
  <c r="F24" i="3" s="1"/>
  <c r="E22" i="7"/>
  <c r="F27" i="6"/>
  <c r="M23" i="3" s="1"/>
  <c r="F26" i="6"/>
  <c r="K23" i="3" s="1"/>
  <c r="F25" i="6"/>
  <c r="I23" i="3" s="1"/>
  <c r="J24" i="6"/>
  <c r="F24" i="6"/>
  <c r="J23" i="6"/>
  <c r="F23" i="6"/>
  <c r="E22" i="6"/>
  <c r="F27" i="5"/>
  <c r="F26" i="5"/>
  <c r="F25" i="5"/>
  <c r="I22" i="3" s="1"/>
  <c r="J24" i="5"/>
  <c r="F24" i="5"/>
  <c r="J23" i="5"/>
  <c r="F23" i="5"/>
  <c r="E22" i="5"/>
  <c r="F27" i="4"/>
  <c r="M21" i="3" s="1"/>
  <c r="F26" i="4"/>
  <c r="E12" i="3" s="1"/>
  <c r="F25" i="4"/>
  <c r="E11" i="3" s="1"/>
  <c r="J24" i="4"/>
  <c r="F24" i="4"/>
  <c r="J23" i="4"/>
  <c r="F23" i="4"/>
  <c r="E22" i="4"/>
  <c r="M34" i="3"/>
  <c r="K34" i="3"/>
  <c r="I34" i="3"/>
  <c r="G34" i="3"/>
  <c r="F34" i="3"/>
  <c r="M33" i="3"/>
  <c r="I33" i="3"/>
  <c r="G33" i="3"/>
  <c r="F33" i="3"/>
  <c r="M32" i="3"/>
  <c r="K32" i="3"/>
  <c r="I32" i="3"/>
  <c r="G32" i="3"/>
  <c r="F32" i="3"/>
  <c r="K31" i="3"/>
  <c r="I31" i="3"/>
  <c r="G31" i="3"/>
  <c r="F31" i="3"/>
  <c r="M30" i="3"/>
  <c r="K30" i="3"/>
  <c r="G30" i="3"/>
  <c r="F30" i="3"/>
  <c r="M29" i="3"/>
  <c r="K29" i="3"/>
  <c r="I29" i="3"/>
  <c r="G29" i="3"/>
  <c r="M28" i="3"/>
  <c r="G28" i="3"/>
  <c r="F28" i="3"/>
  <c r="M27" i="3"/>
  <c r="K27" i="3"/>
  <c r="G27" i="3"/>
  <c r="F27" i="3"/>
  <c r="M26" i="3"/>
  <c r="G26" i="3"/>
  <c r="F26" i="3"/>
  <c r="M25" i="3"/>
  <c r="G25" i="3"/>
  <c r="F25" i="3"/>
  <c r="M24" i="3"/>
  <c r="I24" i="3"/>
  <c r="G24" i="3"/>
  <c r="G23" i="3"/>
  <c r="F23" i="3"/>
  <c r="M22" i="3"/>
  <c r="K22" i="3"/>
  <c r="G22" i="3"/>
  <c r="F22" i="3"/>
  <c r="G21" i="3"/>
  <c r="G35" i="3" s="1"/>
  <c r="F21" i="3"/>
  <c r="E10" i="3"/>
  <c r="E9" i="3"/>
  <c r="H3" i="3"/>
  <c r="O47" i="2"/>
  <c r="N47" i="2"/>
  <c r="M47" i="2"/>
  <c r="L47" i="2"/>
  <c r="K47" i="2"/>
  <c r="G24" i="2"/>
  <c r="F24" i="2"/>
  <c r="E24" i="2"/>
  <c r="D24" i="2"/>
  <c r="C24" i="2"/>
  <c r="N13" i="2"/>
  <c r="M13" i="2"/>
  <c r="L13" i="2"/>
  <c r="K13" i="2"/>
  <c r="J13" i="2"/>
  <c r="U12" i="2"/>
  <c r="T12" i="2"/>
  <c r="S12" i="2"/>
  <c r="R12" i="2"/>
  <c r="Q12" i="2"/>
  <c r="N12" i="2"/>
  <c r="M12" i="2"/>
  <c r="L12" i="2"/>
  <c r="K12" i="2"/>
  <c r="J12" i="2"/>
  <c r="N11" i="2"/>
  <c r="M11" i="2"/>
  <c r="M14" i="2" s="1"/>
  <c r="L11" i="2"/>
  <c r="K11" i="2"/>
  <c r="J11" i="2"/>
  <c r="N10" i="2"/>
  <c r="N14" i="2" s="1"/>
  <c r="M10" i="2"/>
  <c r="L10" i="2"/>
  <c r="L14" i="2" s="1"/>
  <c r="K10" i="2"/>
  <c r="K14" i="2" s="1"/>
  <c r="J10" i="2"/>
  <c r="J14" i="2" s="1"/>
  <c r="E6" i="2"/>
  <c r="E5" i="2"/>
  <c r="E4" i="2"/>
  <c r="M35" i="3" l="1"/>
  <c r="F35" i="3"/>
  <c r="K21" i="3"/>
  <c r="K35" i="3" s="1"/>
  <c r="E13" i="3"/>
  <c r="E14" i="3"/>
  <c r="I21" i="3"/>
  <c r="I35" i="3" s="1"/>
</calcChain>
</file>

<file path=xl/comments1.xml><?xml version="1.0" encoding="utf-8"?>
<comments xmlns="http://schemas.openxmlformats.org/spreadsheetml/2006/main">
  <authors>
    <author/>
  </authors>
  <commentList>
    <comment ref="H35" authorId="0" shapeId="0">
      <text>
        <r>
          <rPr>
            <sz val="11"/>
            <color rgb="FF000000"/>
            <rFont val="Calibri"/>
            <scheme val="minor"/>
          </rPr>
          <t>======
ID#AAAAP9ZiZIY
tc={89EAD697-B611-4065-9D2C-871FAF518541}    (2021-08-24 21:13:42)
[Comentario encadenado]
Su versión de Excel le permite leer este comentario encadenado; sin embargo, las ediciones que se apliquen se quitarán si el archivo se abre en una versión más reciente de Excel. Más información: https://go.microsoft.com/fwlink/?linkid=870924
Comentario:
    En caso de no estar de acuerdo con esta acción propuesta por la OCI ese día en la presentación por favor sugiera otra</t>
        </r>
      </text>
    </comment>
    <comment ref="H37" authorId="0" shapeId="0">
      <text>
        <r>
          <rPr>
            <sz val="11"/>
            <color rgb="FF000000"/>
            <rFont val="Calibri"/>
            <scheme val="minor"/>
          </rPr>
          <t>======
ID#AAAAP9ZiZIU
tc={C087E86B-1DD6-4000-8A61-4D87D7A1FD4F}    (2021-08-24 21:13:42)
[Comentario encadenado]
Su versión de Excel le permite leer este comentario encadenado; sin embargo, las ediciones que se apliquen se quitarán si el archivo se abre en una versión más reciente de Excel. Más información: https://go.microsoft.com/fwlink/?linkid=870924
Comentario:
    En caso de no estar de acuerdo con esta acción propuesta por la OCI ese día en la presentación por favor sugiera otra</t>
        </r>
      </text>
    </comment>
    <comment ref="H38" authorId="0" shapeId="0">
      <text>
        <r>
          <rPr>
            <sz val="11"/>
            <color rgb="FF000000"/>
            <rFont val="Calibri"/>
            <scheme val="minor"/>
          </rPr>
          <t>======
ID#AAAAP9ZiZIc
tc={7708941A-45D7-48A0-8A1F-7AE86D9D13D1}    (2021-08-24 21:13:42)
[Comentario encadenado]
Su versión de Excel le permite leer este comentario encadenado; sin embargo, las ediciones que se apliquen se quitarán si el archivo se abre en una versión más reciente de Excel. Más información: https://go.microsoft.com/fwlink/?linkid=870924
Comentario:
    En caso de no estar de acuerdo con esta acción propuesta por la OCI ese día en la presentación por favor sugiera otra
======
ID#AAAAP9ZiZIg
tc={C16BAD2C-B2E5-4788-80C9-ACD42811D3B3}    (2021-08-24 21:13:42)
[Comentario encadenado]
Su versión de Excel le permite leer este comentario encadenado; sin embargo, las ediciones que se apliquen se quitarán si el archivo se abre en una versión más reciente de Excel. Más información: https://go.microsoft.com/fwlink/?linkid=870924
Comentario:
    En caso de no estar de acuerdo con esta acción propuesta por la OCI ese día en la presentación por favor sugiera otra</t>
        </r>
      </text>
    </comment>
  </commentList>
</comments>
</file>

<file path=xl/comments2.xml><?xml version="1.0" encoding="utf-8"?>
<comments xmlns="http://schemas.openxmlformats.org/spreadsheetml/2006/main">
  <authors>
    <author/>
  </authors>
  <commentList>
    <comment ref="H145" authorId="0" shapeId="0">
      <text>
        <r>
          <rPr>
            <sz val="11"/>
            <color rgb="FF000000"/>
            <rFont val="Calibri"/>
            <scheme val="minor"/>
          </rPr>
          <t>======
ID#AAAATVEstjQ
tc={89EAD697-B611-4065-9D2C-871FAF518541}    (2021-08-24 21:13:42)
[Comentario encadenado]
Su versión de Excel le permite leer este comentario encadenado; sin embargo, las ediciones que se apliquen se quitarán si el archivo se abre en una versión más reciente de Excel. Más información: https://go.microsoft.com/fwlink/?linkid=870924
Comentario:
    En caso de no estar de acuerdo con esta acción propuesta por la OCI ese día en la presentación por favor sugiera otra</t>
        </r>
      </text>
    </comment>
    <comment ref="H147" authorId="0" shapeId="0">
      <text>
        <r>
          <rPr>
            <sz val="11"/>
            <color rgb="FF000000"/>
            <rFont val="Calibri"/>
            <scheme val="minor"/>
          </rPr>
          <t>======
ID#AAAATVEstjI
tc={C087E86B-1DD6-4000-8A61-4D87D7A1FD4F}    (2021-08-24 21:13:42)
[Comentario encadenado]
Su versión de Excel le permite leer este comentario encadenado; sin embargo, las ediciones que se apliquen se quitarán si el archivo se abre en una versión más reciente de Excel. Más información: https://go.microsoft.com/fwlink/?linkid=870924
Comentario:
    En caso de no estar de acuerdo con esta acción propuesta por la OCI ese día en la presentación por favor sugiera otra</t>
        </r>
      </text>
    </comment>
    <comment ref="H148" authorId="0" shapeId="0">
      <text>
        <r>
          <rPr>
            <sz val="11"/>
            <color rgb="FF000000"/>
            <rFont val="Calibri"/>
            <scheme val="minor"/>
          </rPr>
          <t>======
ID#AAAATVEstjM
tc={C16BAD2C-B2E5-4788-80C9-ACD42811D3B3}    (2021-08-24 21:13:42)
[Comentario encadenado]
Su versión de Excel le permite leer este comentario encadenado; sin embargo, las ediciones que se apliquen se quitarán si el archivo se abre en una versión más reciente de Excel. Más información: https://go.microsoft.com/fwlink/?linkid=870924
Comentario:
    En caso de no estar de acuerdo con esta acción propuesta por la OCI ese día en la presentación por favor sugiera otra
======
ID#AAAATVEstjU
tc={7708941A-45D7-48A0-8A1F-7AE86D9D13D1}    (2021-08-24 21:13:42)
[Comentario encadenado]
Su versión de Excel le permite leer este comentario encadenado; sin embargo, las ediciones que se apliquen se quitarán si el archivo se abre en una versión más reciente de Excel. Más información: https://go.microsoft.com/fwlink/?linkid=870924
Comentario:
    En caso de no estar de acuerdo con esta acción propuesta por la OCI ese día en la presentación por favor sugiera otra</t>
        </r>
      </text>
    </comment>
  </commentList>
</comments>
</file>

<file path=xl/sharedStrings.xml><?xml version="1.0" encoding="utf-8"?>
<sst xmlns="http://schemas.openxmlformats.org/spreadsheetml/2006/main" count="6164" uniqueCount="2078">
  <si>
    <t>PROCESO</t>
  </si>
  <si>
    <t>DEPENDENCIAS</t>
  </si>
  <si>
    <t>FUENTE</t>
  </si>
  <si>
    <t>TIPO</t>
  </si>
  <si>
    <t>TIPO DE ACCIÓN</t>
  </si>
  <si>
    <t>ESTADO DEL HALLAZGO</t>
  </si>
  <si>
    <t>CALIFICACION DE LA ACCION</t>
  </si>
  <si>
    <t>DIVULGACIÓN Y COMUNICACIÓN</t>
  </si>
  <si>
    <t>Subdirección Académica</t>
  </si>
  <si>
    <t>Auditorías Internas</t>
  </si>
  <si>
    <t>Hallazgo</t>
  </si>
  <si>
    <t>Acción Correctiva</t>
  </si>
  <si>
    <t>Vencida</t>
  </si>
  <si>
    <t>EFECTIVA</t>
  </si>
  <si>
    <t>DIRECCIÓN Y PLANEACIÓN</t>
  </si>
  <si>
    <t>Oficina Asesora de Planeación</t>
  </si>
  <si>
    <t>Auditorias externas</t>
  </si>
  <si>
    <t>No conformidad</t>
  </si>
  <si>
    <t>Acción Preventiva y/o de mejora</t>
  </si>
  <si>
    <t>En ejecución</t>
  </si>
  <si>
    <t>EFICIENTE</t>
  </si>
  <si>
    <t>ATENCIÓN AL CIUDADANO</t>
  </si>
  <si>
    <t xml:space="preserve">Oficina Asesora de Planeación - Sistemas </t>
  </si>
  <si>
    <t>Autoevaluación de control</t>
  </si>
  <si>
    <t>Oportunidad de mejora</t>
  </si>
  <si>
    <t>Cerrada</t>
  </si>
  <si>
    <t>INEFECTIVA</t>
  </si>
  <si>
    <t>INVESTIGACIÓN Y DESARROLLO PEDAGÓGICO</t>
  </si>
  <si>
    <t xml:space="preserve">Oficina Asesora Jurídica </t>
  </si>
  <si>
    <t>Producto y/o servicio no conforme.</t>
  </si>
  <si>
    <t>Observación</t>
  </si>
  <si>
    <t>GESTIÓN DOCUMENTAL</t>
  </si>
  <si>
    <t>Oficina Asesora Jurídica - Contratación</t>
  </si>
  <si>
    <t>Peticiones, quejas, reclamos y solicitudes.</t>
  </si>
  <si>
    <t>GESTIÓN CONTRACTUAL</t>
  </si>
  <si>
    <t>SAFYCD-Archivo</t>
  </si>
  <si>
    <t>GESTIÓN JURÍDICA</t>
  </si>
  <si>
    <t>SAFYCD-Presupuesto</t>
  </si>
  <si>
    <t>GESTIÓN DE RECURSOS FÍSICOS Y AMBIENTAL</t>
  </si>
  <si>
    <t>SAFYCD-Tesorería</t>
  </si>
  <si>
    <t>GESTIÓN TECNOLÓGICA</t>
  </si>
  <si>
    <t>SAFYCD-Contabilidad</t>
  </si>
  <si>
    <t>GESTIÓN DEL TALENTO HUMANO</t>
  </si>
  <si>
    <t>SAFYCD-Talento Humano y Nómina</t>
  </si>
  <si>
    <t>GESTIÓN FINANCIERA</t>
  </si>
  <si>
    <t>SAFYCD-Recursos físicos</t>
  </si>
  <si>
    <t>CONTROL INTERNO DISCIPLINARIO</t>
  </si>
  <si>
    <t>Oficina Control Interno</t>
  </si>
  <si>
    <t>EVALUACIÓN Y CONTROL</t>
  </si>
  <si>
    <t>MEJORAMIENTO INTEGRAL Y CONTINUO</t>
  </si>
  <si>
    <t>PLAN DE MEJORAMIENTO POR PROCESO</t>
  </si>
  <si>
    <t>CÓDIGO:  FT-MIC-03-03</t>
  </si>
  <si>
    <t>VERSIÓN :  6</t>
  </si>
  <si>
    <t>Fecha Aprobación: 31/05/2018</t>
  </si>
  <si>
    <t>PÁGINA:  ______   de   ______</t>
  </si>
  <si>
    <t>HISTORICO DE ACCIONES CERRADAS  EN EL SEGUNDO TRIMESTRE DE 2021</t>
  </si>
  <si>
    <t>DATOS GENERALES DEL HALLAZGO</t>
  </si>
  <si>
    <t>FORMULACIÓN DE ACCIONES</t>
  </si>
  <si>
    <t>SEGUIMIENTO LÍDER DEL PROCESO</t>
  </si>
  <si>
    <t xml:space="preserve"> SEGUIMIENTO Y EVALUACIÓN DE LA OFICINA DE CONTROL INTERNO</t>
  </si>
  <si>
    <t>No.</t>
  </si>
  <si>
    <t>DEPENDENCIA</t>
  </si>
  <si>
    <t>FECHA DE LA NO CONFORMIDAD, OP. DE MEJORA U OBSERVACIÓN  
(dd/mm/aaaa)</t>
  </si>
  <si>
    <t xml:space="preserve">DESCRIPCIÓN  LA NO CONFORMIDAD, OP. DE MEJORA U OBSERVACIÓN  </t>
  </si>
  <si>
    <t xml:space="preserve">TIPO </t>
  </si>
  <si>
    <t>CAUSAS IDENTIFICADAS</t>
  </si>
  <si>
    <t>ACCION(S) GENERADAS POR LA NO CONFORMIDAD, OP. DE MEJORA U OBSERVACIÓN</t>
  </si>
  <si>
    <t>FUENTE VERIFICABLE DE LA ACCIÓN</t>
  </si>
  <si>
    <t>CARGO DEL RESPONSABLE</t>
  </si>
  <si>
    <t>FECHA DE FORMULACIÓN DE LA ACCIÓN
(dd/mm/aaaa)</t>
  </si>
  <si>
    <t>INICIO
(dd/mm/aaaa)</t>
  </si>
  <si>
    <t>FIN
(dd/mm/aaaa)</t>
  </si>
  <si>
    <t>DESCRIPCIÓN DEL SEGUIMIENTO</t>
  </si>
  <si>
    <t>EVIDENCIAS</t>
  </si>
  <si>
    <t>ESTADO DE LAS ACCIONES GENERADAS EN EL  HALLAZGO</t>
  </si>
  <si>
    <t>RESPONSABLE OFICINA DE CONTROL INTERNO</t>
  </si>
  <si>
    <t>Durante el mes de noviembre se revisó y ajustó el mapa de riesgos del proceso de Divulgación y comunicación,  cuyos cambios  se  registraron en el acta de reunión del 28 de noviembre que reposan en el archivo de gestión de la Subdirección académica. Frente al riesgo de Retrasos o demoras en los tiempos de entrega de publicaciones a los usuarios y partes interesadas, los controles que se tienen  se califican moderados, por esto se propone desde el líder formular una acción correctiva que permita mitigar la ocurrencia del riesgo identificado, puesto que su materialización corresponde a  factores externos al IDEP.</t>
  </si>
  <si>
    <t>Incumplimiento en los tiempos estimados de impresión por parte de la Imprenta Distrital.
Retrasos en la entrega de contenidos e insumos producto de los proyectos que apoya y promueve el IDEP.
Falta de consentimientos informados de los autores y/o participantes de los estudios desarrollados del IDEP</t>
  </si>
  <si>
    <t xml:space="preserve">Atendiendo a las recomendaciones de la Oficina de Control Interno, se realiza la formulación de una nueva acción que permita evidenciar la oportunidad de mejora  en el control a implementar . La acción es: Monitorear  al contratista en las actividades de impresión  de publicaciones,  contempladas para producir en la vigencia 2020 </t>
  </si>
  <si>
    <t>Conceptos de supervisión  del IDEP  y el expediente contractual</t>
  </si>
  <si>
    <t xml:space="preserve">Profesional Especializado 222-05 de la subdirección académica </t>
  </si>
  <si>
    <r>
      <rPr>
        <b/>
        <sz val="10"/>
        <color rgb="FF000000"/>
        <rFont val="Arial"/>
      </rPr>
      <t>Tercer trimestre 2020</t>
    </r>
    <r>
      <rPr>
        <sz val="10"/>
        <color rgb="FF000000"/>
        <rFont val="Arial"/>
      </rPr>
      <t xml:space="preserve">:  Mediante el contrato No 36 de 2020, cuyo objeto es la "Impresión de publicaciones del Instituto para la Investigación Educativa y el Desarrollo Pedagógico, IDEP, conforme las especificaciones técnicas señaladas ", se adelantará la impresión de  dos ediciones de la revista Educación y ciudad No 36 y 37 , el MAU 116 y tres títulos de libros la colección IDEP.  A la fecha se ha realizado seguimiento al contratista, se ha gestionado con la profesional que administra el Almacén y bodega del Idep, con el fin de realizar la entrega de los insumos por parte del IDEP.  
</t>
    </r>
    <r>
      <rPr>
        <b/>
        <sz val="10"/>
        <color rgb="FF000000"/>
        <rFont val="Arial"/>
      </rPr>
      <t>Cuarto trimestre 2020:</t>
    </r>
    <r>
      <rPr>
        <sz val="10"/>
        <color rgb="FF000000"/>
        <rFont val="Arial"/>
      </rPr>
      <t xml:space="preserve">  Se  ha realizado el seguimiento al proceso de impresión de unas publicaciones del IDEP  a través del contrato 036 de 2020. Los soportes del seguimiento reposan en el expediente contractual 36 - 2020, cuya supervisión se encuentra bajo la responsabilidad de la Profesional Especializado Subdirección Académica 222-105  (dprada@idep.edu.co).  
</t>
    </r>
    <r>
      <rPr>
        <b/>
        <sz val="10"/>
        <color rgb="FF000000"/>
        <rFont val="Arial"/>
      </rPr>
      <t xml:space="preserve">Primer trimestre 2021:
</t>
    </r>
    <r>
      <rPr>
        <sz val="10"/>
        <color rgb="FF000000"/>
        <rFont val="Arial"/>
      </rPr>
      <t xml:space="preserve">Se adjuntan los documentos de seguimiento 2020 del contrato de impresión 036 de 2020. Se inlcuyen actas y correos electrónicos para efectos de las gestiones requeridas en el cumplimiento a satisfacción de las obligaciones y la satisfacción de las necesidades institucionaled. Adicionalmente, para la liquidación del contrato, durante 2021, se han adelantado acciones coordinadas con la OAJ, cuyos documentos igualmente pueden
consultarse en el Secop II.
</t>
    </r>
    <r>
      <rPr>
        <b/>
        <sz val="10"/>
        <color rgb="FF000000"/>
        <rFont val="Arial"/>
      </rPr>
      <t xml:space="preserve">Segundo trimestre 2021:
</t>
    </r>
    <r>
      <rPr>
        <sz val="10"/>
        <color rgb="FF000000"/>
        <rFont val="Arial"/>
      </rPr>
      <t xml:space="preserve">Dado que se realizaron las acciones pertinentes y que en la vigencia 2021 no se cuenta con contratos de impresión, se solicita el cierre de la acción.  </t>
    </r>
  </si>
  <si>
    <t>Tercer trimestre 2020: Correos electrónicos de la profesional supervisora del contrato. 
Cuarto trimestre 2020: Informes de actividades del contratista y concepto del supervisor - expediente contractual 36 de 2020. 
Primer Trimestre 2021:
https://drive.google.com/drive/folders/1El4oHOE_Cwivmdf6DbKJlh2UTwpLyMpO?usp=sharing</t>
  </si>
  <si>
    <r>
      <rPr>
        <b/>
        <sz val="10"/>
        <color rgb="FF000000"/>
        <rFont val="Arial"/>
      </rPr>
      <t xml:space="preserve">
28/12/2020</t>
    </r>
    <r>
      <rPr>
        <sz val="10"/>
        <color rgb="FF000000"/>
        <rFont val="Arial"/>
      </rPr>
      <t xml:space="preserve"> Se reporta cumplimiento de la actividad por el lider del proceso, sin embargo se debe revisar los soportes respectivos para verificar la efectividad de la acción. Por lo anterior se continua con el seguimiento.
</t>
    </r>
    <r>
      <rPr>
        <b/>
        <sz val="10"/>
        <color rgb="FF000000"/>
        <rFont val="Arial"/>
      </rPr>
      <t xml:space="preserve">
05/08/2021:  </t>
    </r>
    <r>
      <rPr>
        <sz val="10"/>
        <color rgb="FF000000"/>
        <rFont val="Arial"/>
      </rPr>
      <t>Se verifico por parte de esta Oficina el seguimiento al cumplimiento del Contrato 036 de 2020 y la liquidación del mismo, por lo tanto al  culminar el contrato de impresión se finaliza la causa que genero la observación realizada por parte de esta Oficina.   Se da cierre a esta acción.</t>
    </r>
  </si>
  <si>
    <t>Acta de liquidación contrato No. 036 de 2020.</t>
  </si>
  <si>
    <r>
      <rPr>
        <b/>
        <sz val="10"/>
        <color rgb="FF000000"/>
        <rFont val="Arial"/>
      </rPr>
      <t>28/12/2020</t>
    </r>
    <r>
      <rPr>
        <sz val="10"/>
        <color rgb="FF000000"/>
        <rFont val="Arial"/>
      </rPr>
      <t xml:space="preserve"> María Margarita Cruz Gómez. Contratista OCI
</t>
    </r>
    <r>
      <rPr>
        <b/>
        <sz val="10"/>
        <color rgb="FF000000"/>
        <rFont val="Arial"/>
      </rPr>
      <t xml:space="preserve">
05/08/201:  Seguimiento efectuado por:  
</t>
    </r>
    <r>
      <rPr>
        <sz val="10"/>
        <color rgb="FF000000"/>
        <rFont val="Arial"/>
      </rPr>
      <t xml:space="preserve">
Hilda Yamile Morales Laverde. </t>
    </r>
  </si>
  <si>
    <r>
      <rPr>
        <b/>
        <sz val="10"/>
        <color rgb="FF000000"/>
        <rFont val="Arial"/>
      </rPr>
      <t>1</t>
    </r>
    <r>
      <rPr>
        <sz val="10"/>
        <color rgb="FF000000"/>
        <rFont val="Arial"/>
      </rPr>
      <t>. Se encontraron debilidades en el cumplimiento de las actividades preventivas y de control de conservación documental del plan PL-GH-07-01 Sistema Integrado de Conservación e incumplimiento al acuerdo 6 de 2014 del Archivo General de la Nación; Toda vez que se encontraron expedientes físicos de funcionarios en mal estado de conservación documental lo cual no garantiza la preservación de la información en el tiempo</t>
    </r>
  </si>
  <si>
    <t>Expediente fisico en mal estado de conservación documetal
Los documentos que evidencian la liquidación aplicada para las prestaciones sociales definitivas de los funcionarios se encuentran en la carpeta de novedades de la nómina correspondiente a la liquidación, según normas de gestión documental este documento no debe hacer parte del expediente de cada funcionario.</t>
  </si>
  <si>
    <r>
      <rPr>
        <sz val="10"/>
        <color theme="1"/>
        <rFont val="Arial"/>
      </rPr>
      <t xml:space="preserve">Se solicitará la valoracion al profesional de Gestion Documental:
1. El estado del documento e iniciar en caso que se requiera la restauración del mismo
2. La pertinencia de generar duplicidad documental, teniendo en cuenta que los soportes de liquidación de prestaciones sociales deben encontrarsen en primera instancia en las novedades de nomina del mes correspondiente.
3. Una capacitación, sobre instrumentos archivisticos que este dirigida  a los servidores públicos responsables de la custodia de los expedientes documentales del IDEP. </t>
    </r>
    <r>
      <rPr>
        <b/>
        <sz val="10"/>
        <color theme="1"/>
        <rFont val="Arial"/>
      </rPr>
      <t xml:space="preserve">
</t>
    </r>
  </si>
  <si>
    <t>Oficio remisorio y registro de asistencia</t>
  </si>
  <si>
    <t>Profesional Talento Humano  
Contratista de nómina</t>
  </si>
  <si>
    <r>
      <rPr>
        <sz val="11"/>
        <color rgb="FF000000"/>
        <rFont val="Arial"/>
      </rPr>
      <t xml:space="preserve">2020: Esta actividad inicia en la vigencia 2021, por lo anterior se reportará seguimiento en el siguiente trimestre.
Primer Trimestre 2021: Se agendó reunión presencial en las instalaciones del IDEP para el día 13 de abril de 2021 con el proposito de revisar la documentación que requiere valoración.
Segundo Trimestre: Mediante reunión presencial el 16 de junio de 2021 con la profesional especializada de Gestión Documental y la Auxiliar Administrativa de la SAFyCD Se adelantó la valoración del expediente afectado con la cual no se estima procedente un proceso de restauración documental, se reiteraron las recomendaciones para la consulta y manipulación de los expedientes de hojas de vida relacionadas con las particularidades de este tipo de archivos por sus características y se efectuó la capacitación contextualizando las características principales para la conservación preventiva de documentos.
</t>
    </r>
    <r>
      <rPr>
        <sz val="11"/>
        <color rgb="FFFF0000"/>
        <rFont val="Arial"/>
      </rPr>
      <t>Teniendo en cuenta que se efectuó la acción correctiva recoomendada en la auditoría, se solicita el cierre de la actividad por el cumplimiento de la meta acordada</t>
    </r>
    <r>
      <rPr>
        <sz val="11"/>
        <color rgb="FF000000"/>
        <rFont val="Arial"/>
      </rPr>
      <t xml:space="preserve">
</t>
    </r>
  </si>
  <si>
    <t>Primer Trimestre 2021:Calendario de Correo institucional de: @fcuestas; @wfarfan; @vrivera y @nomina
Segundo Trimestre 2021: Acta de reunión del 16 de junio de 2021 por los profesionales Pespecializados Fanny Custa - Willson Farfán y la Auxiliar Administrativo Valentina Rivera</t>
  </si>
  <si>
    <t>De acuerdo con el seguimiento efectuado por parte de esta Oficina se evidencia en acta del 16 de junio de 2021, que la profesional responsable del archivo revisó los documentos que fueron objeto de observación en el proceso de audtoría, indicando que no requieren restauración.   Adicionalmente se realizó sensibilización a los funcionarios para el adecuado manejo de los expedientes físicos. 
Por lo anterior se da cierre a esta acción.</t>
  </si>
  <si>
    <t>Acta No. 001 del 16 de junio de 2021 de la SAFYCID suscrita por los funcionarios Willson Farfán, Valentina Rivera y Fanny Cuesta.</t>
  </si>
  <si>
    <t>05/08/2021: Seguimientoefectuado por:
Martha Cecilia Quintero - Técnico OCI.</t>
  </si>
  <si>
    <r>
      <rPr>
        <b/>
        <sz val="10"/>
        <color rgb="FF000000"/>
        <rFont val="Arial"/>
      </rPr>
      <t>2.</t>
    </r>
    <r>
      <rPr>
        <sz val="10"/>
        <color rgb="FF000000"/>
        <rFont val="Arial"/>
      </rPr>
      <t xml:space="preserve"> Se encontraron debilidades en el cumplimiento de las siguientes actividades: 6, 9, y 11 establecidas en el procedimiento PRO-GTH-13-08 Vinculación de servidores, toda vez que se encontraron expedientes con información y/o soportes incompletos y en algunos casos sin la firma respectiva, como se detalla en el check list de vinculación de servidores en el numeral 2.3 del presente informe.</t>
    </r>
  </si>
  <si>
    <t>Actividades realizadas de forma verbal ocacionalmente durante el evento de nombramiento y toma de posesión del empleo.</t>
  </si>
  <si>
    <r>
      <rPr>
        <sz val="10"/>
        <color theme="1"/>
        <rFont val="Arial"/>
      </rPr>
      <t xml:space="preserve">A partir de la fecha se incluirá la ficha del manual de funciones como anexo del acta de posesión del empleo, y se registrará la novedad de ingreso de nómina en el expediante laboral de los funcionarios que sean nombrados en el IDEP, esta informacion hara parte de la lista de chequeo FT-GTH-13-34 "Hoja  Control Historia Lab V3", quien la elaborará la Auxiliar Administrativa Grado 002
</t>
    </r>
    <r>
      <rPr>
        <b/>
        <sz val="10"/>
        <color theme="1"/>
        <rFont val="Arial"/>
      </rPr>
      <t xml:space="preserve">
</t>
    </r>
  </si>
  <si>
    <t xml:space="preserve">Expediente de hoja de vida del nuevo funcionario
Formato FT-GTH-13-34 Hoja  Control Historia Laboral actualizado en la maloca </t>
  </si>
  <si>
    <t>Profesional Especializado Cod. 222 Grado 03 SAFyCD</t>
  </si>
  <si>
    <r>
      <rPr>
        <sz val="11"/>
        <color theme="1"/>
        <rFont val="Arial"/>
      </rPr>
      <t xml:space="preserve">2020: Esta actividad inicia en la vigencia 2021, por lo anterior se reportará seguimiento en el siguiente trimestre.
Primer Trimestre 2021:
Se realizó la inducción para los empleos Profesional Especializado grado 03 - Auxiliar Administrativo grado 02 y Subdrector General Académica. Se entregó el respectivo Manual de Funciones de cada empleo y se registra una copia en el expediente laboral
Segundo semestre 2021: No se presentaron vinculaciones a la planta de personal durante este periodo. En la actualización del PRO-GTH-13-08 realizada, se incluyó como anexo en el acta de posesion la ficha del manual de funciones.
</t>
    </r>
    <r>
      <rPr>
        <sz val="11"/>
        <color rgb="FFFF0000"/>
        <rFont val="Arial"/>
      </rPr>
      <t xml:space="preserve">
</t>
    </r>
    <r>
      <rPr>
        <sz val="11"/>
        <color theme="1"/>
        <rFont val="Arial"/>
      </rPr>
      <t>Teniendo en cuenta que se efectuó la acción correctiva recoomendada en la auditoría, se solicita el cierre de la actividad por el cumplimiento de la meta acordada</t>
    </r>
  </si>
  <si>
    <t>Primer trimestre 2021:Expedientes laborales de servidoras vinculadas en 2021.
Segundo trimestre 2021: PRO-GTH-13-08 Vinculación de servidores publicado en: 
http://www.idep.edu.co/?q=content/gth-13-proceso-de-gesti%C3%B3n-de-talento-humano#overlay-context=</t>
  </si>
  <si>
    <t>De acuerdo con el seguimiento efectuado por parte de esta Oficina se evidencia que el PRO-GTH-13-08 vinculación de servidores se actualizo en el mes de agosto de 2021 y se encuentra publicado en la pagina web
Por lo anterior se da cierre a esta acción.</t>
  </si>
  <si>
    <t>PRO-GTH-13-08 vinculación de servidores 
actualizado en el mes de agosto de 2021</t>
  </si>
  <si>
    <t>05/08/2021 Seguimiento efectuado por 
Martha Cecilia Quintero  B.- Técnico OCI.</t>
  </si>
  <si>
    <r>
      <rPr>
        <b/>
        <sz val="10"/>
        <color rgb="FF000000"/>
        <rFont val="Arial"/>
      </rPr>
      <t>3.</t>
    </r>
    <r>
      <rPr>
        <sz val="10"/>
        <color rgb="FF000000"/>
        <rFont val="Arial"/>
      </rPr>
      <t xml:space="preserve"> Se encontraron debilidades en el cumplimiento de las siguientes actividades: 3,8 y 11 establecidas en el procedimiento PRO-GTH-13-11 Desvinculación de Servidores toda vez que se encontraron expedientes con información y/o soportes incompletos como se describe en el check list de desvinculación de servidores en el numeral 2.3 del presente informe.
</t>
    </r>
  </si>
  <si>
    <t>No es suficientemente claro y especifico el  PRO-GTH-13-11 Desvinculación de Servidores lo que permite interpretaciones distintas sobre acciones relacionadas con la verificación de las acciones allí manifestadas.</t>
  </si>
  <si>
    <t xml:space="preserve">Se realizará la actualización del procedimiento PRO-GTH-13-11 Desvinculación de servidores puesto que hay actividades que se describen de manera general, y los documentos soporte de la actividades no son específicos en relacionar donde debe reposar la información. Por esto  se actualizará estableciendo con claridad donde reposaran los documentos que evidencia cada actividad.
</t>
  </si>
  <si>
    <t xml:space="preserve">Expediente de hoja de vida del funcionario retirado. Procedimiento PRO-GTH-13-11 actualizado en la Maloca </t>
  </si>
  <si>
    <r>
      <rPr>
        <sz val="11"/>
        <color rgb="FF000000"/>
        <rFont val="Arial"/>
      </rPr>
      <t xml:space="preserve">2020: Esta actividad inicia en la vigencia 2021, por lo anterior se reportará seguimiento en el siguiente trimestre.
Primer Trimestre 2021:
Esta actividad se realizará en el segundo trimestre del año 2021,
Segundo Trimestre 2021: Se realizó la actualización del procedimiento “GTH -13-11 DESVINCULACIÓN DE SERVIDORES, aclarando los documentos que soportan cada actividad y se ajustaron puntos de control que facilitan el seguimiento del procedimiento. 
</t>
    </r>
    <r>
      <rPr>
        <sz val="11"/>
        <color rgb="FF002060"/>
        <rFont val="Arial"/>
      </rPr>
      <t>Teniendo en cuenta que se efectuó la acción correctiva recoomendada en la auditoría, se solicita el cierre de la actividad por el cumplimiento de la meta acordada</t>
    </r>
  </si>
  <si>
    <r>
      <rPr>
        <sz val="11"/>
        <color rgb="FF000000"/>
        <rFont val="Calibri"/>
      </rPr>
      <t xml:space="preserve">Segundo Trimestre 2021: procedimiento “GTH -13-11 DESVINCULACIÓN DE SERVIDORES publicado en: 
</t>
    </r>
    <r>
      <rPr>
        <u/>
        <sz val="11"/>
        <color rgb="FF1155CC"/>
        <rFont val="Calibri"/>
      </rPr>
      <t>http://www.idep.edu.co/?q=content/gth-13-proceso-de-gesti%C3%B3n-de-talento-humano#overlay-context=</t>
    </r>
  </si>
  <si>
    <t>De acuerdo con el seguimiento efectuado por parte de esta Oficina se evidencia que en el procedimiento PRO_GTH-13-11 Desvinculación de Servidores se modifico en agosto de 2021 y se encuentra publicado en la pagina web
Por lo anterior se da cierre a esta acción.</t>
  </si>
  <si>
    <t>PRO_GTH-13-11 Desvinculación de Servidores se modifico en agosto de 2021 y se encuentra publicado en la pagina web</t>
  </si>
  <si>
    <r>
      <rPr>
        <b/>
        <sz val="10"/>
        <color rgb="FF000000"/>
        <rFont val="Arial"/>
      </rPr>
      <t>5</t>
    </r>
    <r>
      <rPr>
        <sz val="10"/>
        <color rgb="FF000000"/>
        <rFont val="Arial"/>
      </rPr>
      <t>. Se recomienda revisar y/o actualizar el Procedimiento “GTH -13-11 DESVINCULACIÓN DE SERVIDORES, en razón a que existen actividades que se realizan y no están documentadas dentro del procedimiento, se sugiere revisar los documentos soporte de la actividades e identificar donde debe reposar la información, sea en el expediente del funcionario o en otra carpeta especifica en coherencia con las TRD del proceso.</t>
    </r>
  </si>
  <si>
    <t>No es suficientemente claro y especifico el GTH -13-11 DESVINCULACIÓN DE SERVIDORES  lo que permite interpretaciones distintas sobre acciones relacionadas con la verificación de las acciones allí manifestadas.</t>
  </si>
  <si>
    <r>
      <rPr>
        <b/>
        <sz val="10"/>
        <color rgb="FF000000"/>
        <rFont val="Arial"/>
      </rPr>
      <t>8.</t>
    </r>
    <r>
      <rPr>
        <sz val="10"/>
        <color rgb="FF000000"/>
        <rFont val="Arial"/>
      </rPr>
      <t xml:space="preserve"> Se presenta incumplimiento en el registro y devolución de los recursos por concepto de incapacidades tal como lo establece el instructivo N-GTH-13-02 en  su numeral 6.8. “Registro de Recuperación de Incapacidades” como se detalla en el numeral 2.3.6 del presente informe.</t>
    </r>
  </si>
  <si>
    <t>La liquidacion que se hizo por nomina y lo consignado genero diferencias, por tal motivo se realizo un proceso de circularizacion a las EPS para que certificaran el IBC y las personas de las que se estaba reconociendo la incapacidad.</t>
  </si>
  <si>
    <r>
      <rPr>
        <sz val="10"/>
        <color theme="1"/>
        <rFont val="Arial"/>
      </rPr>
      <t>Se actualizará el instructivo IN-GTH-13-02,  ampliando el tiempo para la devolucion de los recursos; de acuerdo a los datos mínimos requeridos en un certificado de incapacidad médica, que indique la ley.</t>
    </r>
    <r>
      <rPr>
        <b/>
        <sz val="10"/>
        <color theme="1"/>
        <rFont val="Arial"/>
      </rPr>
      <t xml:space="preserve">
</t>
    </r>
  </si>
  <si>
    <t xml:space="preserve">Instructivo GTH-13-02 actualizado en la maloca </t>
  </si>
  <si>
    <t>Profesional Especializado Cod. 222 Grado 03 SAFyCD y Contratista de nómina</t>
  </si>
  <si>
    <r>
      <rPr>
        <sz val="10"/>
        <color rgb="FF000000"/>
        <rFont val="Arial"/>
      </rPr>
      <t xml:space="preserve">2020: Esta actividad inicia en la vigencia 2021, por lo anterior se reportará seguimiento en el siguiente trimestre.
Primer Trimestre 2021: Esta actividad se realizará el segundo trimestre de 2021
Segundo Trimestre: Se ajustó el documento IN-GTH-13-02 INSTRUCTIVO PARA EL TRÁMITE DE INCAPACIDADES en relación con los tiempos establecidos para el pago de incapacides por parte de las EPS, en él se amplió el tiempo para que la EPS realice el pago de recursos y las actividades de verificación de documentos y registro de información para el seguimiento.
</t>
    </r>
    <r>
      <rPr>
        <sz val="10"/>
        <color rgb="FFFF0000"/>
        <rFont val="Arial"/>
      </rPr>
      <t>Teniendo en cuenta que se efectuó la acción correctiva recoomendada en la auditoría, se solicita el cierre de la actividad por el cumplimiento de la meta acordada</t>
    </r>
  </si>
  <si>
    <t>IN-GTH-13-02 INSTRUCTIVO PARA EL TRÁMITE DE INCAPACIDADES publicado en: http://www.idep.edu.co/?q=content/gth-13-proceso-de-gesti%C3%B3n-de-talento-humano#overlay-context=</t>
  </si>
  <si>
    <t>De acuerdo con el seguimiento efectuado por parte de esta Oficina se evidencia el Instructivo tramite de incapacidades IN-GTH-13-02 Versión 4 con fecha de aprobación 04 de agosto de 2021publicado en la pagina web
Por lo anterior se da cierre a esta acción.</t>
  </si>
  <si>
    <t>IN-GTH-13-02 Versión 4 con fecha de aprobación 04 de agosto de 2021publicado en la pagina web</t>
  </si>
  <si>
    <r>
      <rPr>
        <b/>
        <sz val="10"/>
        <color rgb="FF000000"/>
        <rFont val="Arial"/>
      </rPr>
      <t>9.   </t>
    </r>
    <r>
      <rPr>
        <sz val="10"/>
        <color rgb="FF000000"/>
        <rFont val="Arial"/>
      </rPr>
      <t xml:space="preserve"> Se evidencia incumplimiento en cuanto a los requisitos que deben tener los formatos de incapacidad y al lineamiento </t>
    </r>
    <r>
      <rPr>
        <i/>
        <sz val="10"/>
        <color rgb="FF000000"/>
        <rFont val="Arial"/>
      </rPr>
      <t xml:space="preserve">“si la incapacidad no cumple con los requisitos mínimos o no pertenece a la red de atención a usuarios de la EPS del funcionario; la Subdirección Administrativa, Financiera y de Control Interno y Disciplinario – Gestión de Talento Humano, da respuesta al radicado de la incapacidad, reportando las observaciones encontradas.”, </t>
    </r>
    <r>
      <rPr>
        <sz val="10"/>
        <color rgb="FF000000"/>
        <rFont val="Arial"/>
      </rPr>
      <t>como se expone en el numeral 2.3.2 del presente informe.</t>
    </r>
  </si>
  <si>
    <t>No todos los documentos que soportan las incapacidades que se registran cuentan con todos los datos solicitados en el instructivo.</t>
  </si>
  <si>
    <r>
      <rPr>
        <b/>
        <sz val="10"/>
        <color rgb="FF000000"/>
        <rFont val="Arial"/>
      </rPr>
      <t>12</t>
    </r>
    <r>
      <rPr>
        <sz val="10"/>
        <color rgb="FF000000"/>
        <rFont val="Arial"/>
      </rPr>
      <t>. Para el trámite de incapacidades se recomienda revisar los criterios de la política de operación para el trámite de incapacidades con el objetivo de determinar cuáles requisitos son necesarios y aplicables para el trámite respectivo.</t>
    </r>
  </si>
  <si>
    <r>
      <rPr>
        <b/>
        <sz val="10"/>
        <color rgb="FF000000"/>
        <rFont val="Arial"/>
      </rPr>
      <t>14.</t>
    </r>
    <r>
      <rPr>
        <sz val="10"/>
        <color rgb="FF000000"/>
        <rFont val="Arial"/>
      </rPr>
      <t>Se sugiere fortalecer el instructivo para el trámite de incapacidades ya que presenta vacíos con las actividades del recobro, devoluciones, y documentar situaciones en caso de traslaparse las incapacidades, valores cancelados de más por la EPS, adicional se definir y unificar criterios de liquidación del IBC (incapacidades generadas en el periodo de vacaciones) y tener en cuenta el artículo 228 del Código Sustantivo del Trabajo el cual establece: “En el caso de salario variable, aplicable a trabajadores que no devenguen salario fijo, se tendrá como base el promedio de los doce (12) meses anteriores a la fecha de inicio de la incapacidad, o todo el tiempo si éste fuere menor.</t>
    </r>
  </si>
  <si>
    <t>El IN-GTH-13-02 Instructivo para el trámite de incapacidades no contempla el total de las situaciones que presentan con la gestión de esta actividad</t>
  </si>
  <si>
    <r>
      <rPr>
        <b/>
        <sz val="10"/>
        <color rgb="FF000000"/>
        <rFont val="Arial"/>
      </rPr>
      <t>4</t>
    </r>
    <r>
      <rPr>
        <sz val="10"/>
        <color rgb="FF000000"/>
        <rFont val="Arial"/>
      </rPr>
      <t>. Se recomienda revisar y/o actualizar el Procedimiento “GTH -13-08 VINCULACIÓN DE SERVIDORES “con relación a los soportes documentales, entre ellos el cambio del nombre del formato FT-GTH-13-26 el cual figura en el procedimiento con el nombre de: “Lista de chequeo posesión funcionarios “ y al revisar el formato se llama: “ Lista de documentos para vinculación de funcionarios”, adicionalmente existen actividades que se describen de manera general, no se incluye soporte de la actividad o donde debe reposar la información, sea en el expediente del funcionario o en otra carpeta especifica en coherencia con las TRD del proceso.</t>
    </r>
  </si>
  <si>
    <t>No es suficientemente claro y especifico el GTH -13-08 VINCULACIÓN DE SERVIDORES  lo que permite interpretaciones distintas sobre acciones relacionadas con la verificación de las acciones allí manifestadas.</t>
  </si>
  <si>
    <t>Se realizará la actualización del procedimiento GTH -13-08 VINCULACIÓN DE SERVIDORES, incluyendo el formato FT-GTH-13-26 "Lista de documentos para la vinculación de funcionarios", para garantizar la utilización de los formatos vigentes en el procedimiento.</t>
  </si>
  <si>
    <t>Expediente de hoja de vida del funcionario retirado.
Actualización del procedimiento  PRO-GTH -13-08 Vinculacion de servidores actualizado en la maloca</t>
  </si>
  <si>
    <r>
      <rPr>
        <sz val="11"/>
        <color rgb="FF000000"/>
        <rFont val="Arial"/>
      </rPr>
      <t xml:space="preserve">2020: Esta actividad inicia en la vigencia 2021, por lo anterior se reportará seguimiento en el siguiente trimestre.
Primer Trimestre 2021: Esta actividad se realizará el segundo trimestre de 2021.
Segundo trimestre 2021: Se realizó la actualización del procedimiento GTH -13-08 VINCULACIÓN DE SERVIDORES en el cual se incluyó el formato FT-GTH-13-26 Lista de documentos para la vinculación de funcionarios, como instrumento para la verificación de los documentos que soportan la tomar posesión de los empleados públicos del IDEP.
</t>
    </r>
    <r>
      <rPr>
        <sz val="11"/>
        <color rgb="FFFF0000"/>
        <rFont val="Arial"/>
      </rPr>
      <t>Teniendo en cuenta que se efectuó la acción correctiva recoomendada en la auditoría, se solicita el cierre de la actividad por el cumplimiento de la meta acordada</t>
    </r>
  </si>
  <si>
    <r>
      <rPr>
        <sz val="11"/>
        <color rgb="FF000000"/>
        <rFont val="Calibri"/>
      </rPr>
      <t xml:space="preserve">Segundo semestre 2021: PRO-GTH-13-08 Vinculación de servidores publicado en: 
</t>
    </r>
    <r>
      <rPr>
        <u/>
        <sz val="11"/>
        <color rgb="FF1155CC"/>
        <rFont val="Calibri"/>
      </rPr>
      <t>http://www.idep.edu.co/?q=content/gth-13-proceso-de-gesti%C3%B3n-de-talento-humano#overlay-context=</t>
    </r>
  </si>
  <si>
    <t>De acuerdo con el seguimiento efectuado por parte de esta Oficina se evidencia la actualización del procedimiento GTH -13-08 VINCULACIÓN DE SERVIDORES en el cual se incluyó el formato FT-GTH-13-26 Lista de documentos para la vinculación de funcionarios, como instrumento para la verificación de los documentos que soportan para tomar posesión de los empleados públicos del IDEP.
Por lo anterior se da cierre a esta acción.</t>
  </si>
  <si>
    <t>GTH -13-08 VINCULACIÓN DE SERVIDORES en el cual se incluyó el formato FT-GTH-13-26 Lista de documentos para la vinculación de funcionarios</t>
  </si>
  <si>
    <r>
      <rPr>
        <b/>
        <sz val="10"/>
        <color rgb="FF000000"/>
        <rFont val="Arial"/>
      </rPr>
      <t>10.</t>
    </r>
    <r>
      <rPr>
        <sz val="10"/>
        <color rgb="FF000000"/>
        <rFont val="Arial"/>
      </rPr>
      <t xml:space="preserve"> Se sugiere revisar los controles operacionales del riesgo “ Incumplimiento de los requisitos de ley y procedimientos para la vinculación, permanencia y retiro de personal” toda vez que los documentos que soportan dichos controles no se ejecutan como se identifica en los procedimientos PRO-GTH-13-08 Vinculación de servidores y PRO-GTH-13-11 Desvinculación de servidores.</t>
    </r>
  </si>
  <si>
    <t>Los procedimientos PRO-GTH-13-08 Vinculación de servidores y PRO-GTH-13-11 Desvinculación de servidores. no se ajustan en su totalidad a las capacidades del equipo asignado al proceso de talento humano lo que dificulta el cumplimiento total de las acciones allí establecidas.</t>
  </si>
  <si>
    <t xml:space="preserve">Se realizará la actualización de los procedimientos PRO-GTH-13-08 Vinculación de servidores y PRO-GTH-13-11 Desvinculación de servidores puesto que hay actividades que se describen de manera general.
</t>
  </si>
  <si>
    <t>Expediente de hoja de vida del funcionario retirado.
Procedimientos PRO-GTH-13-08 Vinculación de servidores y PRO-GTH-13-11 Desvinculación de servidores, actualizados en la Maloca.</t>
  </si>
  <si>
    <r>
      <rPr>
        <sz val="11"/>
        <color rgb="FF000000"/>
        <rFont val="Arial"/>
      </rPr>
      <t xml:space="preserve">2020: Esta actividad inicia en la vigencia 2021, por lo anterior se reportará seguimiento en el siguiente trimestre.
Primer Trimestre 2021: Esta actividad se realizará el segundo trimestre de 2021.
Segundo trimestre 2021: Se realizó la actualización del procedimiento GTH -13-08 VINCULACIÓN DE SERVIDORES y PRO-GTH-13-11 Desvinculación de servidores, en ellos se precisaron los documentos que soportan las actividades y se realizaron las aclaraciones frente a las acciones esperadas en cada actividad
</t>
    </r>
    <r>
      <rPr>
        <sz val="11"/>
        <color rgb="FFFF0000"/>
        <rFont val="Arial"/>
      </rPr>
      <t>Teniendo en cuenta que se efectuó la acción correctiva recoomendada en la auditoría, se solicita el cierre de la actividad por el cumplimiento de la meta acordada</t>
    </r>
  </si>
  <si>
    <r>
      <rPr>
        <sz val="11"/>
        <color rgb="FF000000"/>
        <rFont val="Calibri"/>
      </rPr>
      <t xml:space="preserve">Segundo semestre 2021: procedimientos GTH -13-08 VINCULACIÓN DE SERVIDORES y PRO-GTH-13-11 Desvinculación de servidores publicados en: 
</t>
    </r>
    <r>
      <rPr>
        <u/>
        <sz val="11"/>
        <color rgb="FF1155CC"/>
        <rFont val="Calibri"/>
      </rPr>
      <t>http://www.idep.edu.co/?q=content/gth-13-proceso-de-gesti%C3%B3n-de-talento-humano#overlay-context=</t>
    </r>
  </si>
  <si>
    <t>De acuerdo con el seguimiento efectuado por parte de esta Oficina se evidencia la actualización del procedimiento GTH -13-08 VINCULACIÓN DE SERVIDORES y PRO-GTH-13-11 Desvinculación de servidores
Por lo anterior se da cierre a esta acción.</t>
  </si>
  <si>
    <t>procedimiento GTH -13-08 VINCULACIÓN DE SERVIDORES y PRO-GTH-13-11 Desvinculación de servidores</t>
  </si>
  <si>
    <r>
      <rPr>
        <b/>
        <sz val="10"/>
        <color rgb="FF000000"/>
        <rFont val="Arial"/>
      </rPr>
      <t>8.</t>
    </r>
    <r>
      <rPr>
        <sz val="10"/>
        <color rgb="FF000000"/>
        <rFont val="Arial"/>
      </rPr>
      <t>Se sugiere formular indicador sobre el impacto de las capacitaciones (inducciones, reinducciones, capacitaciones) con el objetivo de conocer el nivel de apropiación del conocimiento adquirido, para poder identificar qué aspectos del proceso de aprendizaje se debe mejorar con el objetivo de fortalecer el desempeño de los servidores y el impacto en la Entidad.</t>
    </r>
  </si>
  <si>
    <t>El formato FT-GTH-13-04  Encuesta de satisfacción de la capacitación, no cuenta con preguntas que permitan medir el nivel de apropiación del conocimiento adquirido</t>
  </si>
  <si>
    <t>El profesional especializado de talento humano realizará la actualización del formato FT-GTH-13-04 Encuesta de satisfacción de la capacitación para que permita valorar el nivel de apropiación del conocimiento adquirido.</t>
  </si>
  <si>
    <t>formato FT-GTH-13-04  Encuesta de satisfacción de la capacitación</t>
  </si>
  <si>
    <t>2020: Esta actividad inicia en la vigencia 2021, por lo anterior se reportará seguimiento en el siguiente trimestre.
Primer Trimestre 2021: Esta actividad se realizará el segundo trimestre de 2021
Segundo trimestre: Se realizó la actualización de la ENCUESTA DE SATISFACCIÓN DE LA CAPACITACIÓN FT-GTH-13-04 con la inclusión del punto 2. que permite valorar el CUMPLIMIENTO DE LOS OBJETIVOS DE APRENDIZAJE.
Teniendo en cuenta que se efectuó la acción correctiva recoomendada en la auditoría, se solicita el cierre de la actividad por el cumplimiento de la meta acordada.</t>
  </si>
  <si>
    <t>Segundo Trimestre: Formato FT-GTH-13-04 Encuesta Satisf Capact 2021 publcado en http://www.idep.edu.co/?q=content/gth-13-proceso-de-gesti%C3%B3n-de-talento-humano#overlay-context=</t>
  </si>
  <si>
    <t>De acuerdo con el seguimiento efectuado por parte de esta Oficina se evidencia el formato FT-GTH-13-04 Versión 4 del 4 de agosto de 2021
Por lo anterior se da cierre a esta acción.</t>
  </si>
  <si>
    <t>FT-GTH-13-04 Versión 4 del 4 de agosto de 2021
publicado en la pagina web</t>
  </si>
  <si>
    <r>
      <rPr>
        <b/>
        <sz val="10"/>
        <color rgb="FF000000"/>
        <rFont val="Arial"/>
      </rPr>
      <t>6</t>
    </r>
    <r>
      <rPr>
        <sz val="10"/>
        <color rgb="FF000000"/>
        <rFont val="Arial"/>
      </rPr>
      <t>. Se evidenció diferencia entre la prueba de auditoria y el reporte generado por Talento Humano en cuanto a la liquidación de incapacidad de la funcionaria Andrea Josefina Bustamante, expuesta en el presente informe tal como se detalla en los numerales 2.3.3.</t>
    </r>
  </si>
  <si>
    <r>
      <rPr>
        <sz val="10"/>
        <color rgb="FF000000"/>
        <rFont val="Arial"/>
      </rPr>
      <t xml:space="preserve">Es importante aclarar que para el caso de Andrea Bustamante, se presentan 1 incapacidad por enfermedad general y 1 Licencia de Maternidad.
</t>
    </r>
    <r>
      <rPr>
        <b/>
        <sz val="10"/>
        <color rgb="FF000000"/>
        <rFont val="Arial"/>
      </rPr>
      <t>1.</t>
    </r>
    <r>
      <rPr>
        <sz val="10"/>
        <color rgb="FF000000"/>
        <rFont val="Arial"/>
      </rPr>
      <t xml:space="preserve"> Para el primer caso la incapacidad general, correspondiente del 01/03/2019 al 25/03/2019, el IDEP liquido $2.596.969 en el mes de abril de 2019 y la EPS pago $ 2.960.472, quedando una diferencia de $363.388 el cual fue pagado a la funcionaria en la nómina del mes de agosto de 2019. (Ver folio 72 de agosto de 2019).
</t>
    </r>
    <r>
      <rPr>
        <b/>
        <sz val="10"/>
        <color rgb="FF000000"/>
        <rFont val="Arial"/>
      </rPr>
      <t xml:space="preserve">2. </t>
    </r>
    <r>
      <rPr>
        <sz val="10"/>
        <color rgb="FF000000"/>
        <rFont val="Arial"/>
      </rPr>
      <t xml:space="preserve">Para la Licencia de Maternidad, correspondientes del 21/03/2019 al 24/07/2019, liquidados los 126 dias da un valor de  $ 24.326.408 y el IDEP pago a la funcionaria $23.747.200 en la nomina de mayo a septiembre de 2019,  dando una diferencia de $579.200, este valor se ajustara en el momento que la EPS pague al IDEP el valor correspondiente a la Incapacidad.
</t>
    </r>
  </si>
  <si>
    <r>
      <rPr>
        <sz val="10"/>
        <color theme="1"/>
        <rFont val="Arial"/>
      </rPr>
      <t xml:space="preserve">Validar la EPS a la cual se encuentra afiliado el funcionario y se liquida en nomina la Incapacidad o Licencia, con el fin de disminuir posibles diferencias con la liquidación realizada por la EPS. </t>
    </r>
    <r>
      <rPr>
        <b/>
        <sz val="10"/>
        <color theme="1"/>
        <rFont val="Arial"/>
      </rPr>
      <t xml:space="preserve">
</t>
    </r>
    <r>
      <rPr>
        <sz val="10"/>
        <color theme="1"/>
        <rFont val="Arial"/>
      </rPr>
      <t xml:space="preserve">En caso que se evidencien diferencias, en las liquidaciones se procedera a validar el IBC con la EPS mediante comunicado por escrito despues de recibido el pago al IDEP.
Mensualmente se realizaran reuniones con el area de contabilidad, el contratista de Nómina y el Profesional de Talento Humano, para llevar el respectivo seguimiento a cada una de las incapacidades.
</t>
    </r>
  </si>
  <si>
    <t xml:space="preserve">Documento mensual de nómina donde se evidencia el valor a pagar al funcionario y control mensual de incapacidades reportado al área de contabilidad.
</t>
  </si>
  <si>
    <t>Contratista de nómina
Profesional Especializado Cod. 222 Grado 03 SAFyCD
Area de Contabilidad</t>
  </si>
  <si>
    <t>2020: Esta actividad inicia en la vigencia 2021, por lo anterior se reportará seguimiento en el siguiente trimestre.
Primer Trimestre 2021:En 2021 solamente se ha presentado una incapacidad medica de los empleados, mediante radicado EN20210000026334 del 26/02/2021 se solicitó a la EPS aclarar el pago registrado en la cuenta bancaria del IDEP y mediante respuesta del 10/03/2021 la EPS remitió la información de IBC, valor de la incapacidad y duración de la misma.
Los dias 15/01/2021, 19 y 26/02/2021 y el 19 y 25/03/2021 se reaizaron reuniones de seguimiento a la gestión de pago de incapacidaes, las cuales contaron con asistencia de los responsables de la SAFyCD
Los dias 15/04/2021, 05 y 19/05/2021 y el 02/06/2021 se reaizaron reuniones de seguimiento a la gestión de pago de incapacidaes, las cuales contaron con asistencia de los responsables de la SAFyCD
Segundo trimestre 2021: Se ha presentado mensualmente cuadro control de incapacidades, a través de correo electronico; para informe con corte a abril 30, se envio el 4  de mayo; informe con corte a mayo 30, se envia el 01 de junio, el informe a junio 30 se entregara la primera semana de julio. Esta actividad se realiza en cumplimiento al PLAN DE SOSTENIBILIDAD CONTABLE - RESOLUCION 093 DE 2019,
Las incapacidades de la funcionaria Andrea Josefina Bustamante, fueron reliquidadas y ajustadas; de acuerdo con revisión y mesa de trabajo de Mayo 28 y Reunión Talento Humano de la misma fecha; de igualmanera la EPS realizo el reconocimiento segun comprobante de ingreso No. 78 de abril 7.
Teniendo en cuenta que se efectuó la acción correctiva recomendada en la auditoría, se solicita el cierre de la actividad por el cumplimiento de la meta acordada</t>
  </si>
  <si>
    <t>Primer trimestre 2021: Radicado EN20210000026334 del 26/02/2021. y Calendario de correo electronico de wfarfan@idep.edu.co
Segundo semestre 2021: Reuniones nómina Calendario de correo electronico de nomina@idep.edu.co y comunicaciones al profesional de Contabilidad con el informe mensual de incapacidades.</t>
  </si>
  <si>
    <t>De acuerdo con el seguimiento efectuado por parte de esta Oficina se evidencia los correos que fueron enviados a Contabilidad con el informe mensual de incapacidades, se recomienda seguir realizando el control mensual de incapacidades. 
Teniendo en cuenta que se efectuó la acción correctiva recomendada en la auditoría, se cierra  la actividad.</t>
  </si>
  <si>
    <t xml:space="preserve"> IN-GTH-13-02 instructivo para el tramite de incapacidades Versión: 4
Fecha con fecha de Aprobación: 04/08/2021
</t>
  </si>
  <si>
    <t>De acuerdo a lo establecido en el Procedimiento PRO- GFR-11-01 Egresos o Salidas Definitivas se evidencio desactualización del documento, puntos de control plasmados en el procedimiento los cuales no cumplen con un adecuado diseño de los mismos a falta de variables tales como: (Periodicidad, carencia de implementación de puntos de control, no se identifican soportes del control, no se observa que sucede con las diferencias o desviaciones encontradas en la ejecución del mismo, la mayoría de los controles establecidos correspondes a soportes  y no a acciones o actividades que contribuyan a la mitigación de un riesgo).</t>
  </si>
  <si>
    <t>Los puntos de control establecidos en el  PRO- GFR-11-01 Egresos o Salidas Definitivas no cuentan con las características de diseño requeridas y por lo tanto no son eficientes para mitigar la materialización de riesgos asociados con la ejecución del procedimiento.</t>
  </si>
  <si>
    <t>Actualizar el PRO- GFR-11-01 Egresos o Salidas estableciendo puntos de control acordes con los lineamientos de diseño de los mismos.</t>
  </si>
  <si>
    <t xml:space="preserve"> PRO- GFR-11-01 Egresos o Salidas  actualizado</t>
  </si>
  <si>
    <t>Profesional Universitario -  SAFyCD
Subdirector Administrativo, Financiero y de Control Disciplinario</t>
  </si>
  <si>
    <t>TERCER TRIMESTRE: No reporta avance
CUARTO TRIMIESTRE: Se actualizo el Procedimiento PRO- GFR-11-01 Salida definitiva de bienes .
PRIMER TRIMESTRE 2020: Se esta dando cumplimiento al procedimiento PRO- GFR-11-01 Salida definitiva de bienes
SEGUNDO TRIMESTRE 2020: Se esta dando cumplimiento al procedimiento PRO- GFR-11-01 Salida definitiva de bienes
TERCER TRIMESTRE 2020: Se esta dando cumplimiento al procedimiento PRO- GFR-11-01 Salida definitiva de bienes, de acuerdo a la solicitud de los formatos que se encuentran establecidos en el Procedimiento. Como evidencia están los movimientos en el aplicativo GOOBI y para este trimestre se cuentan con los documentos en PDF para una vez retornar a la oficina imprimir y archivar en cada una de las carpetas del proceso. A la fecha se ha dado salida a los elementos de aseo y cafetería (insumos que los manejan las Operarias de la empresa contratante de Aseo) y solo una salida de elementos de oficina, de acuerdo al formato FT-GRF-11-03, toda vez que desde finales del mes de marzo del 2020 y con ocasión a la PANDEMIA del COVID19 los trabajadores del IDEP optaron al cumplimiento de las directivas del IDEP del trabajo en casa en TELETRABAJO.
CUARTO TRIMESTRE 2020: Se esta dando cumplimiento al procedimiento PRO- GFR-11-01 Salida definitiva de bienes, de acuerdo a la solicitud de los formatos que se encuentran establecidos en el Procedimiento. Como evidencia están los movimientos en el aplicativo GOOBI y para este trimestre se cuentan con los documentos en PDF para una vez retornar a la oficina imprimir y archivar en cada una de las carpetas del proceso. A la fecha se ha dado salida de elementos de oficina, de acuerdo al formato FT-GRF-11-03.
30/03/2021 Durante el primer trimestre se realizaron las descarga de los elementos de consumo solicitados por los servidores publicos en los cuales se deja observación en el formato FT-GRF11-03 Solicitud de bienes si llegara a requerirlo.
Se actualizara el procedimiento para el II Trimestre del 2021, en el que se enfatizará en los puntos de control.
07/07/2021 Durante el segundo trimestre se realizaron las descarga de los elementos de consumo solicitados por los servidores publicos en los cuales se deja observación en el formato FT-GRF11-03 Solicitud de bienes si llegara a requerirlo.
El 28/06/2021 mediante reunion via zoom, se revisaron los procedimiento para su actualización, con el apoyo del seguimienbto a la Planeación de la Oficina Asesora de Planeación y envio via correo electronico los documentos editables para la respectiva actualización y enviarlos en el mes de julio para revisión. (Seguimiento realizado por la profesional Lilia Correa)</t>
  </si>
  <si>
    <t>Movimiento aplicativo GOOBI</t>
  </si>
  <si>
    <r>
      <rPr>
        <b/>
        <sz val="10"/>
        <color rgb="FF000000"/>
        <rFont val="Arial"/>
      </rPr>
      <t xml:space="preserve">13/07/2020:  </t>
    </r>
    <r>
      <rPr>
        <sz val="10"/>
        <color rgb="FF000000"/>
        <rFont val="Arial"/>
      </rPr>
      <t xml:space="preserve">Se verificó en la ruta señala la actualización del procedimiento http://www.idep.edu.co/sites/default/files/PRO-GRF-11-01_Egresos_o_salidas_de_bienes_V6.pdf, el documento actualizado de fecha 05 de diciembre de 2019; en el seguimiento reportado se indica la aplicación del procedimiento,  pero no brinda mayor información con el fin de validar la efectividad del mismo.  Se recomienda por parte de esta Oficina detallar que actividades y puntos de control se están cumpliendo toda vez que el mismo cuenta con diez (10) puntos de control, así como la disposición de los formatos que se vienen aplicando y la gestión adelantada en el trimestre frente a la salida definitiva de bienes.  No se anexa en las evidencias los soportes que den cuenta de la aplicación de los controles establecidos en el procedimiento durante el trimestre evaluado.
Por lo anterior, esta acción continúa en ejecución. 
</t>
    </r>
    <r>
      <rPr>
        <b/>
        <sz val="10"/>
        <color rgb="FF000000"/>
        <rFont val="Arial"/>
      </rPr>
      <t xml:space="preserve">28/12/2020: </t>
    </r>
    <r>
      <rPr>
        <sz val="10"/>
        <color rgb="FF000000"/>
        <rFont val="Arial"/>
      </rPr>
      <t>Se debe verificar en el aplicativo GOOBI los movimientos realizados en el periodo evaluado.  Por lo anterior, esta acción continúa en ejecución.</t>
    </r>
    <r>
      <rPr>
        <sz val="10"/>
        <color rgb="FFFF0000"/>
        <rFont val="Arial"/>
      </rPr>
      <t xml:space="preserve"> 
</t>
    </r>
    <r>
      <rPr>
        <b/>
        <sz val="10"/>
        <color rgb="FF000000"/>
        <rFont val="Arial"/>
      </rPr>
      <t>13/08/2021</t>
    </r>
    <r>
      <rPr>
        <sz val="10"/>
        <color rgb="FF000000"/>
        <rFont val="Arial"/>
      </rPr>
      <t>: Se verificó los diferentes controles implementados en el periodo evaluado mediante auditoría interna y se evidenció que no se están realizando efectivamente las actividades y los controles enunciados dentro del procedimiento PRO-GRF-11-01 Salidas definitiva de bienes y/o elementos del inventario de propiedad, planta y equipo, por lo anterior se recomienda re formular las acciones del plan de mejoramiento en razón a que fueron inefectivas e incluir dentro de las nuevas acciones las observaciones y las oportunidades de mejora realizadas en la auditoria de recursos físicos de 2021, como también puntualizar en los seguimientos quién reporta, las fechas de ejecución y los responsables del mismo.</t>
    </r>
  </si>
  <si>
    <r>
      <rPr>
        <u/>
        <sz val="10"/>
        <color rgb="FF0563C1"/>
        <rFont val="Arial"/>
      </rPr>
      <t xml:space="preserve">http://www.idep.edu.co/sites/default/files/PRO-GRF-11-01_Egresos_o_salidas_de_bienes_V6.pdf
</t>
    </r>
    <r>
      <rPr>
        <u/>
        <sz val="10"/>
        <color rgb="FF000000"/>
        <rFont val="Arial"/>
      </rPr>
      <t>Informe de auditoria final de Recursos fisicos 2021</t>
    </r>
  </si>
  <si>
    <t>13/07/2020:  Hilda Yamile Morales Laverde - Jefe OCI
28/12/2020: María Margarita Cruz Gómez. Contratista OCI
13/08/2021: María Margarita Cruz Gomez - Contratista OCI</t>
  </si>
  <si>
    <t>Incumplimiento a lo establecido en el procedimiento PRO-GRF-11-01 Egresos o Salidas Definitivas, en el punto de control establecido en la actividad No 05 “Verificar la solicitud hecha por el funcionario vs. El comprante de salida” , toda vez que una vez efectuadas las pruebas sustantivas se evidencio diferencias entre Formato FT-GRF-11-03 solicitud de bienes y el documento de salida  del sistema de información (GOOBI), para las salidas No. 12, 22, 34 y 49 de la muestra seleccionada.</t>
  </si>
  <si>
    <t>En el PRO-GRF-11-01 Egresos o Salidas Definitivas no se establece como llevar registro de los bienes que no se entregan por que no hay en existencia, por lo cual, el  FT-GRF-11-03 solicitud de bienes y  el documento de salida  del sistema de información (GOOBI), presentan diferencias cuando se presenta este caso.</t>
  </si>
  <si>
    <t xml:space="preserve">Actualizar el PRO-GRF-11-01 Egresos o Salidas Definitivas, estableciendo un punto de control referente a la inclusión de la información del bien o bienes que no se entregan por que no se encuentran en existencia en el formato FT-GRF-11-03 solicitud de bienes, lo cual justificaría diferencias entre este formato y el sistema de información. </t>
  </si>
  <si>
    <t>PRO-GRF-11-01 Egresos o Salidas Definitivas actualizado
Formatos FT-GRF-11-03 solicitud de bienes gestionados</t>
  </si>
  <si>
    <t xml:space="preserve">TERCER TRIMESTRE: No reporta avance.
CUARTO TRIMIESTRE: Se actualizo el Procedimiento PRO- GFR-11-01 Salida definitiva de bienes.
PRIMER TRIMESTRE 2020: Se esta dando cumplimiento al procedimiento PRO- GFR-11-01 Salida definitiva de bienes.
SEGUNDO TRIMESTRE 2020: Se esta dando cumplimiento al procedimiento PRO- GFR-11-01 Salida definitiva de bienes.
TERCER TRIMESTRE 2020: Se esta dando cumplimiento al procedimiento PRO- GFR-11-01 Salida definitiva de bienes, de acuerdo a la solicitud de los formatos que se encuentran establecidos en el Procedimiento. Como evidencia están los movimientos en el aplicativo GOOBI y para este trimestre se cuentan con los documentos en PDF para una vez retornar a la oficina imprimir y archivar en cada una de las carpetas del proceso. A la fecha se ha dado salida a los elementos de aseo y cafetería (insumos que los manejan las Operarias de la empresa contratante de Aseo) y solo una salida de elementos de oficina, de acuerdo al formato FT-GRF-11-03, toda vez que desde finales del mes de marzo del 2020 y con ocasión a la PANDEMIA del COVID19 los trabajadores del IDEP optaron al cumplimiento de las directivas del IDEP del trabajo en casa en TELETRABAJO.
CUARTO TRIMESTRE 2020: Se esta dando cumplimiento al procedimiento PRO- GFR-11-01 Salida definitiva de bienes, de acuerdo a la solicitud de los formatos que se encuentran establecidos en el Procedimiento. Como evidencia están los movimientos en el aplicativo GOOBI y para este trimestre se cuentan con los documentos en PDF para una vez retornar a la oficina imprimir y archivar en cada una de las carpetas del proceso y las salidas de elementos de oficina, de acuerdo al formato FT-GRF-11-03.
30/03/2021 Durante el primer trimestre se realizaron las descarga de los elementos de consumo solicitados por los servidores publicos en los cuales se deja observación en el formato FT-GRF11-03 Solicitud de bienes si llegara a requerirlo.
Se actualizara el procedimiento para el II Trimestre del 2021, en el que se enfatizará en los puntos de control.
07/0/2021 Durante el segundo trimestre se realizaron las descarga de los elementos de consumo solicitados por los servidores publicos en los cuales se deja observación en el formato FT-GRF11-03 Solicitud de bienes si llegara a requerirlo.
El 28/06/2021, mediante reunion via zoom, se revisaron los procedimiento para su actualización, con el apoyo del seguimienbto a la Planeación de la Oficina Asesora de Planeación y envio via correo electronico los documentos editables para la respectiva actualización. (seguimiento realizado por la profesional Lilia Correa)
</t>
  </si>
  <si>
    <t>Red- apolo- ejecucion de planes- planes de mejoramiento GRF</t>
  </si>
  <si>
    <r>
      <rPr>
        <b/>
        <sz val="10"/>
        <color rgb="FF000000"/>
        <rFont val="Arial"/>
      </rPr>
      <t xml:space="preserve">13/07/2020: </t>
    </r>
    <r>
      <rPr>
        <sz val="10"/>
        <color rgb="FF000000"/>
        <rFont val="Arial"/>
      </rPr>
      <t xml:space="preserve">Se evidencio en la ruta
 http://www.idep.edu.co/sites/default/files/PRO-GRF-11-01_Egresos_o_salidas_de_bienes_V6.pdf, el documento actualizado de fecha 05 de diciembre de 2019, la actividad 5 detalla en las observaciones: "Una vez se reciban los bienes y/o elementos el solicitante debe firmar el respectivo comprobante a satisfacción.   NOTA: Si no existe algún elemento solicitado se dejara constancia en la casilla de observaciones cualquier novedad. La periodicidad de esta actividad es cada vez que se genere una salida".  
En el seguimiento reportado se indica que se viene dando cumplimiento al procedimiento; sin embargo no se especifica que actividades se han realizado durante el trimestre, no se soporta las evidencias de  aplicación del control con el fin de evaluar la efectividad del mismo. Por lo anterior esta actividad continúa en seguimiento.
</t>
    </r>
    <r>
      <rPr>
        <b/>
        <sz val="10"/>
        <color rgb="FF000000"/>
        <rFont val="Arial"/>
      </rPr>
      <t>28/12/2020:</t>
    </r>
    <r>
      <rPr>
        <sz val="10"/>
        <color rgb="FF000000"/>
        <rFont val="Arial"/>
      </rPr>
      <t xml:space="preserve"> En el seguimiento reportado se indica que se viene dando cumplimiento al procedimiento, sin embargo  se debe verificar los  movimientos  en el aplicativo GOOBI y los documentos en PDF. Por lo anterior esta actividad continúa en seguimiento.
</t>
    </r>
    <r>
      <rPr>
        <b/>
        <sz val="10"/>
        <color rgb="FF000000"/>
        <rFont val="Arial"/>
      </rPr>
      <t xml:space="preserve">13/08/2021: </t>
    </r>
    <r>
      <rPr>
        <sz val="10"/>
        <color rgb="FF000000"/>
        <rFont val="Arial"/>
      </rPr>
      <t>De acuerdo con el seguimiento efectuado por parte de esta Oficina se evidencia cumplimiento a lo enunciado a la actividad # 5 del procedimiento PRO- GFR-11-01  mediante la evidencia de los soportes FT-GRF-11-03 enviados por la SAF los cuales se encuentran conformes a la solicitud versus el comprobante de salida, por lo anterior se cierra la acción como efectiva.</t>
    </r>
  </si>
  <si>
    <t>http://www.idep.edu.co/sites/default/files/PRO-GRF-11-01_Egresos_o_salidas_de_bienes_V6.pdf</t>
  </si>
  <si>
    <t>13/07/2020:  Hilda Yamile Morales Laverde - Jefe OCI
28/12/2020: María Margarita Cruz Gómez. Contratista OCI
13/08/2021: María Margarita Cruz Gómez. Contratista OCI</t>
  </si>
  <si>
    <t>Desactualización del procedimiento PRO-GRF-11 -03 Inventario, en lo que corresponde a la implementación de controles en el documento y coherencia entre las actividades definidas en el mismo.</t>
  </si>
  <si>
    <t>Los puntos de control establecidos en el PRO-GRF-11 -03 Inventario, no cuentan con las características de diseño requeridas y por lo tanto no son eficientes para mitigar la materialización de riesgos asociados con la ejecución del procedimiento.</t>
  </si>
  <si>
    <t>Actualizar el  PRO-GRF-11 -03 Inventario estableciendo puntos de control acordes con los lineamientos de diseño de los mismos.</t>
  </si>
  <si>
    <t xml:space="preserve"> PRO-GRF-11 -03 Inventario  actualizado</t>
  </si>
  <si>
    <t>TERCER TRIMESTRE: No reporta avance.
CUARTO TRIMIESTRE: Se actualizo el Procedimiento PRO- GFR-11-03 Inventario de propiedad, planta y equipo.
PRIMER TRIMESTRE 2020: Se esta dando cumplimiento al procedimiento PRO- GFR-11-03 Inventario de propiedad, planta y equipo.
SEGUNDO TRIMESTRE 2020: Se esta dando cumplimiento al procedimiento PRO- GFR-11-03 Inventario de propiedad, planta y equipo.
TERCER TRIMESTRE 2020: En este periodo no se realizo toma física de inventarios y actualización de los mismos, esta actividad se realizará en el último trimestre del 2020. Pero se han venido conciliando los saldos de Almacén con Contabilidad mes a mes. A partir del mes de septiembre se presento el Boletín de Almacén con la observación de dos categorías que presentan inconsistencias. (Correos electrónicos informando este tema)
CUARTO TRIMESTRE 2020: En este periodo no se realizo toma física de inventarios, se actualizaron los inventarios en el aplicativo GOOBI y se programa toma fisica de inventarios en el primer trimestre del 2021, previa coordinación por el tema de trabajo en casa.
A la fecha se han conciliando los saldos de Almacén con Contabilidad mes a mes, a partir del mes de noviembre se presento el Boletín de Almacén sin ninguna incosistencia.
30/03/2021 Durante el primer trimestre de la vigencia 2021, en coordinación del Subdirector Administrativo, Financiero y de Control Disciplinario realizar las actividades de la Toma física de inventario por puesto de trabajo de la totalidad de las cuatro oficinas y el Archivo Central. 
Se empezó el cruce de la información consignada en las planillas contra lo registrado en el aplicativo GOOBI para actualizar los inventarios de cada uno de los servidores públicos. Esta actividad se proyecta culminar en el mes de abril del 2021.
El inventario del Centro de Documentación se dará inicio a la verificación física en el mes de abril del 2021, de igual manera se dará salida de almacén en el mes de abril a las publicaciones del IDEP que se ingresaron a los inventarios en la vigencia 2020 y se paquetearan y se asignara mediante traslado de inventario a la Profesional Especializado de la Subdirección Académica. 
Se Cambiaron de 37 sillas ergonómicas que se adquirieron en Diciembre del 2020 y se tramitará la baja de las sillas que se cambiaron en el mes de abril del 2021. 
Se empezo el cruce de la información consignada en las planillas contra lo registrado en el aplicativo GOOBI para actualizar los inventarios de cada uno de los servidores publicos. 
Cambio de 37 sillas ergonomicas y tamites para la baja de las sillas que se cambiaron.
Se actualizara el procedimiento para el II Trimestre del 2021, en el que se enfatizará en los puntos de control.
07/07/2021 Durante el segundo trimestre se realizaron todos los tramites administrativos para la baja de las sillas, el ofrecimiento a entidad, publicación en la pagina web del IDEP de la Resolucion No. 024 del 2021 e Informe del destino final de las sillas.
Se presento y aprobo el Plan de Inventarios del 2021 en el Comit{e Interinstitucional mediante acta No. 10.
El 28/06/2021, mediante reunion via zoom, se revisaron los procedimiento para su actualización, con el apoyo del seguimienbto a la Planeación de la Oficina Asesora de Planeación y me envio los documentos editables para la respectiva actualización y enviarlos en el mes de julio para revisión.</t>
  </si>
  <si>
    <t>Informe final de auditoria de recursos fisicos 2021</t>
  </si>
  <si>
    <r>
      <rPr>
        <b/>
        <sz val="10"/>
        <color rgb="FF000000"/>
        <rFont val="Arial"/>
      </rPr>
      <t xml:space="preserve">13/07/2020:
</t>
    </r>
    <r>
      <rPr>
        <sz val="10"/>
        <color rgb="FF000000"/>
        <rFont val="Arial"/>
      </rPr>
      <t>Se evidencio por parte de esta oficina la actualización del documento PRO- GFR-11-03  Inventario de propiedad, planta y equipo de fecha 05/12/2019. El procedimiento cuenta con cinco (5) actividades y dos puntos de control así:  i) Validación del cumplimiento de las actividades y fechas definidas en el Plan Anual  de inventarios. ii) Presentación del avance de las actividades establecidas en el Plan Anual de Inventarios.</t>
    </r>
    <r>
      <rPr>
        <b/>
        <sz val="10"/>
        <color rgb="FF000000"/>
        <rFont val="Arial"/>
      </rPr>
      <t xml:space="preserve">
</t>
    </r>
    <r>
      <rPr>
        <sz val="10"/>
        <color rgb="FF000000"/>
        <rFont val="Arial"/>
      </rPr>
      <t xml:space="preserve">En el avance no se reporta las actividades que se gestaron durante el trimestre en cumplimiento del procedimiento, con el fin de establecer la efectividad del mismo.  Por lo anterior esta acción continúa en ejecución. Se recomienda por parte de esta Oficina detallar en el seguimiento efectuado por parte del responsable del proceso las actividades ejecutados con el fin de validar la operatividad y efectividad de las acciones implementadas.
</t>
    </r>
    <r>
      <rPr>
        <b/>
        <sz val="10"/>
        <color rgb="FF000000"/>
        <rFont val="Arial"/>
      </rPr>
      <t xml:space="preserve">28/12/2020: </t>
    </r>
    <r>
      <rPr>
        <sz val="10"/>
        <color rgb="FF000000"/>
        <rFont val="Arial"/>
      </rPr>
      <t xml:space="preserve">Se debe verificar en el aplicativo GOOBI el inventario. Se continúa con el seguimiento para verificar la actividad programada para el primer trimestre de 2021.
</t>
    </r>
    <r>
      <rPr>
        <b/>
        <sz val="10"/>
        <color rgb="FF000000"/>
        <rFont val="Arial"/>
      </rPr>
      <t xml:space="preserve">
13/08/2021</t>
    </r>
    <r>
      <rPr>
        <sz val="10"/>
        <color rgb="FF000000"/>
        <rFont val="Arial"/>
      </rPr>
      <t>: Se verificó los diferentes controles implementados en el periodo evaluado mediante auditoría interna y se evidenció que no se están realizando efectivamente los puntos de control y la politica de operación para los inventarios  individuales por traslados enunciado dentro del procedimiento PRO-GRF-11 -03 "Inventarios de propiedad, planta y equipo" por lo anterior se recomienda re formular las acciones del plan de mejoramiento en razón a que la acción fue inefectiva e incluir dentro de las nuevas acciones las observaciones y las oportunidades de mejora realizadas en la auditoria de recursos físicos de 2021, como también puntualizar en los seguimientos quién reporta, las fechas de ejecución y los responsables del mismo..</t>
    </r>
  </si>
  <si>
    <t xml:space="preserve">http://www.idep.edu.co/sites/default/files/PRO-GRF-11-03%20Inv%20prop%20planta%20y%20equ%20V7.pdf
Informe final de auditoria interna proceso de recursos fisicos 2021
</t>
  </si>
  <si>
    <t>13/07/2020:  Hilda Yamile Morales Laverde - Jefe OCI
28/12/2020: María Margarita Cruz Gómez. Contratista OCI
13-08-2021: Marìa Margarita Cruz Gómez - Contratista OCI</t>
  </si>
  <si>
    <t>De acuerdo a lo definido en la Resolución No 001 de 2001: Por la cual se expide el Manual de Procedimientos Administrativos y Contables para el Manejo y Control de los Bienes en los Entes Públicos del Distrito Capital numeral 4.10.1.1 se observó que no se están conformando adecuadamente los equipos de trabajo y grupos de conteo para la toma física anual que realiza la entidad, toda vez que son los mismos funcionarios de la entidad quienes realizan la validación de su propio inventario, lo que conlleva al riesgo de no reportar la totalidad del inventario asignado.</t>
  </si>
  <si>
    <t xml:space="preserve">Para la vigencia 2018 se dio el lineamiento de que cada funcionario y contratista diligenciara el inventario de los bienes que tenia a su cargo en el link 13_FT-GRF-11-11-Planilla-de-recoleccion-de-informacion-de-inventario-anual_23102018, por lo cual el inventario se realizó de esta manera para el 2018. </t>
  </si>
  <si>
    <t>Actualizar el  PRO-GRF-11 -03 Inventario actualizando las condiciones para la toma física de inventarios.</t>
  </si>
  <si>
    <t xml:space="preserve">
30/03/2021 Durante el primer trimestre de la vigencia 2021, en coordinación del Subdirector Administrativo, Financiero y de Control Disciplinario realizar las actividades de la Toma física de inventario por puesto de trabajo de la totalidad de las cuatro oficinas y el Archivo Central. TERCER TRIMESTRE: No reporta avance.
CUARTO TRIMIESTRE: Se actualizo el Procedimiento PRO- GFR-11-03 Inventario de propiedad, planta y equipo.
PRIMER TRIMESTRE 2020: Se esta dando cumplimiento al procedimiento PRO- GFR-11-03 Inventario de propiedad, planta y equipo.
SEGUNDO TRIMESTRE 2020: Se esta dando cumplimiento al procedimiento PRO- GFR-11-03 Inventario de propiedad, planta y equipo.
TERCER TRIMESTRE 2020: En este periodo no se realizo toma física de inventarios y actualización de los mismos, esta actividad se realizará en el último trimestre del 2020. Pero se han venido conciliando los saldos de Almacén con Contabilidad mes a mes. A partir del mes de septiembre se presento el Boletín de Almacén con la observación de dos categorías que presentan inconsistencias. (Correos electrónicos informando este tema)
CUARTO TRIMESTRE 2020: En este periodo no se realizo toma física de inventarios, se actualizaron los inventarios en el aplicativo GOOBI y se programa toma fisica de inventarios en el primer trimestre del 2021, previa coordinación por el tema de trabajo en casa.
A la fecha se han conciliando los saldos de Almacén con Contabilidad mes a mes, a partir del mes de noviembre se presento el Boletín de Almacén sin ninguna incosistencia.
Se empezó el cruce de la información consignada en las planillas contra lo registrado en el aplicativo GOOBI para actualizar los inventarios de cada uno de los servidores públicos. Esta actividad se proyecta culminar en el mes de abril del 2021.
El inventario del Centro de Documentación se dará inicio a la verificación física en el mes de abril del 2021, de igual manera se dará salida de almacén en el mes de abril a las publicaciones del IDEP que se ingresaron a los inventarios en la vigencia 2020 y se paquetearan y se asignara mediante traslado de inventario a la Profesional Especializado de la Subdirección Académica. 
Se Cambiaron de 37 sillas ergonómicas que se adquirieron en Diciembre del 2020 y se tramitará la baja de las sillas que se cambiaron en el mes de abril del 2021. 
Se empezo el cruce de la información consignada en las planillas contra lo registrado en el aplicativo GOOBI para actualizar los inventarios de cada uno de los servidores publicos. 
Cambio de 37 sillas ergonomicas y tamites para la baja de las sillas que se cambiaron.
Se actualizara el procedimiento para el II Trimestre del 2021, en el que se enfatizará en los puntos de control.
07/07/2021 Durante el segundo trimestre se realizaron todos los tramites administrativos para la baja de las sillas, el ofrecimiento a entidad, publicación en la pagina web del IDEP de la Resolución No. 024 del 2021 e Informe del destino final de las sillas.
Se presento y aprobo el Plan de Inventarios del 2021 en el Comit{e Interinstitucional mediante acta No. 10.
El 28/06/2021, mediante reunion via zoom, se revisaron los procedimiento para su actualización, con el apoyo del seguimienbto a la Planeación de la Oficina Asesora de Planeación y envio via correo electronico los documentoss editables para la respectiva actualización y enviarlos en el mes de julio para revisión. (Seguimiento realizado por la profesional Lilia Correa)</t>
  </si>
  <si>
    <r>
      <rPr>
        <b/>
        <sz val="10"/>
        <color theme="1"/>
        <rFont val="Arial"/>
      </rPr>
      <t xml:space="preserve">13/07/2020:  </t>
    </r>
    <r>
      <rPr>
        <sz val="10"/>
        <color theme="1"/>
        <rFont val="Arial"/>
      </rPr>
      <t xml:space="preserve">El seguimiento reportado por parte del responsable de proceso no da cuenta de la aplicación de las actividades y controles establecidos en el procedimiento, con sus respectivos soportes de validación  con el fin de validar la efectividad del mismo.
Esta actividad continúa en seguimiento. 
</t>
    </r>
    <r>
      <rPr>
        <b/>
        <sz val="10"/>
        <color theme="1"/>
        <rFont val="Arial"/>
      </rPr>
      <t>28/12/2020:</t>
    </r>
    <r>
      <rPr>
        <sz val="10"/>
        <color theme="1"/>
        <rFont val="Arial"/>
      </rPr>
      <t xml:space="preserve"> Se debe verificar en el aplicativo GOOBI el inventario y se continúa con el seguimiento a la actividad  programda para el primer trimestre de 2021.
</t>
    </r>
    <r>
      <rPr>
        <b/>
        <sz val="10"/>
        <color theme="1"/>
        <rFont val="Arial"/>
      </rPr>
      <t xml:space="preserve">13/08/2021: </t>
    </r>
    <r>
      <rPr>
        <sz val="10"/>
        <color theme="1"/>
        <rFont val="Arial"/>
      </rPr>
      <t>Se verificó los diferentes controles implementados en el periodo evaluado mediante auditoría interna y se evidenció que no se están realizando efectivamente los puntos de control y la politica de operación para los inventarios  individuales por traslados enunciado dentro  del procedimientoPRO-GRF-11 -03</t>
    </r>
    <r>
      <rPr>
        <i/>
        <sz val="10"/>
        <color theme="1"/>
        <rFont val="Arial"/>
      </rPr>
      <t xml:space="preserve"> "Inventarios de propiedad, planta y equipo" </t>
    </r>
    <r>
      <rPr>
        <sz val="10"/>
        <color theme="1"/>
        <rFont val="Arial"/>
      </rPr>
      <t>por lo anterior se recomienda re formular las acciones del plan de mejoramiento en razón a que la acción fue inefectiva e incluir dentro de las nuevas acciones las observaciones y las oportunidades de mejora realizadas en la auditoria de recursos físicos de 2021, como también puntualizar en los seguimientos quién reporta, las fechas de ejecución y los responsables del mismo.</t>
    </r>
  </si>
  <si>
    <t>http://www.idep.edu.co/sites/default/files/PRO-GRF-11-03%20Inv%20prop%20planta%20y%20equ%20V7.pdf
Informe final de auditoria interna proceso de recursos fisicos 2021</t>
  </si>
  <si>
    <t>Como parte del cierre presupuestal del mes de mayo de 2020 se efectúo conciliación entre los  sistemas con que se alimenta la infomación presupuestal (Predis y Goobi), No obstante,dado la contingencia presentada que implica el desempeño de labores mediante trabajo en casa, no se imprimieron las ejecuciones para su conciliación detallada por rubro, sino que se efectuaron conciliaciones por agregados revisando en pantalla los informes generados por los sistemas. Resultado de lo anterior, no se detectó con el cierre,  una inconsistencia que se presentó entre los proyectos estrátegicos (113 - 115) del proyecto misional Investigación e innovación para el fortalecimiento de las comunidades del saber y de practica pedagógica. Dicha inconsistencia fue detectada el primero de junio por la Oficina Asesora de Planeación al momento de registrar la información presupuestal en los sistemas PMR y Segplan, dado lo cual, se procedió a informar al Profesional Especializado de Presupuesto, quien revisando el detalle de la misma se encontró que la diferencia estaba asociada con el contrato 41 de 2020 con CORPORACION MAGISTERIO, por cuanto  al momento de expedir  Certificado de Disponibilidad Presupuestal y Certificado de Registro Presupuestal se distribuyeron los valores solicitados entre los proyectos estratégicos 113 $28.042,468 y 115 $51.381.532, siendo lo correcto que  el total de los recursos por $79.424.000 se cargaran al proyecto estratégico 115. Por lo anterior, tenindo en cuenta que el sistema Predis cierra automaticamente el ultimo dia de mes y que el cierre en cuestión implica cierre del plan de desarrollo,  se efectuaron las consultas pertinentes (via correo y mediante reunión virtual con Directora Distrital de Presupuesto, Subdirector Técnico de la Subdirección de Desarrollo Social de la Dirección Distrital de Presupuesto y Profesional Especializado de Presupuesto de la DDP), tendientes a encontrar una solución a la inconsistencia presentada, resultado de las cuales se concluyó que no era posible ajustar dentro del mes de junio la diferencia presentada, solamente se puede subsanar mediante la expedición de un acto administrativo por parte de entidad en la cual, se reduzca el valor cargado equivocadamente del plan de desarrollo saliente y se incorpore de manera correcta en el presupuesto del nuevo plan de desarrollo.</t>
  </si>
  <si>
    <t xml:space="preserve">Se presentó una inconsistencia en el cierre presupuestal del  mes de mayo de 2020 , entre  los Sistemas de Información Administrativo y Financiero del Instituto y el de SHD  con relación al consolidado de compromisos en la   inversión directa entre los proyectos estratégicos del rubro  Investigación e innovación para la fortalecimiento de las comunidades del saber y de practica pedagógica. </t>
  </si>
  <si>
    <t>Actualizar el procedimiento PRO-GF-14-01 ejecución presupuestal para fortalecer el punto de control en la conciliación entre Sistemas de Información Administrativo y Financiero del Instituto y el de SHD, con el  apoyo de otro funcionario de las SAFYCD permitiendo la revisión detallada del movimiento presupuestal para cada uno de los rubros asignados para el presupuesto de la entidad.</t>
  </si>
  <si>
    <t xml:space="preserve">Procedimiento PRO-GF-14-01
Correo electrónico remitiendo ejecuciones presupuestales consolidadas para revisión  y vistos buenos.
</t>
  </si>
  <si>
    <t>Profesional Especializado Presupuesto</t>
  </si>
  <si>
    <r>
      <rPr>
        <sz val="10"/>
        <color rgb="FF000000"/>
        <rFont val="Arial"/>
      </rPr>
      <t xml:space="preserve">TERCER TRIMESTRE: Con ocasión de los cierres presupuestales mensuales se viene efectuando conciliación entre los informes que se generan en los sistemas de información de hacienda y GOOBI, mediante con el apoyo de otro funcionario de las SAFYCD, permitiendo la revisión detallada del movimiento presupuestal para cada uno de los rubros asignados al presupuesto de la entidad, ejecuciones que son remitidas vía correo para revisión y visto bueno del Subdirector Administrativo, Financiero y de Control Disciplinario, a fin de fortalecer de manera oportuna el proceso de revisión y control en las cifras reportadas en los informes. En el cuarto trimestre de la presente vigencia se procederá a culminar la revisión del procedimiento PRO-GF-14-01 ajustando el mismo a lo expuesto en plan de mejoramiento.
CUARTO TRIMESTRE: se continua con la revisión mensual de la conciliacion entre los informes que se generan en los sistemas de informaccion de haccienda y GOOBI con el apoyo de otro funcionario de la SAFYCD, ejecuciones que son remitidas vía correo  para revisión y visto bueno del Subdirector Administrativo, Financiero y de Control Disciplinario, para el proceso de actualización del procedimiento PRO-GF-14-01, se inicio para el ultimo trimestre con el nuevo aplicativo de hacienda, es necesario seguir aprendiendo el manejo de la herramienta y así actualizar los procedimientos, actividad que se hara en conjunto con el hallazgo de la contraloría por este mismo motivo para el primer semestre del 2021.
 30/03/2021, durante el primer trimestre de 2021 se continúo con la conciliación mensual entre los informes presupuestales generados en Goobi y Bogdata, efectuando de manera oportuna los ajustes detectados como resultado de la conciliación. No obstante, teniendo en cuenta que a la fecha no se tiene informes oficiales generados desde el sistema de información Bogdata, la conciliación se viene realizando contra las consultas que genera el aplicativo, las cuales se ajustan y se convierten a PDF para las correspondientes firmas y envíos a los usuarios de la información, situación que ha retrasado la revisión y ajuste al procedimiento PRO-GF-14-01 ejecución presupuestal, dada la necesidad de contar con dichos informes como insumo a los ajustes que se requieran realizar al procedimiento.
30/06/2021, durante el segundo trimestre de 2021 se continúo con la conciliación mensual entre los informes presupuestales generados en Goobi y Bogdata, efectuando de manera oportuna los ajustes detectados como resultado de la conciliación. No obstante, teniendo en cuenta que no se tiene fecha estimada por parte de la Secretaría Distrital de Hacienda con respecto a contar con ejecuciones oficiales en el sistema BOGDATA,  se continúa  entregando informes a terceros y entes de control mediante la generación de consultas  en el aplicativo, las cuales se ajustan y se convierten a PDF para las correspondientes firmas y envíos a los usuarios de la información. Adicionalmente, se realizaron las acciones requeridas para  actualización, revisión por parte del SAFyCD y aprobación del  procedimiento PRO-GF-14-01 ejecución presupuestal, a fin de  fortalecer el punto de control en la conciliación entre Sistemas de Información Administrativo y Financiero del Instituto y el de SHD, con el  apoyo de otro funcionario de las SAFYCD permitiendo la revisión detallada del movimiento presupuestal para cada uno de los rubros asignados para el presupuesto de la entidad.  </t>
    </r>
    <r>
      <rPr>
        <b/>
        <sz val="10"/>
        <color rgb="FF000000"/>
        <rFont val="Arial"/>
      </rPr>
      <t>(Seguimiento realizado por el profesional de presupuesto Paulo Leguizamón)</t>
    </r>
    <r>
      <rPr>
        <sz val="10"/>
        <color rgb="FF000000"/>
        <rFont val="Arial"/>
      </rPr>
      <t>}</t>
    </r>
    <r>
      <rPr>
        <u/>
        <sz val="10"/>
        <color rgb="FF1155CC"/>
        <rFont val="Arial"/>
      </rPr>
      <t>http://www.idep.edu.co/sites/default/files/FT-GF-14-17%20Solicitud-de-Disponibilidad-Presupuestal%20V6.xlsx</t>
    </r>
  </si>
  <si>
    <r>
      <rPr>
        <sz val="10"/>
        <color rgb="FF000000"/>
        <rFont val="Arial"/>
      </rPr>
      <t xml:space="preserve">01/10/2020, correos electrónicos donde se remite las ejecución para revisión y firma y carpeta en mis documentos que contiene las ejecuciones presupuestales mensuales que se generan en el cierre.
Cuarto trimestre:correos electrónicos donde se remite las ejecución para revisión y firma y carpeta en mis documentos que contiene las ejecuciones presupuestales mensuales que se generan en el cierre.                   </t>
    </r>
    <r>
      <rPr>
        <b/>
        <i/>
        <sz val="10"/>
        <color rgb="FF000000"/>
        <rFont val="Arial"/>
      </rPr>
      <t>Primer trimestre 2021</t>
    </r>
    <r>
      <rPr>
        <sz val="10"/>
        <color rgb="FF000000"/>
        <rFont val="Arial"/>
      </rPr>
      <t xml:space="preserve">: correos electrónicos donde se remite ejecución para revisión y firma y carpeta en mis documentos que contiene las ejecuciones presupuestales mensuales que se generan en el cierre.           
</t>
    </r>
    <r>
      <rPr>
        <b/>
        <i/>
        <sz val="10"/>
        <color rgb="FF000000"/>
        <rFont val="Arial"/>
      </rPr>
      <t>Segundo trimestre 2021:</t>
    </r>
    <r>
      <rPr>
        <sz val="10"/>
        <color rgb="FF000000"/>
        <rFont val="Arial"/>
      </rPr>
      <t xml:space="preserve"> correos electrónicos donde se remite ejecución para revisión y firma y carpeta en mis documentos que contiene las ejecuciones presupuestales mensuales que se generan en el cierre. Procedimiento PRO-GF-14-01 ejecución presupuestal actualizado a lo solicitado en el plan de mejoramiento.</t>
    </r>
  </si>
  <si>
    <r>
      <rPr>
        <b/>
        <sz val="10"/>
        <color rgb="FF000000"/>
        <rFont val="Arial"/>
      </rPr>
      <t xml:space="preserve">28/12/2020 </t>
    </r>
    <r>
      <rPr>
        <sz val="10"/>
        <color rgb="FF000000"/>
        <rFont val="Arial"/>
      </rPr>
      <t xml:space="preserve">Se continua con el seguimiento de la acción para el primer trimestre de 2021
</t>
    </r>
    <r>
      <rPr>
        <b/>
        <sz val="10"/>
        <color rgb="FF000000"/>
        <rFont val="Arial"/>
      </rPr>
      <t>13/08/2021:</t>
    </r>
    <r>
      <rPr>
        <sz val="10"/>
        <color rgb="FF000000"/>
        <rFont val="Arial"/>
      </rPr>
      <t xml:space="preserve"> Se verificó los diferentes controles implementandos y la actualización del procedimientos establecido en la página web de la Entidad y se evidencia que son efectivos con el objetivo definido por lo cual  se procede al cierre de la acción.</t>
    </r>
  </si>
  <si>
    <r>
      <rPr>
        <sz val="10"/>
        <color rgb="FF000000"/>
        <rFont val="Arial"/>
      </rPr>
      <t xml:space="preserve">Correos electronicos, carpeta con ejecuciones presupuestales guardado en RED - APOLO- PLANES - PLANES DE MEJORAMIENTO
</t>
    </r>
    <r>
      <rPr>
        <u/>
        <sz val="10"/>
        <color rgb="FF1155CC"/>
        <rFont val="Arial"/>
      </rPr>
      <t>http://www.idep.edu.co/sites/default/files/PRO-GF-14-01%20Ejec%20Presupuestal%20V7.pdf</t>
    </r>
  </si>
  <si>
    <r>
      <rPr>
        <b/>
        <sz val="10"/>
        <color rgb="FF000000"/>
        <rFont val="Arial"/>
      </rPr>
      <t>28/12/2020</t>
    </r>
    <r>
      <rPr>
        <sz val="10"/>
        <color rgb="FF000000"/>
        <rFont val="Arial"/>
      </rPr>
      <t>: María Margarita Cruz Gómez. Contratista OCI
13/08/2021: Marìa Margarita Cruz Gómez. Contratista OCI</t>
    </r>
  </si>
  <si>
    <r>
      <rPr>
        <sz val="9"/>
        <color theme="1"/>
        <rFont val="Arial"/>
      </rPr>
      <t>1.</t>
    </r>
    <r>
      <rPr>
        <sz val="11"/>
        <color theme="1"/>
        <rFont val="Times New Roman"/>
      </rPr>
      <t xml:space="preserve">  </t>
    </r>
    <r>
      <rPr>
        <sz val="11"/>
        <color theme="1"/>
        <rFont val="Calibri"/>
      </rPr>
      <t>De acuerdo con lo establecido en el PRO-GF-14-01 Ejecución presupuestal, para el caso del diligenciamiento adecuado y completo del formato FT-GF-14-17 se evidenció que en algunos formatos no se registra la fecha, rubro presupuestal, firma del ordenador del gasto, tal como se detalla en acápite 2.1.1. de este informe.</t>
    </r>
  </si>
  <si>
    <t>Debilidad en los mecanismos de control relacionado con la verificaciòn de la informaciòn requerida para la elaboraciòn del formato FT-GF-14-17.</t>
  </si>
  <si>
    <t>Se efectuará una revisión y modificación al formato FT-GF-14-17 ( solicitud de diponibilidad presupuestal), a los datos que no agreguen valor a lo requerido en el proceso de Gestión Financiera</t>
  </si>
  <si>
    <t xml:space="preserve">Formato FT-GF-14-17 solicitud de disponibilidad presupuestal actualizado en la Maloca </t>
  </si>
  <si>
    <t xml:space="preserve">Profesional Especializado 222-07 </t>
  </si>
  <si>
    <r>
      <rPr>
        <sz val="11"/>
        <color rgb="FF000000"/>
        <rFont val="Arial"/>
      </rPr>
      <t xml:space="preserve">2020: Esta actividad se iniciará en el 2021
</t>
    </r>
    <r>
      <rPr>
        <b/>
        <sz val="11"/>
        <color rgb="FF000000"/>
        <rFont val="Arial"/>
      </rPr>
      <t>30/03/2021</t>
    </r>
    <r>
      <rPr>
        <sz val="11"/>
        <color rgb="FF000000"/>
        <rFont val="Arial"/>
      </rPr>
      <t xml:space="preserve"> El formato FT-GF-14-17 solicitud de disponibilidad presupuestal fue modificado eliminado los datos que no agregaban valor al proceso quedando la solicitud con versión 5 del 4 de enero de 2021. La acción correctiva se cumplió por lo cual solicito el cierre de la misma.
http://www.idep.edu.co/sites/default/files/FT-GF-14-17%20Solicitud-de-Disponibilidad-Presupuestal%20V6.xlsx</t>
    </r>
  </si>
  <si>
    <r>
      <rPr>
        <sz val="11"/>
        <color rgb="FF000000"/>
        <rFont val="Arial"/>
      </rPr>
      <t xml:space="preserve">Primer Trimestre 2021:
</t>
    </r>
    <r>
      <rPr>
        <u/>
        <sz val="11"/>
        <color rgb="FF1155CC"/>
        <rFont val="Arial"/>
      </rPr>
      <t>http://www.idep.edu.co/?q=content/gf-14-proceso-de-gesti%C3%B3n-financiera#overlay-context=</t>
    </r>
  </si>
  <si>
    <r>
      <rPr>
        <b/>
        <sz val="11"/>
        <color rgb="FF000000"/>
        <rFont val="Arial"/>
      </rPr>
      <t>28/12/2020</t>
    </r>
    <r>
      <rPr>
        <sz val="11"/>
        <color rgb="FF000000"/>
        <rFont val="Arial"/>
      </rPr>
      <t xml:space="preserve"> Se verificá en las dos primeras semanas de 2021 la publicación del formato  FT-GF-14-17 solicitud de disponibilidad presupuestal actualizado en la Maloca, por lo anterior no se cierra la acción hasta verificar la publicación.
</t>
    </r>
    <r>
      <rPr>
        <b/>
        <sz val="11"/>
        <color rgb="FF000000"/>
        <rFont val="Arial"/>
      </rPr>
      <t>13/8/2021</t>
    </r>
    <r>
      <rPr>
        <sz val="11"/>
        <color rgb="FF000000"/>
        <rFont val="Arial"/>
      </rPr>
      <t xml:space="preserve">: Se evidencia actualización del formato FT-GF-14-17 con fecha de aprobación 12/03/2021 en la página web del IDEP conforme el objetivo de la acción por lo anterior se cierra la acción como efectiva </t>
    </r>
  </si>
  <si>
    <t xml:space="preserve">http://www.idep.edu.co/?q=content/gf-14-proceso-de-gesti%C3%B3n-financiera#overlay-context=
</t>
  </si>
  <si>
    <r>
      <rPr>
        <b/>
        <sz val="11"/>
        <color rgb="FF000000"/>
        <rFont val="Calibri"/>
      </rPr>
      <t>28/12/2020:</t>
    </r>
    <r>
      <rPr>
        <sz val="11"/>
        <color rgb="FF000000"/>
        <rFont val="Calibri"/>
      </rPr>
      <t xml:space="preserve"> María Margarita Cruz Gómez. Contratista OCI
</t>
    </r>
    <r>
      <rPr>
        <sz val="11"/>
        <color rgb="FF000000"/>
        <rFont val="Arial"/>
      </rPr>
      <t>13/08/2021: María Margarita Cruz Gómez. Contratista OCI</t>
    </r>
  </si>
  <si>
    <r>
      <rPr>
        <sz val="9"/>
        <color theme="1"/>
        <rFont val="Arial"/>
      </rPr>
      <t>3.</t>
    </r>
    <r>
      <rPr>
        <sz val="9"/>
        <color theme="1"/>
        <rFont val="Times New Roman"/>
      </rPr>
      <t xml:space="preserve">  </t>
    </r>
    <r>
      <rPr>
        <sz val="9"/>
        <color theme="1"/>
        <rFont val="Arial"/>
      </rPr>
      <t>En la muestra seleccionada, que fue objeto de revisión se evidencio formatos FT- GF-14-17- solicitud de disponibilidad presupuestal con fechas de vigencias anteriores correspondientes al año 2018.</t>
    </r>
  </si>
  <si>
    <r>
      <rPr>
        <sz val="9"/>
        <color theme="1"/>
        <rFont val="Arial"/>
      </rPr>
      <t>4.</t>
    </r>
    <r>
      <rPr>
        <sz val="9"/>
        <color theme="1"/>
        <rFont val="Times New Roman"/>
      </rPr>
      <t xml:space="preserve">  </t>
    </r>
    <r>
      <rPr>
        <sz val="9"/>
        <color theme="1"/>
        <rFont val="Arial"/>
      </rPr>
      <t>Para el CDP No. 29 del 23/01/2019, el rubro presupuestal relacionado en el formato de solicitud FT-GF-14-17 no corresponde al registrado en el CDP en mención.</t>
    </r>
  </si>
  <si>
    <r>
      <rPr>
        <sz val="9"/>
        <color theme="1"/>
        <rFont val="Arial"/>
      </rPr>
      <t>5.</t>
    </r>
    <r>
      <rPr>
        <sz val="9"/>
        <color theme="1"/>
        <rFont val="Times New Roman"/>
      </rPr>
      <t xml:space="preserve">  </t>
    </r>
    <r>
      <rPr>
        <sz val="9"/>
        <color theme="1"/>
        <rFont val="Arial"/>
      </rPr>
      <t>Para el CDP No. 202 del 09 de mayo de 2019 la fuente de recurso relacionado en el formato de solicitud FT FT-GF-14-17 no corresponde al registrado en el CDP en mención.</t>
    </r>
  </si>
  <si>
    <r>
      <rPr>
        <sz val="9"/>
        <color theme="1"/>
        <rFont val="Arial"/>
      </rPr>
      <t>2.</t>
    </r>
    <r>
      <rPr>
        <sz val="11"/>
        <color theme="1"/>
        <rFont val="Times New Roman"/>
      </rPr>
      <t xml:space="preserve">  </t>
    </r>
    <r>
      <rPr>
        <sz val="11"/>
        <color theme="1"/>
        <rFont val="Calibri"/>
      </rPr>
      <t>Se evidencia que algunos certificados de disponibilidad y registro presupuestales carecen de la firma del responsable de presupuesto o quien haga las veces, quien asegura y aprueba la información contenida en el CDP, tal como se detalla en el numeral 2.1.1.</t>
    </r>
  </si>
  <si>
    <t>Debilidad en los mecanismos de control relacionado con la verificaciòn de firmas en las carpetas facilitativas que reposan en la   Subdirecciòn Administrativa, Financiera y de Control Disciplinario,correspondientes a certificados de disponibilidad presupuestal CDP  y Certificados de registro presupuestal CRP</t>
  </si>
  <si>
    <t xml:space="preserve">Se actualizará el procedimiento PRO-GF-14-01 incorporando para la  revisión los 5 primeros días el mes posterior de las carpetas que contienen los documentos de las diferentes áreas. 
</t>
  </si>
  <si>
    <t xml:space="preserve">Actualización del procedimiento PRO-GF-14-01( ejecución presupuestal )
Correos electrónicos, enviados al profesional de presupuesto con las observaciones de la revisión de los documentos. </t>
  </si>
  <si>
    <t>Profesional Especializado 222-07 
 Técnico Operativo còdigo 314 Grado 01 </t>
  </si>
  <si>
    <r>
      <rPr>
        <sz val="11"/>
        <color rgb="FF000000"/>
        <rFont val="Arial"/>
      </rPr>
      <t xml:space="preserve">2020: Esta actividad se iniciará en el primer trimestre del 2021
30/03/2021 Se tiene pendiente la revisión del procedimiento para el segundo trimestre de 2021.                                             
</t>
    </r>
    <r>
      <rPr>
        <b/>
        <sz val="11"/>
        <color rgb="FF000000"/>
        <rFont val="Arial"/>
      </rPr>
      <t>30/06/2021</t>
    </r>
    <r>
      <rPr>
        <sz val="11"/>
        <color rgb="FF000000"/>
        <rFont val="Arial"/>
      </rPr>
      <t xml:space="preserve"> Se revisó, ajusto, socializó en reunión con el SAFyCD y aprobó actualzación del procedimiento PRO-GF-14-01, ajustandolo a las observaciones requeridas en el plan de mejoramiento Ejecución Presupuestal.
</t>
    </r>
    <r>
      <rPr>
        <u/>
        <sz val="11"/>
        <color rgb="FF1155CC"/>
        <rFont val="Arial"/>
      </rPr>
      <t>http://www.idep.edu.co/sites/default/files/PRO-GF-14-01%20Ejec%20Presupuestal%20V7.pdf</t>
    </r>
  </si>
  <si>
    <t>http://www.idep.edu.co/sites/default/files/PRO-GF-14-01%20Ejec%20Presupuestal%20V7.pdf</t>
  </si>
  <si>
    <t>13/08/2021: Se verificó los diferentes controles implementandos y la actualización del procedimientos establecido en la página web de la Entidad y se evidencia que son efectivos con el objetivo definido por lo cual  se procede al cierre de la acción como efectiva.</t>
  </si>
  <si>
    <t>13/08/2021: María Margarita Cruz Gómez. Contratista OCI</t>
  </si>
  <si>
    <r>
      <rPr>
        <sz val="9"/>
        <color theme="1"/>
        <rFont val="Arial"/>
      </rPr>
      <t>5.</t>
    </r>
    <r>
      <rPr>
        <sz val="9"/>
        <color theme="1"/>
        <rFont val="Times New Roman"/>
      </rPr>
      <t xml:space="preserve">  </t>
    </r>
    <r>
      <rPr>
        <sz val="9"/>
        <color theme="1"/>
        <rFont val="Arial"/>
      </rPr>
      <t>Se evidencia extemporaneidad en el pago de retención en la fuente para el mes de enero 2020, y la presentación y pago de la declaración de retención en la fuente para el mes de junio de 2020.</t>
    </r>
  </si>
  <si>
    <t>Se verificaron erroneamente las fechas de vencimiento establecidas en el calendario tributario Nacional</t>
  </si>
  <si>
    <t xml:space="preserve">Se incluira en el calendario del correo electronico institucional de  Gmail  alertas  del cronograma de seguimiento mensualmente para la presentación de la declaración por parte del contador y al tesorero para su respectivo pago.  
</t>
  </si>
  <si>
    <t xml:space="preserve">Actualización del calendario Gmail y correo electrónico con el envío de la  de Declaraciones tributarias y recibos oficiales de pago de acuerdo al cronograma a la SAFYCD. </t>
  </si>
  <si>
    <t>Profesional Especializado 222-04
y
Tesorero  General Código 201 Grado 04</t>
  </si>
  <si>
    <r>
      <rPr>
        <sz val="11"/>
        <color rgb="FF000000"/>
        <rFont val="Arial"/>
      </rPr>
      <t xml:space="preserve">2020: Esta actividad se iniciará en el primer trimestre del 2021
30/03/2021: Se ha efectuado estricto seguimiento a los calendarios tributarios vigentes para la presentación y pago de las declaraciones tributarias de: Retención en la fuente, estampilas y retenciones de impuesto de Industria y Comercio. Se remite correo electrónico al Tesorero adjuntando las declaraciones para pago, quien a su vez procede a coordiar el pago con el Representante Legal, dentro de las fechas establecidas para su realización, a través del portal bancario respectivo. Posteriormente se procede a descargar los recibos oficiales de pago, como soporte de los comprobantes de egreso respectivos.  De igual modo se incorporaron los vencimientos en el cronograma de informes mensuales de la Subdirección Administrativa, Financiera y de Control Disciplinario.
</t>
    </r>
    <r>
      <rPr>
        <b/>
        <sz val="11"/>
        <color rgb="FF000000"/>
        <rFont val="Arial"/>
      </rPr>
      <t>30/06/2021:</t>
    </r>
    <r>
      <rPr>
        <sz val="11"/>
        <color rgb="FF000000"/>
        <rFont val="Arial"/>
      </rPr>
      <t xml:space="preserve"> Se ha mantenido el control de cumplimiento a los calendarios tributarios nacional y distrital por parte de los procesos contable y de tesorería, llevando a cabo la preparación, presentación y pago de las declaraciones tributarias de: Retención en la fuente, retención de impuesto de Industria y Comercio, Impuesto de vehículos y declaraciones de retención de impuesto de estampillas distritales. Con el apoyo de los reportes generados del sistema de información administrativo y financiero GOOBI de la entidad. Como soporte o evidencia del cumplimiento vienen quedando las declaraciones tributarias, los recibos oficiales de pago, los comprobantes de egreso y los extractos bancarios.</t>
    </r>
  </si>
  <si>
    <t>Primer Trimestre 2021:
Declaraciones tributarias, recibos oficiales de pago, comprobantes de egreso de Tesorería y extractos bancarios
Segundo Trimestre 2021:
Declaraciones tributarias, recibos oficiales de pago, comprobantes de egreso de Tesorería y extractos bancarios</t>
  </si>
  <si>
    <r>
      <rPr>
        <b/>
        <sz val="11"/>
        <color rgb="FF000000"/>
        <rFont val="Arial"/>
      </rPr>
      <t xml:space="preserve">13/08/2021. </t>
    </r>
    <r>
      <rPr>
        <sz val="11"/>
        <color rgb="FF000000"/>
        <rFont val="Arial"/>
      </rPr>
      <t>Se verificó los soportes de las declaraciones tributarias, los soportes de recibo oficial y los soportes del aplicativo Goobi de la entidad dentro de los plazos oportunos, por lo anterior se cierra la acción como efectiva.</t>
    </r>
  </si>
  <si>
    <t>Carpeta en RED- APOLO- PLANES- PLANES DE MEJORAMIENTO - GF
Primer Trimestre 2021:
Declaraciones tributarias, recibos oficiales de pago, comprobantes de egreso de Tesorería y extractos bancarios
Segundo Trimestre 2021:
Declaraciones tributarias, recibos oficiales de pago, comprobantes de egreso de Tesorería y extractos bancarios</t>
  </si>
  <si>
    <r>
      <rPr>
        <sz val="9"/>
        <color theme="1"/>
        <rFont val="Arial"/>
      </rPr>
      <t>2.</t>
    </r>
    <r>
      <rPr>
        <sz val="9"/>
        <color theme="1"/>
        <rFont val="Times New Roman"/>
      </rPr>
      <t xml:space="preserve">  </t>
    </r>
    <r>
      <rPr>
        <sz val="9"/>
        <color theme="1"/>
        <rFont val="Arial"/>
      </rPr>
      <t>Revisadas las Planillas de autorización de pagos diferentes a la CUD. Formato FT- GF-14-24, se evidencia inconsistencia en la información registrada en la planilla del mes de agosto en el número del contrato y documento de identidad para los contratos 96 y 102 del 2019.</t>
    </r>
  </si>
  <si>
    <t>Se presento inconsistencia al registrar la información de los contratos en el formato FT-GF-14-24</t>
  </si>
  <si>
    <t>Se realizará una  revisión previa mensualmente  al registro de la planilla formato FT-GT-14-24( planilla de autorización de pagos diferentes a la CUD) contra los contratos  antes de realizar los respectivos desembolsos con recursos administrados.</t>
  </si>
  <si>
    <t>Envío de correo electrónico con la validación y soportes a la SAFYCD</t>
  </si>
  <si>
    <t>Tesorero  General Código 201 Grado 04</t>
  </si>
  <si>
    <r>
      <rPr>
        <sz val="11"/>
        <color rgb="FF000000"/>
        <rFont val="Arial"/>
      </rPr>
      <t xml:space="preserve">2020: Esta actividad se iniciará en el primer trimestre del 2021
</t>
    </r>
    <r>
      <rPr>
        <b/>
        <sz val="11"/>
        <color rgb="FF000000"/>
        <rFont val="Arial"/>
      </rPr>
      <t>30/03/2021:</t>
    </r>
    <r>
      <rPr>
        <sz val="11"/>
        <color rgb="FF000000"/>
        <rFont val="Arial"/>
      </rPr>
      <t>En el primer trimestre se diligencia la planilla de acuerdo con el número de contrato, los datos reportados por los contratistas y la cetificación bancaria lo que evita que existan errorres en el diligenciamiento. Previa aprobación en el banco por parte del director. El subdirector Administrativo, Financiero y de Control Disciplinario revisa los documentos soportes de la planilla y la autoriza con su firma.</t>
    </r>
  </si>
  <si>
    <t>Primer Trimestre 2021:
Carpeta Compartida SAFYCD - Planillas pagos Convenio</t>
  </si>
  <si>
    <t>13/8/2021; Se verificó los diferentes soportes y se evidencia que son efectivos con el objetivo definido por lo cual  se procede al cierre de la acción como efectiva.</t>
  </si>
  <si>
    <t xml:space="preserve">Carpeta en RED- APOLO- PLANES- PLANES DE MEJORAMIENTO - G
Carpeta pagos convenios - planillas pagos convenio </t>
  </si>
  <si>
    <r>
      <rPr>
        <sz val="9"/>
        <color theme="1"/>
        <rFont val="Arial"/>
      </rPr>
      <t>1.</t>
    </r>
    <r>
      <rPr>
        <sz val="9"/>
        <color theme="1"/>
        <rFont val="Times New Roman"/>
      </rPr>
      <t xml:space="preserve">  </t>
    </r>
    <r>
      <rPr>
        <sz val="9"/>
        <color theme="1"/>
        <rFont val="Arial"/>
      </rPr>
      <t>Se evidencia inconsistencias en el documento solicitud de pago de los contratos de prestación de servicios No. 044 de 2019, No. 007 y 032 de 2020.</t>
    </r>
  </si>
  <si>
    <t>No se reviso de forma correcta el informe del tramite de pago por parte del supervisor del contrato</t>
  </si>
  <si>
    <t xml:space="preserve">Se realizara dos  socializaciones durante el año  con los supervisores del contrato, mediante una capacitación y una circular  de la documentación  de solicitud para el pago de los contratistas.   
</t>
  </si>
  <si>
    <t xml:space="preserve">Lista de asistencia y circular  </t>
  </si>
  <si>
    <t xml:space="preserve">Tesorero  General Código 201 Grado 04
y 
Supervisores de contratos </t>
  </si>
  <si>
    <r>
      <rPr>
        <sz val="11"/>
        <color rgb="FF000000"/>
        <rFont val="Arial"/>
      </rPr>
      <t xml:space="preserve">2020: Esta actividad se iniciará en el primer trimestre del 2021
30/03/2021: En el mes de Enero de 2021  se realizo la capacitación sobre pagos al personal de apoyo del convenio de IDARTES. En donde se explico el diligenciamiento de los formatos. Se programo taller con supervisores y apoyos al inicio del mes de Abril de 2021 para mejorar los procesos internos.
</t>
    </r>
    <r>
      <rPr>
        <b/>
        <sz val="11"/>
        <color rgb="FF000000"/>
        <rFont val="Arial"/>
      </rPr>
      <t xml:space="preserve">30/06/2021: </t>
    </r>
    <r>
      <rPr>
        <sz val="11"/>
        <color rgb="FF000000"/>
        <rFont val="Arial"/>
      </rPr>
      <t>Para el segundo trimestre se realizó capacitación al personal de apoyo y supervisores de contratos sobre la gestión de pagos, con un taller práctico sobre diligenciamiento de formatos con ejemplo para minimizar los errores que se venían presentando en el diligenciamiento de formatos.  Mensualmente en la presentación de resultados de tesorería en el mes se realiza el informe de los pagos tramitados, en donde se indica número de pagos tramitados, devueltos y radicados despues de la fecha límite.</t>
    </r>
  </si>
  <si>
    <t>Primer Trimestre 2021:
Correo Electronico Invitación Capacitación
Segundo Trimestre: Correo electronico invitación a capacitación el 12 de Abril de 2021. Lista de asistencia</t>
  </si>
  <si>
    <t xml:space="preserve">13/08/2021:  Se verificó los diferentes soportes y se evidencia que son efectivos con el objetivo definido por lo cual  se procede al cierre de la acción como efectiva. 
</t>
  </si>
  <si>
    <t xml:space="preserve">Carpeta en RED- APOLO- PLANES- PLANES DE MEJORAMIENTO - G
Carpeta capacitaciones supervisores - inivitación por correo electronico institucional a servidores publicos del IDEP - presentación power point. Circular 006 de 2021 "CERTIFICADOS PARA DEDUCCIÓN DE LA BASE DE RETENCIÓN EN LAFUENTE 2021 Y FORMATO DECLARACIÓ JURAMENTADA DEPENDIENTES ECONOMICOS
 2021" </t>
  </si>
  <si>
    <t>3.  Se evidencia que el consolidado de reportes de CDP con corte a junio de 2020, para el CDP No. 53 del 24/02/2020, el valor apropiado es inferior al valor del compromiso.</t>
  </si>
  <si>
    <t xml:space="preserve">
Falta de claridad en la informaciòn detalle del sistema de informaciòn GOOBI,  que evidencia los reintegros al presupuesto efectuados por la entidad a travès del Profesional Especializado de Presupuesto.</t>
  </si>
  <si>
    <t>Se enviará un oficio de solicitud de concepto técnico al administrador de GOOBI, con respecto a la no conformidad que se genera por el CDP de reintegros.</t>
  </si>
  <si>
    <t xml:space="preserve">Respuesta del proverdor y/o justificación </t>
  </si>
  <si>
    <r>
      <rPr>
        <sz val="11"/>
        <color rgb="FF000000"/>
        <rFont val="Arial"/>
      </rPr>
      <t xml:space="preserve">Cuarto trimestre: para este periodo se actualizó el formato FT-GF-14-17 el cual será publicado en la Página del IDEP a partir del 1 de enero del 2021, teniendo en cuenta que en estas últimas dos semanas del año nos encontramos en él respectivos cierres.
</t>
    </r>
    <r>
      <rPr>
        <b/>
        <sz val="11"/>
        <color rgb="FF000000"/>
        <rFont val="Arial"/>
      </rPr>
      <t xml:space="preserve">30/03/2021 </t>
    </r>
    <r>
      <rPr>
        <sz val="11"/>
        <color rgb="FF000000"/>
        <rFont val="Arial"/>
      </rPr>
      <t>Se remitió por parte de la Subdirección Administrativa, Financiera y de Control Disciplinario - Presupuesto, mediante radicado 1542 del 30/11/2020 oficio de solicitud de concepto técnico al administrador de GOOBI, con respecto a la no conformidad que se genera por el CDP de reintegros. Respuesta que se recibió con radicado 0011 del 15/01/2021 por parte de la Jefe de la Oficina Asesora de Planeación indicando textualmente "“No hay ningún problema ni error, realizaron un reintegro presupuestal por el valor de $118.642 como se visualizan en los informes, deben tener en cuenta que el certificado de disponibilidad va asociado a la solicitud de gastos directo y el registro presupuestal va asociado a la liquidación de gasto directo.” 
Adicionalmente, una vez realizado el cierre presupuestal de la vigencia 2020 y el cargue de reservas presupuestales en el sistema Goobi, se procedió por parte del profesional de presupuesto a efectuar revisión detallada de los informes generados con el cierre (Reservas presupuestales y Cuentas por pagar) a efectos de verificar que no se persentará ninguna distorsión en dichos informes como resultado deeste hallazgo, verificando que la información se genera  de manera correcta en el sistema Goobi. Por lo anterior, solicitamos respetuosamente el cierre de esta acción correctiva teniendo en cuenta la respuesta del proveedor de Goobi.</t>
    </r>
  </si>
  <si>
    <t>2020:http://www.idep.edu.co/?q=content/gf-14-proceso-de-gesti%C3%B3n-financiera#overlay-context=
Primer Trimestre 2021:
radicado 542 del 30/11/2020 
 radicado 0011 del 15/01/2021</t>
  </si>
  <si>
    <t>13/08/2021: Se verificó los soportes respectivos y se evidencia que son efectivos con el objetivo definido por lo cual  se procede al cierre de la acción.</t>
  </si>
  <si>
    <r>
      <rPr>
        <b/>
        <sz val="10"/>
        <color rgb="FF000000"/>
        <rFont val="Arial"/>
      </rPr>
      <t>1</t>
    </r>
    <r>
      <rPr>
        <sz val="10"/>
        <color rgb="FF000000"/>
        <rFont val="Arial"/>
      </rPr>
      <t>. Se recomienda revisar y/o actualizar el Procedimiento “GTH -13-01 LIQUIDACIÓN Y PAGO DE NÓMINA, SEGURIDAD SOCIAL Y PARAFISCALES”, por cuanto se debe fortalecer los controles y las actividades de revisión a la nómina y a las prestaciones sociales con el fin de minimizar errores que se presentan desde la generación del primer archivo con los respectivos cambios que se van dando en el proceso.</t>
    </r>
  </si>
  <si>
    <t>Duplicidad de los archivos magnéticos que se remitieron para la auditoría de control interno (nómina de diciembre 2019)</t>
  </si>
  <si>
    <t>El Contratista de Nomina mensualmente proyecta la información e incluye en la comunicacion previa a la reunión las novedades y observaciones correspondientes y resumen de nomina de cada mes.
Se efectuará revisión de la nómina con el equipo de la Subdirección Administrativa, Financiera y de Control Disciplinario, (Tesorería, Contabilidad, Presupuesto, Talento Humano y Subdirector Administrativo, Financiero), esto garantiza la efectividad del control y la calidad de la informaciónalto que hace parte de la liquidación mensual de la nómina y se firma el resumen de la nomina. Esta información se evidencia en el expediente correspondiente a la nómina de cada mes.</t>
  </si>
  <si>
    <t xml:space="preserve">Archivos físicos de nómina (detallado y resumen)
</t>
  </si>
  <si>
    <t>Contratista de nómina</t>
  </si>
  <si>
    <t>2020: Esta actividad inicia en la vigencia 2021, por lo anterior se reportará seguimiento en el siguiente trimestre.
Primer Trimestre 2021:
Mediante correos electrónicos enviados el 9/03/2021; 5/02/2021 y del 13/02/2021 El Contratista de nómina remitió la información de novedades y liquidación a los referentes de la SAFyCD para revisión y aprobación en las reuniones agendadas.
Segundo Trimestre 2021:Mediante correos electrónicos enviados el 14/04/2021; 11/05/2021 y del 03/06/2021 El Contratista de nómina remitió la información de novedades y liquidación a los referentes de la SAFyCD para revisión y aprobación en las reuniones agendadas.
Se proyecta la información e incluye en la comunicacion previa a la reunión las novedades y observaciones correspondientes y resumen de nomina de cada mes; para revisión de la nómina con el equipo de la Subdirección Administrativa, Financiera y de Control Disciplinario, (Tesorería, Contabilidad, Presupuesto, Talento Humano y Subdirector Administrativo, Financiero), garantizando la efectividad del control y la calidad de la informaciónalto que hace parte de la liquidación mensual de la nómina y se firma el resumen de la nomina. Esta información se evidencia en el expediente correspondiente a la nómina de cada mes. 
Teniendo en cuenta que se efectuó la acción correctiva recomendada en la auditoría, se solicita el cierre de la actividad por el cumplimiento de la meta acordada.</t>
  </si>
  <si>
    <t>Mensajes de correo electrónico de la cuenta nomina@idep.edu.co</t>
  </si>
  <si>
    <t>De acuerdo con el seguimiento efectuado por parte de esta Oficina se evidencia los correos electrónicos enviados el 14/04/2021; 11/05/2021 y del 03/06/2021 de parte del Profesional Especializado de Talento Humano donde comparte la información con tesoreria y contratista de nomina asociada al control de incapacidades en gestión con corte a enero, marzo abril mayo de 2021. el PRO-GTH-13-01 LIQUIDACIÓN Y PAGO DE NÓMINA, SEGURIDAD SOCIAL Y PARAFISCALES Version 6 con fecha de aprobación 26-jun-de 2019 no se ha actualizado en los controles.
Teniendo en cuenta que se efectuó la acción correctiva recomendada en la auditoría, se cierra la actividad por el cumplimiento de la meta acordada.</t>
  </si>
  <si>
    <r>
      <rPr>
        <sz val="11"/>
        <color rgb="FF000000"/>
        <rFont val="Arial"/>
      </rPr>
      <t xml:space="preserve">PRO-GTH-13-01 LIQUIDACIÓN Y PAGO DE NÓMINA, SEGURIDAD SOCIAL Y PARAFISCALES
Version 6 con fecha de aprobación 26-jun-de 2019
</t>
    </r>
    <r>
      <rPr>
        <u/>
        <sz val="11"/>
        <color rgb="FF1155CC"/>
        <rFont val="Arial"/>
      </rPr>
      <t>http://www.idep.edu.co/?q=content/gth-13-proceso-de-gesti%C3%B3n-de-talento-humano#overlay-context=</t>
    </r>
  </si>
  <si>
    <t xml:space="preserve">
4.  Revisada la ejecución presupuestal generada en el aplicativo GOOBI con corte al 30 de junio de 2020, se evidencia diferencia de $51.381.532.00 con respecto a la información reportada en PREDIS en los proyectos 33115010610790113 Bogotá reconoce a sus maestras, maestros y directivos docentes y el proyecto 33115010610790115 fortalecimiento Institucional desde la Gestión Pedagógica.</t>
  </si>
  <si>
    <t>1. Generaciòn de inconsistencia al momento del cargue de informaciòn en el sistema de la Secretarìa Distrital de Hacienda, de acuerdo con lo registrado en el sistema de informaciòn GOOBI.                                                                   
2. Debilidad al momento de conciliar la informaciòn presupuestal en las ejecuciones que se generan en los sistemas de informaciòn de la Secretarìa Distrital de Hacienda y la entidad.</t>
  </si>
  <si>
    <t>El profesional de presupuesto remitirá  los documentos presupuestales ( certificado de disponibilidad presupuestal  CDP y certificado de registro presupuestal CRP) expedidos por los Sistemas de Información Administrativo y Financiero del Instituto y el de SHD,  a los supervisores de contratos y  a los funcionarios responsables, a fin que se revise la consistencia de los mismos y se reporte alguna novedad en caso de existir de manera oportuna  y se socializará en una pieza comunicacional la importancia de la revisión del cdp y el rp vs el plan de adquisición.</t>
  </si>
  <si>
    <t>Correos electrónicos remitiendo los CDP de los dos sistemas de información para revisión  
Correo electrónico con socialización de pieza comunicacional</t>
  </si>
  <si>
    <t>30/03/2021 Durante el primer trimestre de 2021 se continua con el envío por correo electrónico para revisión y continuación de los tramites correspondientes de: Certificados de disponibilidad presupuestal (CDP) y Certificados de registro presupuestal (CRP) generados en los sistemas de información Goobi y Bogdata. A la fecha no se ha recibido novedades con respecto a los CDPs y CRPs expedidos en el trimestre. 
30/06/2021 Durante el segundo  trimestre de 2021 se continua con el envío por correo electrónico para revisión y continuación de los tramites correspondientes de: Certificados de disponibilidad presupuestal (CDP) y Certificados de registro presupuestal (CRP) generados en los sistemas de información Goobi y Bogdata. A la fecha no se ha recibido novedades con respecto a los CDPs y CRPs expedidos en el trimestre.</t>
  </si>
  <si>
    <t>Carpeta en mis documentos de presupuesto donde se guardan los Certificados de Disponibilidad Presupuestal CDP y Certificados de Registro Presupuestal CRP emitidos en los sistemas de información de hacienda y de la entidad. correos donde se evidencia el envío de los anteriores documentos a Oficina Asesora Jurídica, Responsables de ejecución de recursos y Tesorería de la entidad</t>
  </si>
  <si>
    <r>
      <rPr>
        <b/>
        <sz val="10"/>
        <color rgb="FF000000"/>
        <rFont val="Arial"/>
      </rPr>
      <t>28/12/2020</t>
    </r>
    <r>
      <rPr>
        <sz val="10"/>
        <color rgb="FF000000"/>
        <rFont val="Arial"/>
      </rPr>
      <t xml:space="preserve"> Se continua con el seguimiento de la acción para el primer trimestre de 2021
</t>
    </r>
    <r>
      <rPr>
        <b/>
        <sz val="10"/>
        <color rgb="FF000000"/>
        <rFont val="Arial"/>
      </rPr>
      <t>13/08/2021:</t>
    </r>
    <r>
      <rPr>
        <sz val="10"/>
        <color rgb="FF000000"/>
        <rFont val="Arial"/>
      </rPr>
      <t xml:space="preserve"> De acuerdo con el seguimiento efectuado por parte de esta Oficina se evidencia cumplimiento a lo enunciado a la actividad, por lo anterior se cierra la acción como efectiva.</t>
    </r>
  </si>
  <si>
    <t>Carpeta que contiene correos CDP guardado en RED - APOLO- PLANES - PLANES DE MEJORAMIENTO - GF
http://www.idep.edu.co/sites/default/files/PRO-GF-14-01%20Ejec%20Presupuestal%20V7.pdf</t>
  </si>
  <si>
    <t>28/12/2020: María Margarita Cruz Gómez. Contratista OCI
13/08/2021: Maria Margarita Cruz Gómez. Contratista OCI</t>
  </si>
  <si>
    <t xml:space="preserve">INSTITUCIONAL </t>
  </si>
  <si>
    <t xml:space="preserve">HALLAZGOS </t>
  </si>
  <si>
    <t>TOTAL DE ACCIONES FORMULADAS</t>
  </si>
  <si>
    <t>ACCIONES</t>
  </si>
  <si>
    <t>ACCIONES VENCIDAS</t>
  </si>
  <si>
    <t>VENCIDAS</t>
  </si>
  <si>
    <t>ACCIONES EN EJECUCIÓN</t>
  </si>
  <si>
    <t>CUMPLIDAS</t>
  </si>
  <si>
    <t>ACCIONES CERRADAS</t>
  </si>
  <si>
    <t>EN EJECUCIÓN</t>
  </si>
  <si>
    <t xml:space="preserve">POR PROCESOS </t>
  </si>
  <si>
    <t>CONSOLIDADO PLANES DE MEJORAMIENTO</t>
  </si>
  <si>
    <t>TOTAL HALLAZGOS</t>
  </si>
  <si>
    <t>TOTAL ACCIONES POR PROCESO</t>
  </si>
  <si>
    <t>CERRADAS</t>
  </si>
  <si>
    <t xml:space="preserve">TOTAL HALLAZGOS </t>
  </si>
  <si>
    <t xml:space="preserve">TOTAL DE ACCIONES </t>
  </si>
  <si>
    <t>Vencidas</t>
  </si>
  <si>
    <t>En Ejecución</t>
  </si>
  <si>
    <t>Cerradas</t>
  </si>
  <si>
    <t xml:space="preserve">Plan de Mejoramiento </t>
  </si>
  <si>
    <t xml:space="preserve">No.  Hallazgos </t>
  </si>
  <si>
    <t>No. de Acciones</t>
  </si>
  <si>
    <t>Cerradas y/o 
Cumplidas</t>
  </si>
  <si>
    <t>Divulgación y Comunicación</t>
  </si>
  <si>
    <t>ESTRATÉGICO</t>
  </si>
  <si>
    <t>Por procesos</t>
  </si>
  <si>
    <t>Dirección y Planeación</t>
  </si>
  <si>
    <t>MISIONAL</t>
  </si>
  <si>
    <t xml:space="preserve">Institucional </t>
  </si>
  <si>
    <t>Atención al Ciudadano</t>
  </si>
  <si>
    <t>APOYO</t>
  </si>
  <si>
    <t>TOTALES</t>
  </si>
  <si>
    <t>Investigación y Desarrollo Pedagógico</t>
  </si>
  <si>
    <t>EVALUACIÓN Y MEJORAMIENTO</t>
  </si>
  <si>
    <t>Gestión Documental</t>
  </si>
  <si>
    <t>Gestión Contractual</t>
  </si>
  <si>
    <t>Gestión Jurídica</t>
  </si>
  <si>
    <t>Gestión de Recursos Físicos y Ambiental</t>
  </si>
  <si>
    <t>Gestión Tecnológica</t>
  </si>
  <si>
    <t>Gestión del Talento Humano</t>
  </si>
  <si>
    <t>Gestión Financiera</t>
  </si>
  <si>
    <t>Control Interno Disciplinario</t>
  </si>
  <si>
    <t>Evaluación y Control</t>
  </si>
  <si>
    <t>Mejoramiento Integral y Continuo</t>
  </si>
  <si>
    <t xml:space="preserve">TOTAL ACCIONES </t>
  </si>
  <si>
    <t>ELIMINADAS</t>
  </si>
  <si>
    <t>DIC-01</t>
  </si>
  <si>
    <t>DIP-02</t>
  </si>
  <si>
    <t>AC-10</t>
  </si>
  <si>
    <t>IDP-04</t>
  </si>
  <si>
    <t>GD-07</t>
  </si>
  <si>
    <t>GC-08</t>
  </si>
  <si>
    <t>GJ-09</t>
  </si>
  <si>
    <t>GRF-11</t>
  </si>
  <si>
    <t>GT-12</t>
  </si>
  <si>
    <t>GTH-13</t>
  </si>
  <si>
    <t>GF-14</t>
  </si>
  <si>
    <t>CID-15</t>
  </si>
  <si>
    <t>EC-16</t>
  </si>
  <si>
    <t>MIC-03</t>
  </si>
  <si>
    <t>IV TRIMESTRE 2018</t>
  </si>
  <si>
    <t>I TRIMESTRE 2019</t>
  </si>
  <si>
    <t>PLAN DE MEJORAMIENTO POR PROCESOS - IDEP</t>
  </si>
  <si>
    <t>MENÚ DEL REPORTE CONSOLIDADO</t>
  </si>
  <si>
    <t>ÚLTIMA FECHA DE ACTUALIZACIÓN</t>
  </si>
  <si>
    <t>CORTE DE ÚLTIMO SEGUIMIENTO</t>
  </si>
  <si>
    <t>2. RESULTADOS POR TIPOLOGÍA DE ACCIONES</t>
  </si>
  <si>
    <t>1. RESULTADOS GENERALES DEL PLAN  DE MEJORAMIENTO IDEP</t>
  </si>
  <si>
    <t>RESULTADOS DE CUMPLIMIENTO DE ACCIONES</t>
  </si>
  <si>
    <t>NÚMERO DE NO CONFORMIDADES, OBSERVACIONES U OP. DE MEJORA</t>
  </si>
  <si>
    <t>ACCIONES ELIMINADAS</t>
  </si>
  <si>
    <t>2. RESULTADOS DE ACCIONES POR PROCESO</t>
  </si>
  <si>
    <t>CODIFI.</t>
  </si>
  <si>
    <t>TOTAL  
HALLAZGOS</t>
  </si>
  <si>
    <t>Totales</t>
  </si>
  <si>
    <t>Total Acciones Formuladas</t>
  </si>
  <si>
    <t>VERSIÓN :  7</t>
  </si>
  <si>
    <t>Fecha Aprobación: 13/04/2020</t>
  </si>
  <si>
    <t>PROCESO:</t>
  </si>
  <si>
    <t>ACCIONES FORMULADAS (Por Tipo de Acción)</t>
  </si>
  <si>
    <t>NÚMERO DE NO CONFORMIDADES, OBSERVACIONES U OP. DE MEJORA DEL PROCESO</t>
  </si>
  <si>
    <t>ACCIÓN CORRECTIVA</t>
  </si>
  <si>
    <t>ACCION PREVENTIVA Y/O DE MEJORA</t>
  </si>
  <si>
    <r>
      <rPr>
        <b/>
        <sz val="10"/>
        <color rgb="FF000000"/>
        <rFont val="Arial"/>
      </rPr>
      <t>Tercer trimestre 2020</t>
    </r>
    <r>
      <rPr>
        <sz val="10"/>
        <color rgb="FF000000"/>
        <rFont val="Arial"/>
      </rPr>
      <t xml:space="preserve">:  Mediante el contrato No 36 de 2020, cuyo objeto es la "Impresión de publicaciones del Instituto para la Investigación Educativa y el Desarrollo Pedagógico, IDEP, conforme las especificaciones técnicas señaladas ", se adelantará la impresión de  dos ediciones de la revista Educación y ciudad No 36 y 37 , el MAU 116 y tres títulos de libros la colección IDEP.  A la fecha se ha realizado seguimiento al contratista, se ha gestionado con la profesional que administra el Almacén y bodega del Idep, con el fin de realizar la entrega de los insumos por parte del IDEP.  
</t>
    </r>
    <r>
      <rPr>
        <b/>
        <sz val="10"/>
        <color rgb="FF000000"/>
        <rFont val="Arial"/>
      </rPr>
      <t>Cuarto trimestre 2020:</t>
    </r>
    <r>
      <rPr>
        <sz val="10"/>
        <color rgb="FF000000"/>
        <rFont val="Arial"/>
      </rPr>
      <t xml:space="preserve">  Se  ha realizado el seguimiento al proceso de impresión de unas publicaciones del IDEP  a través del contrato 036 de 2020. Los soportes del seguimiento reposan en el expediente contractual 36 - 2020, cuya supervisión se encuentra bajo la responsabilidad de la Profesional Especializado Subdirección Académica 222-105  (dprada@idep.edu.co).  
</t>
    </r>
    <r>
      <rPr>
        <b/>
        <sz val="10"/>
        <color rgb="FF000000"/>
        <rFont val="Arial"/>
      </rPr>
      <t xml:space="preserve">Primer trimestre 2021:
</t>
    </r>
    <r>
      <rPr>
        <sz val="10"/>
        <color rgb="FF000000"/>
        <rFont val="Arial"/>
      </rPr>
      <t xml:space="preserve">Se adjuntan los documentos de seguimiento 2020 del contrato de impresión 036 de 2020. Se inlcuyen actas y correos electrónicos para efectos de las gestiones requeridas en el cumplimiento a satisfacción de las obligaciones y la satisfacción de las necesidades institucionaled. Adicionalmente, para la liquidación del contrato, durante 2021, se han adelantado acciones coordinadas con la OAJ, cuyos documentos igualmente pueden
consultarse en el Secop II.
</t>
    </r>
    <r>
      <rPr>
        <b/>
        <sz val="10"/>
        <color rgb="FF000000"/>
        <rFont val="Arial"/>
      </rPr>
      <t xml:space="preserve">Segundo trimestre 2021:
</t>
    </r>
    <r>
      <rPr>
        <sz val="10"/>
        <color rgb="FF000000"/>
        <rFont val="Arial"/>
      </rPr>
      <t xml:space="preserve">Dado que se realizaron las acciones pertinentes y que en la vigencia 2021 no se cuenta con contratos de impresión, se solicita el cierre de la acción.  </t>
    </r>
  </si>
  <si>
    <r>
      <rPr>
        <b/>
        <sz val="10"/>
        <color rgb="FF000000"/>
        <rFont val="Arial"/>
      </rPr>
      <t xml:space="preserve">
28/12/2020</t>
    </r>
    <r>
      <rPr>
        <sz val="10"/>
        <color rgb="FF000000"/>
        <rFont val="Arial"/>
      </rPr>
      <t xml:space="preserve"> Se reporta cumplimiento de la actividad por el lider del proceso, sin embargo se debe revisar los soportes respectivos para verificar la efectividad de la acción. Por lo anterior se continua con el seguimiento.
</t>
    </r>
    <r>
      <rPr>
        <b/>
        <sz val="10"/>
        <color rgb="FF000000"/>
        <rFont val="Arial"/>
      </rPr>
      <t xml:space="preserve">
05/08/2021:  </t>
    </r>
    <r>
      <rPr>
        <sz val="10"/>
        <color rgb="FF000000"/>
        <rFont val="Arial"/>
      </rPr>
      <t>Se verifico por parte de esta Oficina el seguimiento al cumplimiento del Contrato 036 de 2020 y la liquidación del mismo, por lo tanto al  culminar el contrato de impresión se finaliza la causa que genero la observación realizada por parte de esta Oficina.   Se da cierre a esta acción.</t>
    </r>
  </si>
  <si>
    <r>
      <rPr>
        <b/>
        <sz val="10"/>
        <color rgb="FF000000"/>
        <rFont val="Arial"/>
      </rPr>
      <t>28/12/2020</t>
    </r>
    <r>
      <rPr>
        <sz val="10"/>
        <color rgb="FF000000"/>
        <rFont val="Arial"/>
      </rPr>
      <t xml:space="preserve"> María Margarita Cruz Gómez. Contratista OCI
05/08/201:  Seguimiento efectuado por:  
</t>
    </r>
    <r>
      <rPr>
        <b/>
        <sz val="10"/>
        <color rgb="FF000000"/>
        <rFont val="Arial"/>
      </rPr>
      <t xml:space="preserve">Hilda Yamile Morales Laverde. </t>
    </r>
  </si>
  <si>
    <t>VERSIÓN : 7</t>
  </si>
  <si>
    <t>ACCIONES CERRADA</t>
  </si>
  <si>
    <t>Fecha Aprobación:13/04/2020</t>
  </si>
  <si>
    <t>Auditoria especial Grupos de Investigación.</t>
  </si>
  <si>
    <t>Dirección General</t>
  </si>
  <si>
    <t>Se recomienda fortalecer los informes presentados por la Dirección al Consejo Directivo e incluir en ellos los problemas, los obstáculos y los aspectos que no se lograron, no solo desde el punto de vista de gestión, sino donde se puedan discutir académicamente los temas de investigación del IDEP y conocer más a fondo sobre el desarrollo estratégico - académico y sobre las líneas de investigación, lo anterior como solicitud del Consejo Directivo consignados en las actas N. 7 de 5-09-2020 y N.11 de 7 -12-2020.</t>
  </si>
  <si>
    <t>Ausencia de revisión y seguimiento de los compromisos y requerimientos establecidos en el  Consejo Directivo</t>
  </si>
  <si>
    <t>Realizar la próxima sesión del consejo directivo  para dar respuesta a los requerimientos y compromisos pendientes</t>
  </si>
  <si>
    <t>Correctiva</t>
  </si>
  <si>
    <t>Actas</t>
  </si>
  <si>
    <t>Secretaria Técnica del Consejo Diretivo</t>
  </si>
  <si>
    <t xml:space="preserve">Se realiza la sesión del 17 de enero de 2022 con el fin de dar respuesta a los requerimientos y compromisos pendientes específicamente con relación a los comentarios al documento de respuestas a preguntas Consejeros, la presentación de la propuesta de Agenda Académica 2022 y el balance del Programa de Investigaciones 2020-2021 (Fichas Técnicas de Proyectos de Investigación) y el Programa de Investigación 2022
</t>
  </si>
  <si>
    <t>https://docs.google.com/document/d/10QTsU3EuXl39nvaZnxz0mTntsiTEWg2F/edit</t>
  </si>
  <si>
    <t>Se sugiere fortalecer e incluir sesiones específicas donde se traten los proyectos estratégicos y académicos y donde se discutan sobre los métodos y los resultados de las investigaciones del IDEP con los consejeros dentro de las sesiones del Consejo Directivo.</t>
  </si>
  <si>
    <t>Presentar a consideracion de CD una propuesta de agenda  para tratar los temas académicos</t>
  </si>
  <si>
    <t>Se presento ante el Consejo Directivo una propuesta de agenda académica para los meses de enero a junio, en la que cada mes se presenta alguna estrategia del Proyecto de Inversión del Instituto, como se evidencia en el acta del 17 de enero de 2022.</t>
  </si>
  <si>
    <r>
      <rPr>
        <u/>
        <sz val="12"/>
        <color rgb="FF1155CC"/>
        <rFont val="Calibri"/>
      </rPr>
      <t>https://docs.google.com/document/d/10QTsU3EuXl39nvaZnxz0mTntsiTEWg2F/edit</t>
    </r>
    <r>
      <rPr>
        <sz val="12"/>
        <color rgb="FF000000"/>
        <rFont val="Calibri"/>
      </rPr>
      <t>t</t>
    </r>
  </si>
  <si>
    <t>Revisar y ajustar la resolución y el manual de funciones teniendo en cuenta las recomendaciones emitidas por el asesor Jorge Ramírez con relación a que el Director General delegue en dependencias y en funcionarios específicos las certificaciones académicas y la emisión de firmas autorizadas para productos de Ciencia, Tecnología e  innovación en la relación del IDEP con el sector externo, lo anterior se puede evidenciar y revisar en el video grabado del taller de protocolo InstituLAC desde el minuto 8.30.</t>
  </si>
  <si>
    <r>
      <rPr>
        <sz val="10"/>
        <color rgb="FF000000"/>
        <rFont val="Arial"/>
      </rPr>
      <t>La Resolución 107 de 2020 cuyo objeto es "</t>
    </r>
    <r>
      <rPr>
        <i/>
        <sz val="10"/>
        <color rgb="FF000000"/>
        <rFont val="Arial"/>
      </rPr>
      <t>Por la cual se conforma el Comité Asesor de Ciencia, Tecnología e Innovación del Instituto para la Investigación Educativa y el Desarrollo Pedagógico –IDEP-, y se toman otras disposiciones</t>
    </r>
    <r>
      <rPr>
        <sz val="10"/>
        <color rgb="FF000000"/>
        <rFont val="Arial"/>
      </rPr>
      <t xml:space="preserve">”, no tiene específico en su artículo 9° quién expide las certificaciones  académicas y la emisión de firmas autorizadas para productos de Ciencia, Tecnología e  innovación en la relación del IDEP con el sector externo. Adicionalmente, no se actualizó el manual de funciones con lo establecido en el ARTÍCULO 11. </t>
    </r>
    <r>
      <rPr>
        <i/>
        <sz val="10"/>
        <color rgb="FF000000"/>
        <rFont val="Arial"/>
      </rPr>
      <t xml:space="preserve">Manual de funciones y competencias </t>
    </r>
    <r>
      <rPr>
        <sz val="10"/>
        <color rgb="FF000000"/>
        <rFont val="Arial"/>
      </rPr>
      <t xml:space="preserve">de la resolución 107 de 2020 que establece: Las anteriores funciones serán actualizadas en el Manual de Funciones y competencias y socializadas en el IDEP </t>
    </r>
  </si>
  <si>
    <t>Revisar y ajustar la resolución 107 de 2020, y enviar solicitud de concepto y acompañamiento a  DASC sobre viabilidad de modificacion de funciones a la luz de la oportunidad de mejora y actuar de acuerdo con dicho concepto y acompañamiento</t>
  </si>
  <si>
    <t>Solicitud de concepto de DASC, reuniones de acompañamiento con DASC y acción de acuerdo a concepto
Resolución modificatoria</t>
  </si>
  <si>
    <t>Director
Líder Gestión de Talento Humano
Jefe Oficina Asesora Jurídica</t>
  </si>
  <si>
    <t>Se han realizado dos mesas de trabajo con el Departamento Administrativo del Servicio Civil Distrital DASCD con el fin de estudiar la viabilidad de modificar las funciones los días 4 y 8 de marzo de 2022, para posteriormente realizar el ajuste a la resolución 107 de 2020.</t>
  </si>
  <si>
    <t>https://drive.google.com/drive/folders/1tRuJngWCJVoo-zaiywSSgexw6cFckRpq</t>
  </si>
  <si>
    <t>Se recomienda revisar y formular el riesgo derivado en la emisión de certificaciones académicas e implementar y documentar puntos de control para la verificación de las autenticaciones emitidas de las certificaciones con el sector externo. Se sugiere incluir como punto de control la ruta donde reposaran los soportes que avalan las certificaciones expedidas por la Entidad para los diferentes eventos toda vez que en las TRD solamente se dejó dentro de las subseries la solicitud y la certificación.</t>
  </si>
  <si>
    <t>El IDEP se encuentra en proceso de implementación de la politica de Cy T</t>
  </si>
  <si>
    <t xml:space="preserve">Documentar en la matriz de riesgos del proceso Investigación y Desarrollo Pedagógico, aquellos asociados a certificaciones académicas </t>
  </si>
  <si>
    <t>Matriz del proceso de Investigación y Desarrollo Pedagógico con riesgos actualizados de fraude o corrupción asociados a certificaciones académicas</t>
  </si>
  <si>
    <t>Subdirectora Académica</t>
  </si>
  <si>
    <t>Se realizó la solicitud de incluir en la matriz de riesgos del proceso de Investigación y Desarrollo Pedagógico, el riesgo asociados en las expediciones de certificaciones académicas.</t>
  </si>
  <si>
    <t>Dentro de las recomendaciones emitidas por el asesor experto en Sistema de Ciencia y Tecnología se encuentra la creación de un correo institucional relacionado específicamente con el InstituLAC o con el sistema de ciencia de tecnología, donde se muestre la trazabilidad de archivo de los productos, de las solicitudes, de los actos administrativos y de todo el proceso para cualquier auditoria, veeduría y control ciudadano, por lo anterior se sugiere la construcción del mismo y revisar nuevamente como guía el video grabado del taller de protocolo InstituLAC desde el minuto 7.30.</t>
  </si>
  <si>
    <t>Revisión y ajuste del proceso Investigación y Desarrollo Pedagógico</t>
  </si>
  <si>
    <t>Caracterización del proceso actualizado</t>
  </si>
  <si>
    <t>Se realizó la revisión del proceso de  Investigación y Desarrollo Pedagógico en cuanto a formatos, guías e instructivos y se generaron algunas recomendaciones para los ajustes.</t>
  </si>
  <si>
    <t>Se sugiere por parte de esta Oficina revisar los procedimientos, guías, instructivos y formatos vigentes en el marco de la articulación con el Sistema Nacional de Ciencia y Tecnología de los grupos de investigación del IDEP.</t>
  </si>
  <si>
    <t>Se recomienda dejar establecida la declaración de autoría de la creación y la cesión de los derechos patrimoniales a la entidad, en todos los grupos de investigación donde hagan parte funcionarios de planta.</t>
  </si>
  <si>
    <t>Revisión y ajuste de la resolución 107 de 2020</t>
  </si>
  <si>
    <t xml:space="preserve">
Declaración de autoría de la creación y la cesión de los derechos patrimoniales a la entidad por lo funcionarios que hagan parte de los grupos de investigación aprobada en CCyT</t>
  </si>
  <si>
    <t>Subdirectora Académica
Comite de CyT
Director</t>
  </si>
  <si>
    <t>Se han realizado mesas de trabajo con el Departamento Administrativo del Servicio Civil Distrital DASCD con el fin de estudiar la viabilidad de modificar las funciones, para posteriormente realizar el ajuste a la resolución 107 de 2020.</t>
  </si>
  <si>
    <t>Se observa como debilidad la falta de un modelo de evaluación para los productos académicos, sin embargo se encuentra en construcción el documento modelo de evaluación para cada uno de los diferentes productos académicos del IDEP, lo anterior fue enunciado en reunión del 6 de septiembre de 2021 del Consejo Directivo por parte del Director del Idep el cual expone lo siguiente: “ Finalmente, resalta que las posibles fallas que se pudieron presentar frente al modelo de arbitraje se están abordando bajo el liderazgo de la subdirectora académica, instancia que está construyendo dicha ruta con el equipo de la estrategia de reconocimiento en el sector y el Sistema Nacional de Ciencia y Tecnología”.</t>
  </si>
  <si>
    <t>Ausencia de ruta para la implementación de la evaluación de productos académicos</t>
  </si>
  <si>
    <t>Establecer  y ejecutar la ruta para la implementación de evaluación</t>
  </si>
  <si>
    <t>Acta de comité
Instrumentos
Recomendaciones</t>
  </si>
  <si>
    <t>Se estableció la ruta para la evaluación de productos académicos que consta de un par evaluador, uno interno del Instituto y otro externo a través del formato creado para tal fin.</t>
  </si>
  <si>
    <r>
      <rPr>
        <u/>
        <sz val="12"/>
        <color rgb="FF1155CC"/>
        <rFont val="Calibri"/>
      </rPr>
      <t>https://drive.google.com/drive/folders/1tRuJngWCJVoo-zaiywSSgexw6cFckRpq</t>
    </r>
    <r>
      <rPr>
        <sz val="12"/>
        <color rgb="FF000000"/>
        <rFont val="Calibri"/>
      </rPr>
      <t>q</t>
    </r>
  </si>
  <si>
    <t xml:space="preserve">SAFYCD-Atención PQRS </t>
  </si>
  <si>
    <t>Falta de capacitación en temas de gestión documental que permitan la implementación y debido uso y aplicación de los planes, programas y procedimientos con que cuenta el Instituto. Se evidenció incumplimiento de la Ley 594 de 2000 Artículo 18. “Capacitación para los funcionarios de archivo. Las entidades tienen la obligación de capacitar y actualizar a los funcionarios de archivo, en programas y áreas relacionadas con su labor”.</t>
  </si>
  <si>
    <t>* Falta de actualización del Plan Institucional de Capacitación (PIC) cuando la profesional asiste a capacitaciones de Gestión documental fuera de la entidad.
* Falta de capacitación práctica a funcionarios y contratistas de la entidad en lo referente a la gestión documental.</t>
  </si>
  <si>
    <t>Evaluar el  taller práctico realizado.</t>
  </si>
  <si>
    <t>Evaluación de la capacitación</t>
  </si>
  <si>
    <t>Profesional Especializado 222-03</t>
  </si>
  <si>
    <r>
      <rPr>
        <sz val="10"/>
        <color rgb="FF000000"/>
        <rFont val="Arial"/>
      </rPr>
      <t xml:space="preserve">TERCER TRIMESTRE: Esta actividad se realizara en el cuarto trimestre. 
CUARTO TRIMESTRE: En el inicio de la vigencia 2020 se realizara la efectividad de la capacitación. Al momento de dar apertura a los Expedientes para esa vigencia.
Debido a que los archivadores aun no se encuentran físicamente en el instituto la fecha de finalización de esta acción se debe modificar a 31 de marzo del 2020. Las actividades de reorganización de los espacios se realizara en el primer trimestre
PRIMER TRIMESTRE 2020: En el primer trimestre se adquirieron dos archivadores conforme a los requerimientos establecidos por la norma técnica para el almacenamiento de las historias laborales. Las Historias laborales fueron reubicadas en esta estantería, al igual que los procesos disciplinarios. estos archivadores fueron ubicados en la oficina de la subdirección administrativa y financiera. 
La reubicación de estas series permitió la optimización de los espacios en los archivadores, el archivo rodante destinado al archivo de gestión de la subdirección administrativa, financiera y de control disciplinario.
SEGUNDO TRIMESTRE 2020: Las actividades que se tenían programas para el cierre de la no conformidad no se pudieron realizar teniendo en cuenta que los funcionarios y contratistas se encuentra realizando trabajo en casa por tiempo indefinido, se reprograma el taller practico con la apertura de los expedientes de la vigencia 2020 el tercer trimestre del 2020.Por lo anterior se amplia la fecha de fin de la actividad.
TERCER TRIMESTRE 2020: Debido a que los funcionarios y contratistas se encuentran realizando trabajo en casa por tiempo indefinido, se reprograma el taller practico con la apertura de los expedientes de la vigencia 2020 el cuarto trimestre del 2020.Por lo anterior se amplia la fecha de fin de la actividad. 
CUARTO TRIMESTRE 2020: Debido a que los funcionarios y contratistas continúan realizando trabajo en casa por tiempo indefinido, se reprograma el taller practico para el primer trimestre de la vigencia 2021. El contratista bachiller del archivo, colaboró con la apertura de los expedientes de la vigencia 2020. Por lo anterior es necesario ampliar la fecha de fin de la actividad.
Primer Trimestre 2021:
Teniendo en cuenta la situación de trabajo en casa, se llevó a cabo en el primer semestre del año 2021 una charla de sensibilización en gestión documental.  Con el propósito de responder a las necesidades que tienen los servidores públicos frente a temas de capacitación, se realizó un sondeo sobre sus falencias o debilidades en el manejo documental y frente a esto se programó un taller virtual práctico con los siguientes temas: 
1. Manejo de la Tabla de Retención Documental
2. Conceptos de documento electrónico y formatos documentales
3. Uso de las carpetas electrónicas de TRD
4. Organización de los expedientes y documentos electrónicos
Para poder llevar a cabo esta capacitación, se solicitó a la Oficina Asesora de Planeación crear el formato de Hoja de Control para Expedientes Electrónicos. Y se levantó el protocolo para organización de documentos electrónicos.
</t>
    </r>
    <r>
      <rPr>
        <b/>
        <sz val="10"/>
        <color rgb="FF000000"/>
        <rFont val="Arial"/>
      </rPr>
      <t>SEGUNDO TRIMESTRE 2021</t>
    </r>
    <r>
      <rPr>
        <sz val="10"/>
        <color rgb="FF000000"/>
        <rFont val="Arial"/>
      </rPr>
      <t>: El 13 de mayo de 2021 se realizó una capacitación de Gestión documental en donde se trataron dos temas: Primero los principios y bases de la gestión documental para cualquier funcionario o servidor público; y segundo el correcto manejo de documentos electrónicos. Así mismo, se actualizó el Instructivo de Almacenamiento de archivos electrónicos y buen manejo de las carpetas compartidas TRD.  El cual esta disponible en: http://www.idep.edu.co/?q=content/gd-07-proceso-de-gesti%C3%B3n-documental#overlay-context=
Dentro del Plan Institucional de Archivos, se tiene programada una capacitación sobre gestión documental por trimestre para reforzar conocimientos y despejar dudas.
Por otra parte, se recibieron las transferencias documentales de 5 dependencias, en donde se evidencio el cumplimiento de la aplicación de las TRD del IDEP y lineamientos para almacenamiento de expedientes en papel. (seguimiento realizado por la Profesional Fanny Cuesta)</t>
    </r>
  </si>
  <si>
    <r>
      <rPr>
        <sz val="11"/>
        <color rgb="FF000000"/>
        <rFont val="Calibri"/>
      </rPr>
      <t xml:space="preserve">Estantería ubicada en la oficina del subdirector administrativo, financiero y de control disciplinario
</t>
    </r>
    <r>
      <rPr>
        <b/>
        <sz val="11"/>
        <color rgb="FF000000"/>
        <rFont val="Calibri"/>
      </rPr>
      <t>Primer trimestre 2021:</t>
    </r>
    <r>
      <rPr>
        <sz val="11"/>
        <color rgb="FF000000"/>
        <rFont val="Calibri"/>
      </rPr>
      <t xml:space="preserve">
https://drive.google.com/drive/u/1/folders/19qKwayPAj5AKOBl88Zkmta_PzWUrqe3T
</t>
    </r>
    <r>
      <rPr>
        <b/>
        <sz val="11"/>
        <color rgb="FF000000"/>
        <rFont val="Calibri"/>
      </rPr>
      <t>Segundo Trimestre:</t>
    </r>
    <r>
      <rPr>
        <sz val="11"/>
        <color rgb="FF000000"/>
        <rFont val="Calibri"/>
      </rPr>
      <t xml:space="preserve"> http://www.idep.edu.co/?q=talento-humano
\\Apolo\EJECUCION_PLANES\Plan_Mejoramiento\GD
</t>
    </r>
  </si>
  <si>
    <r>
      <rPr>
        <b/>
        <sz val="10"/>
        <color rgb="FF000000"/>
        <rFont val="Arial"/>
      </rPr>
      <t xml:space="preserve">10/12/2019:  </t>
    </r>
    <r>
      <rPr>
        <sz val="10"/>
        <color rgb="FF000000"/>
        <rFont val="Arial"/>
      </rPr>
      <t xml:space="preserve"> Esta acción se modificó en cuanto a su fecha de finalización, continúa en seguimiento. 
</t>
    </r>
    <r>
      <rPr>
        <b/>
        <sz val="10"/>
        <color rgb="FF000000"/>
        <rFont val="Arial"/>
      </rPr>
      <t xml:space="preserve">28/12/2020: </t>
    </r>
    <r>
      <rPr>
        <sz val="10"/>
        <color rgb="FF000000"/>
        <rFont val="Arial"/>
      </rPr>
      <t>Esta acción se modificó en cuanto a su fecha de finalización por coyuntura de continúar los servidores públicos realizando trabajo en casa. Se continúa con el seguimiento.
05/08/2021: Se validaron las acciones y se evidencia que son efectivas conforme el objetivo de la acción, por lo anterior se procede a su cierre como efectiva.</t>
    </r>
  </si>
  <si>
    <r>
      <rPr>
        <b/>
        <sz val="10"/>
        <color rgb="FF000000"/>
        <rFont val="Arial"/>
      </rPr>
      <t xml:space="preserve">13/07/2020: </t>
    </r>
    <r>
      <rPr>
        <sz val="10"/>
        <color rgb="FF000000"/>
        <rFont val="Arial"/>
      </rPr>
      <t xml:space="preserve">Hilda Yamile Morales Laverde - Jefe OCI
</t>
    </r>
    <r>
      <rPr>
        <b/>
        <sz val="10"/>
        <color rgb="FF000000"/>
        <rFont val="Arial"/>
      </rPr>
      <t xml:space="preserve">28/12/2020: </t>
    </r>
    <r>
      <rPr>
        <sz val="10"/>
        <color rgb="FF000000"/>
        <rFont val="Arial"/>
      </rPr>
      <t>María Margarita Cruz Gómez. Contratista OCI</t>
    </r>
  </si>
  <si>
    <t>No es consistente la información registrada en las bases de datos que se manejan para los reportes (Bogotá te escucha, GOOBI y cuadro “control de peticiones” en ninguno de los meses del segundo semestre, tal como se detalla en los numeral 5.7.1 al 5.7.6.; observación que se reitera en este informe.</t>
  </si>
  <si>
    <t xml:space="preserve">Las fuentes de verificación de la información no se encuentran estandarizadas 
</t>
  </si>
  <si>
    <t xml:space="preserve">Consolidar las fuentes de consulta de la información de control de peticiones, el sistema de información  Goobi y  Bogotá te escucha, con el fin de dar claridad al control de  las peticiones que se reciben en el IDEP  </t>
  </si>
  <si>
    <t>Informe mensual de peticiones que  genera el responsable de la Subdirección</t>
  </si>
  <si>
    <t>Auxiliar administrativa SAFYCD</t>
  </si>
  <si>
    <r>
      <rPr>
        <sz val="10"/>
        <color rgb="FF000000"/>
        <rFont val="Arial"/>
      </rPr>
      <t xml:space="preserve">SEGUNDO TRIMESTRE: Para los meses de abril, mayo y junio de 2020 se continuo con el cuadro de control de PQRS, actualizando paralelamente el registro de la información tanto en GOOBI como en Bogotá te Escucha, en este sentido se articula con el reporte de PQRS de la Secretaria General de la Alcaldía Mayor de Bogotá generado por el sistema de Bogotá te Escucha. Es de aclarar que las solicitudes que ingresan al aplicativo de GOOBI del Instituto remitidas por entidades o autoridades no se ingresan al sistema de Bogotá te Escucha dado que no son solicitudes que remiten los ciudadanos y es uno de los criterios definidos en el manual para la gestión de peticiones ciudadanas emitido por la Secretaría General de la Alcaldía Mayor de Bogotá.
TERCER TRIMESTRE: Se consolidó la información en el cuadro de seguimiento y control de PQRS tanto del Sistema GOOBI como del Sistema Bogotá te Escucha. La información allí reportada se cruza para realizar el informe mensual de PQRS. 
CUARTO TRIMESTRE: Durante este trimestre la información se registro en el cuadro de seguimiento y control de PQRS tanto del Sistema GOOBI como del Sistema Bogotá te Escucha. La información allí reportada se cruza para realizar el informe mensual de PQRS.
Primer Trimestre 2021:
Se cuenta con un registro de los PQRS unificado en el cual se identifican cuáles son los recibidos por GOOBI y por Bogotá Te Escucha.  Este formato es alimentado o actualizado de manera permanente, es decir, cada vez que ingresa un PQRS se ingresa a la base de datos en excel para tener su control, sin importar el canal por el cual se recibió. Además se resaltan en amarillo aquellas PQRS que estan pendiente de respuesta.
</t>
    </r>
    <r>
      <rPr>
        <b/>
        <sz val="10"/>
        <color rgb="FF000000"/>
        <rFont val="Arial"/>
      </rPr>
      <t xml:space="preserve">
SEGUNDO TRIMESTRE 2021:
</t>
    </r>
    <r>
      <rPr>
        <sz val="10"/>
        <color rgb="FF000000"/>
        <rFont val="Arial"/>
      </rPr>
      <t>Se solicita el cierre de la acción de mejora, dado que a partir de la herramienta implementada a partir de diciembre del 2020, durante los seis meses del 2021, se ha evidenciado el correcto control de los PQRS del Instituto. Tanto que a hoy tenemos una calificación en la evaluación que se hace de los PARS por parte de la Secretaría General del 96%.  Aumentando significativamente la calidad en la atención a las PQRS en el IDEP.  (Seguimiento realizado por la auxiliar administrativa Valentina Rivera)</t>
    </r>
  </si>
  <si>
    <t>TERCER TRIMESTE: Manual para la gestión de peticiones ciudadanas emitido por la Secretaría General de la Alcaldía Mayor de Bogotá.
Pueden consultarse en el siguiente link: https://bogota.gov.co/wp-content/uploads/2020/03/manual_para_la_gestion_de_peticiones_ciudadanas.pdf
Informes mensuales de PQRS ubicados en el siguiente link: http://www.idep.edu.co/?q=content/informe-de-peticiones-quejas-y-reclamos
Cuadro de seguimiento y control de PQRS ubicado en el siguiente link: http://www.idep.edu.co/?q=content/gd-07-proceso-de-gesti%C3%B3n-documental#overlay-context= 
CUARTO TRIMESTRE: https://drive.google.com/drive/u/1/folders/1KASs1jy9KRQjyFDHCd6O10TVwxkQI3O1
\\Apolo\EJECUCION_PLANES\Plan_Mejoramiento\GD</t>
  </si>
  <si>
    <t>13/07/2020: Esta actividad se verificará en el seguimiento a PQRS del primer semestre de 2020, con el fin de validar la consistencias de las fuentes de información. Esta actividad continua en seguimiento. 
 28/12/2020: De acuerdo al informe semestral de PQRS efectuado por parte de la OCI al mes de julio de 2020 se evidencia la articulación de las diferentes herramientas de gestión en la Entidad (GOOBI - BOGOTA TE ESCUCHA y ARCHIVO CONTROL), en el primer trimestre de 2021 se realizara el seguimiento al segundo trimestre con el fin de validar la efectividad de la acción propuesta. 
 05/08/2021: De acuerdo al seguimiento efectuado por parte de esta Oficina durante el primer trimestre de 2021 donde se evaluó la articulación y consistencia de la información en las diferentes herramientas de gestión, no se generon observaciones. Por lo anterior la acción propuesta ha sido efectiva y se realiza el cierre de las misma.</t>
  </si>
  <si>
    <t>http://www.idep.edu.co/?q=content/informe-de-peticiones-quejas-y-reclamos
 http://www.idep.edu.co/?q=content/auditor%C3%ADas-internas</t>
  </si>
  <si>
    <t>13/07/2020: Hilda Yamile Morales Laverde - Jefe OCI
 28/12/2020 María Margarita Cruz Gómez.- Contratista OCI
 05/08/2021: Seguimiento efectuado por:
 Hilda Yamile Morales Laverde - Jefe OCI</t>
  </si>
  <si>
    <t>Oficina Asesora Jurídica</t>
  </si>
  <si>
    <t>Materialización riesgo "Declaratoria de desierta del proceso de selección"</t>
  </si>
  <si>
    <t>Ningún oferente cumplió con los requisitos exigidos en el pliego de condiciones en algunos de los procesos de selección realizados por la entidad en este trimestre.</t>
  </si>
  <si>
    <t>Capacitación a los referentes técnicos en la estructuración de los estudios previos</t>
  </si>
  <si>
    <t>Lista de asistencia</t>
  </si>
  <si>
    <t>Jefe Oficina Asesora Jurídica</t>
  </si>
  <si>
    <r>
      <rPr>
        <sz val="10"/>
        <color rgb="FF000000"/>
        <rFont val="Arial"/>
      </rPr>
      <t xml:space="preserve">2020: Esta actividad inicia en la vigencia 2021, por lo anterior se reportará seguimiento en el siguiente trimestre.
Primer Trimestre 2021:
El día 15 de marzo de 2021 se capacitaron a los supervisores y contratistas del Instituto en temas tales como la supervisión y el diligenciamiento de la documentación precontractual como estudios previos y de ejecución del contrato
</t>
    </r>
    <r>
      <rPr>
        <b/>
        <sz val="10"/>
        <color rgb="FF000000"/>
        <rFont val="Arial"/>
      </rPr>
      <t>Segundo trimestre 2021</t>
    </r>
    <r>
      <rPr>
        <sz val="10"/>
        <color rgb="FF000000"/>
        <rFont val="Arial"/>
      </rPr>
      <t xml:space="preserve">: Teniendo en cuenta que se realizó la actividad el trimestre anterior, y se soliicta de manera atenta el cierre de la acción 
Seguimiento realizado 06/07/2021 por: Erika Viviana Boyacá Olaya-Contratista OAJ </t>
    </r>
  </si>
  <si>
    <t>Primer Trimestre 2021:
Lista de asistencia - Plan de capacitación del IDEP</t>
  </si>
  <si>
    <r>
      <rPr>
        <b/>
        <sz val="10"/>
        <color rgb="FF000000"/>
        <rFont val="Arial"/>
      </rPr>
      <t>28/12/2020</t>
    </r>
    <r>
      <rPr>
        <sz val="10"/>
        <color rgb="FF000000"/>
        <rFont val="Arial"/>
      </rPr>
      <t xml:space="preserve"> Actividad para verificar en el primer trimestre 2021.
</t>
    </r>
    <r>
      <rPr>
        <b/>
        <sz val="10"/>
        <color rgb="FF000000"/>
        <rFont val="Arial"/>
      </rPr>
      <t xml:space="preserve">05/08/2021:  </t>
    </r>
    <r>
      <rPr>
        <sz val="10"/>
        <color rgb="FF000000"/>
        <rFont val="Arial"/>
      </rPr>
      <t>Esta actvidad se cierra sin embargo la misma no es efectiva toda vez que la capacitación a los supervisores de los contratos no garantizan que algunos procesos se declaren desiertos; por lo que se recomienda por parte de esta Oficina evaluar mecanismos que puedan subsanar de manera inmediata esta situación.</t>
    </r>
  </si>
  <si>
    <r>
      <rPr>
        <b/>
        <sz val="10"/>
        <color rgb="FF000000"/>
        <rFont val="Arial"/>
      </rPr>
      <t>28/12/2020</t>
    </r>
    <r>
      <rPr>
        <sz val="10"/>
        <color rgb="FF000000"/>
        <rFont val="Arial"/>
      </rPr>
      <t xml:space="preserve">: María Margarita Cruz Gómez. Contratista OCI
</t>
    </r>
    <r>
      <rPr>
        <b/>
        <sz val="10"/>
        <color rgb="FF000000"/>
        <rFont val="Arial"/>
      </rPr>
      <t xml:space="preserve">05/08/2021:   Seguimiento efectuado por:
</t>
    </r>
    <r>
      <rPr>
        <sz val="10"/>
        <color rgb="FF000000"/>
        <rFont val="Arial"/>
      </rPr>
      <t xml:space="preserve">Hilda Yamile Morales Laverde - Jefe OCI, </t>
    </r>
  </si>
  <si>
    <r>
      <rPr>
        <b/>
        <sz val="10"/>
        <color rgb="FF000000"/>
        <rFont val="Arial"/>
      </rPr>
      <t xml:space="preserve">13/07/2020:  </t>
    </r>
    <r>
      <rPr>
        <sz val="10"/>
        <color rgb="FF000000"/>
        <rFont val="Arial"/>
      </rPr>
      <t xml:space="preserve">Se verificó en la ruta señala la actualización del procedimiento http://www.idep.edu.co/sites/default/files/PRO-GRF-11-01_Egresos_o_salidas_de_bienes_V6.pdf, el documento actualizado de fecha 05 de diciembre de 2019; en el seguimiento reportado se indica la aplicación del procedimiento,  pero no brinda mayor información con el fin de validar la efectividad del mismo.  Se recomienda por parte de esta Oficina detallar que actividades y puntos de control se están cumpliendo toda vez que el mismo cuenta con diez (10) puntos de control, así como la disposición de los formatos que se vienen aplicando y la gestión adelantada en el trimestre frente a la salida definitiva de bienes.  No se anexa en las evidencias los soportes que den cuenta de la aplicación de los controles establecidos en el procedimiento durante el trimestre evaluado.
Por lo anterior, esta acción continúa en ejecución. 
</t>
    </r>
    <r>
      <rPr>
        <b/>
        <sz val="10"/>
        <color rgb="FF000000"/>
        <rFont val="Arial"/>
      </rPr>
      <t xml:space="preserve">28/12/2020: </t>
    </r>
    <r>
      <rPr>
        <sz val="10"/>
        <color rgb="FF000000"/>
        <rFont val="Arial"/>
      </rPr>
      <t>Se debe verificar en el aplicativo GOOBI los movimientos realizados en el periodo evaluado.  Por lo anterior, esta acción continúa en ejecución.</t>
    </r>
    <r>
      <rPr>
        <sz val="10"/>
        <color rgb="FFFF0000"/>
        <rFont val="Arial"/>
      </rPr>
      <t xml:space="preserve"> 
</t>
    </r>
    <r>
      <rPr>
        <b/>
        <sz val="10"/>
        <color rgb="FF000000"/>
        <rFont val="Arial"/>
      </rPr>
      <t>13/08/2021</t>
    </r>
    <r>
      <rPr>
        <sz val="10"/>
        <color rgb="FF000000"/>
        <rFont val="Arial"/>
      </rPr>
      <t>: Se verificó los diferentes controles implementados en el periodo evaluado mediante auditoría interna y se evidenció que no se están realizando efectivamente las actividades y los controles enunciados dentro del procedimiento PRO-GRF-11-01 Salidas definitiva de bienes y/o elementos del inventario de propiedad, planta y equipo, por lo anterior se recomienda re formular las acciones del plan de mejoramiento en razón a que fueron inefectivas e incluir dentro de las nuevas acciones las observaciones y las oportunidades de mejora realizadas en la auditoria de recursos físicos de 2021, como también puntualizar en los seguimientos quién reporta, las fechas de ejecución y los responsables del mismo, adicionalmente la fecha de la acción para su terminación esta vencida.</t>
    </r>
  </si>
  <si>
    <r>
      <rPr>
        <u/>
        <sz val="10"/>
        <color rgb="FF0563C1"/>
        <rFont val="Arial"/>
      </rPr>
      <t xml:space="preserve">http://www.idep.edu.co/sites/default/files/PRO-GRF-11-01_Egresos_o_salidas_de_bienes_V6.pdf
</t>
    </r>
    <r>
      <rPr>
        <u/>
        <sz val="10"/>
        <color rgb="FF000000"/>
        <rFont val="Arial"/>
      </rPr>
      <t>Informe final de auditoria interna porceso de recursos fisicos 2021</t>
    </r>
  </si>
  <si>
    <r>
      <rPr>
        <b/>
        <sz val="10"/>
        <color rgb="FF000000"/>
        <rFont val="Arial"/>
      </rPr>
      <t xml:space="preserve">13/07/2020: </t>
    </r>
    <r>
      <rPr>
        <sz val="10"/>
        <color rgb="FF000000"/>
        <rFont val="Arial"/>
      </rPr>
      <t xml:space="preserve">Se evidencio en la ruta
 http://www.idep.edu.co/sites/default/files/PRO-GRF-11-01_Egresos_o_salidas_de_bienes_V6.pdf, el documento actualizado de fecha 05 de diciembre de 2019, la actividad 5 detalla en las observaciones: "Una vez se reciban los bienes y/o elementos el solicitante debe firmar el respectivo comprobante a satisfacción.   NOTA: Si no existe algún elemento solicitado se dejara constancia en la casilla de observaciones cualquier novedad. La periodicidad de esta actividad es cada vez que se genere una salida".  
En el seguimiento reportado se indica que se viene dando cumplimiento al procedimiento; sin embargo no se especifica que actividades se han realizado durante el trimestre, no se soporta las evidencias de  aplicación del control con el fin de evaluar la efectividad del mismo. Por lo anterior esta actividad continúa en seguimiento.
</t>
    </r>
    <r>
      <rPr>
        <b/>
        <sz val="10"/>
        <color rgb="FF000000"/>
        <rFont val="Arial"/>
      </rPr>
      <t>28/12/2020:</t>
    </r>
    <r>
      <rPr>
        <sz val="10"/>
        <color rgb="FF000000"/>
        <rFont val="Arial"/>
      </rPr>
      <t xml:space="preserve"> En el seguimiento reportado se indica que se viene dando cumplimiento al procedimiento, sin embargo  se debe verificar los  movimientos  en el aplicativo GOOBI y los documentos en PDF. Por lo anterior esta actividad continúa en seguimiento.
</t>
    </r>
    <r>
      <rPr>
        <b/>
        <sz val="10"/>
        <color rgb="FF000000"/>
        <rFont val="Arial"/>
      </rPr>
      <t xml:space="preserve">13/08/2021: </t>
    </r>
    <r>
      <rPr>
        <sz val="10"/>
        <color rgb="FF000000"/>
        <rFont val="Arial"/>
      </rPr>
      <t>De acuerdo con el seguimiento efectuado por parte de esta Oficina se evidencia cumplimiento a lo enunciado a la actividad # 5 del procedimiento PRO- GFR-11-01  mediante la evidencia de los soportes FT-GRF-11-03 enviados por la SAF los cuales se encuentran conformes a la solicitud versus el comprobante de salida, por lo anterior se cierra la acción como efectiva.</t>
    </r>
  </si>
  <si>
    <r>
      <rPr>
        <b/>
        <sz val="10"/>
        <color rgb="FF000000"/>
        <rFont val="Arial"/>
      </rPr>
      <t xml:space="preserve">13/07/2020:
</t>
    </r>
    <r>
      <rPr>
        <sz val="10"/>
        <color rgb="FF000000"/>
        <rFont val="Arial"/>
      </rPr>
      <t>Se evidencio por parte de esta oficina la actualización del documento PRO- GFR-11-03  Inventario de propiedad, planta y equipo de fecha 05/12/2019. El procedimiento cuenta con cinco (5) actividades y dos puntos de control así:  i) Validación del cumplimiento de las actividades y fechas definidas en el Plan Anual  de inventarios. ii) Presentación del avance de las actividades establecidas en el Plan Anual de Inventarios.</t>
    </r>
    <r>
      <rPr>
        <b/>
        <sz val="10"/>
        <color rgb="FF000000"/>
        <rFont val="Arial"/>
      </rPr>
      <t xml:space="preserve">
</t>
    </r>
    <r>
      <rPr>
        <sz val="10"/>
        <color rgb="FF000000"/>
        <rFont val="Arial"/>
      </rPr>
      <t xml:space="preserve">En el avance no se reporta las actividades que se gestaron durante el trimestre en cumplimiento del procedimiento, con el fin de establecer la efectividad del mismo.  Por lo anterior esta acción continúa en ejecución. Se recomienda por parte de esta Oficina detallar en el seguimiento efectuado por parte del responsable del proceso las actividades ejecutados con el fin de validar la operatividad y efectividad de las acciones implementadas.
</t>
    </r>
    <r>
      <rPr>
        <b/>
        <sz val="10"/>
        <color rgb="FF000000"/>
        <rFont val="Arial"/>
      </rPr>
      <t xml:space="preserve">28/12/2020: </t>
    </r>
    <r>
      <rPr>
        <sz val="10"/>
        <color rgb="FF000000"/>
        <rFont val="Arial"/>
      </rPr>
      <t xml:space="preserve">Se debe verificar en el aplicativo GOOBI el inventario. Se continúa con el seguimiento para verificar la actividad programada para el primer trimestre de 2021.
</t>
    </r>
    <r>
      <rPr>
        <b/>
        <sz val="10"/>
        <color rgb="FF000000"/>
        <rFont val="Arial"/>
      </rPr>
      <t xml:space="preserve">
13/08/2021</t>
    </r>
    <r>
      <rPr>
        <sz val="10"/>
        <color rgb="FF000000"/>
        <rFont val="Arial"/>
      </rPr>
      <t>: Se verificó los diferentes controles implementados en el periodo evaluado mediante auditoría interna y se evidenció que no se están realizando efectivamente los puntos de control y la politica de operación para los inventarios  individuales por traslados enunciado dentro del procedimiento PRO-GRF-11 -03 "Inventarios de propiedad, planta y equipo" por lo anterior se recomienda re formular las acciones del plan de mejoramiento en razón a que la acción fue inefectiva e incluir dentro de las nuevas acciones las observaciones y las oportunidades de mejora realizadas en la auditoria de recursos físicos de 2021, como también puntualizar en los seguimientos quién reporta, las fechas de ejecución y los responsables del mismo, adicionalmente la fecha de la acción para su terminación esta vencida.</t>
    </r>
  </si>
  <si>
    <r>
      <rPr>
        <u/>
        <sz val="10"/>
        <color rgb="FF0563C1"/>
        <rFont val="Arial"/>
      </rPr>
      <t xml:space="preserve">http://www.idep.edu.co/sites/default/files/PRO-GRF-11-03%20Inv%20prop%20planta%20y%20equ%20V7.pdf
</t>
    </r>
    <r>
      <rPr>
        <sz val="10"/>
        <color theme="10"/>
        <rFont val="Arial"/>
      </rPr>
      <t>Informe final de auditoria interna porceso de recursos fisicos 2021</t>
    </r>
  </si>
  <si>
    <r>
      <rPr>
        <b/>
        <sz val="10"/>
        <color theme="1"/>
        <rFont val="Arial"/>
      </rPr>
      <t xml:space="preserve">13/07/2020:  </t>
    </r>
    <r>
      <rPr>
        <sz val="10"/>
        <color theme="1"/>
        <rFont val="Arial"/>
      </rPr>
      <t xml:space="preserve">El seguimiento reportado por parte del responsable de proceso no da cuenta de la aplicación de las actividades y controles establecidos en el procedimiento, con sus respectivos soportes de validación  con el fin de validar la efectividad del mismo.
Esta actividad continúa en seguimiento. 
</t>
    </r>
    <r>
      <rPr>
        <b/>
        <sz val="10"/>
        <color theme="1"/>
        <rFont val="Arial"/>
      </rPr>
      <t>28/12/2020:</t>
    </r>
    <r>
      <rPr>
        <sz val="10"/>
        <color theme="1"/>
        <rFont val="Arial"/>
      </rPr>
      <t xml:space="preserve"> Se debe verificar en el aplicativo GOOBI el inventario y se continúa con el seguimiento a la actividad  programda para el primer trimestre de 2021.
</t>
    </r>
    <r>
      <rPr>
        <b/>
        <sz val="10"/>
        <color theme="1"/>
        <rFont val="Arial"/>
      </rPr>
      <t xml:space="preserve">13/08/2021: </t>
    </r>
    <r>
      <rPr>
        <sz val="10"/>
        <color theme="1"/>
        <rFont val="Arial"/>
      </rPr>
      <t>Se verificó los diferentes controles implementados en el periodo evaluado mediante auditoría interna y se evidenció que no se están realizando efectivamente los puntos de control y la politica de operación para los inventarios  individuales por traslados enunciado dentro  del procedimientoPRO-GRF-11 -03</t>
    </r>
    <r>
      <rPr>
        <i/>
        <sz val="10"/>
        <color theme="1"/>
        <rFont val="Arial"/>
      </rPr>
      <t xml:space="preserve"> "Inventarios de propiedad, planta y equipo" </t>
    </r>
    <r>
      <rPr>
        <sz val="10"/>
        <color theme="1"/>
        <rFont val="Arial"/>
      </rPr>
      <t>por lo anterior se recomienda re formular las acciones del plan de mejoramiento en razón a que la acción fue inefectiva e incluir dentro de las nuevas acciones las observaciones y las oportunidades de mejora realizadas en la auditoria de recursos físicos de 2021, como también puntualizar en los seguimientos quién reporta, las fechas de ejecución y los responsables del mismo,  adicionalmente la fecha de la acción para su terminación esta vencida.</t>
    </r>
  </si>
  <si>
    <r>
      <rPr>
        <u/>
        <sz val="10"/>
        <color rgb="FF0563C1"/>
        <rFont val="Arial"/>
      </rPr>
      <t xml:space="preserve">http://www.idep.edu.co/sites/default/files/PRO-GRF-11-03%20Inv%20prop%20planta%20y%20equ%20V7.pdf
</t>
    </r>
    <r>
      <rPr>
        <u/>
        <sz val="10"/>
        <color rgb="FF0563C1"/>
        <rFont val="Arial"/>
      </rPr>
      <t>Informe final de auditoria interna porceso de recursos fisicos 2021</t>
    </r>
  </si>
  <si>
    <t xml:space="preserve">
La política de operación del procedimiento GRF-11-02 “Ingreso o altas de bienes y/o elementos al almacén, inventario de propiedad, planta y equipo del IDEP”  establece: “Las publicaciones que resulten de contrato cuyo objeto es la impresión incluido los Insumos, una vez entregadas al IDEP, se les hará el trámite de ingreso a los inventarios de la entidad, mediante solicitud FT-GRF-11-24, suscrita por el supervisor en el que anexara la factura y el Acta de Ejecución, y quedaran registrados en la Bodega de Publicaciones” ; de acuerdo con las pruebas de control realizada por parte de OCI se evidencia que para las solicitudes de las altas de publicaciones realizadas en el año 2020 correspondientes a las altas No. 02 del 4 de marzo de 2020 y la No. 03 del 9 de diciembre 2020 no se realizaron en el formato establecido FT-GRF-11-24; adicionalmente para el alta de publicación N.º 02 no se adjuntó el acta de ejecución como lo describe el procedimiento evaluado.
El procedimiento GRF-11-02 “Ingreso o altas de bienes y/o elementos al almacén, inventario de propiedad, planta y equipo del IDEP establece que cuando se recibe una solicitud el tiempo máximo es de tres (3) días hábiles, de acuerdo con la verificación realizada a los soportes enviados por la Subdirección académica mediante correo electrónico Institucional se evidencia que el ingreso y/o alta de publicación No. 02 del 04 de marzo de 2020, con soporte memorando radicado IDEP 00106-817-000094 del 4-02-2020 “Solicitud ingreso a bodega de
publicaciones” se realizó extemporáneamente o fuera del plazo descrito en el procedimiento evaluado.
I</t>
  </si>
  <si>
    <t xml:space="preserve">
Se envio solicitud de cargue en la plataforma de Goobi, como se evidencia en los correos electrónico de fecha  25 y 26 de febrero de 2021, el cual se tiene respuesta el dia 26 de febrero de 2021, por lo tanto el cargue de los saldos iniciales por parte del operador de Goobi, no se subieron al inicio de la vigencia.
Teniendo en cuenta el informe del seguimiento del Plan de Mejoramiento de la Oficina de Control Interno con corte agosto del 2021, se evidencia las acciones formuladas en la vigencia 2019  en relación con la actualización del procedimiento PRO-GRF-11-01, PRO-GRF-11-02 fueron inefectivas se reformula la acción incluyendo las observaciones realizadas en la auditoria 2021.</t>
  </si>
  <si>
    <t xml:space="preserve">Estas actividades se trabajaran en conjunto con la Profesional Especializado de la Subdirección Académica quien es responsable del manejo de la Bodega de Publicaciones.
* Actualizar y documentar el procedimiento PRO-GRF-11-02 “Ingreso o altas de bienes y/o elementos al almacén, inventario de propiedad, planta y equipo del IDEP". En el sentido de aclarar que los movimientos de inicio de vigencia se realizaran una vez el administrador del GOOBI suba saldos iniciales de Almacen de la vigencia en curso.
* Actualizar, documentar y socializar el procedimiento PRO-GRF-11-01 “salida de bienes y/o elementos al almacén, inventario de propiedad, planta y equipo del IDEP". </t>
  </si>
  <si>
    <t>Procedimientos actualizados en la maloca SIG</t>
  </si>
  <si>
    <t xml:space="preserve"> Profesional Universitario 219-02 - SAFyCD
Subdirección Administrativa, Financiera y de Control Disciplinario</t>
  </si>
  <si>
    <t>TERCER TRIMIESTRE: En el mes de octubre se actualizaran los procedimientos.
17/11/2021- Lilia Amparo Correa Se actualizan los procedimientos del proceso: 
PRO-GRF-11-01 Egresos o salidas definitivas de bienes
PRO-GRF-11-02 Ingresos o Altas de Almacén
PRO-GRF-11-03 Inventario
PRO-GRF-11-04 Mantenimientos correctivos y preventivos
Y los formatos:
FT-GRF-11-03 Solicitud de bienes y servicios
FT-GRF-11-10 Solicitud de traslado de bienes, elementos, para la asignación y actualización del inventario
Por lo anterior, se solicita el cierre de la acción.</t>
  </si>
  <si>
    <t>http://www.idep.edu.co/?q=content/grf-11-proceso-de-gesti%C3%B3n-de-recursos-f%C3%ADsicos-y-ambiental</t>
  </si>
  <si>
    <r>
      <rPr>
        <b/>
        <sz val="10"/>
        <color rgb="FF000000"/>
        <rFont val="Arial"/>
      </rPr>
      <t>9/12/2021:</t>
    </r>
    <r>
      <rPr>
        <sz val="10"/>
        <color rgb="FF000000"/>
        <rFont val="Arial"/>
      </rPr>
      <t xml:space="preserve"> De acuerdo con el seguimiento efectuado por parte de esta Oficina se evidencia cumplimiento a lo enunciado a la actividad donde se verificó el cumplimiento de la actualización de los procedimientos con base en las sugerencias realizadas por parte de esta Oficina Asesora, por lo anterior se da cierre a este acción como efectiva</t>
    </r>
  </si>
  <si>
    <r>
      <rPr>
        <b/>
        <sz val="10"/>
        <color rgb="FF000000"/>
        <rFont val="Arial"/>
      </rPr>
      <t>9/12/2021:</t>
    </r>
    <r>
      <rPr>
        <sz val="10"/>
        <color rgb="FF000000"/>
        <rFont val="Arial"/>
      </rPr>
      <t xml:space="preserve"> María Margarita Cruz Gómez. Profesiona contratista OCI</t>
    </r>
  </si>
  <si>
    <t>“Se evidencia incumplimiento en la actividad No 10 del procedimiento PRO-GRF11-01 “Salidas definitivas de Bienes y/o elementos del inventario de propiedad, planta y equipo” toda vez que no se presentó con anterioridad para aprobación del Comité Institucional de Gestión y Desempeño el concepto técnico de retiro de los bienes elementos de baja de la Resolución 024 del 29 de abril de 2021”.</t>
  </si>
  <si>
    <t>Se elaboro el concepto técnico mediante radicado 00106-817-000489 de fecha 12/04/2021, el cual hizo parte de los soportes de la Resolucion No. 024 de 2021, mas sin embargo no se presento ante el Comite Institucional de Gestión y Desempeño para su aprobación antes de que se expidiera la Resolución citada, en razón a la alta carga laboral presentada por la Profesional reponsable y a la modalidad del trabajo en casa que no permitio un seguimiento permanente en la ejecución de la totalidad de las actividades del procedimiento.</t>
  </si>
  <si>
    <r>
      <rPr>
        <b/>
        <sz val="11"/>
        <color theme="1"/>
        <rFont val="Calibri"/>
      </rPr>
      <t xml:space="preserve">
</t>
    </r>
    <r>
      <rPr>
        <sz val="11"/>
        <color theme="1"/>
        <rFont val="Calibri"/>
      </rPr>
      <t>1. Presentar el Concepto Técnico de retiro de los bienes o elemento, al Comite Intitucional de Gestón y Desempeño, para dar alcance a la Resolución No. 24 de 2021 mediante una Resolución. 
2. Actualizar el procedimiento PRO-GRF-11-01 Salidas definitivas de Bienes y/o elementos del inventario de propiedad, planta y equipo IDEP.</t>
    </r>
  </si>
  <si>
    <t>Procedimiento actualizados, correos electrónicos, acta de comité y Resolución</t>
  </si>
  <si>
    <t>TERCER TRIMESTRE 05/10/2021: Lilia Correa Se presentó por parte del Subdirector Administrativo, Financiero y de Control Disciplinario ante el Comité Institucional de finales del mes de agosto de 2021, la Resolución de alcance para continuar con el tramite de baja de nuestros inventarios de Propiedad, Planta y equipo y hacer entregar oficial a la entidad que se surtio el procedimeinto de ofrecimiento de las misma.</t>
  </si>
  <si>
    <t>\\Apolo\EJECUCION_PLANES\Plan_Mejoramiento\GRF\Tercer_seguimiento</t>
  </si>
  <si>
    <t>13/12/2021: Se verificó el acta Nº 17 del Comité Institucional de gestion y desempeño en la agenda de reunión del mismo en el item 3 donde se socializó y aprobó la resolución y el concepto tecnico de retito de los bienes objeto de baja donde se subsana recomendación por auditoria interna, igualmente se verificó el procedimiento SALIDAS DEFINITIVA DE BIENES Y/O ELEMENTOS DEL INVENTARIO DE PROPIEDAD, PLANTA Y EQUIPO
 con fecha de aprobación 17-11-2021, por lo anterior se cierra la acción como efectiva.</t>
  </si>
  <si>
    <r>
      <rPr>
        <sz val="11"/>
        <color rgb="FF0563C1"/>
        <rFont val="Calibri"/>
      </rPr>
      <t xml:space="preserve">\\Apolo\EJECUCION_PLANES\Plan_Mejoramiento\GRF\Tercer_seguimiento
</t>
    </r>
    <r>
      <rPr>
        <u/>
        <sz val="11"/>
        <color rgb="FF1155CC"/>
        <rFont val="Calibri"/>
      </rPr>
      <t>http://www.idep.edu.co/sites/default/files/PRO-GRF-11-01%20Sal%20def%20inv%20prop%20plant%20equi_V8.pdf</t>
    </r>
  </si>
  <si>
    <t>13/12/2021: María Margarita Cruz Gómez. Profesional contratista OCI.</t>
  </si>
  <si>
    <t>Se evidencia incumplimiento en cuanto a los requisitos que debe tener el formato FT-GRF-11-10 Solicitud de traslado de bienes, elementos y autorización del inventario a cargo de funcionarios y contratistas como se detalla en el numeral 2.3.3 del presente informe.</t>
  </si>
  <si>
    <t>Se realizaron acciones para acelear el proceso de baja de las sillas que no estaban inmersas en el procedimiento, sin inducir el riesgo de perdida de bienes toda vez que qedan bajo responsabilidad y custodia de la Profesiona Universitario del proceso.
Teniendo en cuenta el informe del seguimiento del Plan de Mejoramiento de la Oficina de Control Interno con corte agosto del 2021, se evidencia las acciones formuladas en relación con la actualización del procedimiento PRO-GRF-11-03 fueron inefectivase reformula la acción incluyendo las observaciones realizadas en la auditoria 2021.</t>
  </si>
  <si>
    <t>Estas actividades se trabajaran en conjunto con el Tecnico Operativo de la Oficina Asesora de Planeación responsable de los bienes de Tecnología.
Actualizar, documentar el procedimiento PRO-GRF-11-03 Inventarios de propiedad, planta y equipo IDEP</t>
  </si>
  <si>
    <t>TERCER TRIMESTRE 05/10/2021: Lilia Correa: Se actualizarán los procedimientos en el mes de octubre del 2021.
17/11/2021- Lilia Amparo Correa Se actualizan los procedimientos del proceso: 
PRO-GRF-11-01 Egresos o salidas definitivas de bienes
PRO-GRF-11-02 Ingresos o Altas de Almacén
PRO-GRF-11-03 Inventario
PRO-GRF-11-04 Mantenimientos correctivos y preventivos
Y los formatos:
FT-GRF-11-03 Solicitud de bienes y servicios
FT-GRF-11-10 Solicitud de traslado de bienes, elementos, para la asignación y actualización del inventario
Por lo anterior, se solicita el cierre de la acción.</t>
  </si>
  <si>
    <t>9/12/2021: De acuerdo con el seguimiento efectuado por parte de esta Oficina se evidencia cumplimiento a lo enunciado a la actividad donde se verificó el cumplimiento de la actualización de los procedimiento y el formato con base en las sugerencias realizadas por parte de esta Oficina Asesora, por lo anterior se da cierre a este acción como efectiva</t>
  </si>
  <si>
    <t>9/12/2021: María Margarita Cruz Gómez. Profesiona contratista OCI</t>
  </si>
  <si>
    <t>Eliminada</t>
  </si>
  <si>
    <t xml:space="preserve">Oficina Asesora de Planeación </t>
  </si>
  <si>
    <t>Falta de disponibilidad de los servicios TIC</t>
  </si>
  <si>
    <t>Falla de flujo de energía que  se ocasionó por el uso de la toma de corriente de la cocina ubicada en la oficina 402B</t>
  </si>
  <si>
    <t>Para disminuir el riesgo de falta de disponibilidad de energía, se realizarán acciones para suplir las fallas a través de una UPS.</t>
  </si>
  <si>
    <t xml:space="preserve">Suscripción del contrato de adquisición de la UPS </t>
  </si>
  <si>
    <t xml:space="preserve">Jefe Oficina de Planeación </t>
  </si>
  <si>
    <r>
      <rPr>
        <sz val="10"/>
        <color rgb="FF000000"/>
        <rFont val="Arial"/>
      </rPr>
      <t xml:space="preserve">Primer Trimestre: En el plan de adquisiciones de la vigencia 2020 se cuenta con los recursos para realizar el proceso de contratación en el mes de mayo.
Segundo Trimestre: Debido a que una UPS no resuelve la falta de energía de forma óptima en cuanto al tiempo y el costo que significa, se ha optado por realizar un estudio de los lugares a los que se pueda migrar el centro de datos para llevarlo a un centro de cómputo que cumpla con la normatividad en materia eléctrica, seguridad y respaldo. 
Tercer Trimestre: Se continua con la evaluación de la solución definitiva que será planteada para la próxima vigencia debido a que no se cuenta con los recursos para la vigencia actual. Atendiendo las recomendaciones de la Oficina de Control Interno, se formulará la acción de mejora para la vigencia 2021, teniendo en cuenta la disponibilidad de recursos que se asignen a la entidad. 
Cuatro Trimestre: Acorde con lo indicado en el seguimiento del tercer trimestre dado que no se cuenta con los recursos para la vigencia actual,  se  formulará la acción de mejora para la vigencia 2021, teniendo en cuenta la disponibilidad de recursos que se asignen a la entidad. Adicionalmente, es importante esperar el posible traslado de las instalaciones del IDEP a otra sede. 
</t>
    </r>
    <r>
      <rPr>
        <b/>
        <sz val="10"/>
        <color rgb="FF000000"/>
        <rFont val="Arial"/>
      </rPr>
      <t>2021:</t>
    </r>
    <r>
      <rPr>
        <sz val="10"/>
        <color rgb="FF000000"/>
        <rFont val="Arial"/>
      </rPr>
      <t xml:space="preserve">
PRIMER TRIMESTRE: con el contrato de mantenimiento 189 de 2020 se realizará el cambio de las baterías a la UPS del cuarto piso, en el transcurso del tiempo que dure contrato.
24/05/2021: Teniendo en cuenta lo planteado ya se tomaron las acciones respectivas por la oficina de tecnología en el sentido de socializacion y concienciar con las personas involucradas para evitar que esto vuelva a pasar, una vez informada a la Subdirección Administración, Financiera y de Control Disciplinario, tomaron las acciones correctivas para mitigar el riesgo.
</t>
    </r>
    <r>
      <rPr>
        <b/>
        <sz val="10"/>
        <color rgb="FF000000"/>
        <rFont val="Arial"/>
      </rPr>
      <t xml:space="preserve">Tercer Seguimiento </t>
    </r>
    <r>
      <rPr>
        <sz val="10"/>
        <color rgb="FF000000"/>
        <rFont val="Arial"/>
      </rPr>
      <t>30/09/2021 (César Linares): 
La causa del fallo en el flujo eléctrico correspondió a una sobrecarga generada por la conexión de una greca o cafetera eléctrica en la oficina 402B, donde se encuentra el Centro de Datos (Datacenter). 
Esto hizo que se saltaran tanto el braker (protección de sobre carga) general de esta oficina, como el braker del contador que se encuentra en el cuarto eléctrico del cuarto piso del Edificio. Este último es administrado por el Centro Empresarial Arrecife. El incidente ocurrió antes de dar inicio a la jornada laboral, entrando inmediamente en operación la UPS, la cual provee un respaldo entre 15 y 20 minutos de energía. El caso se nos informó aproximadamente 30 minutos depues de sucedido. Una vez enterados procedemos a comunicarnos con la administración del edifico para que activaran dicho braker. La acción de la administración del edificio tomó aproximadamente 1 hora. Al agotarce la capacidad de respaldo de la UPS, se produjo un apagado abrupto de todos los equipos, en especial los que hacen parte de la hiperconvergencia, que son susceptible a apagados de este tipo dado que requieren de un procedimiento especial de apagado. 
Al restablecerse el servicio de fluido eléctrico de la oficina, aunque los nodos de la hiperconvergencia encendieron, los servícios allí alojados no lo hicieron de forma correcta generando la indisponibilidad de todos los servios web allí alojados, como portal, ecosistema de publicaciones digitales, entre otros. Por lo anterior, fue necesario contactar con el servicio de soporte de HPE lo que se tomó al rededor de 2 horas desde el contacto hasta la normalización del servicio.
En su momento, esta situación se reportó a la Subdirección  Admistrativa y Financiera y Control Disciplinarios para que tomara las medidas correctivas pertinentes a fin de evitar que vuelva a ocurrir este incidente por esa causa. Inicialmente se planteó la compra de nueva UPS para que diera mayor tiempo de energía pero esta solución no es viable dado que, no corrige la falla y tampoco hay el presupuesto para tal compra. 
En conclusión, el caso se trabajó mediante sensibilizaciones parav la no conexión de equipos en la oficina indicando el daño que puede gererar igualmente, se escaló a la Subdirección Administrativa y Financiera él caso, ya que es de competencia de ella realizar el diagnóstico, revisón y corrección de las fallas en el fluido eléctrico y el contacto con el administrador del edificio en el cual se encuentra en arriendo el IDEP. Se Informa que a la fecha se encuentra subsanado el inconveniente y no se ha presentado nuevamente, por tanto, no se reformula nueva acción toda vez que las acciones a realizar de sensibiliozación y escalamientod e caso se cumplieron una vez se presentó el incidente. Por lo anterior, Se solicita el cierre de esta acción.</t>
    </r>
  </si>
  <si>
    <t>Plan de Adquisiciones de la vigencia 2020
Primer Trimestre 2021: Inventario con número de placa A6577 UPS 10KVA
\\Apolo\EJECUCION_PLANES\Plan_Mejoramiento\GT</t>
  </si>
  <si>
    <r>
      <rPr>
        <sz val="10"/>
        <color rgb="FF000000"/>
        <rFont val="Arial"/>
      </rPr>
      <t xml:space="preserve">28/12/2020 Se debe formular acción de mejora teniendo en cuenta la disponibilidad de recursos que le asignen a la Entidad para la siguiente vigencia.
05/08/2021:  La acción formulada esta observación por autoevaluación es </t>
    </r>
    <r>
      <rPr>
        <i/>
        <sz val="10"/>
        <color rgb="FF000000"/>
        <rFont val="Arial"/>
      </rPr>
      <t xml:space="preserve">"Para disminuir el riesgo de falta de disponibilidad de energía, se realizarán acciones para suplir las fallas a través de una UPS" ;  </t>
    </r>
    <r>
      <rPr>
        <sz val="10"/>
        <color rgb="FF000000"/>
        <rFont val="Arial"/>
      </rPr>
      <t xml:space="preserve">una vez revisados todos los seguimientos reportados por parte del responsable del proceso, se evidencia que durante toda la vigencia 2020 inicialmente se indicó que habia recursos y se realizaria la contratación en el mes de mayo; posteriormente se indico que se evaluarían el traslado del centro de datos; luego se reporto que se evaluaria una solución para la vigencia 2021 teniendo en cuenta la disponibilidad de recursos; para el primer trimestre de 2021 se señala que con el contrato 189 de 2020  se realizará el cambio de baterias.  Lo anterior denota incoherencia entre los avances reportados durante la vigencia 2020 y el primer trimestre de 2021.
Posteriormente en el segundo trimestre de 2021 se reporta:  </t>
    </r>
    <r>
      <rPr>
        <i/>
        <sz val="10"/>
        <color rgb="FF000000"/>
        <rFont val="Arial"/>
      </rPr>
      <t xml:space="preserve">"Teniendo en cuenta lo planteado ya se tomaron las acciones respectivas por la oficina de tecnología en el sentido de socializacion y concienciar (sic)  con las personas involucradas para evitar que esto vuelva a pasar, una vez informada a la Subdirección Administración, Financiera y de Control Disciplinario, tomaron las acciones correctivas para mitigar el riesgo".  
</t>
    </r>
    <r>
      <rPr>
        <sz val="10"/>
        <color rgb="FF000000"/>
        <rFont val="Arial"/>
      </rPr>
      <t>Estas actividades carecen de coherencia entre la actividad planteada inicialmente y el seguimiento reportado por parte del responsable del proceso; a la fecha no se evidencia cambio en la misma.  Por lo anterior la acción se califica como inefectiva y se recomienda realizar un análisis de causa y establecer acciones de mejora que subsanen la observación de identificada por autoevaluación.</t>
    </r>
  </si>
  <si>
    <t>N/A</t>
  </si>
  <si>
    <r>
      <rPr>
        <b/>
        <sz val="10"/>
        <color rgb="FF000000"/>
        <rFont val="Arial"/>
      </rPr>
      <t>28/12/2020</t>
    </r>
    <r>
      <rPr>
        <sz val="10"/>
        <color rgb="FF000000"/>
        <rFont val="Arial"/>
      </rPr>
      <t xml:space="preserve">: María Margarita Cruz Gómez. Contratista OCI
</t>
    </r>
    <r>
      <rPr>
        <b/>
        <sz val="10"/>
        <color rgb="FF000000"/>
        <rFont val="Arial"/>
      </rPr>
      <t xml:space="preserve">05/08/2021:  Seguimiento efectuado por:
</t>
    </r>
    <r>
      <rPr>
        <sz val="10"/>
        <color rgb="FF000000"/>
        <rFont val="Arial"/>
      </rPr>
      <t>Hilda Yamile Morales Laverde - Jefe OCI.</t>
    </r>
  </si>
  <si>
    <t>01//04/2020</t>
  </si>
  <si>
    <t>Solicitudes presentadas por los usuarios internos del IDEP a través de la mesa de ayuda que no quedaron atendidas y cerradas en el mismo periodo de tiempo .</t>
  </si>
  <si>
    <t>Solicitudes a la mesa de servicios realizadas al final del trimestre dada la situación coyuntural e intempestiva actual</t>
  </si>
  <si>
    <t xml:space="preserve">Actualización del indicador  Eficacia en la atención de solicitudes recibidas a través de mesa de ayuda que incluya los acuerdos de niveles de servicios. </t>
  </si>
  <si>
    <t>Indicador del proceso GT actualizado en maloca SIG</t>
  </si>
  <si>
    <t xml:space="preserve">Segundo Trimestre: Se tiene definido el manual de conexión VPN y esta ubicado en el Drive como documento compartido para los colaboradores del Instituto
Cuarto Trimestre: El instructivo se encuentra publicado en el enlace indicado en el tercer trimestre,
2021:
PRMER TRIMESTRE: En Julio de 2020 se realizó la actualización del manual de la VPN y se comparte el link a través de Correo electrócnico.
El manual se encuentra compartido en el Drive de TI.
SEGUNDO TRIMESTRE:  24/05/2021: debido a la situación coyuntural generada por el Covid 19, ocasionó un aumento de solicitudes por mesa de ayuda considerable al final del trimestre y dado a como está definido el indicador, no refleja la realidad debido que no esta sujeto al horario de trabajo definido en los Acuerdos de Niveles de Servicio que es 5x8 (No incluye Fine de semana no horario extra), por lo cual se hace necesario ajustar este indicador teniendo encuenta que el IDEP no tiene soprote 7x24, sino 5x8. Teniendo en cuenta que el indicador "Eficacia en la atención de solicitudes recibidas a través de mesa de ayuda", planteado no esta considerando los ANS, este se modificará para ajustarlo a esta condición. 
Por lo anterior, se solicita el ajuste de la acción: Contar con un instructivo de conexión segura vía VPN publicado para que los usuarios del IDEP realicen menos solicitudes a la mesa de servicios por Actualización del indicador  Eficacia en la atención de solicitudes recibidas a través de mesa de ayuda que incluya los acuerdos de niveles de servicios. 
Se ajusta el indicador y se solicita el cierre de esta acción.
</t>
  </si>
  <si>
    <r>
      <rPr>
        <sz val="11"/>
        <color rgb="FF000000"/>
        <rFont val="Calibri"/>
      </rPr>
      <t xml:space="preserve">Drive compartido en el siguiente enlace: https://drive.google.com/drive/folders/1iqspJpiENTpzoqwd5j3zhjT1stmw3Y1m 
Correo electrónico remitido el día 12/07/2020 a los funcionarios del IDEP.
Primer trimestre 2021
https://drive.google.com/drive/u/1/folders/1iqspJpiENTpzoqwd5j3zhjT1stmw3Y1m
Tambien se encuentra en las carpetas TRD: 
120_oap\IDEP2021\Gestion Tecnologica\Manual VPN
</t>
    </r>
    <r>
      <rPr>
        <b/>
        <sz val="11"/>
        <color rgb="FF000000"/>
        <rFont val="Calibri"/>
      </rPr>
      <t xml:space="preserve">Segundo trimestre: </t>
    </r>
    <r>
      <rPr>
        <u/>
        <sz val="11"/>
        <color rgb="FF1155CC"/>
        <rFont val="Calibri"/>
      </rPr>
      <t>http://www.idep.edu.co/?q=content/indicadores-de-gesti%C3%B3n</t>
    </r>
  </si>
  <si>
    <r>
      <rPr>
        <sz val="10"/>
        <color theme="1"/>
        <rFont val="Arial"/>
      </rPr>
      <t xml:space="preserve">13/07/2020:  Se compartió con la OCI el drive del Manual de conexión de VPN, sin embargo este no se encuentra publicado "WEB de Publicación de Instructivos del IDEP" tal como se detalla en la fuente verificable de información; este manual carece de formatos institucionales,  firmas de elaboración y aprobación,  fechas de aprobación e implementación.
Por lo anterior esta actividad continua en seguimiento con el fin de evaluar la efectividad de la acción propuesta.
</t>
    </r>
    <r>
      <rPr>
        <b/>
        <sz val="10"/>
        <color theme="1"/>
        <rFont val="Arial"/>
      </rPr>
      <t>28/12/2020</t>
    </r>
    <r>
      <rPr>
        <sz val="10"/>
        <color theme="1"/>
        <rFont val="Arial"/>
      </rPr>
      <t xml:space="preserve"> No se encuentra  el seguimiento del tercer semestre por lo cual no se pudo verificar el enlace de publicacióndel instructivo, de igual manera se reviso en el Maloca y no se verifico instructivo publicado relacionado a la acción.  Por lo anterior esta actividad continua en seguimiento con el fin de evaluar la efectividad de la acción propuesta. 
</t>
    </r>
    <r>
      <rPr>
        <sz val="10"/>
        <color rgb="FFFF0000"/>
        <rFont val="Arial"/>
      </rPr>
      <t xml:space="preserve">
</t>
    </r>
    <r>
      <rPr>
        <b/>
        <sz val="10"/>
        <color theme="1"/>
        <rFont val="Arial"/>
      </rPr>
      <t xml:space="preserve">05/08/2021:  </t>
    </r>
    <r>
      <rPr>
        <sz val="10"/>
        <color theme="1"/>
        <rFont val="Arial"/>
      </rPr>
      <t xml:space="preserve">Conforme a la solicitud de cambio de la acción propuesta inicialmente formula, se verificó que la misma permite subsanar la observación presentada por parte de la OCI; se verificó la modificación del indicador donde se incluye temas de mesa de ayuda y los ANS.  Se realizó el reporte del avance del indicador del primer y segundo trimeste.
Por lo anterior se evidencia que la actividad propuesta permite subsanar la observación realizada en la auditoria realizada y se realiza el cierre de la misma. </t>
    </r>
  </si>
  <si>
    <t xml:space="preserve">Correo electrónico </t>
  </si>
  <si>
    <r>
      <rPr>
        <b/>
        <sz val="10"/>
        <color rgb="FF000000"/>
        <rFont val="Arial"/>
      </rPr>
      <t>13/07/2020</t>
    </r>
    <r>
      <rPr>
        <sz val="10"/>
        <color rgb="FF000000"/>
        <rFont val="Arial"/>
      </rPr>
      <t xml:space="preserve">:  Hilda Yamile Morales Laverde - Jefe OCI
</t>
    </r>
    <r>
      <rPr>
        <b/>
        <sz val="10"/>
        <color rgb="FF000000"/>
        <rFont val="Arial"/>
      </rPr>
      <t>28/12/2020:</t>
    </r>
    <r>
      <rPr>
        <sz val="10"/>
        <color rgb="FF000000"/>
        <rFont val="Arial"/>
      </rPr>
      <t xml:space="preserve"> María Margarita Cruz Gómez. Contratista OCI
05/08/2021:  Seguimiento efectuado por:
</t>
    </r>
    <r>
      <rPr>
        <b/>
        <sz val="10"/>
        <color rgb="FF000000"/>
        <rFont val="Arial"/>
      </rPr>
      <t>Hilda Yamile Morales Laverde - Jefe OCI.</t>
    </r>
  </si>
  <si>
    <t>En la configuración del DHCP en el firewall no se evidencia la restricción a Mac Address autorizadas de equipos de usuario.</t>
  </si>
  <si>
    <t xml:space="preserve">El firewall del IDEP  no se encuentra configurado con restricciones de seguridad según los aspectos validados en la auditoria interna </t>
  </si>
  <si>
    <t xml:space="preserve">Configuración del firewall para controlar el acceso de equipos a la red no registrados  y directorio activo </t>
  </si>
  <si>
    <t>Configuración firewall y directorio activo</t>
  </si>
  <si>
    <t xml:space="preserve">Jefe Oficina Asesora de Planeación
Contratista OAP - Tecnología </t>
  </si>
  <si>
    <r>
      <rPr>
        <sz val="10"/>
        <color rgb="FF000000"/>
        <rFont val="Arial"/>
      </rPr>
      <t xml:space="preserve">Cuarto Trimestre: Se realizaron pruebas de limitar el acceso a los equipos mediante reglas en firewall. Dada la situación coyuntural se deja para el siguiente año (2021)su aplicación, dado que una restricción similar se encuentra operando con el dominio. Por ende sería una acción complementaria a una similar existente 
2021
PRMER TRIMESTRE: Se actualizaron las reglas del firewall en el segundo trimestre de 2020 y se coloca la evidencia en la carpeta TRD indicada. 
</t>
    </r>
    <r>
      <rPr>
        <b/>
        <sz val="10"/>
        <color rgb="FF000000"/>
        <rFont val="Arial"/>
      </rPr>
      <t>SEGUNDO TRIMESTRE:</t>
    </r>
    <r>
      <rPr>
        <sz val="10"/>
        <color rgb="FF000000"/>
        <rFont val="Arial"/>
      </rPr>
      <t xml:space="preserve"> Se mantiene la configuración del firrewaal, que solo asigna direciones IP mediante el servicio DHCP solo a los equipos cuya dirección MAC esta registrada en el firewall. 
</t>
    </r>
    <r>
      <rPr>
        <b/>
        <sz val="10"/>
        <color rgb="FF000000"/>
        <rFont val="Arial"/>
      </rPr>
      <t>24/05/2021</t>
    </r>
    <r>
      <rPr>
        <sz val="10"/>
        <color rgb="FF000000"/>
        <rFont val="Arial"/>
      </rPr>
      <t>: El Instituto no tiene un sofware de chequeo de red, pero si tiene un escaneo de vulnerabilidades, el cual se realiza a traves del antivirus  Kaspersky, ademas que detecta la desactualizacion de los sistemas operativos y aplicaciones; con esta información se realizan las actividades necesarias para mitigar los riesgos de seguridad de la red. 
Actualmente se encuentran configuaradas en el firewall reglas que solo permiten el acceso a redes sociales a los usuarios autorizados para este fin.</t>
    </r>
  </si>
  <si>
    <t>Primer Trimestre 2021:
Consultar la configuración en Firewall (Dado que la información es de acceso restringido).  TRD 120_oap\IDEP2021\Gestion Tecnologica\Firewall
"Segundo Trimestre 2021:
Consultar la configuración en Firewall (Dado que la información es de acceso restringido).  
\\Apolo\EJECUCION_PLANES\Plan_Mejoramiento\GT\Firewall
"</t>
  </si>
  <si>
    <r>
      <rPr>
        <b/>
        <sz val="10"/>
        <color rgb="FF000000"/>
        <rFont val="Arial"/>
      </rPr>
      <t xml:space="preserve">05/08/2021:  </t>
    </r>
    <r>
      <rPr>
        <sz val="10"/>
        <color rgb="FF000000"/>
        <rFont val="Arial"/>
      </rPr>
      <t xml:space="preserve">De acuerdo al seguimiento reportado por parte de la OAP se indica que el firewall se encuentra configurado; por lo anterior se da el cierre a esta acción; en próximas auditorias al proceso se verificará la correcta configuración del antivirus. </t>
    </r>
  </si>
  <si>
    <t xml:space="preserve">Soporte verificado en el link reportado por parte del responsable del proceso. </t>
  </si>
  <si>
    <r>
      <rPr>
        <b/>
        <sz val="10"/>
        <color rgb="FF000000"/>
        <rFont val="Arial"/>
      </rPr>
      <t>05/08/2021</t>
    </r>
    <r>
      <rPr>
        <sz val="10"/>
        <color rgb="FF000000"/>
        <rFont val="Arial"/>
      </rPr>
      <t>: Seguimiento efectuado por: Hilda Yamile Morales Laverde - Jefe OCI.</t>
    </r>
  </si>
  <si>
    <t>No se evidencio el uso de este tipo de herramientas como parte de las revisiones de seguridad del área.</t>
  </si>
  <si>
    <t>Se restructuraron los permisos en tres grupos de navegación, en el grupo de comunicaciones y VIP se permiten el uso de algunas redes sociales y de streaming, necesarias para labores de las áreas.
En cuanto al uso de correos personales no se pudo realizar la verificación debido a la imposibilidad de revisar</t>
  </si>
  <si>
    <t>Si bien se implementó el acta de compromiso con el buen uso de activos tic y cumplimiento de la políticas tic, no se cuenta con un acta que incluya todos los puntos recomendados.</t>
  </si>
  <si>
    <t>El acta de compromiso con el buen uso de activos tic y cumplimiento de la políticas tic, no se cuenta con todos los puntos recomendados.</t>
  </si>
  <si>
    <t>Actualización del formato Compromiso de Cumplimiento de las Políticas TIC del IDEP</t>
  </si>
  <si>
    <t>Formato Actualizado en maloca SIG</t>
  </si>
  <si>
    <t>Jefe Oficina de Planeación 
Técnico Operativo del área de OAP</t>
  </si>
  <si>
    <t xml:space="preserve">TECER TRIMESTRE: A 30 de septiembre de 2021 se encuentra diligenciado y firmado el formato de la política de seguridad y privacidad de la información por parte de los contratistas (con cuenta de correo institucional o cuenta de acceso a la VPN), así como la de los funcionarios. En la ruta se encuentran 64 formatos debidamente diligenciados y firmados.  Se solicita el cierre de esta acción.
</t>
  </si>
  <si>
    <r>
      <rPr>
        <u/>
        <sz val="10"/>
        <color rgb="FF000000"/>
        <rFont val="Arial"/>
      </rPr>
      <t xml:space="preserve">TRD  120_oap\IDEP2021\Gestion Tecnologica\Políticas de Seguridad y Privacidad de la Información
":
</t>
    </r>
    <r>
      <rPr>
        <u/>
        <sz val="10"/>
        <color rgb="FF1155CC"/>
        <rFont val="Arial"/>
      </rPr>
      <t xml:space="preserve">http://www.idep.edu.co/sites/default/files/FT-GT-12-20%20Compromiso%20poli%CC%81tica%20TIC%20V3.docx
</t>
    </r>
    <r>
      <rPr>
        <u/>
        <sz val="10"/>
        <color rgb="FF000000"/>
        <rFont val="Arial"/>
      </rPr>
      <t>\\Apolo\EJECUCION_PLANES\Plan_Mejoramiento\GT\Políticas de Seguridad y Privacidad de la Información\COMPROMISOS POLITICAS</t>
    </r>
  </si>
  <si>
    <r>
      <rPr>
        <b/>
        <sz val="10"/>
        <color rgb="FF000000"/>
        <rFont val="Arial"/>
      </rPr>
      <t xml:space="preserve">05/08/2021:  </t>
    </r>
    <r>
      <rPr>
        <sz val="10"/>
        <color rgb="FF000000"/>
        <rFont val="Arial"/>
      </rPr>
      <t xml:space="preserve">De acuerdo al seguimiento reportado por parte de la OAP donde solicita el cierre de esta acción, la OCI en las pruebas de control diseñadas para la auditoria al proceso de recursos físicos, evidenció que no se encuentra la completitud por parte de todos los funcionarios de las políticas TIC, por lo tanto esta actividad continúa en ejecución hasta tanto no se puede evidenciar el diligenciamiento y firma por parte de todos los funcionarios del IDEP 
</t>
    </r>
    <r>
      <rPr>
        <b/>
        <sz val="10"/>
        <color rgb="FF000000"/>
        <rFont val="Arial"/>
      </rPr>
      <t xml:space="preserve">10/12/2021 </t>
    </r>
    <r>
      <rPr>
        <sz val="10"/>
        <color rgb="FF000000"/>
        <rFont val="Arial"/>
      </rPr>
      <t>Se verifico en la pagina del IDEP la modificación al formato Compromiso de Cumplimiento de las Políticas TIC del IDEP  FT-GT-12-20 del 15/10/2021 Version 4 por lo anterior se cierra la acción como efectiva</t>
    </r>
  </si>
  <si>
    <t xml:space="preserve">
https://view.officeapps.live.com/op/view.aspx?src=http%3A%2F%2Fwww.idep.edu.co%2Fsites%2Fdefault%2Ffiles%2FFT-GT-12-20%2520Compromiso%2520poli%25CC%2581tica%2520TIC%2520V4.docx%23overlay-context%3Dcontent%2Fgt-12-proceso-de-gesti%2525C3%2525B3n-tecnol%2525C3%2525B3gica%253Fq%253Dcontent%2Fgt-12-proceso-de-gesti%2525C3%2525B3n-tecnol%2525C3%2525B3gica&amp;wdOrigin=BROWSELINK</t>
  </si>
  <si>
    <t xml:space="preserve">
05/08/2021:  Seguimiento efectuado por:
Hilda Yamile Morales Laverde - Jefe OCI.
10/12/2021 Seguimiento efectuado por: Martha Cecilia Quintero Barreiro Tecnico OCI</t>
  </si>
  <si>
    <t>Aun no se muestra avance en esta recomendación
Establecer un plan para tomar control de la administración, configuración y control de cambios del sistema Goobi.
Replantear la autorización de conectividad por VPN restringiendo el horario de conexión, asegurando el monitoreo durante la conexión y solicitar autorización antes de la conexión.
Establecer un protocolo de cambios para que el IDEP ejecute los despliegues en producción con base en una entrega de objetos de despliegue, minutograma y procesos de rollback.</t>
  </si>
  <si>
    <t xml:space="preserve">No se cuenta con un plan para el control de cambios del sis tema Goobi, revisar e implementar acciones de seguridad de la VPN del IDEP  e implementar acciones con los proveedores del IDEP para la ejecución de los despliegues. </t>
  </si>
  <si>
    <t xml:space="preserve">Realizar el documento Manual para la Adquisición y Mantenimiento a los Sistemas de Información del IDEP, formato de control de cambios y procedimiento control de cambios
</t>
  </si>
  <si>
    <t xml:space="preserve"> Manual para la Adquisición y Mantenimiento a los Sistemas de Información del IDEP, formato de control de cambios y procedimiento control de cambios publicado en maloca SIG</t>
  </si>
  <si>
    <t>Cuarto Trimestre: El formato está en actualización para su posterior envío a los funcionarios. 
2021:
PRIMER TRIMESTRE: A la fecha se encuentra firmados 26 compromisos en total. 20 de funcionarios y 6 de contratistas. Los documentos de compromisos de seguridad TIC firmados el año pasado (2020), se mantienen para la presente vigencia, dado que la política no ha cambiado. Se trabaja fuertemente en lograr la firma de la restantes, dada la alta dinámica de contratación que ha tenido idep y los inconvenientes causado por la Pandemia lo que ha enrecido el ambiente produciento diflcultad en la consolidación. 
SEGUNDO TRIMESTRE: Teniendo en cuenta la situación que generó la acción se solicita el cambio de la acción: El acta existe, sin embargo esta en proceso de firmas por cada funcionario y contratista del IDEP por Actualización del formato Compromiso de Cumplimiento de las Políticas TIC del IDEP, este documento a la fecha se encuentran actualizado, atendiendo las recomendaciones de la auditoria. Se solicita cierre de la acción.
Se elaboró el procedimiento PRO-GT-12-12 - Procedimiento_para el control de Cambios V1 junto con el formato FT- GT-12-23 - Formato para el Control de Cambios V1 y se entrego al SIG para la gestión correspondiente. Por lo atnterior se solicita el cierre de esta acción.</t>
  </si>
  <si>
    <r>
      <rPr>
        <u/>
        <sz val="10"/>
        <color rgb="FF1155CC"/>
        <rFont val="Arial"/>
      </rPr>
      <t>http://www.idep.edu.co/?q=content/gt-12-proceso-de-gesti%C3%B3n-tecnol%C3%B3gica#overlay-context=</t>
    </r>
    <r>
      <rPr>
        <sz val="10"/>
        <color rgb="FF000000"/>
        <rFont val="Arial"/>
      </rPr>
      <t xml:space="preserve">
\\Apolo\EJECUCION_PLANES\Plan_Mejoramiento\GT</t>
    </r>
  </si>
  <si>
    <r>
      <rPr>
        <b/>
        <sz val="10"/>
        <color rgb="FF000000"/>
        <rFont val="Arial"/>
      </rPr>
      <t xml:space="preserve">05/08/2021:  </t>
    </r>
    <r>
      <rPr>
        <sz val="10"/>
        <color rgb="FF000000"/>
        <rFont val="Arial"/>
      </rPr>
      <t>De acuerdo al seguimiento reportado por parte de la OAP se verificó la actualización del manual MN-GT-12-15 Manual para la Adquisición y Mantenimiento a los Sistemas de Información del IDEP y se verificó la trazabilidad de los cambios que se gestionaron durante el periodo evaluado.  Por lo anterior se cierra esta acción.</t>
    </r>
  </si>
  <si>
    <t>http://www.idep.edu.co/?q=content/gt-12-proceso-de-gesti%C3%B3n-tecnol%C3%B3gica#overlay-context=
\\Apolo\EJECUCION_PLANES\Plan_Mejoramiento\GT</t>
  </si>
  <si>
    <t xml:space="preserve">
05/08/2021:  Seguimiento efectuado por:
Hilda Yamile Morales Laverde - Jefe OCI.</t>
  </si>
  <si>
    <t xml:space="preserve">Se configurará la VPN restringiendo el Horario de acceso. 
</t>
  </si>
  <si>
    <t>Configuración VPN</t>
  </si>
  <si>
    <t>PRIMER TRIMESTRE: Se creo una regla en el firewall y estamos en pruebas de aplicación del concepto de aplicabilidad de la regla.
Segundo trimestre: Para dar cumplimiento a la observación se han realizado acciones de restricción y horarios de uso para la VPN, actualmente se estan realizando pruebas en el Firewall, de igual forma se complementa el acceso remoto a los equipos ubicados en las instalaciones del IDEP, mediante la restricción de horario por usuario en el Directorio Activo.   Se solicita cierre de la acción</t>
  </si>
  <si>
    <t>TRD 120_oap\IDEP2021\Gestion Tecnologica\firewall
"Segundo Trimestre 2021:
Consultar la configuración en Firewall (Dado que la información es de acceso restringido).  
Segundo trimestre:
\\Apolo\EJECUCION_PLANES\Plan_Mejoramiento\GT\Firewall
"</t>
  </si>
  <si>
    <t>05/08/2021:   Esta acción se cierra sin embargo se encuentra pendiente validar la efectividad de la misma en próximas auditorias al proceso.</t>
  </si>
  <si>
    <t>Se establecerá en el contrato las acciones relacionadas con los despliegues.</t>
  </si>
  <si>
    <t xml:space="preserve">Términos del contrato con GOOBI </t>
  </si>
  <si>
    <t>PRIMER TRIMESTRE:  En el contrato 36 de 2021 se establece de manera general las actividades a realizar cuando se genera una nueva versión del sitema, se encuentra en la obligación #6. 
El detalle de los despliegues hará parte del plan de control de cambios a elaborar para aplicar a los sistemas de información,  se encuentra programado para entrega el 4 de mayo como parte del produco #4 del contrato 22-2021.
Segundo trimestre: Se acordo con los ingenieros del area, realizar un manual (MN-GT-12-15 Manual para la Adquisición y Mantenimiento a los Sistemas de Información del IDEP), que contiene la generalidad para la gestion de cambios, tanto en el hardware y sofware, el cual fué entregado a la Oficina asesora de planeación para la formalización en el SIG, junto con el formato de control de cambios y el procedimiento asociado.
Las salidas a producción del sistema de información Goobi, actualmente estan siendo realizadas por el area de tecnologia y se formalizaron a traves de correos electrónicos que envia el proveedor con los cambios a realizar.
Para los futuros contratos se incluirá en las obligaciones específicas de los estudios previos, el uso  obligatorio del procedimiento PRO-GT-12-12 - Procedimiento_para el control de Cambios V1 y formato FT- GT-12-23 - Formato para el Control de Cambios V1 de control de cambios  de hardware y software. Se solicita cierre de la acción</t>
  </si>
  <si>
    <t>TRD 120_oap\IDEP2021\CONTRATOS 2021\36 DE 2021 - GOOBI SAS
http://www.idep.edu.co/?q=content/gt-12-proceso-de-gesti%C3%B3n-tecnol%C3%B3gica#overlay-context=
\\Apolo\EJECUCION_PLANES\Plan_Mejoramiento\GT\Control de Cambios SI</t>
  </si>
  <si>
    <t xml:space="preserve">05/08/2021:  Teniendo en cuenta que la accción propuesta se oriento a "Se establecerá en el contrato las acciones relacionadas con los despliegues"; se indica por parte del responsable del proceso que se documentó  un manual (MN-GT-12-15 Manual para la Adquisición y Mantenimiento a los Sistemas de Información del IDEP), que contiene la generalidad para la gestion de cambios, tanto en el hardware y sofware; por lo tanto se evidencia que para los contratos suscritos en la vigencia 2021 no se incluyó las acciones relacionadas con los despligues tal como se planteo en la acción propuesta, por lo tanto la acción se encuentra vencida y es inefectiva toda vez que el avance reportado no corresponde a la acción propuesta. 
21/12/2021: Se cierra la acción como inefectiva toda vez que la acción se cumplió fuera del plazo establecido. </t>
  </si>
  <si>
    <r>
      <rPr>
        <sz val="10"/>
        <color rgb="FF000000"/>
        <rFont val="Arial"/>
      </rPr>
      <t xml:space="preserve">
05/08/2021:  Seguimiento efectuado por:
Hilda Yamile Morales Laverde - Jefe OCI.
21/12/2021: María Margarita Cruz Gomez. Profesional contratista OCI </t>
    </r>
    <r>
      <rPr>
        <sz val="10"/>
        <color rgb="FFFF0000"/>
        <rFont val="Arial"/>
      </rPr>
      <t>vencida</t>
    </r>
  </si>
  <si>
    <t xml:space="preserve">05/08/2021:  Teniendo en cuenta que la accción propuesta se oriento a "Se establecerá en el contrato las acciones relacionadas con los despliegues"; se indica por parte del responsable del proceso que se documentó  un manual (MN-GT-12-15 Manual para la Adquisición y Mantenimiento a los Sistemas de Información del IDEP), que contiene la generalidad para la gestion de cambios, tanto en el hardware y sofware; por lo tanto se evidencia que para los contratos suscritos en la vigencia 2021 no se incluyó las acciones relacionadas con los despligues tal como se planteo en la acción propuesta, por lo tanto la acción se encuentra vencida y es inefectiva toda vez que el avance reportado no corresponde a la acción propuesta. </t>
  </si>
  <si>
    <t xml:space="preserve">La acción formulada Se establecerá en el contrato las acciones relacionadas con los despliegues, no subsana el hallazgo No se cuenta con un plan para el control de cambios del sis tema Goobi, revisar e implementar acciones de seguridad de la VPN del IDEP  e implementar acciones con los proveedores del IDEP para la ejecución de los despliegues. </t>
  </si>
  <si>
    <t>Formular estrategias para el control de despliegues en producción y documentación para el control de cambios en el sistema de información Goobi</t>
  </si>
  <si>
    <t>Manual para la Adquisición y Mantenimiento a los Sistemas de Información del IDEP actualizado
Correos del proveedor</t>
  </si>
  <si>
    <r>
      <rPr>
        <b/>
        <sz val="10"/>
        <color theme="1"/>
        <rFont val="Arial"/>
      </rPr>
      <t xml:space="preserve">TERCER TRIMESTRE  (Juliett Yaver)  05-10-2021: </t>
    </r>
    <r>
      <rPr>
        <sz val="10"/>
        <color theme="1"/>
        <rFont val="Arial"/>
      </rPr>
      <t xml:space="preserve"> Se formula una nueva acción la cual se esta llevando a cabo, que corresponde a solicitar al proveedor, antes de los despliegues,  realizar la entrega de los archivos a ser actualizados con el fin de ejecutar el procedimiento de control de cambios para contar con la documentación necesaria de dichas modificaciones. El manual mencionado en el segundo trimestre se renombró como: "Manual para la Adquisición y Mantenimiento a los Sistemas de Información del IDEP" el cual contiene  los pasos a seguir para llevar a cabo la documentación de los despliegues que originan cambios en los sistemas de información. Se entrega como evidencia los correos del proveedor en los cuales informa y entrega los despliegues y los documentos control de cambios, en los cuales se documenta y detalla los cambios realizados en el sistema. </t>
    </r>
  </si>
  <si>
    <t>\\Apolo\EJECUCION_PLANES\Plan_Mejoramiento\GT\Goobi</t>
  </si>
  <si>
    <t>10/12/2021:Se verifico en la pagina del IDEP el manual Manual para la Adquisición y Mantenimiento a los Sistemas de Información del IDEP" el cual contiene  los pasos a seguir para llevar a cabo la documentación de los despliegues que originan cambios en los sistemas de información. Adicionalmente se evidencia los soportes con el  con el proveedor  con relacion a los desplieges y control de cambios, por lo anterior se cierra la acción como efectiva.</t>
  </si>
  <si>
    <t>http://www.idep.edu.co/sites/default/files/MN-GT-12-15-%20Manual%20para%20la%20Gestion%20de%20los%20Sistemas%20de%20Informaci%C3%B3n%20del%20IDEP_V2.pdf#overlay-context=content/gt-12-proceso-de-gesti%25C3%25B3n-tecnol%25C3%25B3gica%3Fq%3Dcontent/gt-12-proceso-de-gesti%25C3%25B3n-tecnol%25C3%25B3gica
\\Apolo\EJECUCION_PLANES\Plan_Mejoramiento\GT\Goobi</t>
  </si>
  <si>
    <t>10/12/2021 Seguimiento efectuado por: Martha Cecilia Quintero Barreiro Tecnico OCI</t>
  </si>
  <si>
    <t xml:space="preserve">El procedimiento PRO-GT-12-08 Formulación y Seguimiento al PETIC V5_0.pdf, no ha sido actualizado a los lineamientos de construcción de PETI del Manual de Gobierno Digital V7, el MAE.G.GEN.01 Documento Maestro del Modelo de Arquitectura Empresarial V1 y en especial la G.ES.06 Guía para la construcción del PETI versión 2, en los documentos de referencia externos solo relaciona a NTC-ISO/IEC 27001 la cual es la norma técnica de implementación del MSPI, pero no del PETI. </t>
  </si>
  <si>
    <t>Procedimiento PRO-GT-12-08 no se encuentra  ajustado a la normatividad vigente y su ultima fecha de actualización responde a la vigencia 2019</t>
  </si>
  <si>
    <t>Actualizar el procedimiento PRO-GT-12-08 Formulación y Seguimiento al PETIC con los lineamientos MINTIC  Manual de Gobierno Digital V7, el MAE.G.GEN.01 Documento Maestro del Modelo de Arquitectura Empresarial V1 y en especial la G.ES.06 Guía para la construcción del PETI versión 2</t>
  </si>
  <si>
    <t xml:space="preserve">Documento de PRO-GT-12-08 actualizado  con los lineamientos requeridos por el MINTIC </t>
  </si>
  <si>
    <r>
      <rPr>
        <sz val="10"/>
        <color rgb="FF000000"/>
        <rFont val="Arial"/>
      </rPr>
      <t xml:space="preserve">PRIMER TRIMESTRE: Se contrata al Ingeniero que realizará la actualización del PETI a través del contrato 48 de 2021 y se encuentra como producto para enterga el 17 de agosto de 2021, la versión 1 de la actualización.
SEGUNDO TRIMESTRE: Será un producto del  contrato 48 de 2021 y se encuentra como producto para enterga el 17 de agosto de 2021, la versión 1 de la actualización.
</t>
    </r>
    <r>
      <rPr>
        <sz val="10"/>
        <color rgb="FF000000"/>
        <rFont val="Arial"/>
      </rPr>
      <t xml:space="preserve">TERCER TRIMESTRE (omar coronado)  05-10-2021: Se solicitó ampliación de fecha de entrega de 30/08/2021 para el 30/09/2021 donde se actualizó el procedimiento de la versión 5 a la 6 (\PRO-GT-12-08 Formulación y Seguimiento al PETI V6) con los siguientes aspectos en los campos del objeto, alcance, documentos externos, documentos internos y todas las actividades. Según los lineamientos MINTIC Manual de Gobierno Digital V7, el MAE.G.GEN.01 Documento Maestro del Modelo de Arquitectura Empresarial V1 y en especial la G.ES.06 quedando publicado en MALOCA el 14 de septiembre del 2021, se da cumplimiento y se solicita el cierre de esta no conformidad </t>
    </r>
  </si>
  <si>
    <r>
      <rPr>
        <sz val="10"/>
        <rFont val="Arial"/>
      </rPr>
      <t xml:space="preserve">TRD O:\IDEP2021\CONTRATOS 2021\48 de 2021 - Omar Coronado
</t>
    </r>
    <r>
      <rPr>
        <u/>
        <sz val="10"/>
        <rFont val="Arial"/>
      </rPr>
      <t xml:space="preserve">http://www.idep.edu.co/sites/default/files/PRO-GT-12-08%20Formulaci%C3%B3n%20y%20Seguimiento%20al%20PETI%20V6%20%281%29.pdf#overlay-context=content/gt-12-proceso-de-gesti%25C3%25B3n-tecnol%25C3%25B3gica%3Fq%3Dcontent/gt-12-proceso-de-gesti%25C3%25B3n-tecnol%25C3%25B3gica
</t>
    </r>
    <r>
      <rPr>
        <sz val="10"/>
        <rFont val="Arial"/>
      </rPr>
      <t>\\Apolo\EJECUCION_PLANES\Plan_Mejoramiento\GT\PETI 2021 III Trimestre\PRO-GT-12-08 Formulación y Seguimiento al PETI V6</t>
    </r>
  </si>
  <si>
    <t>05/08/2021:   Esta actividad se encuentra en ejecución
13/12/2021 Se verificó dentro de la página del IDEP la actualización del procedimiento forMulacion y seguimiento al PETI con fecha de aprobación del  14/09/2021 vr6, por lo anterior se cierra la acción como efectiva.</t>
  </si>
  <si>
    <t>http://www.idep.edu.co/sites/default/files/PRO-GT-12-08%20Formulaci%C3%B3n%20y%20Seguimiento%20al%20PETI%20V6%20%281%29.pdf#overlay-context=content/gt-12-proceso-de-gesti%25C3%25B3n-tecnol%25C3%25B3gica%3Fq%3Dcontent/gt-12-proceso-de-gesti%25C3%25B3n-tecnol%25C3%25B3gica</t>
  </si>
  <si>
    <t xml:space="preserve">
05/08/2021:  Seguimiento efectuado por:
Hilda Yamile Morales Laverde - Jefe OCI.
13/12/2021: María Margarita Cruz Gómez. Profesional contratista OCI.</t>
  </si>
  <si>
    <t>En el PETI 2020, se encuentra declarado, mas no desarrollado como proyecto, sin embargo, en los cronogramas entregados se incluyen las actividades de “Divulgar y gestionar los boletines informativos de seguridad, Integrar con CSIRT de Gobierno” y se han adelantado capacitaciones en diversos temas tal como Goobi y Meets.
En cuanto al PL-GTH-13-01 Plan Inst Capacit V7.pdf, se observa que aún no está articulado con el dominio de uso y apropiación, por las siguientes razones:
• Los resultados de la mesa de servicio no son insumo para la identificación de necesidades.
• En la tabla de necesidades de aprendizaje, no se incluyen los temas de Gobierno Digital y MSPI.
• No se han articulado el eje de gestión del conocimiento, con planes de trasferencia de conocimiento interno y con terceros TIC, ni con la mesa de servicio.</t>
  </si>
  <si>
    <t xml:space="preserve">Los temas de gobierno digital no se encuentran  articulados como necesidades de capacitación para los servidores públicos del IDEP </t>
  </si>
  <si>
    <t xml:space="preserve">Realizar la articulación con el plan de PL-GTH-13-01 Plan Inst Capacitación, en donde se incluya los temas relacionados con Gobierno Digital, mediante el reporte de necesidades de capacitación con los temas de gobierno digital. </t>
  </si>
  <si>
    <t>Formato  Diligenciado FT-GTH-13-53 Reporte de necesidades de capacitación con los temas de gobierno digital 
PL-GTH-13-01 Plan Inst Capacitación actualizado</t>
  </si>
  <si>
    <t>PRIMER TRIMESTRE: Se programará para el segundo y tercer trimestre y se articulará con el plan institucional de capacitaciones  para incluir capacitaciones de seguridad, activos de la infrormación y otros.
SEGUNDO TRIMESTRE: Se programaron y articularon las capacitaciones de TI en el plan institucional,, por lo que se solicita el cierre de esta acción.</t>
  </si>
  <si>
    <t>http://www.idep.edu.co/?q=talento-humano
\\Apolo\EJECUCION_PLANES\Plan_Mejoramiento\GT\Agendamiento Capacitaciones TI - 2021</t>
  </si>
  <si>
    <t xml:space="preserve">05/08/2021:   Se verificó por parte de esta Oficina que en el plan institucional de capacitacion se incluyó  las siguientes capacitaciones:
Mayor 28:  Reuniones Zoom y Generalidades
Julio 09:  Seguridad y Privacidad de la Información
Julio 23:  Activos de información
Agosto 05:  Generalidades Goobi Objetivo: Dar a conocer el manejo básico del sistema de información Goobi y las mejoras a las funcionalidades de la nueva versión. 
Agosto 09:  Google apps.  Objetivo: Dar a conocer las aplicaciones que integran la suite de Google Apss y el uso de las mismas como apoyo al trabajo que realizamos. 
Agosto 19:  Capacitación en Seguridad digital
Octubre 01:  Seguridad y Privacidad de la Información. Objetivo: Dar a conocer las políticas de Seguridad y Privacidad de la información del IDEP y divulgar algunos tips de seguridad a aplicar en cualquier ámbito.    Se realiza el cierre de la misma toda vez que solamente se encuentra pendiente la ejecución de dos (02) capacitaciones.  </t>
  </si>
  <si>
    <t>Se registran tiempos de entre 2 y 3 días para la contingencia de Hiperconvergencia, pese a que las pruebas realizadas en el 2019 evidencian que el proceso tarda aproximadamente 1 día.</t>
  </si>
  <si>
    <t xml:space="preserve">Los tiempos del plan de hiperconvergencia no responden a la realidad del proceso ejecutado. </t>
  </si>
  <si>
    <t>Realizar  la actualización y ajuste a los planes de contingencia, teniendo en cuenta las recomendaciones dadas por el informe de auditoria.</t>
  </si>
  <si>
    <t xml:space="preserve">Plan de contingencia actualizados en la Maloca </t>
  </si>
  <si>
    <t>PRIMER TRIMESTRE:  Se contrató a la Ingeniera que realizará  la actualización del plan de contingencia a través del contrato 22-2021, se incluye como producto #5  a entregar en Mayo 28 de 2021, la actualización del plan de contingencia.
SEGUNDO TRIMESTRE: Se entregó el 18 de junio la reestructuración del plan de contingencia , como parte del trabajo conjunto de los 4 Ingenieros del Area, el cual contiene las recomendaciones realizadas por la auditoría. Por lo anterior se solicita el cierre de esta acción.Se solicita cierre de la acción</t>
  </si>
  <si>
    <r>
      <rPr>
        <sz val="10"/>
        <color rgb="FF000000"/>
        <rFont val="Arial"/>
      </rPr>
      <t xml:space="preserve">\\Apolo\EJECUCION_PLANES\Plan_Mejoramiento\GT\Plan de Contingencia
</t>
    </r>
    <r>
      <rPr>
        <u/>
        <sz val="10"/>
        <color rgb="FF1155CC"/>
        <rFont val="Arial"/>
      </rPr>
      <t>http://www.idep.edu.co/?q=content/gt-12-proceso-de-gesti%C3%B3n-tecnol%C3%B3gica#overlay-context=</t>
    </r>
  </si>
  <si>
    <t>05/08/2021: Esta acción se cierra sin embargo se encuentra pendiente validar la efectividad de la misma en próximas auditorias al proceso.</t>
  </si>
  <si>
    <t>Se observa que pese a que los servicios KOHA, OJS Y DSPACE se encuentran sobre la solución de Hiperconvergencia, se establecen planes de continuidad de entre 21 y 31 días, cuando frente a un incidente invalidante la solución más ágil es recuperar la Hiperconvergencia, dado que al contener snapshot, su recuperación es más ágil y efectiva.</t>
  </si>
  <si>
    <t>Se observan mejoras en la cobertura de servicios tecnológicos en la versión 2020.
Están pendientes los otros elementos de la recomendación.</t>
  </si>
  <si>
    <t>Planes de Contingencia no se encuentran ajustados  a los mínimos requeridos y recomendados por la Auditoría</t>
  </si>
  <si>
    <t xml:space="preserve">
Establecer estrategias conjuntas con los contratistas de los Sistemas de Información para gestionar los incidentes oportunamente y contar con el apoyo de estos para llevar a cabo el plan de contingencia en caso de requerirse</t>
  </si>
  <si>
    <t xml:space="preserve"> Manual para la Adquisición y Mantenimiento a los Sistemas de Información del IDEP
Restructuración del documento plan de contingencia que incluya  responsables de las acciones y tiempos
Solicitar al proveedor Soporte Lógico el plan de continegncia que maneja la empresa para dar solución a los temas que se presenten.</t>
  </si>
  <si>
    <t xml:space="preserve">Técnico Operativo Oficina Asesora Planeación </t>
  </si>
  <si>
    <r>
      <rPr>
        <sz val="10"/>
        <color theme="1"/>
        <rFont val="Arial"/>
      </rPr>
      <t xml:space="preserve">PRIMER TRIMESTRE: Para el cumplimiento de los planes de contingencia por parte de los proveedores de los sistemas de información se incluyeron las siguientes obligaciones:
Contrato 36-2021 obligación #7: "Mantener el apoyo logístico y técnico para dar continuidad al servicio del sistema administrativo y
financiero de acuerdo con el plan de contingencia diseñado conjuntamente entre el Contratista y el Supervisor del contrato.".
Se contrató a la Ingeniera que realizará  la actualización del plan de contingencia a través del contrato 22-2021, se incluye como producto #5  a entregar en Mayo 28 de 2021,  este  será articulado con los proveedores de los sistemas de información Goobi y Humano.
En las propuestas de los contratos 30 y 36 de 2021 se establecen los acuerdos de niveles de servicio.
Se configuró la mesa de ayuda para centralización y control de los requerimientos de los usuarios de los sistemas de información Goobi y Humano.
SEGUNDO TRIMESTRE: Se entregó el 18 de junio la reestructuración del plan de contingencia , como parte del trabajo conjunto de los 4 Ingenieros del Area, el cual contiene las recomendaciones realizadas por la auditoría. Así mismo en el manual MANUAL PARA LA ADQUISICIÓN, DESARROLLO Y MANTENIMIENTO A LOS SISTEMAS DE INFORMACIÓN DEL IDEP V0, se documentaron las cálusulas que se incluirán en los contratos de 2022 para el acuerdo de los ANS con los proveedores.Se solicita cierre de la acción
</t>
    </r>
    <r>
      <rPr>
        <b/>
        <sz val="10"/>
        <color theme="1"/>
        <rFont val="Arial"/>
      </rPr>
      <t xml:space="preserve">TERCER TRIMESTRE  </t>
    </r>
    <r>
      <rPr>
        <sz val="10"/>
        <color theme="1"/>
        <rFont val="Arial"/>
      </rPr>
      <t>(Juliett Yaver)  05-10-2021: se solicitó la ampliación del plazo de  OAP ampliación del plazo a 30 de octubre de la acción  y a su vez ajustar la acción "Revisar los términos de los contratos , teniendo en cuenta los ANS e incorporar en el plan de contingencia los temas recomendados en el informe como son: los ANS con los responsables de procesos, respaldo de elementos de configuración de la plataforma TIC y definir actividades en el plan acordados con el área de negocio del IDEP y tiempos de recuperación acordados".  por "Establecer estrategias conjuntas con los contratistas de los Sistemas de Información para gestionar los incidentes oportunamente y contar con el apoyo de estos para llevar a cabo el plan de contingencia en caso de requerirse. "teniendo en cuenta que la acción no subsana de fondo el hallazgo; en ese sentido se realizaron las siguientes actividades:
1. Se creó el Manual para la Adquisición y Mantenimiento a los Sistemas de Información del IDEP, en el cual se ecuentra el anexo (ANEXO 2- CUMPLIMIENTO DE ANS – ACUERDOS DE NIVELES DE SERVICIO ) referentes a cláusilas para contratos relacionados con el tratamiento de los ANS. Este manual se encuentra publicado en la maloca.
2. Se reestrucuró el documento plan de contingencia donde se incluyó responsables de las acciones y tiempos. Este documento se encuentra actualizado, revisado y publicado.
3. Se solicitó al proveedor Soporte Lógico el plan de continegncia que maneja la empresa para dar solución a los temas que se presenten. Este plan nos fue entregado.
Por lo anterior se solicita el cierre de la acción.</t>
    </r>
  </si>
  <si>
    <r>
      <rPr>
        <u/>
        <sz val="10"/>
        <color theme="1"/>
        <rFont val="Arial"/>
      </rPr>
      <t xml:space="preserve">Contrato 36-2021
120_oap\IDEP2021\CONTRATOS 2021\36 DE 2021 - GOOBI SAS
\\Apolo\EJECUCION_PLANES\Plan_Mejoramiento\GT\Plan de Contingencia
</t>
    </r>
    <r>
      <rPr>
        <u/>
        <sz val="10"/>
        <color theme="1"/>
        <rFont val="Arial"/>
      </rPr>
      <t xml:space="preserve">http://www.idep.edu.co/?q=content/gt-12-proceso-de-gesti%C3%B3n-tecnol%C3%B3gica#overlay-context=
</t>
    </r>
    <r>
      <rPr>
        <u/>
        <sz val="10"/>
        <color theme="1"/>
        <rFont val="Arial"/>
      </rPr>
      <t>http://www.idep.edu.co/?q=content/gt-12-proceso-de-gesti%C3%B3n-tecnol%C3%B3gica#overlay-context=
\\Apolo\EJECUCION_PLANES\Plan_Mejoramiento\GT\Plan de Contingencia</t>
    </r>
  </si>
  <si>
    <t>05/08/2021: Esta acción se encuentra en ejecución.
13/12/2021: Se verifico dentro de la página del IDEP el plan de contingencia con aprobación 29/06/2021 y el MANUAL PARA LA GESTIÓN DE LOS
SISTEMAS DE INFORMACIÓN DEL
IDEP
 con fecha de aprobación 10/09/2021. adicionalmente se verifico el documento solicitado al proveedor Soporte Lógico del plan de contingencia que maneja la empresa para dar solución a los temas que se presenten, por lo anterior se cierra la acción como efectiva.</t>
  </si>
  <si>
    <t>En el año 2019 se realizaron pruebas de hiperconvergencia y con el sistema Goobi, pero no pruebas integrales del Plan de Contingencia y recuperación. A la fecha no ha sido desarrollado el control MSPI 17.1.3.
AGREGADO TI:  CONTROL MSPI 17.1.3: La organización debería verificar a intervalos regulares los controles de continuidad de la seguridad de la información establecidos e implementados, con el fin de asegurar que son validos y eficaces durante situaciones adversas.</t>
  </si>
  <si>
    <t xml:space="preserve">No hay verificación de los controles de continuidad en la seguridad de la información establecidos en el IDEP . </t>
  </si>
  <si>
    <t xml:space="preserve">Actualizar el plan de contingencia, donde se estableceran 2 actividades de simulacro de recuperación en el año.
</t>
  </si>
  <si>
    <t>plan de contingencia, donde se estableceran 2 actividades de simulacro de recuperación en el año actualizado en maloca SIG</t>
  </si>
  <si>
    <t xml:space="preserve">PRIMER TRIMESTRE:   Una vez definido el plan de contingencia se planeará y diseñará un ambiente de pruebas donde se podrá recrear los escenarios de pruebas del plan de contingencia.
SEGUNDO TRIMESTRE: Se entregó el 18 de junio la reestructuración del plan de contingencia , como parte del trabajo conjunto de los 4 Ingenieros del Area, el cual contiene las recomendaciones realizadas por la auditoría.
</t>
  </si>
  <si>
    <t>\\Apolo\EJECUCION_PLANES\Plan_Mejoramiento\GT\Plan de Contingencia
http://www.idep.edu.co/?q=content/gt-12-proceso-de-gesti%C3%B3n-tecnol%C3%B3gica#overlay-context=</t>
  </si>
  <si>
    <t xml:space="preserve">05/08/2021: De acuerdo a las evidencias reportadas se realizó simulacro el día 25 de mayo de 2021 para el Backup de la Entidad y el Sistema GOOBI.  
Por lo anterior se realiza el cierre de esta actividad por cumplimiento de la misma. </t>
  </si>
  <si>
    <t xml:space="preserve">05/08/2021:  Seguimiento efectuado por:
Hilda Yamile Morales Laverde - Jefe OCI.
</t>
  </si>
  <si>
    <t>Articular el Plan de Continuidad al Plan de tratamiento de Riesgos y garantizar que los instrumentos documentales e insumos sean consecuentes en su nominación y su ubicación.</t>
  </si>
  <si>
    <t>No se evidencia una articulación del Plan de Contingencia con  Plan de tratamiento de Riesgos</t>
  </si>
  <si>
    <t>Articular el  plan de tratamiento de riesgos  con el plan de contingencia</t>
  </si>
  <si>
    <t xml:space="preserve">Plan de tratamiento de riesgos  y plan de contingencia actualizado </t>
  </si>
  <si>
    <t xml:space="preserve">"Esta actividad inicia en el segundo semestre, por lo anterior, se reportará seguimiento en el trimestre pertinente.
26/05/2021: Se entregará una actualización del Plan de Tratamiento de Riesgo con el plan de contingencia en el mes de julio.
TERCER TRIMESTRE (omar coronado)  05-10-2021: se informa que la  articulación del Plan de Tratamiento de Riesgo con el plan de contingencia, el documento final será entregado el día 29 de octubre 2021 ya que por actualización del plan de contingencia, se esta armonizando y restaurando el Plan de Tratamiento de Riesgo de su primer entregable que se realizo en el mes de julio del 2021
CUARTO TRIMESTRE (omar coronado) : El proceso de gestión tecnológica, quienes son los encargados de realizar las mejoras a las respectivas observaciones y recomendaciones dadas por la oficina de Control Interno,  procedieron a realizar reunión virtual con el fin de trabajar  en definir la Armonización del Plan de Tratamiento de Riesgos de Seguridad y Privacidad de la Información con el Plan de Contingencia y el Mapa de Riesgo, los cuales apunta a cumplir con el  Plan de Mejoramiento y a detallar las causas identificadas y adelantar las acciones pertinentes para mejorar y disminuir los riesgos, así mismo se relaciona la descripción del seguimiento a desarrollar.
Como estrategia en la armonización se establece la correlación de las actividades definidas en el plan de contingencia que fue actualizado el 29/06/2021 y publicado en la Maloca, donde se definen unas estrategias, las cuales son la base para mitigar riesgos y dado el caso, para la recuperación en caso de producirse algún incidente sobre la infraestructura tecnológica del IDEP. De esta manera se definen las actividades del Plan de Tratamiento de Riesgos de Seguridad y Privacidad de la Información se entrega el 6-12-2021 que conjuntamente con el Plan de Contingencia, son el soporte de las acciones para el mapa de riegos
El PL-GT-12-05 Plan de Tratamiento de Riesgos de Seguridad y Privacidad – IDEP está por aprobación y publicación en la maloca 
"	</t>
  </si>
  <si>
    <t>\\Apolo\EJECUCION_PLANES\Plan_Mejoramiento\GT\El PL-GT-12-05 Plan de Tratamiento de Riesgos de Seguridad y Privacidad – IDEP</t>
  </si>
  <si>
    <t>05/08/2021: Esta acción se encuentra en ejecución.
21/12/2021:  Esta acción se cierra  al verificar los documentos compartidos s sin embargo se encuentra pendiente validar la efectividad de la misma en próximas auditorias al proceso ya que el perfil de la OCI no tiene experticia en el tema tecnologico.</t>
  </si>
  <si>
    <t>21/12/2021: María Margarita Cruz Gómez. Profesional contratista OCI</t>
  </si>
  <si>
    <t>En los futuros contratos de sistemas de información en modalidad SAAS, incluir el acceso del IDEP a las plataformas de monitoreo, el aprovisionamiento sin costo para mantener el desempeño esperado y condiciones de contingencia frente a siniestros. Si es posible solicitar certificaciones TIER de los ambientes en hosting.</t>
  </si>
  <si>
    <t>En los contratos  en modalidad SAAS,  no se cuenta con el acceso del IDEP a las plataformas de monitoreo, el aprovisionamiento sin costo para mantener el desempeño esperado y condiciones de contingencia frente a siniestros. Si es posible solicitar certificaciones TIER de los ambientes en hosting.</t>
  </si>
  <si>
    <t xml:space="preserve">
Establecer estrategias conjuntas para hacer partícipe de los planes de contingnecia de TI, a los proveedores de Sistemas de Información de Terceros.</t>
  </si>
  <si>
    <t>Manual para la Adquisición y Mantenimiento a los Sistemas de Información del IDEP actualizado
Plan de contingencia del proveedor</t>
  </si>
  <si>
    <r>
      <rPr>
        <sz val="10"/>
        <color rgb="FF000000"/>
        <rFont val="Arial"/>
      </rPr>
      <t xml:space="preserve">PRIMER TRIMESTRE: Se solicitó en los terminos de la cotización al proveedor Soporte Lógico disponer de las herramientas de monitoreo y control, quien informó que no dispone de esta funcionalidad debido a que cuenta con una base de datos donde tiene la integración de todos los clientes y proporcionar este acceso pondría en riesgo la seguridad de la información.
Se soliciatrá al proveedor el plan de contingencia en caso de siniestros.
</t>
    </r>
    <r>
      <rPr>
        <b/>
        <sz val="10"/>
        <color rgb="FF000000"/>
        <rFont val="Arial"/>
      </rPr>
      <t>TERCER TRIMESTRE</t>
    </r>
    <r>
      <rPr>
        <sz val="10"/>
        <color rgb="FF000000"/>
        <rFont val="Arial"/>
      </rPr>
      <t xml:space="preserve"> (Juliett Yaver)  05-10-2021:  Se solicita el cambo de la acción propuesta  "Se incluirá en los contratos de 2021 de modalidad SAAS un acceso remoto para el monitoreo de la plataforma,  el aprovisionamiento sin costo para mantener el desempeño esperado y condiciones de contingencia frente a siniestros. Validar así mismo si los proveedores pueden certificar TIER en los ambientes hosting" por  "Establecer estrategias conjuntas para hacer partícipe de los planes de contingencia de TI, a los proveedores de Sistemas de Información de Terceros", en razón que esta acción no subsanaba de fondo el hallazgo
Se solició al provedor soporte lógico el plan de contingencia el cual nos fue entregado y reposa en el link adjunto. Por otra parte en el  Manual para la Adquisición y Mantenimiento a los Sistemas de Información del IDEP se incluyeron los anexos: ANEXO 1 - CLAUSULAS PARA PROTECCIÓN DE DATOS PERSONALES EN CONTRATOS DE MODALIDAD SAS y el ANEXO 3 - ELABORACIÓN DE PLANES DE CONTINGENCIA, lo cuales servirán de guía y orientación para la elaboración de contratos relacionados con Sistemas de Información de Terceros.
Por lo anterior se solicita cerrar la acción planteada</t>
    </r>
  </si>
  <si>
    <r>
      <rPr>
        <u/>
        <sz val="10"/>
        <color rgb="FF000000"/>
        <rFont val="Arial"/>
      </rPr>
      <t xml:space="preserve">
</t>
    </r>
    <r>
      <rPr>
        <u/>
        <sz val="10"/>
        <color rgb="FF1155CC"/>
        <rFont val="Arial"/>
      </rPr>
      <t xml:space="preserve">http://www.idep.edu.co/?q=content/gt-12-proceso-de-gesti%C3%B3n-tecnol%C3%B3gica#overlay-context= 
</t>
    </r>
    <r>
      <rPr>
        <u/>
        <sz val="10"/>
        <color rgb="FF000000"/>
        <rFont val="Arial"/>
      </rPr>
      <t xml:space="preserve"> Claúsulas
Manual para la Adquisición y Mantenimiento a los Sistemas de Información del IDEP
ANEXO 1 - CLAUSULAS PARA PROTECCIÓN DE DATOS PERSONALES EN CONTRATOS DE MODALIDAD SAS 
ANEXO 3 - ELABORACIÓN DE PLANES DE CONTINGENCIA </t>
    </r>
  </si>
  <si>
    <t>05/08/2021: Esta acción se encuentra en ejecución.
9/12/2021: Se verificó en la página del IDEP el manual para la adquisición y mantenimiento de los sistemas de informaciión del IDEP con sus anexos y el plan de contingencia tecnologica que contiene los insumos para la elaboración de los contratos con terceros , por lo anterior se cierra la acción como efectiva.</t>
  </si>
  <si>
    <r>
      <rPr>
        <u/>
        <sz val="10"/>
        <color rgb="FF000000"/>
        <rFont val="Arial"/>
      </rPr>
      <t xml:space="preserve">
</t>
    </r>
    <r>
      <rPr>
        <u/>
        <sz val="10"/>
        <color rgb="FF1155CC"/>
        <rFont val="Arial"/>
      </rPr>
      <t xml:space="preserve">http://www.idep.edu.co/?q=content/gt-12-proceso-de-gesti%C3%B3n-tecnol%C3%B3gica#overlay-context= 
</t>
    </r>
    <r>
      <rPr>
        <u/>
        <sz val="10"/>
        <color rgb="FF000000"/>
        <rFont val="Arial"/>
      </rPr>
      <t xml:space="preserve"> Claúsulas
Manual para la Adquisición y Mantenimiento a los Sistemas de Información del IDEP
ANEXO 1 - CLAUSULAS PARA PROTECCIÓN DE DATOS PERSONALES EN CONTRATOS DE MODALIDAD SAS 
ANEXO 3 - ELABORACIÓN DE PLANES DE CONTINGENCIA </t>
    </r>
  </si>
  <si>
    <t>9/12/2021: María Margarita Cruz Gómez. Profesional contratista OCI.</t>
  </si>
  <si>
    <t>En el marco de atención del MSPI, al elaborar la declaración de aplicabilidad, definir el inventario de documentos que deben ser elaborados para atender los controles de la norma que sean aplicables. A continuación, se adjunta una relación resumen de los controles ISO 27002:2013</t>
  </si>
  <si>
    <t>Política general de seguridad de la información PO-GT-12-01 que no  describe las políticas de seguridad adoptadas por la entidad, el marco normativo, no se hace referencia a Gobierno digital y Seguridad Digital y no cuenta con elementos  que direccionen la actuación de los funcionarios, contratistas y proveedores en el uso y responsabilidad sobre los activos de información y privilegios</t>
  </si>
  <si>
    <t>Actualizar la Política de seguridad de la información que tenga en cuenta las políticas de seguridad y privacidad de la información, articulándolo con lo establecido por el MINTIC en el Modelo de Seguridad y Privacidad de la Información MSPI y que determine y direccione el actuar de los funcionarios, contratistas y proveedores en lo relacionado con la responsabilidad de los activos de información, adicionalmente que cuente con la declaración de la aplicabilidad.</t>
  </si>
  <si>
    <t xml:space="preserve">Política de seguridad de la información del IDEP actualizada, divulgada e implementada </t>
  </si>
  <si>
    <r>
      <rPr>
        <sz val="10"/>
        <color theme="1"/>
        <rFont val="Arial"/>
      </rPr>
      <t xml:space="preserve">Esta actividad inicia en el segundo trimestre, por lo anterior, se reportará seguimiento en el trimestre pertinente.
 </t>
    </r>
    <r>
      <rPr>
        <b/>
        <sz val="10"/>
        <color theme="1"/>
        <rFont val="Arial"/>
      </rPr>
      <t>TERCER TRIMESTRE:</t>
    </r>
    <r>
      <rPr>
        <sz val="10"/>
        <color theme="1"/>
        <rFont val="Arial"/>
      </rPr>
      <t xml:space="preserve"> En el segundo trimestre se presentó un avance de la Política de Seguridad de la Información del IDEP y en el cuarto trimestre se presenta el definitivo para publicarlo y socializarlo.
17-11/2021- Cesar Llinares
Se actualizó la política y se socializó, se solicita el coerre de la acción</t>
    </r>
  </si>
  <si>
    <t>http://www.idep.edu.co/?q=content/gt-12-proceso-de-gesti%C3%B3n-tecnol%C3%B3gica#overlay-context=</t>
  </si>
  <si>
    <t>05/08/2021: Esta acción se encuentra en ejecución9/12/2021: Se verificó en la página del IDEP la politica de privacidad y seguridad de la información con actualización del 08/11/2021 donde se evidencia las resposnsbilidades de los activos de información y la relación de los documentos asociados entre ellos el compromiso de cumplimiento de las politicas TIC del IDEP, por lo anterior se cierra la acción como efectiva.</t>
  </si>
  <si>
    <t>En el documento MN-GT-12-07 MANUAL PARA LA ADMINISTRACIÓN DE LA RED LAN DEL IDEP Y POLÍTICAS DE SEGURIDAD, numeral 6.11.7 se define: “El horario de acceso a VPN será de lunes a viernes de 6:00 am a 6:00 pm, si requieren ingreso en horario diferente deberá dejarlo registrado en la solicitud inicial por mesa de ayuda.”, pero en el firewall no se tiene definidas estas restricciones de horario, como se puede ver en la siguiente imagen, en la cual se muestra que el horario: allways está sin límite de días, ni de horas:
Y es el que aplica a todas las políticas y conexiones:</t>
  </si>
  <si>
    <t xml:space="preserve">Los horario de configuración del Firewall no se encuentran configurados según el Manual para la administración de la red Lan del IDEP </t>
  </si>
  <si>
    <t>Realizar la configuración en el firewall, para restringir el horario de acceso a la red mediante VPN</t>
  </si>
  <si>
    <t>Configuración firewall</t>
  </si>
  <si>
    <t xml:space="preserve">Jefe Oficina Asesora de Planeación
Contratista OAP - Tecnología 
Técnico Operativo Oficina Asesora Planeación </t>
  </si>
  <si>
    <r>
      <rPr>
        <b/>
        <sz val="10"/>
        <color rgb="FF000000"/>
        <rFont val="Arial"/>
      </rPr>
      <t>PRIMER TRIMESTRE:</t>
    </r>
    <r>
      <rPr>
        <sz val="10"/>
        <color rgb="FF000000"/>
        <rFont val="Arial"/>
      </rPr>
      <t xml:space="preserve"> Se creo una regla en el firewall y estamos en pruebas de aplicación del concepto de aplicabilidad de la regla. Se solicita cierre de la acción
</t>
    </r>
  </si>
  <si>
    <t>TRD 120_oap\IDEP2021\Gestion Tecnologica\firewall
\\Apolo\EJECUCION_PLANES\Plan_Mejoramiento\GT\Firewall</t>
  </si>
  <si>
    <t xml:space="preserve">05/08/2021: Esta acción se encuentra se reporta como cumplida.   Se encuenta pendiente la validación en próximas auditorias de la efectividad de la misma. </t>
  </si>
  <si>
    <t>05/08/2021: Seguimiento efectuado por: Hilda Yamile Morales Laverde - Jefe OCI.</t>
  </si>
  <si>
    <t>Como medida de seguridad se debe incluir en el manual de administración de la red LAN, la revisión del mapa de localización de las conexiones VPN para identificar posibles accesos no autorizados, en la revisión realizada por el auditor se encontró un acceso por la VPN administrativa desde Barranquilla, lo cual en medio de la contingencia por COVID19 no es normal y por ende debe ser revisada y validada:</t>
  </si>
  <si>
    <t xml:space="preserve">Identificar posibles accesos no autorizados de la VPN del IDEP. </t>
  </si>
  <si>
    <t>Incluir en el manual MN-GT-12-02 Manual soporte de primer nivel Administración del Firewall, la revisión del mapa de localización de las conexiones VPN.</t>
  </si>
  <si>
    <t xml:space="preserve">manual MN-GT-12-02 Manual soporte de primer nivel Administración del Firewall actualizado en la maloca </t>
  </si>
  <si>
    <t xml:space="preserve"> Jefe Oficina Asesora de Planeación
Contratista componente sistemas 
Técnico Operativo Oficina Asesora Planeación </t>
  </si>
  <si>
    <t>PRIMER TRIMESTRE:  Se informa que el proveedor tiene un manual específico del manejo del firewall que permite desplegar los informes requeridos, por lo tanto para realizar estas actividades se tomará como base el manual del fabricante.
Segundo trimestre: Se actualiza el manual del Firewall . Se solcita el cierre de la acción</t>
  </si>
  <si>
    <t>Enlace al sitio del fabricante donde se muestra el acceso al mapa: https://docs.fortinet.com/document/fortigate/6.2.4/cookbook/045836/ssl-vpn-to-ipsec-vpn
\\Apolo\EJECUCION_PLANES\Plan_Mejoramiento\GT\Firewall</t>
  </si>
  <si>
    <t>No se encuentran configuradas en la consola del antivirus, controles y/o restricciones para el uso de medios extraíbles tales como USB, cd ´s, discos duros externos, celulares, etc., que son los medios más utilizados para la trasmisión de virus y extracción de información no autorizada. Si bien en el compromiso de cumplimiento de las políticas TIC del IDEP que firman los funcionarios y contratistas, se comprometen a: ejecutar y permitir que el antivirus complete la revisión de todos los archivos del medio extraíble”, esto no garantiza que estos medios extraíbles (USB ´s, etc.), contenga software de hacking portable y/o scripts maliciosos que no son detectados o considerados como virus, y por ende comprometan la seguridad de los PC’s de la entidad. Desde la consola de Kaspersky Security Center en la funcionalidad de control de dispositivos es posible configurar este control sobre estos y habilitar el uso solo de los dispositivos autorizados por el área de TI.</t>
  </si>
  <si>
    <t>No se encuentran configuradas en la consola del antivirus, controles y/o restricciones para el uso de medios extraíbles tales como USB, cd ´s, discos duros externos, celulares, etc.</t>
  </si>
  <si>
    <t>Establecer, definir e implementar control de acceso de usuarios validados según la relación laboral con el IDEP, escanear los diferentes medios extraíbles antes de abrir en los diferentes equipos de cómputo del IDEP, no permitir archivos ejecutables por usuarios estándar solo por los administradores del Dominio</t>
  </si>
  <si>
    <t>Configiuración del antivirus
en Video</t>
  </si>
  <si>
    <t>Jefe Oficina de Planeación 
Oficial de Seguridad de la Información en el IDEP o quien haga sus veces</t>
  </si>
  <si>
    <r>
      <rPr>
        <sz val="10"/>
        <color theme="1"/>
        <rFont val="Arial"/>
      </rPr>
      <t xml:space="preserve">PRIMER TRIMESTRE: Se expondrá en el segundo trimestre a la Jefa de la OAP la especificidad y ambito de la política para ser expuesta en el comité directivo para la aprobación respectiva.
26/05/2021: Por la necesidad del servicio del as área misionales, no se establecen lineamientos de medios extraíbles, tales como CD, USB, DD Externos, teniendo en cuenta que la entreta de los productos requiere el uso de estos medios, se solicita cambio de la acción Definir e implementar  la política de restricción en el uso  de medios extraíbles de información  por Solicitar al Comité Institucional de Gestión y Desempeño un concepto sobre aprobación o no de lineamientos de bloqueos de la conexión de dispositivos removibles a los del IDEP y ampliar la fecha a 30 de septiembre de 2021.
Revisar la acción para cumplir con esta observación de la auditoría:  </t>
    </r>
    <r>
      <rPr>
        <i/>
        <sz val="10"/>
        <color theme="1"/>
        <rFont val="Arial"/>
      </rPr>
      <t xml:space="preserve">No se encuentran configuradas en la consola del antivirus, controles y/o restricciones para el uso de medios extraíbles tales como USB, cd ´s, discos duros externos, celulares, etc.
</t>
    </r>
    <r>
      <rPr>
        <sz val="10"/>
        <color theme="1"/>
        <rFont val="Arial"/>
      </rPr>
      <t xml:space="preserve">El oficial de seguridad deberá escribir bien que GT hace un concepto y lleva a comité a aprobación, el oficial de seguridad hace seguimiento a esta acción, la acción propuest como está noe s eficiente ni efectiva  
</t>
    </r>
    <r>
      <rPr>
        <b/>
        <sz val="10"/>
        <color theme="1"/>
        <rFont val="Arial"/>
      </rPr>
      <t xml:space="preserve">TERCER TRIMESTE:  </t>
    </r>
    <r>
      <rPr>
        <sz val="10"/>
        <color theme="1"/>
        <rFont val="Arial"/>
      </rPr>
      <t xml:space="preserve">
Se informa que, desde los elementos de tecnología como la consola de antivirus, las  GPO  del directorio activo y firewall, se establecen controles de seguridad contra amenaza de ataques informáticos en estricta concordancia con la misionalidad, tamaño y talento humano disponible de la entidad, de tal menara que esta no extrapolen la condicición en si misma, con otras entidades con diferentes misionalidad, tamaño y recursos disponibles, de tal forma que se tenga un proceso fluido en el que hacer de la entidad.
Por la necesidad del servicio de las áreas misionales, no se establecen lineamientos de medios extraíbles, tales como CD, USB, DD Externos, teniendo en cuenta que la entrega de los productos requiere el uso de estos medios. Luego de un extenuante proceso técnico democrático, además de un protoanálisis contextual del ecosistema en el nicho investigativo del IDEP, se requiere el uso de estos elementos, dado la profunda confianza que ponenos en la tencología, en este caso el antiviruis, permite ponderar la relación costo-beneficio, para convivir con el riesgo, se solicita el cambio de la ACCIÓN : Solicitar al Comité Institucional de Gestión y Desempeño un concepto sobre aprobación o no de lineamientos de bloqueos de la conexión de dispositivos removibles a los del IDEP Y CAMBIARLA  POR : "Establecer, definir e implementar control de acceso de usuarios validados según la relación laboral con el IDEP, escanear los diferentes medios extraíbles antes de abrir en los diferentes equipos de cómputo del IDEP, no permitir archivos ejecutables por usuarios estándar solo por los administradores del Dominio."</t>
    </r>
    <r>
      <rPr>
        <b/>
        <i/>
        <sz val="10"/>
        <color theme="1"/>
        <rFont val="Arial"/>
      </rPr>
      <t xml:space="preserve"> </t>
    </r>
    <r>
      <rPr>
        <sz val="10"/>
        <color theme="1"/>
        <rFont val="Arial"/>
      </rPr>
      <t xml:space="preserve"> Así las cosas y luego de las labores realizadas, se solicita sea cambie el estado No Conformidad a Conformidad.</t>
    </r>
  </si>
  <si>
    <t>Usuarios con acceso a la red LAN del IDEP mediado por el sistema de seguridad perimetral Firewall: 
\Plan_Mejoramiento\GT\Firewall\</t>
  </si>
  <si>
    <t>05/08/2021: Esta actividad se encuentra en ejecución.
13/12/2021: De acuerdo al cambio de la acción sugerida por el proceso y de acuerdo con el perfil de la Oficina de Control Interno que no cuenta con la experticia para los temas de tecnologia se deja la acción como cerrada para validar efevtividad por parte de nueva auditoria interna al proceso de gestión Tecnologica.</t>
  </si>
  <si>
    <t>De acuerdo a la revisión de la configuración en el firewall y al documento: MN-GT-12-02 Manual soporte de primer nivel Administración del Firewall V1, no se especifica que la asignación de direcciones Ip automática (DHCP), este habilitado únicamente a equipos con su dirección de tarjeta de red (Mac Address) registrada, para así evitar posibles conexiones no autorizadas desde puntos de red local. Esta configuración debe estar incluida en el manual de administración del Firewall para asegurar la continuidad de la misma en cualquier cambio que se realice a la configuración o plataforma.</t>
  </si>
  <si>
    <t>MN-GT-12-02 Manual soporte de primer nivel Administración del Firewall V1, no se especifica que la asignación de direcciones Ip automática (DHCP)</t>
  </si>
  <si>
    <t>Incluir en el manual MN-GT-12-02 Manual soporte de primer nivel Administración del Firewall, la asignación  de direcciones Ip automática (DHCP), este habilitado únicamente a equipos con su dirección de tarjeta de red (Mac Address) registrada</t>
  </si>
  <si>
    <t>MN-GT-12-02 Manual soporte de primer nivel Administración del Firewall actualizado en la maloca</t>
  </si>
  <si>
    <t>PRIMER TRIMESTRE:  Se informa que el proveedor tiene un manual específico del manejo del firewall que permite desplegar los informes requeridos, por lo tanto para realizar estas actividades se tomará como base el manual del fabricante.
Segundo trimestre: Se actualiza el manual. Por lo tanto se solicita el cierre de la acción</t>
  </si>
  <si>
    <t>Enlace al sitio del fabricante donde se muestra el acceso al mapa: https://docs.fortinet.com/document/fortigate/6.2.4/cookbook/783526/dhcp-server
TRD 120_OAP\IDEP2021\Gestion Tecnologica\FirewallFortiOS-6.2.4-Cookbook.pdf
\\Apolo\EJECUCION_PLANES\Plan_Mejoramiento\GT\Firewall</t>
  </si>
  <si>
    <t>05/08/2021: Se verificó la actualización del Manual de MN-GT-12-02 soporte de primer nivel Administración del Firewall, donde se incluye la asignación  de direcciones Ip automática (DHCP) Dentro de las condiciones adicionales de seguridad, se tiene restringido la asignación de direcciones IP por DHCP a solo los equipos cuya MAC Address este registrada en el listado “IP Address Assignment Rules”, por lo anterior se realiza el cierre de esta acción.</t>
  </si>
  <si>
    <t>Si bien el servicio de correo electrónico es el principal medio de comunicación entre los funcionarios, contratistas y proveedores del Idep, no se cuenta con un manual que detalle la administración y gestión de estas cuentas, en cuanto a parámetros y políticas de seguridad y protecciones desde la consola administrativa de Google, tampoco se hace referencia a este servicio en el plan de contingencia, por lo cual se puede afirmar que no se tiene contempladas acciones de contingencia en caso de fallo o ausencia de este servicio.</t>
  </si>
  <si>
    <t>No se cuenta con un manual que detalle la administración y gestión de estas cuentas de correo, ni plan de contingencia</t>
  </si>
  <si>
    <t>Elaborar el manual de administración y gestión de las  cuentas de correo del IDEP.</t>
  </si>
  <si>
    <t xml:space="preserve"> manual de administración y gestión de las  cuentas de correo del IDEP creado en la maloca </t>
  </si>
  <si>
    <t>PRIMER TRIMESTRE: Se elaborará un manual de la administración de las cuentas de correo, para entregar en el segundo trimestre de 2021.
Segundo trimestre: Se inicia la elaboración del manual y se publicará en el mes de julio.
Tercer trimestre: Se solicita la ampliación de la acción a 31 de octubre de 2021, teniendo en cuenta que está en proceso de construcción el manual de administración y gestión de las cuentas de correo del IDEP.
17-11-2021 - Cesar Linares  se crea el manual de administración y gestión de las  cuentas de correo del IDEP, se solicita cerrar la acción</t>
  </si>
  <si>
    <t>http://www.idep.edu.co/?q=content/gt-12-proceso-de-gesti%C3%B3n-tecnol%C3%B3gica#overlay-context=
MN-GT-12-16 Manual Administración y Gestión Cuentas Correo</t>
  </si>
  <si>
    <t>05/08/2021: Esta actividad se encuentra en ejecución.
9/12/2021: Se verificó en la página del IDEP el MANUAL DE ADMINISTRACIÓN Y
GESTIÓN DE LAS CUENTAS DE
CORREO DEL IDEP
 con fecha de aprobación 15/10/2021, por lo anterior se cierra la acción como cumplida.</t>
  </si>
  <si>
    <t>9/12/2021: María Margarita Cruz Gomez. Profesional contratista OCI</t>
  </si>
  <si>
    <t>Si bien se presentado avance en la implementación de controles de seguridad y en el aseguramiento de la plataforma, aun no se ha implementado totalmente los controles requeridos para tener un sistema de gestión de seguridad de la información completo.</t>
  </si>
  <si>
    <t>No se tiene completos los controles de seguridad y aseguramiento de la plataforma requeridos para el sistema de gestión de seguridad de la información</t>
  </si>
  <si>
    <t xml:space="preserve">Modificar los controles de Seguridad y aseguramiento de la plataforma tecnológica según la capacidad operativa del IDEP.
</t>
  </si>
  <si>
    <t xml:space="preserve">Imágenes de la configuración y para metrización de los dispositivos de infraestructura de IDEP en documento DPF
</t>
  </si>
  <si>
    <t xml:space="preserve">Esta actividad inicia en el tercer trimestre, por lo anterior, se reportará seguimiento en el trimestre pertinente.
TERCER TRIMESTRE:  Desde equipo de trabajo de gestión tecnológico se trabajó en las diferentes líneas de acción en relacion a (Plan Estratégico de Tecnologías de la Información y las Comunicaciones PETI, Plan de Tratamiento de Riesgos de Seguridad y Privacidad, Plan de Seguridad y Privacidad de la Información, Plan de contingencia, Activos de información, Actualización de procedimientos, manuales y guías del proceso de gestión tecnológica. Política de Privacidad y Tratamiento de Datos Política Seguridad y privacidad de la información). Los cuales definen estrategias y acciones de configuración parametrización de los dispositivos de infraestructura como antivirus, las GPO del directorio activo y firewall, se realizan actualizaciones de los sistemas operativos de los servidores, para reducir los riesgos de seguridad aumentando los controles. 
Los controles actuales han sido eficientes para la dinámica del IDEP como se evidencia que No se han presentado incidentes de seguridad y que los activos de información y la infraestructura tecnológica se encuentran salvaguardados y 100 % operativos. Por tal motivose solicita el cierre de esta no conformidad.
Las entidades públicas no tienen que aplicar todos los controles de seguridad detallando cada uno de los dominios establecidos en el anexo A de la norma NTC: ISO/IEC 27001. Tiene que aplicar los que se definan en la implementación de sistema de gestión de seguridad de la información – SGSI y en el IDEP NO cuenta actualmente SGSI
Se ajusta la acción por: 
Modificar los controles de Seguridad y aseguramiento de la plataforma tecnológica según la capacidad operativa del IDEP
Se ajusta la fuente de verificación por: 
Imágenes de la configuración y para metrización de los dispositivos de infraestructura de IDEP en documento DFP.
</t>
  </si>
  <si>
    <t xml:space="preserve">
\\Apolo\EJECUCION_PLANES\Plan_Mejoramiento\GT\Firewall
\\Apolo\EJECUCION_PLANES\Plan_Mejoramiento\GT\Antivirus
\\Apolo\EJECUCION_PLANES\Plan_Adecuación_Sostenibilidad_SIG_Referente_MIPG\Seguridad_Digital\Plan de Seguridad y Privacidad\Políticas de Seguridad y Privacidad de la Información
\\Apolo\EJECUCION_PLANES\Plan_Adecuación_Sostenibilidad_SIG_Referente_MIPG\Seguridad_Digital\Plan de Seguridad y Privacidad\MSPI</t>
  </si>
  <si>
    <t>05/08/2021: Esta actividad se encuentra en ejecución.
13/12/2021: De acuerdo al cambio de la acción sugerida por el proceso y de acuerdo con el perfil de la Oficina de Control Interno que no cuenta con la experticia para los temas de tecnologia se deja la acción como cerrada para validar efectividad por parte de nueva auditoria interna al proceso de gestión Tecnologica.</t>
  </si>
  <si>
    <t>13/12/2021: María Margarita Cruz Gómez. Profesiona contratista OCI</t>
  </si>
  <si>
    <t>Ya se realizaron las modificaciones al diagrama, sin embargo, no se incluyeron las identificaciones de direcciones IP ni se identifica el DHCP, se recomienda hacer un diagrama
alterno de uso del área con estas modificaciones,</t>
  </si>
  <si>
    <t>Diagrama de red desactualizado, puesto que no se incluyeron  las identificaciones de direcciones IP ni se identifica el DHCP</t>
  </si>
  <si>
    <t>Realizar un diagrama de red alterno, que incluya las identificaciones de direcciones IP y el servidor  DHCP</t>
  </si>
  <si>
    <t xml:space="preserve">Diagrama de red actualizado </t>
  </si>
  <si>
    <t>TERCER TRIMESTRE:  Utilizando plataformas digitales, se actualiza y entrega el 11 de agosto de 2021 el diagrama de red de conformidad a lo solicitado en relación de con la arquitectura TCP/IP base de la infraestructura de conectividad a nivel mundial. Se solicita el cierre de esta no conformidad.</t>
  </si>
  <si>
    <t>\\Apolo\EJECUCION_PLANES\Plan_Mejoramiento\GT\Diagrama de RED</t>
  </si>
  <si>
    <t>05/08/2021: Esta actividad se encuentra en ejecución.
13/12/2021: Se verifico el diagrama de red V3. 2021 en la carpeta de apolo por lo anterior se da cierre a la acción como efectiva.</t>
  </si>
  <si>
    <t>Ya se actualizo FT-GT-12-19 inventario activos de información tipo software, hardware y servicios Idep, en el cual se incluyen la clasificación y características mencionadas en la
recomendación, sin embargo, se debe complementar con todo el software autorizado e instalado en los equipos de la entidad. En los reportes de aplicaciones instaladas generado durante la auditoria desde la consola del antivirus se evidencia la presencia de software no incluido en este formato.</t>
  </si>
  <si>
    <t>El  FT-GT-12-19 inventario activos de información se debe complementar con todo el software autorizado e instalado en los equipos de la entidad</t>
  </si>
  <si>
    <t xml:space="preserve">Evaluar  una herramienta para su instalación o compra, según sea el caso, de aplicaciones para la gestión de activos de información, que incluyan el inventario de software para equipos de cómputo, como servidores. </t>
  </si>
  <si>
    <t xml:space="preserve">Informe de evaluación aplicaciones gestión activos de información posibles </t>
  </si>
  <si>
    <r>
      <rPr>
        <sz val="10"/>
        <color theme="1"/>
        <rFont val="Arial"/>
      </rPr>
      <t xml:space="preserve">PRIMER TRIMESTE:  Se evaluarán herramientas como GLPI para la posible instalación y configuración en el tercer trimestre de 2021.
SEGUNDO TRIMESTRE: Se estan evaluando las herramientas para presentar el informe respectivo.
</t>
    </r>
    <r>
      <rPr>
        <b/>
        <sz val="10"/>
        <color theme="1"/>
        <rFont val="Arial"/>
      </rPr>
      <t xml:space="preserve">TERCER TRIMESTRE: </t>
    </r>
    <r>
      <rPr>
        <sz val="10"/>
        <color theme="1"/>
        <rFont val="Arial"/>
      </rPr>
      <t>Se evaluan varias herramientas para el apoyo a la infraestructura del IDEP, se evalúan herramientas para el manejo de inventario de activos de tecnología, se elabora y entrega informe conjunto con los 4 Ingenieros.  De otra parte  el equipo de trabajo de gestión tecnológioca buscando tener una experiencia con la plataforma CACTI,  la instaló  en producción bajo prueba piloto,  con el objetivo de contar con una herramienta que fortalezca la gestión tecnológica de las plataformas instaladas en el IDEP. De acuerdo con lo que se puede apreciar con el prototipo funcionando, se puede señalar que se cuenta con información de uso de los equipos monitoreados.
ACTIVIDAD FINALIZADA. Se solicita el cierre de esta actividad</t>
    </r>
  </si>
  <si>
    <t>\\Apolo\EJECUCION_PLANES\Plan_Mejoramiento\GT\Informe Herramientas Evaluadas - Mesa Ayuda - Inventario Activos - Monitoreo Red.
ACCESO a Plataforma CACTI: http://192.168.1.242/cacti/host.php?action=edit&amp;id=5</t>
  </si>
  <si>
    <t>05/08/2021: Esta actividad se encuentra en ejecución.
13/12/2021: Esta acción se cierra sin embargo se encuentra pendiente validar la efectividad de la misma en próximas auditorias al proceso.</t>
  </si>
  <si>
    <t>A la fecha no se ha adelantado el procedimiento de Gestión de cambios para dar cumplimiento a los lineamientos MSPI (12.1.2 Gestión de cambios, 14.2.2 Procedimientos de control de cambios en los sistemas, 14.2.3 Revisión técnica de las aplicaciones tras efectuar cambios en la plataforma operativa y 14.2.4 Restricciones a los cambios en los
paquetes de software) Sin embargo, se reconoce que se adelantan actas para evidenciar los resultados de cambios en la infraestructura, las cuales si bien no corresponden al lineamiento MSPI si aportan memoria y formalidad sobre los impactos.
Tal es el caso de:
- Migración de humano
- Implementación IPV6
- Implementación Renata</t>
  </si>
  <si>
    <t>No se cuenta con el  procedimiento de Gestión de cambios</t>
  </si>
  <si>
    <t>Elaborar el procedimiento de gestión de cambios</t>
  </si>
  <si>
    <t xml:space="preserve"> procedimiento de gestión de cambios publicado en la maloca </t>
  </si>
  <si>
    <t>PRIMER TRIMESTE:  Se va a elaborar el plan para el control de cambios de los sistemas de información que incluya acciones para garantizar la seguridad de accesos de terceros y la autonomía del instituto para cambios en los ambientes productivos, se encuentra programado para entrega como parte del producto  #4 del contrato 22 de 2021, para entrega el 28 de Mayo.
 26/05/2021:  Se elaboró el procedimiento PRO-GT-12-12 - Procedimiento_para el control de Cambios V1 junto con el formato FT- GT-12-23 - Formato para el Control de Cambios V1 y se entrego al SIG para la gestión correspondiente. Por lo atnterior se solicita el cirre de esta acción.</t>
  </si>
  <si>
    <t xml:space="preserve">05/08/2021: Se verifico por parte de esta Oficina el procedimiento PRO-GT-12-12 para el control de Cambios y el formato FT- GT-12-23 - Formato para el Control de Cambios publicado en la página web de la Entidad.  Por lo anterior se da el cierre a esta actividad. </t>
  </si>
  <si>
    <t>El proceso de gestión TIC ha gestionado la actualización del registro de derechos de autor y de registro de distribución de GOOBI SAS.
Está pendiente la actualización de licencias de GOOBI y de Humano, las cuales no fueron presentadas a la auditoría.</t>
  </si>
  <si>
    <t>No se tienen las licencias de aplicativos GOOBI y Humano para consulta de los auditores</t>
  </si>
  <si>
    <t>Presentar las licencias de GOOBI y Humano a Control Interno</t>
  </si>
  <si>
    <t>Licencias entregadas</t>
  </si>
  <si>
    <r>
      <rPr>
        <sz val="10"/>
        <color rgb="FF000000"/>
        <rFont val="Arial"/>
      </rPr>
      <t xml:space="preserve">PRRIMER TRIMESTRE: Las licencias de Goobi y Humano fueron presentadas a la auditora en Diciembre en 2020.
</t>
    </r>
    <r>
      <rPr>
        <b/>
        <sz val="10"/>
        <color rgb="FF000000"/>
        <rFont val="Arial"/>
      </rPr>
      <t>26/05/2021:</t>
    </r>
    <r>
      <rPr>
        <sz val="10"/>
        <color rgb="FF000000"/>
        <rFont val="Arial"/>
      </rPr>
      <t xml:space="preserve"> Se solicita el cierre a la auditoria ya que las licencias fueron presentadas y de acuerdo con el seguimiento de la OCI: 05/08/2021:  Se verificó las licencias de GOOBI y HUMANO; con fecha a diciembre de 2019 al consultar con la Ingeniera Juliett Yaver Licht  informa a esta Oficina que no se requiere actualización de las mismas; por lo anterior se realiza el cierre de esta actividad.</t>
    </r>
  </si>
  <si>
    <t>Las licencias se encuentran disponibles en la carpeta TRD:
120_oap\IDEP2021\Gestion Tecnologica\Licencias Goobi y Humano
\\Apolo\EJECUCION_PLANES\Plan_Mejoramiento\GT\Licencias Goobi y Humano</t>
  </si>
  <si>
    <t>28/12/2020 Se continua con el seguimiento de la acción para el primer trimestre de 2021.
05/08/2021:  Se verificó las licencias de GOOBI y HUMANO; com fecha a diciembre de 2019 al consultar con la Ingeniera Juliett Yaver Licht  informa a esta Oficina que no se requiere actualización de las mismas; por lo anterior se realiza el cierre de esta actividad.</t>
  </si>
  <si>
    <t>13/12/2021: María Margarita Cruz Gómez. Contratista OCI</t>
  </si>
  <si>
    <t>Adelantar el catálogo de sistemas de información, orientándose con la Guía G.SIS.03 Guía para la construcción del catálogo de Sistemas de Información. Versión 2019 de MINTIC.</t>
  </si>
  <si>
    <t>Adelantar el catálogo de sistemas de información, orientándose con la Guía G.SIS.03 Guía para la construcción del catálogo de Sistemas de Información</t>
  </si>
  <si>
    <t>Elaborar Catálogo de sistemas de información acorde a lo definido en la Guía G.SIS.03 Guía para la construcción del catálogo de Sistemas de Información. Versión 2019 de MINTIC</t>
  </si>
  <si>
    <t>Catálogo de sistemas de información publicado</t>
  </si>
  <si>
    <r>
      <rPr>
        <sz val="10"/>
        <color theme="1"/>
        <rFont val="Arial"/>
      </rPr>
      <t xml:space="preserve">PRIMER TRIMESTE:  Se da inicio al plan para crear el catálogo de los sistemas de información, esta actividad se realizará y estaré para entrega  el 15 de Septiembre de 2021 como parte del producto 8 del contrato #22-2021. En la  evidencia se entrega el avance.
 SEGUNDO TRIMESTRE: Se han llevado a cabo 5 actividades del plan para la construcción del catálogo de los sistemas de información. Se entrega avance en el producto 5 del contrato 22-2021.
</t>
    </r>
    <r>
      <rPr>
        <b/>
        <sz val="10"/>
        <color theme="1"/>
        <rFont val="Arial"/>
      </rPr>
      <t>TERCER TRIMESTRE</t>
    </r>
    <r>
      <rPr>
        <sz val="10"/>
        <color theme="1"/>
        <rFont val="Arial"/>
      </rPr>
      <t xml:space="preserve">  (Juliett Yaver ) 05-10-2021: Se completan todas las actividades del plan para la elaboración del catálogo de los sistemas de información, basados en Guía G.SIS.03 Guía para la construcción del catálogo de Sistemas de Información. Versión 2019 de MINTIC con los siguientes entregables:
1. Catálogo finalizado y diligenciado. Publicado en la Maloca.
2. MANUAL PARA LA GESTIÓN DE LOS SISTEMAS DE INFORMACIÓN DEL IDEP  ( Ver Numeral 6. CATÁLOGO DE LOS SISTEMAS DE INFORMACIÓN), publicado en la Maloca.
3. Radicado N° 00106-813-000867 dirigido a la Secretaría de Educación socializando el catálogo de los sistemas de información.
4. Radicado N° 00106-812-001766 respuesta de la Secretaría de Educación recibiendo el catálogo
ACTIVIDAD FINALIZADA. Se solicita el cierre de esta acción
</t>
    </r>
  </si>
  <si>
    <t>120_oap\IDEP2021\Gestion Tecnologica\Catalogo de sistemas de Información
\\Apolo\EJECUCION_PLANES\Plan_Mejoramiento\GT\Catalogo de Sistemas de Información
http://www.idep.edu.co/?q=content/gt-12-proceso-de-gesti%C3%B3n-tecnol%C3%B3gica#overlay-context= DOC-GT-12-01_Catalogo de los sistemas de informacion_V1 (1).xlsx</t>
  </si>
  <si>
    <r>
      <rPr>
        <sz val="11"/>
        <color rgb="FF000000"/>
        <rFont val="Calibri"/>
      </rPr>
      <t xml:space="preserve">
</t>
    </r>
    <r>
      <rPr>
        <sz val="11"/>
        <color rgb="FF000000"/>
        <rFont val="Arial"/>
      </rPr>
      <t xml:space="preserve">05/08/2021: Esta actividad se encuentra en ejecución.
</t>
    </r>
    <r>
      <rPr>
        <sz val="11"/>
        <color rgb="FF000000"/>
        <rFont val="Calibri"/>
      </rPr>
      <t>13/12/2021: Se verificó en la página del IDEO el catalogo de los sistema de información con fecha de aprobación sep de 2021, el manual para la gestión de los sistema de información con fecha de aprobación 10 de septiembre, y los respectivos memorandos radicados socializando el catalogo de los sistemas de información, por lo anterior se cierra la acción como cumplida.</t>
    </r>
  </si>
  <si>
    <t>28/12/2020: María Margarita Cruz Gómez. Contratista OCI
13/12/2021: María Margarita Cruz Gómez. Profesiona contratista OCI</t>
  </si>
  <si>
    <t>Fortalecer el conocimiento del IDEP en el modelo de datos de GOOBI, como contingencia en caso de que el proveedor actual no apoye el proceso de migración a un nuevo ERP.</t>
  </si>
  <si>
    <t>Fortalecer el conocimiento del IDEP en el modelo de datos de GOOBI</t>
  </si>
  <si>
    <t>Incluir en  los estudios previos de la nueva contratación del sistema Goobi unas horas de soporte especializado de ser posible, para que el proveedor Goobi entregue el Modelo Entidad Relación del sistema Goobi y lo explique.</t>
  </si>
  <si>
    <t>Estudios previos y Contrato Goobis SAS en 2021</t>
  </si>
  <si>
    <t>PRIMER TRIMESTE:  El proveedor Goobi no entrega el Modelo Entidad Relación agrgumentando : "La figura de licenciamiento que tenemos con las entidades no permite entregar el modelo entidad relación." Se soporta con la respuesta al correo del 30 de marzo de 2021.
26/05/2021: Teniendo en cuenta que el modelo Entidad relación del sistema de información GOOBI, esta protegido por las leyes de derechos de autor, por tal motivo el proveedor no entregara ningun modelo conforme lo dio a conocer mediante correo electronico del 30 de marzo de 2021. Por lo anteriormente expuesto se solicita el cierre de esta acción.</t>
  </si>
  <si>
    <t>120_oap\IDEP2021\Gestion Tecnologica
\\Apolo\EJECUCION_PLANES\Plan_Mejoramiento\GT\Goobi</t>
  </si>
  <si>
    <t>Se cierra la acción como inefectiva toda vez que no se cumplio la actividad formulada.</t>
  </si>
  <si>
    <t>Incluir en la renovación del contrato SAAS de Humano y en cualquier otra adquisición de sistema de información en modalidad SAAS clausulas específicas sobre la protección y propiedad de los datos alojados. Ver PROTECCIÓN EN LOS SERVICIOS COMPUTACIÓN EN LA NUBE (CLOUD COMPUTING) de la SIC.</t>
  </si>
  <si>
    <t>El contrato de Humano no tiene cláusula de protección y propiedad de datos</t>
  </si>
  <si>
    <t>Incluir en el contrato de Humano las cláusulas de protección y propiedad de datos enmarcados en PROTECCIÓN EN LOS SERVICIOS COMPUTACIÓN EN LA NUBE (CLOUD COMPUTING) de la SIC.</t>
  </si>
  <si>
    <t>Contrato de Humano elaborado</t>
  </si>
  <si>
    <t xml:space="preserve">PRIMER TRIMESTE:  Para mantener la confidencialidad de la información por parte de los contratistas el IDEP cuenta con el acuerdo de confidencialidad el cual fue enviado al proveedor para la firma respectiva.
26/05/2021: Se especificaron las clausulas para los contratos en modalidad SAAS, con respecto a los lineamientos de segurida establecidos por el SIC, entregado en el producto 4.2 del contrato No. 22 de 2021, teniendo en cuenta lo anterior se solicita a la auditoria dar cierre a esta acción
</t>
  </si>
  <si>
    <t>Correo electrónico usuario soportesiafi@idep.edu.co
\\Apolo\EJECUCION_PLANES\Plan_Mejoramiento\GT\Humano</t>
  </si>
  <si>
    <t xml:space="preserve">
05/08/2021: Se verificó en el contrato No. 30 de 2021 suscrito con soporte lógico la inclusión de soporte las cláusulas de protección y propiedad de datos enmarcados en PROTECCIÓN EN LOS SERVICIOS COMPUTACIÓN EN LA NUBE (CLOUD COMPUTING) de la SIC.Por lo anterior se cierra esta acción
</t>
  </si>
  <si>
    <t>Continuar con el proceso de construcción de una metodología de Desarrollo y Adquisición de software aplicativo, pero atendiendo las observaciones de la auditoría y en especial garantizando su articulación con el Dominio de sistemas de Información el Marco de Referencia de Arquitectura Empresarial y el Dominio 14 del MSPI ISO 27002:2013.</t>
  </si>
  <si>
    <t>Continuar con el proceso de construcción de una metodología de Desarrollo y Adquisición de software aplicativo</t>
  </si>
  <si>
    <t xml:space="preserve">Se realizará un manual para adquisición de software con Terceros </t>
  </si>
  <si>
    <t xml:space="preserve">Manual para adquisición de software con Terceros en la maloca </t>
  </si>
  <si>
    <r>
      <rPr>
        <sz val="10"/>
        <color rgb="FF000000"/>
        <rFont val="Arial"/>
      </rPr>
      <t xml:space="preserve">Esta actividad inicia en el segundo trimestre, por lo anterior, se reportará seguimiento en el trimestre pertinente.
22/06/2021 Se realizó MN-GT-12-15 Manual para la Adquisición y Mantenimiento a los Sistemas de Información del IDEP. Contrato 22-2021 producto 4. Con respecto a la metodología de desarrollo de software el manual cumple con lo requerido, queda pendiente para entrega el 3 de septiembre el procedimiento para la adquisición de software de terceros que se entegará en el producto 8 del contrato 22-2021 .
</t>
    </r>
    <r>
      <rPr>
        <b/>
        <sz val="10"/>
        <color rgb="FF000000"/>
        <rFont val="Arial"/>
      </rPr>
      <t xml:space="preserve">TERCER TRIMESTRE (Juliett Yaver) 05-10-2021: </t>
    </r>
    <r>
      <rPr>
        <sz val="10"/>
        <color rgb="FF000000"/>
        <rFont val="Arial"/>
      </rPr>
      <t>Se finaliza el MN-GT-12-15 Manual para la Gestión de los Sistemas de Información del IDEP y se publica en la maloca, el cual contiene el proceso para la adquisición de software, se entrega en el producto 8 -  "Un procedimiento para el Desarrollo y Adquisición de software aplicativo en el Instituto, de manera articulada con el dominio A14 del MSPI",  el cual No será publicado, segun lo acordado con la OCI, por lo que fue reemplazado con el capítulo "10. ADQUISICIÓN DE SOFTWARE" del MN-GT-12-15 Manual para la Gestión de los Sistemas de Información del IDEP.  ACTIVIDAD FINALIZADA.
 Se solicita el cierre de esta actividad.</t>
    </r>
  </si>
  <si>
    <t xml:space="preserve">
05/08/2021: Esta actividad se encuentra en ejecución.
13/12/2021: Se verificó en la página del IDEP el MANUAL PARA LA GESTIÓN DE LOS
SISTEMAS DE INFORMACIÓN DEL
IDEP con fecha de aprobación del 10/09/2021, por lo anterior se cierra la acción como cumplida.
</t>
  </si>
  <si>
    <t>http://www.idep.edu.co/sites/default/files/MN-GT-12-15-%20Manual%20para%20la%20Gestion%20de%20los%20Sistemas%20de%20Informaci%C3%B3n%20del%20IDEP_V2.pdf#overlay-context=content/gt-12-proceso-de-gesti%25C3%25B3n-tecnol%25C3%25B3gica%3Fq%3Dcontent/gt-12-proceso-de-gesti%25C3%25B3n-tecnol%25C3%25B3gica</t>
  </si>
  <si>
    <t>13/12/2021: María Margarita Cruz Gómez. Profesional contratista OCI</t>
  </si>
  <si>
    <t>No se han realizado actualizaciones al el PRO-GT-12-05 Mantenimiento de Infraestructura Tecnológica para incluir en el Plan de Mantenimiento a la infraestructura y Servicios de Tecnología, el uso del formato de mantenimiento preventivo y correctivo: Formato Mantenimiento Preventivo a los Activos de Información IDEP, que debe diligenciar el proveedor del servicio y que permite conocer el estado del equipo al momento del servicio y el software instalado.</t>
  </si>
  <si>
    <t xml:space="preserve">No se han realizado actualizaciones al el PRO-GT-12-05 Mantenimiento de Infraestructura Tecnológica </t>
  </si>
  <si>
    <t xml:space="preserve">Realizar la actualización del procedimiento PRO-GT-12-05 Mantenimiento de Infraestructura Tecnológica, donde se define el listado de mantenimiento preventivo del IDEP que será el inventario tecnológico para que el proveedor ejecute  los servicio de mantenimiento </t>
  </si>
  <si>
    <r>
      <rPr>
        <sz val="10"/>
        <color rgb="FFFF0000"/>
        <rFont val="Arial"/>
      </rPr>
      <t xml:space="preserve">
</t>
    </r>
    <r>
      <rPr>
        <sz val="10"/>
        <color rgb="FF000000"/>
        <rFont val="Arial"/>
      </rPr>
      <t>Documento PRO-GT-12-05 Mantenimiento de Infraestructura Tecnológica, actualizado en la maloca</t>
    </r>
  </si>
  <si>
    <t>Técnico Operativo</t>
  </si>
  <si>
    <r>
      <rPr>
        <sz val="10"/>
        <color rgb="FF000000"/>
        <rFont val="Arial"/>
      </rPr>
      <t xml:space="preserve">PRIMER TRIMESTRE: Se realizará la actualización del manual en el tercer trimestre de 2021.
22/06/2021 Se realizará la formalización y publicación del formato ANEXO 1 - Formato mantenimientos preventivos  IDEP.xls y se incluirá dentro del procedimiento.
</t>
    </r>
    <r>
      <rPr>
        <b/>
        <sz val="10"/>
        <color rgb="FF000000"/>
        <rFont val="Arial"/>
      </rPr>
      <t xml:space="preserve">TERCER TRIMESTRE: </t>
    </r>
    <r>
      <rPr>
        <sz val="10"/>
        <color rgb="FF000000"/>
        <rFont val="Arial"/>
      </rPr>
      <t xml:space="preserve">
Se solicita cambio de la actividad 
"Realizar la actualización del procedimiento PRO-GT-12-05 Mantenimiento de Infraestructura Tecnológica para incluir en el Plan de Mantenimiento a la infraestructura y Servicios de Tecnología  el uso del formato de mantenimiento preventivo y correctivo: Formato Mantenimiento Preventivo a los Activos de Información IDEP, que debe diligenciar el proveedor del servicio y que permite conocer el estado del equipo al momento del servicio y el software instalado" por "Realizar la actualización del procedimiento PRO-GT-12-05 Mantenimiento de Infraestructura Tecnológica, donde se define el listado de mantenimiento preventivo del IDEP que será el inventario tecnológico para que el proveedor ejecute  los servicio de mantenimiento ". Se gestiona la actualización del PRO-GT-12-05 Mantenimiento de Infraestructura Tecnológica, en relación de sus actividades y se da claridad que el insumo es listado de mantenimiento preventivo del IDEP que será el inventario tecnológico y no el inventario de activo tecnología como insumo para el proveedor que ejecutará el mantenimiento en el IDEP.
17/11/2021 - Cesar Linares - Se actualiza el procedimiento, se solicita el cierre de la acción</t>
    </r>
  </si>
  <si>
    <t>\\Apolo\EJECUCION_PLANES\Plan_Mejoramiento\GT\Procedimiento</t>
  </si>
  <si>
    <t xml:space="preserve">
05/08/2021: Esta actividad se encuentra en ejecución.
13/12/2021: Se verificó en la página del IDEP el procedimiento Mantenimiento de infrestructura tecnologica aprobado el 19/10/2021 con las observaciones sugeridas, por lo anterior se cierra la acción como cumplida.
</t>
  </si>
  <si>
    <t>http://www.idep.edu.co/sites/default/files/PRO-GT-12-05%20Mantenimiento%20Infraestructura%20Tecnol%C3%B3gica.pdf#overlay-context=content/gt-12-proceso-de-gesti%25C3%25B3n-tecnol%25C3%25B3gica%3Fq%3Dcontent/gt-12-proceso-de-gesti%25C3%25B3n-tecnol%25C3%25B3gica</t>
  </si>
  <si>
    <t>Aun no se cuenta con una herramienta que permita tener los inventarios de hardware y software automatizados, que permita cumplir con la recomendación dada. Se recomienda el uso del GLPI con la agente fusión Inventory de uso gratuito y de amplio uso en entidades del Distrito</t>
  </si>
  <si>
    <t>No se cuenta con una herramienta que controle de forma automática los inventarios de TIC</t>
  </si>
  <si>
    <t xml:space="preserve">
Evaluar una herramienta que controle de forma automática los inventarios de TIC,</t>
  </si>
  <si>
    <t xml:space="preserve">Documento de evaluación aplicaciones gestión activos de información e inventario TIC </t>
  </si>
  <si>
    <r>
      <rPr>
        <sz val="10"/>
        <color theme="1"/>
        <rFont val="Arial"/>
      </rPr>
      <t xml:space="preserve">Esta actividad inicia en el tercer trimestre, por lo anterior, se reportará seguimiento en el trimestre pertinente.
22/06/21 Se estan evaluando una herramienta para presentar el informe.
</t>
    </r>
    <r>
      <rPr>
        <b/>
        <sz val="10"/>
        <color theme="1"/>
        <rFont val="Arial"/>
      </rPr>
      <t>TERCER TRIMESTRE</t>
    </r>
    <r>
      <rPr>
        <sz val="10"/>
        <color theme="1"/>
        <rFont val="Arial"/>
      </rPr>
      <t xml:space="preserve"> (Todos lo Ingenieros) 05-10-2021:  Se solicita cambiar la actividad "Definir, contratar e implementar una herramienta que controle de forma automática los inventarios de TIC" por  "Evaluar una herramienta que controle de forma automática los inventarios de TIC", teniendo en cuenta que no hay recursos para la compra de una herramienta de control. Se evaluan varias herramientas para el apoyo a la infraestructura tecnlógica del IDEP, entre las que se encuentran herramientas para el manejo de inventario de activos de tecnología, se elabora y entrega informe en conjunto con los 4 Ingenieros. ACTIVIDAD FINALIZADA. Se solicita el cierre de esta actividad.</t>
    </r>
  </si>
  <si>
    <t>\\Apolo\EJECUCION_PLANES\Plan_Mejoramiento\GT\Informe Herramientas Evaluadas - Mesa Ayuda - Inventario Activos - Monitoreo Red</t>
  </si>
  <si>
    <t xml:space="preserve">
05/08/2021: Esta actividad se encuentra en ejecución.
13/12/2021: Esta acción se cierra sin embargo se encuentra pendiente validar la efectividad de la misma en próximas auditorias al proceso.</t>
  </si>
  <si>
    <t>Aun no se cuenta con hojas de vida actualizadas de los servidores con todas las características técnicas necesarias para su adecuada identificación, funciones y características</t>
  </si>
  <si>
    <t>No se cuenta con hojas de vida actualizadas de los servidores</t>
  </si>
  <si>
    <t xml:space="preserve">
Evaluar una herramienta para la gestión de activos de información, que incluyan hojas de vida para equipos de cómputo, como servidores.</t>
  </si>
  <si>
    <t xml:space="preserve">Documento de evaluación aplicaciones gestión activos de información  e inventario TIC </t>
  </si>
  <si>
    <r>
      <rPr>
        <sz val="10"/>
        <color theme="1"/>
        <rFont val="Arial"/>
      </rPr>
      <t xml:space="preserve">PRIMER TRIMESTE:  Se evaluarán herramientas como GLPI para instalación y configuración en el tercer trimestre de 2021 y validará la opción de informes de configuración de los servidores virtuales a través de la herramienta VMWare.
22/06/2021 Se estan evaluando herramientas para presentar el informe
</t>
    </r>
    <r>
      <rPr>
        <b/>
        <sz val="10"/>
        <color theme="1"/>
        <rFont val="Arial"/>
      </rPr>
      <t xml:space="preserve">TERCER TRIMESTRE (Todos lo Ingenieros) 05-10-2021:  </t>
    </r>
    <r>
      <rPr>
        <sz val="10"/>
        <color theme="1"/>
        <rFont val="Arial"/>
      </rPr>
      <t>Se cambia la actividad "Evaluar para su instalación o compra, según sea el caso, de aplicaciones para la gestión de activos de información, que incluyan hojas de vida para equipos de cómputo, como servidores." por "Evaluar una herramienta para la gestión de activos de información, que incluyan hojas de vida para equipos de cómputo, como servidores.", con el fin de especificar la evidencia que se va a entregar en la ejecución de la actividad. Se evaluan varias herramientas para el apoyo a la infraestructura tecnlógica del IDEP, entre las que se encuentran herramientas para el manejo de inventario de activos de tecnología, se elabora y entrega informe en conjunto con los 4 Ingenieros. ACTIVIDAD FINALIZADA, solicita el cierre de esta actividad.</t>
    </r>
  </si>
  <si>
    <t>Si bien se está diligenciando el formato FT-GT-12-20 Compromiso de cumplimiento de las políticas TIC del Idep, se debe complementar agregando las características faltantes definidas en la recomendación.</t>
  </si>
  <si>
    <t>El Formato FT-GT-12-20 Compromiso de cumplimiento de las políticas TIC no contiene la totalidad de la recomendaciones de la Auditoria</t>
  </si>
  <si>
    <t xml:space="preserve">Modificar el Compromiso de cumplimiento de las políticas TIC  - formato   FT-GT-12-20 </t>
  </si>
  <si>
    <t xml:space="preserve">  Formato FT-GT-12-20 modificado y publicado en la maloca</t>
  </si>
  <si>
    <r>
      <rPr>
        <sz val="10"/>
        <color theme="1"/>
        <rFont val="Arial"/>
      </rPr>
      <t xml:space="preserve">PRIMER TRIMESTE:  Se realizará la actualización del documento de compomiso de cumplimiento de las políticas de seguridad y privacidad de la infomación para en cuarto trimestre de 2021.
Segundo Trimestre:este documento a la fecha se encuentran actualizado, atendiendo las recomendaciones de la auditoria. Se solicita cierre de la acción
</t>
    </r>
    <r>
      <rPr>
        <b/>
        <sz val="10"/>
        <color theme="1"/>
        <rFont val="Arial"/>
      </rPr>
      <t xml:space="preserve">TECER TRIMESTRE: </t>
    </r>
    <r>
      <rPr>
        <sz val="10"/>
        <color theme="1"/>
        <rFont val="Arial"/>
      </rPr>
      <t>A 30 de septiembre de 2021 se encuentra diligenciado el formato y firmado de la política de seguridad y privacidad de la información por parte de los contratistas (con cuenta de correo institucional o cuenta de acceso a la VPN), así como la de los funcionarios. En la ruta se encuentran 64 formatos debidamente diligenciados y firmados. ACTIVIDAD FINALIZADA SE SOLICITA EL CIERRE.
Es importante precisar que se crea una nueva actividad, en razón a que fue producto de un nuevo hallazgo.</t>
    </r>
  </si>
  <si>
    <r>
      <rPr>
        <u/>
        <sz val="10"/>
        <color rgb="FF0563C1"/>
        <rFont val="Arial"/>
      </rPr>
      <t xml:space="preserve">http://www.idep.edu.co/sites/default/files/FT-GT-12-20%20Compromiso%20poli%CC%81tica%20TIC%20V3.docx
</t>
    </r>
    <r>
      <rPr>
        <sz val="10"/>
        <color rgb="FF000000"/>
        <rFont val="Arial"/>
      </rPr>
      <t>\\Apolo\EJECUCION_PLANES\Plan_Mejoramiento\GT\Políticas de Seguridad y Privacidad de la Información\COMPROMISOS POLITICAS
http://www.idep.edu.co/sites/default/files/FT-GT-12-20%20Compromiso%20poli%CC%81tica%20TIC%20V4.docx#overlay-context=content/gt-12-proceso-de-gesti%25C3%25B3n-tecnol%25C3%25B3gica%3Fq%3Dcontent/gt-12-proceso-de-gesti%25C3%25B3n-tecnol%25C3%25B3gica</t>
    </r>
  </si>
  <si>
    <t xml:space="preserve">
05/08/2021: Se verifico en la página Web la actualización del formato, esta actividad continua en ejecución hasta que se diligencie por parte de todos los funcionarios dicho formato, toda vez que en la auditoria adelantada al proceso de recursos físicos se evidenció que aún no se encuentra implementado.
10/12/2021: Se cierra la acción como inefectiva toda vez que no se cumplió en el tiempo establecido y se creó una nueva actividad que fue producto de un nuevo hallazgo.</t>
  </si>
  <si>
    <r>
      <rPr>
        <u/>
        <sz val="10"/>
        <color rgb="FF0563C1"/>
        <rFont val="Arial"/>
      </rPr>
      <t xml:space="preserve">http://www.idep.edu.co/sites/default/files/FT-GT-12-20%20Compromiso%20poli%CC%81tica%20TIC%20V3.docx
</t>
    </r>
    <r>
      <rPr>
        <sz val="10"/>
        <color rgb="FF000000"/>
        <rFont val="Arial"/>
      </rPr>
      <t>\\Apolo\EJECUCION_PLANES\Plan_Mejoramiento\GT\Políticas de Seguridad y Privacidad de la Información\COMPROMISOS POLITICAS
http://www.idep.edu.co/sites/default/files/FT-GT-12-20%20Compromiso%20poli%CC%81tica%20TIC%20V4.docx#overlay-context=content/gt-12-proceso-de-gesti%25C3%25B3n-tecnol%25C3%25B3gica%3Fq%3Dcontent/gt-12-proceso-de-gesti%25C3%25B3n-tecnol%25C3%25B3gica</t>
    </r>
  </si>
  <si>
    <t xml:space="preserve">13/12/2021: María Margarita Cruz Gómez. Profesional contratista </t>
  </si>
  <si>
    <t>Si bien no esta incluido en plan de adquisiciones este escalamiento ya se  cuenta con el licenciamiento de servidores, el activo más crítico en cuanto a soporte del fabricante. Falta complementa el recambio de versiones en los equipos de usuario.</t>
  </si>
  <si>
    <t>No se tiene definido el recambio de equipos de usuario</t>
  </si>
  <si>
    <t>Actualizar el Inventario de activos de tecnología</t>
  </si>
  <si>
    <r>
      <rPr>
        <sz val="10"/>
        <color theme="1"/>
        <rFont val="Arial"/>
      </rPr>
      <t>Formato FT-GT-12-19 Activos de Información actualizado</t>
    </r>
    <r>
      <rPr>
        <sz val="10"/>
        <color rgb="FFFF0000"/>
        <rFont val="Arial"/>
      </rPr>
      <t xml:space="preserve"> </t>
    </r>
  </si>
  <si>
    <r>
      <rPr>
        <sz val="10"/>
        <color theme="1"/>
        <rFont val="Arial"/>
      </rPr>
      <t xml:space="preserve">Esta actividad inicia en el segundo, tercer y cuarto trimestre, por lo anterior, se reportará seguimiento en el trimestre pertinente.
22/06/2021 Se establece que se dejará como proyecto  en el PETI  que se actualizara en octubre de 2021  y de esta manera la entidad realizara la gestion para solicitar  los recursos a Secretaria de Hacienda. 
</t>
    </r>
    <r>
      <rPr>
        <b/>
        <sz val="10"/>
        <color theme="1"/>
        <rFont val="Arial"/>
      </rPr>
      <t xml:space="preserve">TERCER TRIMESTRE: </t>
    </r>
    <r>
      <rPr>
        <sz val="10"/>
        <color theme="1"/>
        <rFont val="Arial"/>
      </rPr>
      <t xml:space="preserve">Se remite correo el día 11 de octubre de 2021 para verificación y aprobación del formato actualizado (FT-GT-12-19 Activos de Información del IDEP V4), para aprobación y publicación en la maloca.
Se solicita ajuste de la acción de "Incluir en el inventario de activos de información las variables de fechas (Creación o Implementación) y de (Caducidad Bien (depreciación)) para tener control en y de esta manera dimensionar las necesidades de compras a realizar en el plan de adquisiciones.." por "Inventario de activos de tecnología actualizado".
</t>
    </r>
    <r>
      <rPr>
        <b/>
        <sz val="10"/>
        <color theme="1"/>
        <rFont val="Arial"/>
      </rPr>
      <t>CUARTO TRIMESTRE</t>
    </r>
    <r>
      <rPr>
        <sz val="10"/>
        <color theme="1"/>
        <rFont val="Arial"/>
      </rPr>
      <t>: Para la gestión de los Activos de Información se estructura y armoniza el formato FT-GT-12-19 Activos de Información del IDEP a la versión 4, cumpliendo los lineamientos de la Guía 5. para la Gestión y Clasificación de Activos de Información MinTic. Este fue presentado en el Comité Institucional de Gestión y Desempeño el día 27 de septiembre donde fueron aprobados y se procedió a publicar en el link de trasparencia en el siguiente numeral 7.1.2 Registro de Activos de Información.</t>
    </r>
  </si>
  <si>
    <t>\\Apolo\EJECUCION_PLANES\Plan_Mejoramiento\GT\Activos de Información\FT-GT-12-19 Activos de Información del IDEP V4
http://www.idep.edu.co/sites/default/files/FT-GT-12-19%20Activos%20de%20Informaci%C3%B3n%20software%2C%20hardware%20y%20servicio%20del%20IDEP.xlsx#overlay-context=content/gt-12-proceso-de-gesti%25C3%25B3n-tecnol%25C3%25B3gica%3Fq%3Dcontent/gt-12-proceso-de-gesti%25C3%25B3n-tecnol%25C3%25B3gica
http://www.idep.edu.co/sites/default/files/FT-GD-07-18_Activos_Informacio%CC%81n_V4_Final%20%283%29_0.xlsx</t>
  </si>
  <si>
    <t xml:space="preserve">
05/08/2021: Esta actividad se encuentra en ejecución.
21/12/2021:Se verificó las evidencias publicadas en la página del IDEP, por lo anterior se cierra la acción como cumplida.</t>
  </si>
  <si>
    <t>21/12/2021 : María Margarita Cruz Gómez . Profesiona contratista OCI</t>
  </si>
  <si>
    <t>Aún no se muestra avance en esta recomendación. 
Centralizar y clasificar todos los soportes relacionados con los sistemas y plataforma tecnológica del IDEP, incluyendo los sistemas de información y configurar el direccionamiento de estos soportes a los proveedores de los mismos, con el objeto de poder generar indicadores de todos los servicios y soportes del área y sus proveedores, incluyendo el cumplimiento de ANS.</t>
  </si>
  <si>
    <t>No se tienen centralizados y clasificados los soportes de la plataforma tecnológica que permita generar indicadores y ANS</t>
  </si>
  <si>
    <t>Definir la herramienta para centralizar y clasificar todos los soportes relacionados con los sistemas y plataforma tecnológica del IDEP, incluyendo los sistemas de información y configurar el direccionamiento de estos soportes a los proveedores de los mismos, con el objeto de poder generar indicadores de todos los servicios y soportes del área y sus proveedores, incluyendo el cumplimiento de ANS.</t>
  </si>
  <si>
    <t>herramienta para Centralizar y clasificar  los soportes relacionados con los sistemas y plataforma tecnológica del IDEP implementada</t>
  </si>
  <si>
    <t>PRIMER TRIMESTRE: Se configuró la mesa de ayuda para agrupar las incidencias de los sistemas de información. 
22/06/21 Se solicita el cierre de esta actividad teniendo en cuenta que fue cumplida en el mes de octubre de 2020, momento desde el cual esta funcionando la mesa de ayuda para el registro de los tickets referentes a los sistemas de información.</t>
  </si>
  <si>
    <t xml:space="preserve">120_oap\IDEP2021\Gestion Tecnologica\Configuración Mesa de ayuda
Link Mesa de ayuda: http://www.idep.edu.co/mesadeayuda/scp/
</t>
  </si>
  <si>
    <t xml:space="preserve">
05/08/2021: Se verifico la clasificación de los requerimientos realizados en la mesa de ayuda.</t>
  </si>
  <si>
    <t>Si bien la configuración implementada para las conexiones a través de la red privada virtual protege a la entidad de posibles ataques, intercepciones y captura de información por parte de terceros a la conexión remota, la versión del cliente de conexión de la VPN: “FortiClient”, no asegura que los equipos de cómputo desde los que se conectan los usuarios sean equipos seguros, debido a que no se obliga en la ejecución del análisis de vulnerabilidades y su respectiva corrección para poder realizar la conexión VPN. Debido a esto, no hay restricciones para que, si un equipo que tiene un virus, malware y/o alguna vulnerabilidad conocida pueda conectarse y por ende aumentar la posibilidad de generar un ataque a través de la conexión VPN ‘segura’ otorgada al equipo y/o funcionario. Las siguientes imágenes muestran como desde un equipo del auditor con vulnerabilidades criticas reconocidas (Software de Hacking) por el cliente de VPN es posible la conectarse, esta es una de las alertas que informa el DashBoard del firewall:</t>
  </si>
  <si>
    <t xml:space="preserve">Se identificaron posibles riesgos de conexiones VPN desde los equipos de los funcionarios del IDEP. </t>
  </si>
  <si>
    <t>Actualizar el formato FT-GT- 12-20 se incluiran normas donde se establecen que los funcionarios y/o contratistas deben garantizar que sus equipos cuenten con software licenciado y antivirus para garantizar que la informacion y productos del IDEP esten salvaguardados ante cualquier amenaza</t>
  </si>
  <si>
    <t xml:space="preserve"> formato FT-GT- 12-20  actualizado </t>
  </si>
  <si>
    <r>
      <rPr>
        <sz val="10"/>
        <color theme="1"/>
        <rFont val="Arial"/>
      </rPr>
      <t xml:space="preserve">Esta actividad inicia el próximo año, por lo anterior, se reportará seguimiento en el trimestre pertinente.
22/06/2021 Se solicita ajustar la accion a la OAP teniendo en cuenta que la accion formulada inicialmente (Elaborar  los términos de referencia de un proceso de consultoría para realizar un estudio de infraestructura de TI relacionado con la cantidad de usuarios del IDEP, teniendo como base normalidad contra situación actual covid19, para determinar los elementos de TI faltantes en ambos contextos) no subsana el hallazgo formulado por la auditoria por Actualizar el formato FT-GT- 12-20 se incluiran normas donde se establecen que los funcionarios y/o contratistas deben garantizar que sus equipos cuenten con software licenciado y antivirus para garantizar que la informacion y productos del IDEP esten salvaguardados ante cualquier amenaza. Se solicita el cierre de la acción teniendo en cuenta que el formato esta actuliazado. 
</t>
    </r>
    <r>
      <rPr>
        <b/>
        <sz val="10"/>
        <color theme="1"/>
        <rFont val="Arial"/>
      </rPr>
      <t xml:space="preserve">TERCER TRIMESTRE: </t>
    </r>
    <r>
      <rPr>
        <sz val="10"/>
        <color theme="1"/>
        <rFont val="Arial"/>
      </rPr>
      <t>El formato FT-GT- 12-20 se encuentra en la versión No.3. El numeral 9 dice textualmente "Los funcionarios y contratistas deben garantizar que sus equipos de cómputo personales (con los que se establece una conexión VPN y/o conexión remota al IDEP) cuenten con sistema operativo licenciado y antivirus para garantizar que la información y productos del IDEP estén salvaguardados ante cualquier amenaza."
A 30 de septiembre de 2021 se encuentra diligenciado y firmado el formato de la política de seguridad y privacidad de la información por parte de los contratistas (con cuenta de correo institucional o cuenta de acceso a la VPN), así como la de los funcionarios. En la ruta se encuentran 64 formatos debidamente diligenciados y firmados. ACTIVIDAD FINALIZADA POR FAVOR CERRAR.</t>
    </r>
  </si>
  <si>
    <t>http://www.idep.edu.co/sites/default/files/FT-GT-12-20%20Compromiso%20poli%CC%81tica%20TIC%20V3.docx
http://www.idep.edu.co/sites/default/files/FT-GT-12-20%20Compromiso%20poli%CC%81tica%20TIC%20V4.docx#overlay-context=content/gt-12-proceso-de-gesti%25C3%25B3n-tecnol%25C3%25B3gica%3Fq%3Dcontent/gt-12-proceso-de-gesti%25C3%25B3n-tecnol%25C3%25B3gica</t>
  </si>
  <si>
    <t xml:space="preserve">
05/08/2021: Se reporta la actualización de la poltica y se encuentra publicada en la página web de la Entidad, no obstante para que la acción se efectiva se debe socializar a los funcionarios y contratista de la Entidad, además de realizar pruebas de validación de que los equipo donde se conectan los funcionarios cuentan con las licencias requeridas de tal manera que permita mitigar el riesgo.  Por lo tanto esta actividad continúa en ejecución.
10/12/2021 Se verifico en la pagina del IDEP El formato FT-GT- 12-20 se encuentra en la versión No.3. El numeral 9 dice textualmente "Los funcionarios y contratistas deben garantizar que sus equipos de cómputo personales (con los que se establece una conexión VPN y/o conexión remota al IDEP) cuenten con sistema operativo licenciado y antivirus para garantizar que la información y productos del IDEP estén salvaguardados ante cualquier amenaza." por lo anterior se ciera la acción como cumplida.</t>
  </si>
  <si>
    <t>Si bien se está utilizando y gestionando las herramientas de monitoreo del firewall y antivirus y se registran acciones de monitoreo en una hoja de Excel, aún no existe un procedimiento, ni herramienta única de monitoreo que permita la medición de capacidad y desempeño de la infraestructura de TI y que incluya las acciones mencionada en la recomendación. Todavía no se tiene control sobre los logs de todos los sistemas.</t>
  </si>
  <si>
    <t>No se cuenta con herramientas para el monitoreo de los equipos activos de red ni con procedimientos ni análisis de logs</t>
  </si>
  <si>
    <t xml:space="preserve">Evaluar herramientas para el monitoreo de la infraestructura del IDEP y se entregar un informe al respecto. </t>
  </si>
  <si>
    <t>Jefe Oficina Asesora de Planeación
Técnico encargado como Oficial de Seguridad</t>
  </si>
  <si>
    <r>
      <rPr>
        <sz val="10"/>
        <color rgb="FF000000"/>
        <rFont val="Arial"/>
      </rPr>
      <t xml:space="preserve">Esta actividad inicia el próximo año, por lo anterior, se reportará seguimiento en el trimestre pertinente.
22/06/21 Se solicita ajustar la accion a la OAP teniendo en cuenta que la accion formulada inicialmente no puede cumplirse dado que depende de una tarea predecesora la cual no se ha realizado. En relacion con los logs El IDEP tiene identificados los logs que se generan y toma backups semanalmente del servidor web.
</t>
    </r>
    <r>
      <rPr>
        <b/>
        <sz val="10"/>
        <color rgb="FF000000"/>
        <rFont val="Arial"/>
      </rPr>
      <t xml:space="preserve">TERCER TRIMESTRE (Todos lo Ingenieros) 05-10-2021: </t>
    </r>
    <r>
      <rPr>
        <sz val="10"/>
        <color rgb="FF000000"/>
        <rFont val="Arial"/>
      </rPr>
      <t>Se evaluan varias herramientas para el apoyo a la infraestructura del IDEP, se evalúan herramientas para LA RED, se elabora y entrega informe conjunto con los 4 Ingenieros.  Así mismo se instla como prueba piloto el software CACTUS en un servidor virtual.
ACTIVIDAD FINALIZADA</t>
    </r>
  </si>
  <si>
    <t>05/08/2021:  De acuerdo al avance reportado se indica que se solicitará cambio de la acción a la OAP, sin embargo no se indicó la nueva acción que se va a gestionar con el fin de subsanar la observación de auditoría, por lo tanto se solicita documentar la nueva acción y el plazo para su ejecución.
13/12/2021: Esta acción se cierra sin embargo se encuentra pendiente validar la efectividad de la misma en próximas auditorias al proceso.</t>
  </si>
  <si>
    <t>13/12/2021: Seguimiento efectuado por: Martha Cecilia Quintero Barreiro Tecnico OCI</t>
  </si>
  <si>
    <t>Con respecto seguimiento y evaluación de Gobierno Digital, el PETIC declara tres indicadores de gestión, que resultan insuficientes para medir cumplimiento y resultado, con
un enfoque de mejoramiento continuo, que es una de las premisas del Manual de Gobierno Digital V7: Todas las entidades públicas deben desarrollar una cultura de evaluación y seguimiento al desempeño, capacidad, efectividad, costos, pertenencia y demás criterios de calidad que se definan para medir la ejecución de los proyectos que hagan uso de TIC. Para ello deben definir indicadores de proceso, resultado e impacto, realizar medición, publicar resultados y a partir de estos, iniciar acciones correctivas o de mejora continua. A continuación, se emiten las observaciones puntuales con base en el PETIC y en el archivo INDICADORES GT 2020 II.xls.</t>
  </si>
  <si>
    <t xml:space="preserve">
Los indicadores de gestión del proceso que se tienen vigentes miden el cumplimiento y resultado de algunos aspectos del proceso de gestión tecnológica, dichos indicadores esta armonizado a la metidologia de la oficina de planeación cuyo objeto es medir las actividades realizadas en relación a la eficacia de la   mesa de ayuda, PETI y el plan seguridad privacidad de información.</t>
  </si>
  <si>
    <t>Estructurar el PETI con metodología para la medición de eficacia en los indicadores y proyectos a desarrolla del proceso de gestión tecnólogia contando con factores de medición de su operatividad para asegurar su ejecución y cumpliendo del alcance establecido.</t>
  </si>
  <si>
    <r>
      <rPr>
        <sz val="10"/>
        <color theme="1"/>
        <rFont val="Arial"/>
      </rPr>
      <t>Documento PETI actualizado con indicadores y proyectos de gestión tecnológica</t>
    </r>
    <r>
      <rPr>
        <sz val="10"/>
        <color rgb="FFFF0000"/>
        <rFont val="Arial"/>
      </rPr>
      <t xml:space="preserve">
</t>
    </r>
  </si>
  <si>
    <r>
      <rPr>
        <b/>
        <sz val="10"/>
        <color theme="1"/>
        <rFont val="Arial"/>
      </rPr>
      <t>PRIMER TRIMESTRE:</t>
    </r>
    <r>
      <rPr>
        <sz val="10"/>
        <color theme="1"/>
        <rFont val="Arial"/>
      </rPr>
      <t xml:space="preserve"> Se contrata al Ingeniero que realizará la actualización del PETI a través del contrato 48 de 2021 y se encuentra como producto para enterga el 17 de agosto de 2021, la versión 1 de la actualización.
22/06/2021: Se solicita ajustar la accion a la OAP teniendo en cuenta que la accion formulada inicialmente no puede cumplirse. Se realizara la estructuración el PETI para la nueva vigencia en el cual se esta definido criterios de evaluación y seguimiento de los proyectos de TIC que fortalecen las diferentes áreas del IDEP, para que los indicadores de productividad y calidad en los servicios estén acorde a los lineamientos dados por MINTIC en la G.ES.06 Guía como estructurar el plan estratégico de tecnología de la información - PETI
</t>
    </r>
    <r>
      <rPr>
        <b/>
        <sz val="10"/>
        <color theme="1"/>
        <rFont val="Arial"/>
      </rPr>
      <t>SEGUNDO TRIMESTRE</t>
    </r>
    <r>
      <rPr>
        <sz val="10"/>
        <color theme="1"/>
        <rFont val="Arial"/>
      </rPr>
      <t xml:space="preserve">: 23/06/2021 En el grupo de ingenieros de gestión tecnológica adelanto actividades en la estructuración y actualización en las siguientes líneas de trabajo, acorde a las necesidades del IDEP en la dimensión operativa, técnica y de talento humano. Plan Estratégico de Tecnologías de la Información y las Comunicaciones ­ PETI. Plan de Tratamiento de Riesgos de Seguridad y Privacidad. Plan de Seguridad y Privacidad de la Información.  Plan de contingencia. Activos de información. Autodiagnóstico de MSPI. Actualización de procedimientos, manuales y guías del proceso de gestión tecnológica. Política de Privacidad y Tratamiento de Datos, Política Seguridad y privacidad de la información. Los cuales están siendo armonizadas según con las recomendaciones de la auditoria. 
</t>
    </r>
    <r>
      <rPr>
        <b/>
        <sz val="10"/>
        <color theme="1"/>
        <rFont val="Arial"/>
      </rPr>
      <t>TERCER TRIMESTRE:</t>
    </r>
    <r>
      <rPr>
        <sz val="10"/>
        <color theme="1"/>
        <rFont val="Arial"/>
      </rPr>
      <t xml:space="preserve"> Se remite correo el día 20 de septiembre de 2021 para verificación y aprobación del formato actualizado (PL-GT-12-01 PETIC V 22), para aprobación y publicación en la maloca.
Se ajusta la acción "Diseñar el modelo de  evaluación y seguimiento al desempeño, capacidad, efectividad, costos, pertenencia, tendientes a medir la ejecución de los proyectos que hagan uso de TIC y los indicadores de gestión de proceso, resultado e impacto, publicar resultados." por ""Estructurar el PETI con metodología para la medición de eficacia en los indicadores y proyectos a desarrolla del proceso de gestión tecnólogia contando con factores de medición de su operatividad para asegurar su ejecución y cumpliendo del alcance establecido."", en razón a que los indicadores de gestión del proceso que se tienen vigentes miden el cumplimiento y resultado de algunos aspectos del proceso de gestión tecnológica, dichos indicadores esta armonizado a la metidologia de la oficina de planeación cuyo objeto es medir las actividades realizadas en relación a la eficacia de la   mesa de ayuda, PETI y el plan seguridad privacidad de información.
</t>
    </r>
    <r>
      <rPr>
        <b/>
        <sz val="10"/>
        <color theme="1"/>
        <rFont val="Arial"/>
      </rPr>
      <t>CUARTO TRIMESTRE</t>
    </r>
    <r>
      <rPr>
        <sz val="10"/>
        <color theme="1"/>
        <rFont val="Arial"/>
      </rPr>
      <t xml:space="preserve">: El  PETI se evalúa y aprueba por el Comité Institucional de Gestión y Desempeño el día 6 de diciembre donde se exponen los nuevos indicadores y actividades a desarrollar, las cuales cumplen con lo requerido  con el contesto evaluación y seguimiento al desempeño, capacidad, efectividad, costos, pertenencia y demás criterios de calidad que se definan para medir la ejecución de los proyectos que hagan uso de las TIC. Alineado con la estrategia del sector TIC y cumpliendo con lo establecido en el Marco de Referencia de Arquitectura Empresarial para la Gestión de TI del Estado colombiano. G.ES.06 Guía Cómo Estructurar el Plan Estratégico de Tecnologías de la Información - PETI
</t>
    </r>
  </si>
  <si>
    <t>\\Apolo\EJECUCION_PLANES\Plan_Mejoramiento\GT\PETI 2021 III Trimestre\PETI 2022 1° entregable</t>
  </si>
  <si>
    <t xml:space="preserve">
05/08/2021: Esta actividad se encuentra en ejecución.
21/12/2021:Esta acción se cierra sin embargo se encuentra pendiente validar la efectividad de la misma en próximas auditorias al proceso.</t>
  </si>
  <si>
    <t>Cumplimiento de las actividades del plan estratégico de tecnologías de la información y las comunicaciones PETI en la vigencia:
De acuerdo con el habilitador de arquitectura de Gobierno Digital: La entidad debe definir y medir indicadores de monitoreo, desempeño y evaluación del PETI a través de tableros de control, y formular acciones de mejora frente a desviaciones, sin embargo, el indicador establecido por la OAP no tiene como fuente tableros de control de los 5 proyectos con actividades discriminadas, fechas por estimación de esfuerzo, responsables individuales y criterios de calidad de entregables, para determinar cumplimiento, desempeño y calidad respectivamente. En el seguimiento a los Planes de Acción, POA y planes institucionales se registran actividades ejecutadas de manera general, pero no hay un documento que permita verificar planeación vs avance.
No responde a los lineamientos de Gobierno Digital con respecto a la cobertura en términos de los dominios del MRAE, para el diseño de indicadores asociados al PETI, que aporten valor a la entidad. La siguiente imagen corresponde al tipo de indicadores para 3 de los 7 dominios del MRAE. (https://estrategia.gobiernoenlinea.gov.co/623/w3-propertyvalue- 8017.html - Indicadores de gestión de TI, Lineamientos del Marco de Referencia de AE para la gestión de TI)</t>
  </si>
  <si>
    <t>No se observa avance en la optimización de indicadores conforme a los lineamientos de Gobierno Digital para la Gestión de TI, Gobierno de TI, MSPI y tratamiento efectivo de riesgos. Ver observaciones en este numeral</t>
  </si>
  <si>
    <r>
      <rPr>
        <sz val="10"/>
        <color theme="1"/>
        <rFont val="Arial"/>
      </rPr>
      <t>Los indicadores de gestión del proceso que se tienen vigentes miden el cumplimiento y resultado de algunos aspectos del proceso de gestión tecnológica, dichos indicadores esta armonizado a la metodologia de la oficina de planeación cullo objeto es medir las actividades realizadas en relación a la eficacia de la   mesa de ayuda, PETI y el plan seguridad privacidad de información.</t>
    </r>
    <r>
      <rPr>
        <sz val="10"/>
        <color rgb="FFFF0000"/>
        <rFont val="Arial"/>
      </rPr>
      <t xml:space="preserve">. </t>
    </r>
  </si>
  <si>
    <t>En los contratos 21, 24 y 25 de 2020 no incluye instructivos.</t>
  </si>
  <si>
    <t xml:space="preserve">No se evidencian entregables que contribuyan a la gestión del conocimiento por parte de los contratistas que hacen parte del proceso de gestión tecnológico. </t>
  </si>
  <si>
    <t>En los estudios previos de los contratos de las personas naturales incluir  la elaboración y/o actualización de al menos 2 instructivos relacionados con las actividades realizadas en cada contrato de los contratistas de TI en el 2021 pactados con el supervisor,  así como la clara  identificación del alcance de cada uno y dominio Arquitectura Empresarial de  Mintic .</t>
  </si>
  <si>
    <t xml:space="preserve">Estudios previos con las obligaciones y productos diferenciados de los contratistas que apoyan las actividades TI </t>
  </si>
  <si>
    <t xml:space="preserve">Jefe Oficina Asesora de Planeación
</t>
  </si>
  <si>
    <t xml:space="preserve">PRIMER TRIMESTRE: En los estudios previos del contrato 22-2021 en la Obligación N° 3 se especifica que se deben elaborar los instructivos y se incluye como producto en en numeral 10, producto #10 para entrega el 16 de Noviembre.
22/06/2021 En los contratos 22, 39 y 48 del 2021 se establecieron obligaciones especificas distribuyendo las actividades para evitar que los Ingenieros tuvieran actividades similares. En cuanto a los instructivos se incluyo en las obligaciones de los contratos 22 y 39 la entrega de al menos dos instructivos nuevos o actualizados. En los tres contratos existen productos diferentes de acuerdo al objeto contractual, aunque en algunos casos son productos complementarios. Un ejemplo de ello es el Plan de Contingencia en donde para cada contrato había una especificidad correspondiente a las obligaciones y objeto de cada contrato.Por lo anterior se solicita el cierre de esta observación (42,43 y 44).
TERCER TRIMESTRE : Se solicita el cierre de esta No conformidad, ya que en los contratos de los Ingenieros de 2021, tienen incluida la obligación donde se solicita al contratista entregar como parte de la ejecución contractual, la elaboración o actualización de almenos dos instructivos asociados en sus obligaciones específicas. </t>
  </si>
  <si>
    <t>Carpeta TRD documentacion Contractual:
120_oap\IDEP2021\CONTRATOS 2021\22 DE 2021 - Juliett Yaver Licht
120_oap\IDEP2021\CONTRATOS 2021\39 de 2021 - Oscar Lozano\Documentos Contractuales
\\Apolo\Planeacion\2021\Contratos 2021\48 de 2021 - Omar Coronado\Informes con productos\Producto #4</t>
  </si>
  <si>
    <t>10/12/2021 Se verifico en la carpeta Apolo  los contratos de los Ingenieros de 2021donde tienen incluida la obligación que se solicita al contratista entregar como parte de la ejecución contractual, la elaboración o actualización de almenos dos instructivos asociados en sus obligaciones específicas.  Por lo anterior se cierra la acción como efectiva</t>
  </si>
  <si>
    <t>10/12/2021 Martha CeciliaQuintero Barreiro Tecnico OCI</t>
  </si>
  <si>
    <t>No se evidencia avance al respecto.
Existen obligaciones y productos repetidos en los contratos con personas naturales.</t>
  </si>
  <si>
    <t xml:space="preserve">No hay una clara diferencia en las obligaciones y productos que realizan los contratistas que apoyan el proceso de Gestión tecnológica. </t>
  </si>
  <si>
    <t>En las renovaciones de contratos con personas naturales, optimizar las obligaciones especificas y los productos con el fin de garantizar entregables distintos o complementarios. Esto con el fin de optimizar la inversión. Solicitar al responsable del contrato 21 de 2020 la entrega de la declaración de aplicabilidad del MSPI, para identificar productos puntales.</t>
  </si>
  <si>
    <t xml:space="preserve">No hay una clara diferencia en las obligaciones y productos que realizan los contratistas que apoyan el procel de Gestión tecnológica. </t>
  </si>
  <si>
    <t xml:space="preserve">Los siguientes son los cronogramas entregados a la auditoría:
1. Plan Tratamiento de riesgos info 2020 Seguimiento II.xlsx
2. Plan Seguridad y Privacidad de la Info 2020 Seguimiento II.xlsx
3. Plan de Mejoramiento Seguimiento II trimestre OCI.xlsx
Sobre los cuales se emiten las siguientes observaciones con respecto al seguimiento a las recomendaciones:
No hay actividades detalladas por cada uno de los proyectos del PETI, tal es el caso de RENATA y Migración Humano, que, si bien están a cargo de terceros, si incluye actividades de seguimiento, control y recepción que implican esfuerzo.
• Las fechas se presentan en bloques de meses paralelizados, sin análisis de esfuerzo vs capacidad instalada, lo cual impide el calculo de indicadores de cumplimiento y/o productividad. (Ver imagen abajo consolidada) 
• No se han incluido los criterios de aceptación por entregables de cada actividad, lo cual impide obtener indicadores de calidad.
• Las tareas no están asignadas de manera individual. De las 47 actividades, solo 11 están asignadas de manera individual, lo cual impide la medición por recurso.
• Las siguientes actividades están repetidas en dos cronogramas: o Crear Servidor Web Virtual o Divulgar y gestionar los boletines informativos de seguridad, Integrar con CSIRT de Gobierno o Identificar y actualizar los inventarios con los nuevos AI del Área de Tecnología. o Reportar al director de la Entidad la información recolectada en el instrumento de AI que se identifica y corresponde a las bases de datos del Área de Tecnología. o Revisar la guía GU-GT-12-01 Guía para la gestión de incidentes de seguridad de la información y el formato FT-GT-12-21 Registro de incidentes de seguridad de la información </t>
  </si>
  <si>
    <t xml:space="preserve">No se tienen claros los lineamientos del seguimiento de los planes del  proceso de gestión tecnológica en el IDEP </t>
  </si>
  <si>
    <t>Estructurar las actividades y/o proyectos, donde se definirá entregables asociados a fechas de corte para hacer seguimientos en cada ejecución y que estos queden armonizados para no tener actividades redundantes a 13 de diciembre de 2021.</t>
  </si>
  <si>
    <t xml:space="preserve">Planes PETIC, plan de seguridad y la información, plan de tratamiento de riesgos  actualizados en la maloca con esta estructura </t>
  </si>
  <si>
    <r>
      <rPr>
        <sz val="10"/>
        <color theme="1"/>
        <rFont val="Arial"/>
      </rPr>
      <t xml:space="preserve">PRIMER TRIMESTRE: Se contrata al Ingeniero que realizará la actualización del PETI a través del contrato 48 de 2021 y se encuentra como producto para enterga el 15 de agosto de 2021, la versión 1 de la actualización.
22/06/21 Se ajusta la actividad a realizar teniendo en cuenta que actualmente los documentos no cuentan con lo solicitado por la auditoria razon por la cual se ajustran dichos documentos para la vigencia 2022. En este sentido se solicita ampliar la actividad para el 13 de diciembre de 2021 fecha en la cual se encuentra en cada uno de los contratos la entrega de los proyectos vigencia 2022.
</t>
    </r>
    <r>
      <rPr>
        <b/>
        <sz val="10"/>
        <color theme="1"/>
        <rFont val="Arial"/>
      </rPr>
      <t xml:space="preserve">
TERCER TRIMESTRE (omar coronado) 05-10-2021</t>
    </r>
    <r>
      <rPr>
        <sz val="10"/>
        <color theme="1"/>
        <rFont val="Arial"/>
      </rPr>
      <t xml:space="preserve">:Se armoniza el documento según las necesidades y estado actual de los componentes tecnológicos del IDEP para las vigencias del año 2022 a 2024 según las recomendaciones de la G.ES.06 Guía para la construcción del PETI - Arquitectura TI de Mintic. Donde estamos alineados a la metodología del planeación en relación de indicadores de eficacia los cuales están asociados a los proyectos definidos en la administración y mantenimiento de la infraestructura del IDEP </t>
    </r>
  </si>
  <si>
    <t>\\Apolo\EJECUCION_PLANES\Plan_Mejoramiento\GT\PETI 2021 III Trimestre</t>
  </si>
  <si>
    <t xml:space="preserve">
05/08/2021: Esta actividad se encuentra en ejecución.  Se recomienda revisar el avance reportado toda vez que para esta Oficina no es claro las actividades y las fechas de cumplimiento de las actividades a ejecutar, conforme al reporte del primer y segundo trimestre.  
10/12/2021:Esta acción se cierra sin embargo se encuentra pendiente validar la efectividad de la misma en próximas auditorias al proceso.</t>
  </si>
  <si>
    <t xml:space="preserve">Las actividades están programadas en la misma franja de tiempo entre junio y diciembre del 2020, sin discriminación de esfuerzo, a excepción de la actividad 1 que inicia en abril de 2020. </t>
  </si>
  <si>
    <t>No se ha adelantado un Análisis de Impacto al Negocio BIA como primer paso de la implementación del Plan de Continuidad una vez seleccionados los riesgos extremos asumidos, con el fin de identificar los activos o servicios tecnológicos críticos, y los posibles impactos que se tendrían si éstos no se encuentran disponibles y en correcto funcionamiento:
Estimar los tiempos de contingencia y recuperación de los procesos esenciales a su operación normal después que ha ocurrido el incidente invalidante, de acuerdo a la tolerancia de la entidad para operar sin el servicio TIC.
o Los puntos de recuperación de los datos y condiciones de registro alterno durante contingencia 
Evidencia de la falta del análisis BIA, es que para los servicios de BIBLIOTECA DIGITAL KOHA, SISTEMA WEB OJS, ADMINISTRATIVO Y FINANCIERO GOOBI, SISTEMA DE INFORMACIÓN NÓMINA HUMANO y DSPACE, se establecen tiempos de entre 21 y 31 días para un proceso de contingencia, sin que estos tiempos hayan sido validados con el
negocio.</t>
  </si>
  <si>
    <t>No se cuenta con el Análisis de Impacto al Negocio BIA (Bussiness Impact Analysis) necesario para la implementación del Plan de Continuidad</t>
  </si>
  <si>
    <t xml:space="preserve">Actualizar el plan de contingencia PL-GT-12-02 Plan Contingencia Tecno que incluya: Identificación de los procesos misionales y criticidad de recuperación, Identificación los requerimientos de recursos, Identificar las prioridades de recuperación de servicios y sistemas de información. </t>
  </si>
  <si>
    <t>l plan de contingencia PL-GT-12-02 Plan Contingencia actualiado</t>
  </si>
  <si>
    <t xml:space="preserve">Esta actividad inicia en el segundo, tercer trimestre, por lo anterior, se reportará seguimiento en el trimestre pertinente.
23/06/2021 Se actualizo el plan de contingencia que incluye los 3 primeros aspectos del analisis BIA. En acrticulacion con los planes de acccion se proyecta continuar con la inclusion de los demas aspectos. 
Los tiempos de recuperación se encuentran en los anexos del plan de acción de cada una de los activos inidentificados como Críticos y fueron ajuastados como se solicitó el las observaciones de la auditoría.
Por lo anterior se solicita el cierre de esta acción.
</t>
  </si>
  <si>
    <t>\\Apolo\EJECUCION_PLANES\Plan_Mejoramiento\GT\Plan de Contingencia</t>
  </si>
  <si>
    <t>05/08/2021:  Teniendo en cuenta en el avance reportado se indica que se incluirán aspectos adicionales que se requiera, esta acción continua en seguimiento por parte de esta Oficina. 
Repositorio Plan de Mejoramieno que se encuentra en la red APOLO.
10/12/2021 Se verificó dentro de la pñagina del IDEP el PL-GT-12-02 Plan de Contingencia V12 del 29-06-2021 con las 3 identificaciones BIA, por lo anterior se cierra la acción como cumplida.</t>
  </si>
  <si>
    <t>http://www.idep.edu.co/sites/default/files/PL-GT-12-02%20Plan%20Contingencia%20Tecno%20V12.pdf</t>
  </si>
  <si>
    <t>10712/2021: Martha Cecilia Quintero Barreiro.</t>
  </si>
  <si>
    <t>Se observa que los planes de acción incluyen tareas de instalación de ambientes y configuración de servicios desde cero, lo cual no corresponde a una contingencia, ya que esta por definición corresponde a “tener listo” un ambiente que permita operar de manera alternativa frente a la falla invalidante y que solo requiera el montaje de datos y gestión de accesos, esa es una causa de los tiempos extremos.</t>
  </si>
  <si>
    <t>El anexo 5 incluye un plan de acción para el sistema HUMANO, pese a que actualmente opera como un servicio SAAS y por lo tanto es el proveedor quien garantiza la continuidad, como se observa en los siguientes apartes de los documentos contractuales: 
o ESTUDIOS PREVIOS: Se garantizaría la disponibilidad del servicio de la aplicación Humano 7x24x365, iv) El lDEP contaría con el servicio de Backup Full diario de la información almacenada en disco, Liberando de esta carga a la entidad, v) El lDEP tendría disponible un servidor alterno en las instalaciones de la entidad para atender los eventos de indisponibilidad y para instalar el backup mensual de la información que entregaría el proveedor como parte de sus obligaciones de servicio. 
o OBLIGACIONES ESPECIFICAS EP: 14. Disponibilidad de servicio 7 x 24 durante los 365 días del año, 15. Garantizar que el software soporte el IPv6 nativo en coexistencia con el lPv4., 16. Realizar el Monitoreo en el Datacenter que tiene dispuesto Soporte Lógico Ltda. en una disponibilidad de 7x24x365., 17. Realizar la entrega de backup mensual para almacenamiento local. 18. Realizar Backup Full diario de la información almacenada en disco y que pertenece al lDEP. 
o OFERTA: La garantía de disponibilidad de la aplicación, es parte de la responsabilidad que Soporte Lógico Ltda. se compromete a ofrecer a sus clientes.</t>
  </si>
  <si>
    <t>El anexo 5 del plan de contingencia del IDEP  se encuentra desactualizado</t>
  </si>
  <si>
    <t xml:space="preserve">Se ajustará el anexo 5 del plan de contingencia del IDEP  incluyendo las acciones que realizará el proveedor del software Humano de acuerdo a la nueva modalidad de contratación SAAS 
</t>
  </si>
  <si>
    <t xml:space="preserve">Plan de contingencia del IDEP actualizado en el anexo  5 </t>
  </si>
  <si>
    <r>
      <rPr>
        <sz val="10"/>
        <color theme="1"/>
        <rFont val="Arial"/>
      </rPr>
      <t xml:space="preserve">Esta actividad inicia en el segundo, tercer trimestre, por lo anterior, se reportará seguimiento en el trimestre pertinente.
23/06/2021 Se incluirá a partir del próximo contrato solicitando al proveedor que indique las acciones específicas que realiza en modalidad SAAS como plan de contingencia.
</t>
    </r>
    <r>
      <rPr>
        <b/>
        <sz val="10"/>
        <color theme="1"/>
        <rFont val="Arial"/>
      </rPr>
      <t xml:space="preserve">TERCER TRIMESTRE (Juliett Yaver) 05-10-2021: 
</t>
    </r>
    <r>
      <rPr>
        <sz val="10"/>
        <color theme="1"/>
        <rFont val="Arial"/>
      </rPr>
      <t>Se ajusta el documento plan de contingencia donde se incluye reestructurado el ANEXO 3. PLAN DE ACCIÓN AL SISTEMA DE INFORMACIÓN NÓMINA HUMANO, referente a acciones de contingencia que adelantará el IDEP insitu, en caso de caída del sistema. Así mismo se solicita al proveedor Soporte Lógico la entrega del plan de contingencia que pondrá en acción en caso de fallas.</t>
    </r>
    <r>
      <rPr>
        <b/>
        <sz val="10"/>
        <color theme="1"/>
        <rFont val="Arial"/>
      </rPr>
      <t xml:space="preserve">
</t>
    </r>
  </si>
  <si>
    <t xml:space="preserve">05/08/2021:  Esta actividad se encuentra en  ejecución. 
10/12/2021 Se verificó dentro de la pagina del IDEP el PL-GT-12-02 Plan de Contingencia V12 del 29-06-2021 reestructurado el ANEXO 3 , por lo anterior se cierra la acción como cumplida.
</t>
  </si>
  <si>
    <t>Si bien se registran las acciones en el caso de los riesgos materializados, no se presentó evidencia de trazabilidad con pruebas técnicas. No ha avanzado</t>
  </si>
  <si>
    <t>No se evidencia mejora en el conocimiento específico del Técnico del área.
La recolección de evidencias de configuración fue atendida por un contratista.
Vale anotar como mejora, la elaboración de manuales de administración de las herramientas administrativas.</t>
  </si>
  <si>
    <t xml:space="preserve">No se evidencia conocimiento especifico  por el Técnico del área en temas como Firewall, Antivirus e Hiperconvergencia. </t>
  </si>
  <si>
    <t>Crear un capítulo sobre estás temáticas en la Base de conocimiento del proceso de gestión tecnológica con manuales, videos, entre otros.</t>
  </si>
  <si>
    <t>Repositorio WEB</t>
  </si>
  <si>
    <t xml:space="preserve">Jefe Oficina Asesora de Planeación
 Técnico Operativo OAP
</t>
  </si>
  <si>
    <r>
      <rPr>
        <sz val="10"/>
        <color theme="1"/>
        <rFont val="Arial"/>
      </rPr>
      <t xml:space="preserve">PRIMER TRIMESTRE: Se inicia la transferencia de conocimiento relacionada con la hiperconvergencia llevada a cabo en dos sesiones de 8 horas en total el 29 y 30 de marzo de 2021, restando tres sesiones para un total de 20 horas programadas para el segundo trimestre de 2021. 
23/06/2021 Se reformula la acción dado que para el momento en el que se propuso la acción el oficial de seguridad era el técnico operativo, y que actualmente es la Jefe de la Oficina Asesora de Planeación; de la siguiente manera: Crear un capítulo sobre estás temáticas en la Base de conocimiento del proceso de gestion tecnologica con manuales, videos, entñ.-
</t>
    </r>
    <r>
      <rPr>
        <b/>
        <sz val="10"/>
        <color theme="1"/>
        <rFont val="Arial"/>
      </rPr>
      <t xml:space="preserve">TERCER TRIMESTRE: Juliett Yaver - 05-10-2021: </t>
    </r>
    <r>
      <rPr>
        <sz val="10"/>
        <color theme="1"/>
        <rFont val="Arial"/>
      </rPr>
      <t xml:space="preserve">La base de conocimiento de Gestión Tecnológica contiene una carpeta independiente para cada uno de los temas referentes a la infraestructura del IDEP,  que incluye los servicios y sistemas de información, donde se encuentra videos, manuales, instructivos y demás documentación, referente al manejo y uso de la la infraestructura tecnológica, producto de informes, sesiones de trabajo, soportes y capacitaciones, que se han realizado en los últmos 5 años en el IDEP. Se consolidó en esta Base de Conocimiento la documentación existente en carpetas compartidas del area de Gestión Tecnológica y como parte del producto 8 del contrato 22 de 2021, se entrega actualizada la base de conocimiento con la documentacion de las acciones realizadas en el año 2021 con corte al 31 de agosto de 2021. Por lo anterior, se solicita el cierre de la acción.
</t>
    </r>
  </si>
  <si>
    <t xml:space="preserve">120_oap\IDEP2021\Gestion Tecnologica\Hiperconvergencia
Videos relacionados con la capacitación en:
https://drive.google.com/drive/u/1/folders/1By9grYxsqcxQLQ8CsSWPEPHX2W1jGWou 
BASE DE CONOCIMIENTO GESTION TECNOLOGICA
https://drive.google.com/drive/folders/0ABmPgi6BcYK-Uk9PVA
</t>
  </si>
  <si>
    <t>05/08/2021:  Esta actividad se encuentra en  ejecución. 
10/12/2021 Se verifico las carpetas que se encuentran en el Drive de base de conocimiento de tecnología  Esta actividad se cierra</t>
  </si>
  <si>
    <t>Hay 4 actividades repetidas en este plan y en el Plan de seguridad y Privacidad de la Información: 
o Divulgar y gestionar los boletines informativos de seguridad, Integrar con CSIRT de Gobierno o Identificar y actualizar el inventario con los nuevos AI del Área de Tecnología. o Reportar al director de la Entidad la información recolectada en el instrumento de AI que se identifica y corresponde a las bases de datos del Área de Tecnología. 
o Revisar la guía GU-GT-12-01 Guía para la gestión de incidentes de seguridad de la información y el formato FT-GT-12-21 Registro de incidentes de seguridad de la información</t>
  </si>
  <si>
    <t>En el plan de mejoramiento 2019, se registran evidencias de capacitaciones recibidas por parte de los proveedores, sin embargo, en las entrevistas realizadas, se observa que el conocimiento no es aún del 100% y debe continuarse su fortalecimiento, aún más teniendo en cuenta que le ha sido asignado rol de oficial de Seguridad.</t>
  </si>
  <si>
    <t>No se tiene el 100% del conocimiento en el funcionario designado como Oficial de Seguridad</t>
  </si>
  <si>
    <t>Actualizar los documentos relacionados con el tratamiento de riesgos para que se articule con las directrices del MSPI, especialmente en la relación de los riesgos TIC con los activos de información críticos y los controles ISO 27002:2013.
De igual manera, relacionar el cumplimiento del tratamiento de riesgos TIC y de seguridad digital como parte inherente del sistema de gestión de seguridad de la información que hace parte integral del Sistema integrado de gestión de la entidad.</t>
  </si>
  <si>
    <t>Plan de tratamientos de riesgos TIC desactualizado y que no está ajustado a las directrices del MSPI (Modelo de Seguridad y Privacidad de la Información)</t>
  </si>
  <si>
    <t>Actualizar el plan de tratamientos de riesgos TIC acorde al Modelo de Seguridad y Privacidad de la Información MSPI y los controles ISO 27002:2013 y relacionar el cumplimiento del tratamiento de riesgos TIC y de seguridad digital y  los lineamientos del Manual de Gobierno Digital, adicionalmente con los activos que soportan la operación de la Entidad.</t>
  </si>
  <si>
    <t xml:space="preserve">plan de tratamientos de riesgos TIC actualizado </t>
  </si>
  <si>
    <r>
      <rPr>
        <sz val="10"/>
        <color theme="1"/>
        <rFont val="Arial"/>
      </rPr>
      <t xml:space="preserve">PRIMER TRIMESTRE: Se contrata al Ingeniero para realizar la actualización del plan de tratamiento de riesgos, producto a entregar de manera definitiva el 9 de abril.
La versión inicial del plan se entregó el 30 de marzo de 2021.
23/06/2021 Teniendo en cuenta la entrega realizada el 9 de abril se hace evaluacion conjunta con la OCI y se plantea la entrega final para el mes de agosto. Igualmente se actualiza la politica de seguridad y privacidad de la inforamcion. 
</t>
    </r>
    <r>
      <rPr>
        <b/>
        <sz val="10"/>
        <color theme="1"/>
        <rFont val="Arial"/>
      </rPr>
      <t xml:space="preserve">TERCER TRIMESTRE: omar coronado - 05-10-2021: </t>
    </r>
    <r>
      <rPr>
        <sz val="10"/>
        <color theme="1"/>
        <rFont val="Arial"/>
      </rPr>
      <t xml:space="preserve">Después del primer entregable el  plan de tratamiento de riesgos se está armonizando con el Plan de Seguridad y Privacidad de la Información, Plan de Contingencia Tecnológica, Plan Estratégico de Tecnologías de la Información y las Comunicaciones, se tiene provisto la entrega del documento final para el 29 de octubre del 2021 
</t>
    </r>
    <r>
      <rPr>
        <b/>
        <sz val="10"/>
        <color theme="1"/>
        <rFont val="Arial"/>
      </rPr>
      <t>CUARTO TRIMESTRE</t>
    </r>
    <r>
      <rPr>
        <sz val="10"/>
        <color theme="1"/>
        <rFont val="Arial"/>
      </rPr>
      <t xml:space="preserve"> (omar coronado) : El proceso de gestión tecnológica, quienes son los encargados de realizar las mejoras a las respectivas observaciones y recomendaciones dadas por la oficina de Control Interno,  procedieron a realizar reunión virtual con el fin de trabajar  en definir la Armonización del Plan de Tratamiento de Riesgos de Seguridad y Privacidad de la Información con el Plan de Contingencia y el Mapa de Riesgo, los cuales apunta a cumplir con el  Plan de Mejoramiento y a detallar las causas identificadas y adelantar las acciones pertinentes para mejorar y disminuir los riesgos, así mismo se relaciona la descripción del seguimiento a desarrollar.
Como estrategia en la armonización se establece la correlación de las actividades definidas en el plan de contingencia que fue actualizado el 29/06/2021 y publicado en la Maloca, donde se definen unas estrategias, las cuales son la base para mitigar riesgos y dado el caso, para la recuperación en caso de producirse algún incidente sobre la infraestructura tecnológica del IDEP. De esta manera se definen las actividades del Plan de Tratamiento de Riesgos de Seguridad y Privacidad de la Información se entrega el 6-12-2021 que conjuntamente con el Plan de Contingencia, son el soporte de las acciones para el mapa de riegos
El PL-GT-12-05 Plan de Tratamiento de Riesgos de Seguridad y Privacidad – IDEP está por aprobación y publicación en la maloca </t>
    </r>
  </si>
  <si>
    <t>120_oap\IDEP2021\Gestion Tecnologica\Plan de Tratamiento de Riesgos</t>
  </si>
  <si>
    <t>05/08/2021:  Esta actividad se encuentra en  ejecución. 
21/12/2021 : Esta acción se cierra sin embargo se encuentra pendiente validar la efectividad de la misma en próximas auditorias al proceso en razón a que el perfil de la OCI no cuenta con la experticia para el tema tecnologico.</t>
  </si>
  <si>
    <t>21/12/2021: María Margarita Cruz Gómez.. Profesional contratista OCI</t>
  </si>
  <si>
    <t>Actualizar la matriz de riesgos dando cobertura a los activos críticos y su relación con los objetivos de control MSPI</t>
  </si>
  <si>
    <t>Actualizar el Plan de tratamiento de riesgos, con las actividades tendientes a dar cumplimiento a los lineamientos del Manual de Gobierno Digital y en especial con el modelo nacional de gestión de riesgos de seguridad digital que establece una interacción con el Modelo de Privacidad y Seguridad de la Información (MPSI); así como la relación con los activos de información que soportan la operación de la Entidad … en todas sus fases o componentes del ciclo PHVA</t>
  </si>
  <si>
    <t>El IDEP cuenta con una política general de seguridad de la información PO-GT-12-01 Política seguridad privacidad info V3.pdf, con fecha de mayo de 2019, cuyo contenido aún no se encuentra articulado a los lineamientos establecidos por MINTIC en el MSPI. El documento no describe las políticas de seguridad adoptadas por la entidad, únicamente menciona un listado de instrumentos que no coinciden con el listado del FT- MIC-03-08 Listado Maestro Documentos 2019.xls publicado por la entidad, no incluye marco normativo, no hace referencia a Gobierno digital y Seguridad Digital y adolece de los elementos puntuales que direccionan la actuación de los funcionarios, contratistas y proveedores en el uso y responsabilidad sobre los activos de información y privilegios.</t>
  </si>
  <si>
    <t>Se observa que aún se manejan claves de administrador para el Dominio, root y superusuarios de sistemas de información, Firewall, etc., en un archivo planos “txt” sin encriptación, lo cual es un riesgo de seguridad en caso de que uno de estos archivos sea capturado. En la siguiente imagen se ve como en una de las entrevistas se abre un archivo con información de usuarios y contraseñas de root y webmaster para los servicios de Koha y caja de herramientas en el equipo del entrevistado, las contraseñas se ocultan en la imagen para efectos de seguridad:
Si bien son archivos en equipos de usuarios de la OAP, por seguridad se debería utilizar alguna herramienta de administración de contraseñas que garantice su confidencialidad y evite posibles descubrimientos no permitidos. Este tipo de herramientas permiten la recordación de las mismas sin necesidad de ser reveladas al momento de consultarlas.</t>
  </si>
  <si>
    <t>Se identifican riesgos de seguridad en archivos de con información de usuarios y contraseñas del IDEP.</t>
  </si>
  <si>
    <t>Implementar una herramienta de encripción para uso del IDEP que permita mantener seguros los archivos sensibles</t>
  </si>
  <si>
    <t xml:space="preserve">Herramienta implementada </t>
  </si>
  <si>
    <t>Esta actividad inicia en el segundo, tercer trimestre y cuarto, por lo anterior, se reportará seguimiento en el trimestre pertinente.
23/06/2021 Se encuentra implementado en el equipo soporteinfraestructura la aplicación KLEOPATRA que premite el cifrado de archivos, con el cual se ha cifrado los archivos con claves de administador entre otros.
TERCER TRIMESTRE: Se realiza el manual de manejo de la aplicación Cleopatra, para el cifrado de archivos, con el fin de usarlo en los documentos que así se requiera en la OAP. Dicho manual hace parte de la base de conocimiento del area de Gestión Tecnológica. 
TERCER TRIMESTE:  
Se informa que, desde los elementos de tecnología como la consola de antivirus, las  GPO  del directorio activo y firewall, se establecen controles de seguridad contra amenaza de ataques informáticos en estricta concordancia con la misionalidad, tamaño y talento humano disponible de la entidad, de tal menara que esta no extrapolen la condicición en si misma, con otras entidades con diferentes misionalidad, tamaño y recursos disponibles, de tal forma que se tenga un proceso fluido en el que hacer de la entidad.
Por la necesidad del servicio de las áreas misionales, no se establecen lineamientos de medios extraíbles, tales como CD, USB, DD Externos, teniendo en cuenta que la entrega de los productos requiere el uso de estos medios. Luego de un extenuante proceso técnico democrático, además de un protoanálisis contextual del ecosistema en el nicho investigativo del IDEP, se requiere el uso de estos elementos, dado la profunda confianza que ponenos en la tecnología, en este caso el antivirus, permite ponderar la relación costo-beneficio, para convivir con el riesgo, se solicita el cambio de la ACCIÓN : Solicitar al Comité Institucional de Gestión y Desempeño un concepto sobre aprobación o no de lineamientos de bloqueos de la conexión de dispositivos removibles a los del IDEP Y CAMBIARLA  POR : "Establecer, definir e implementar control de acceso de usuarios validados según la relación laboral con el IDEP, escanear los diferentes medios extraíbles antes de abrir en los diferentes equipos de cómputo del IDEP, no permitir archivos ejecutables por usuarios estándar solo por los administradores del Dominio."</t>
  </si>
  <si>
    <t>El manual se puede consultar en el siguiente enlace: C:\Users\webmaster\Documents\Año2021\Productos\ProductoSiete\Productos\HerramientaCifrado  ( se requiere permisos para ingresar a esta base de conocimiento)
https://drive.google.com/drive/folders/1qFWKMCUJJ1U6swgXyJAIZ_d7JeZeeYVd?usp=sharing</t>
  </si>
  <si>
    <t>05/08/2021:  Esta actividad se encuentra en  ejecución.
10/12/2021: Esta acción se cierra sin embargo se encuentra pendiente validar la efectividad de la misma en próximas auditorias al proceso.</t>
  </si>
  <si>
    <t>Como se menciona en la revisión del antivirus aún no se encuentran bloqueados y configurados los permisos de conexión de dispositivos de almacenamiento externo (USB, discos duros externos, CD, etc.), que además de ser origen de trasmisión de virus permiten ejecutar  programas para cambio de contraseñas de administradores de equipos locales para evadir los controles de seguridad del firewall y antivirus.</t>
  </si>
  <si>
    <t>Ya se adelantó el levantamiento de activos de  información con su respectiva clasificación de confidencialidad y se adecuo en el plan de adopción IPV6. Pero aún no se han seleccionado algoritmos o herramientas de encriptación que permitan completar esta recomendación.</t>
  </si>
  <si>
    <t>Los equipos de usuario y servidores se encuentran en un mismo segmento de red (192.168.1.x), por lo cual se permite realizar escaneos, descubrimiento de puertos y servicios activos, y captura de paquetes internos hacia los servidores de la Entidad, que pueden ser usados para planificar ataques o interceptar información, comprometiendo así la seguridad de la infraestructura de la entidad. Cabe aclarar que esto solo puede ser realizado desde un equipo de la red local o con acceso remoto conectado a la VPN. El auditor logro realizar escaneos de red desde su equipo conectado a la VPN, obteniendo información de servidores, equipos y puertos disponibles en la infraestructura de red, como se muestra en las siguientes imágenes:</t>
  </si>
  <si>
    <t>Los equipos de usuario y servidores se encuentran en un mismo segmento de red (192.168.1.x), por lo cual se permite realizar escaneos, descubrimiento de puertos y servicios activos, y captura de paquetes internos hacia los servidores de la Entidad, que pueden ser usados para planificar ataques o interceptar información</t>
  </si>
  <si>
    <t xml:space="preserve">Realizar la segmentación de la red mediante el contrato de mantenimiento de infraestructura, que permita separar los servidores a una zona desmilitarizada, protegida por el firewall. </t>
  </si>
  <si>
    <t xml:space="preserve">Diagrama de red actualizado y la red configurada </t>
  </si>
  <si>
    <r>
      <rPr>
        <sz val="10"/>
        <color rgb="FF000000"/>
        <rFont val="Arial"/>
      </rPr>
      <t xml:space="preserve">PRIMER TRIMESTRE:  Se solicitará el proveedor COMUSERTEC en el marco de contrato 189-2020 el cronograma para el diagnóstico con el propósito de realizar la segmentación  de la red, para el segundo trimestre.
23/06/21 Se realizó una reunión de levantamiento de información con la empresa COMPUSERTEC, para realizar el levantamiento de información sobre el estado de la red, para definir la modificación de la segmentación de la red. Se espera que la empresa entregue el diagnóstico y cronograma de trabajo, para con ello estimar la fecha de terminación. Así las cosas se debe dar una nueva fecha estimada.
Por otra parte teniendo en cuenta el impacto que puede causar este cambio en todo el funcionamiento de la red LAN del IDEP, se debe realizar de forma escalonada y gradual, así como en tiempos muertos, implicando que el tiempo que se tarde puede estar entre 3 y 4 meses
Estamos a la espera del cronograma que suministre el contratista.
Por ahora se acuerda que para realizar esta actividad se debe crear una ventana que va desde el inicio de la actividad hasta el 15 de diciembre.
</t>
    </r>
    <r>
      <rPr>
        <b/>
        <sz val="10"/>
        <color rgb="FF000000"/>
        <rFont val="Arial"/>
      </rPr>
      <t xml:space="preserve">TERCER TRIMESTRE:  </t>
    </r>
    <r>
      <rPr>
        <sz val="10"/>
        <color rgb="FF000000"/>
        <rFont val="Arial"/>
      </rPr>
      <t>Utilizando plataformas digitales y un estudio avesado de la infraestructura de Red del IDEP, se logra mediante un ejercicio de extrapolación de información, búsquedas exhaustivas en la infraestructura y charlas tecnoinformativas del grupo de trabajo; se actualiza y entrega el 11 de agosto de 2021 el diagrama de red de conformidad a lo solicitado en relación de con la arquitectura TCP/IP base de la infraestructura de conectividad a nivel mundial. Se solicita el cierre de esta no conformidad.</t>
    </r>
  </si>
  <si>
    <r>
      <rPr>
        <sz val="11"/>
        <color rgb="FF0563C1"/>
        <rFont val="Calibri"/>
      </rPr>
      <t>\\Apolo\EJECUCION_PLANES\Plan_Mejoramiento\GT\Diagrama de RED</t>
    </r>
    <r>
      <rPr>
        <sz val="11"/>
        <color rgb="FF0563C1"/>
        <rFont val="Calibri"/>
      </rPr>
      <t xml:space="preserve">
</t>
    </r>
  </si>
  <si>
    <r>
      <rPr>
        <sz val="10"/>
        <color theme="1"/>
        <rFont val="Arial"/>
      </rPr>
      <t xml:space="preserve">05/08/2021:  Esta actividad se encuentra en  ejecución. 
</t>
    </r>
    <r>
      <rPr>
        <sz val="10"/>
        <color theme="1"/>
        <rFont val="Arial"/>
      </rPr>
      <t xml:space="preserve">10/12/2021 Se verificio en la carpeta Apolo el Diagrama RED IDEP ip.drawio.pdf Version 3 Por lo anterior se cierra la acción como efectiva </t>
    </r>
  </si>
  <si>
    <r>
      <rPr>
        <sz val="10"/>
        <color rgb="FF000000"/>
        <rFont val="Arial"/>
      </rPr>
      <t xml:space="preserve">\\Apolo\EJECUCION_PLANES\Plan_Mejoramiento\GT\Diagrama de RED
</t>
    </r>
    <r>
      <rPr>
        <u/>
        <sz val="10"/>
        <color rgb="FF1155CC"/>
        <rFont val="Arial"/>
      </rPr>
      <t>https://drive.google.com/file/d/1lwfQDrNPoUyQ4HVbiTJI7RdmRT-H4WNT/view</t>
    </r>
  </si>
  <si>
    <t>Aun no se ha realizado esta labor, en los escaneos realizados por el auditor se evidencia que los servidores continúan en el mismo segmento que los equipos de usuarios</t>
  </si>
  <si>
    <t>Aun se pueden hacer escaneos sobre los servidores como se muestra en las imágenes de escaneos registradas en este informe. En cuanto a la WIFI publica de acuerdo al esquema de red se muestra correctamente aislada.</t>
  </si>
  <si>
    <t>El indicador Eficacia en la atención de solicitudes recibidas a través de mesa de ayuda presenta las siguientes debilidades:
No da cobertura al concepto de cumplimiento toda vez que son los SLA´s o ANS los que determinan las condiciones de cumplimiento de soporte del dominio de servicios tecnológicos, y estos no están configurados en la herramienta actual y el indicador no los incorpora en su medición. (ver indicadores G.ST.01 Guía del dominio de Servicios Tecnológicos). Esto significa que el indicador mide que los incidentes se hayan cerrado, pero no las condiciones de calidad en términos de tiempos y satisfacción del resultado.
No da cobertura a los servicios tecnológicos declarados en el PETI, toda vez que tanto los soportes de Humano como de GOOBI y en general de terceros responsables, son direccionados a los proveedores  sin que sean previamente registrados en OSTicket. Esto significa que  el indicador mide únicamente los incidentes de soporte interno y no el modelo de servicios tecnológicos.
Dado que la medición no incorpora elementos de efectividad y calidad, no es base suficiente para que el indicador aporte valor de mejora continua a servicio tecnológicos gestionados de manera interna y/o con terceros.</t>
  </si>
  <si>
    <t xml:space="preserve">La herramienta de Mesa de Ayuda está desactualizada y no contiene lo requerido para  el seguimiento y evaluación de la gestión  de los servicios de la mesa de ayuda. </t>
  </si>
  <si>
    <t>Elaborar  un informe  de evaluacion de  herramientas de mesa de ayuda</t>
  </si>
  <si>
    <t>Informe de evaluación de herramientas de mesa de ayuda</t>
  </si>
  <si>
    <r>
      <rPr>
        <sz val="10"/>
        <color rgb="FF000000"/>
        <rFont val="Arial"/>
      </rPr>
      <t>Esta actividad inicia en la vigencia 2022, por lo anterior se reportará seguimiento en el trimestre pertinente.
23/06/2021 Teniendo en cuenta que actualmente no se cuenta con el presupuesto para la adquisición de este tipo de harremientas, se solicita modificar esta actividad, dejándola como entrega de un informe sobre herramientas que hagan dicha tarea</t>
    </r>
    <r>
      <rPr>
        <b/>
        <sz val="10"/>
        <color rgb="FF000000"/>
        <rFont val="Arial"/>
      </rPr>
      <t xml:space="preserve">
</t>
    </r>
    <r>
      <rPr>
        <b/>
        <sz val="10"/>
        <color rgb="FF000000"/>
        <rFont val="Arial"/>
      </rPr>
      <t xml:space="preserve">
TERCER TRIMESTRE (Todos los Ingenieros) 05-10-2021:  </t>
    </r>
    <r>
      <rPr>
        <sz val="10"/>
        <color rgb="FF000000"/>
        <rFont val="Arial"/>
      </rPr>
      <t>Se evaluan varias herramientas para el apoyo a la infraestructura del IDEP,  entre estas se evalúan herramientas para el manejo de mesa de ayuda, se elabora y entrega informe conjunto con los 4 Ingenieros.  ACTIVIDAD FINALIZADA. Se solicita el cierre de esta actividad.</t>
    </r>
  </si>
  <si>
    <r>
      <rPr>
        <sz val="10"/>
        <color theme="1"/>
        <rFont val="Arial"/>
      </rPr>
      <t xml:space="preserve">05/08/2021:  Esta actividad se programo para su ejecución en el año 2022. 
</t>
    </r>
    <r>
      <rPr>
        <sz val="10"/>
        <color theme="1"/>
        <rFont val="Arial"/>
      </rPr>
      <t>10/12/2021 Se verifico  en la carpeta Apolo el informe de la evaluación de las herramientas para monitoreo de red, manejo de activos de información y mesa de ayuda, por lo anterior se cierra la acción como cumplida.</t>
    </r>
  </si>
  <si>
    <t>No se aplican encuestas de satisfacción en la mesa de servicio, las únicas encuestas están orientadas a identificación de intereses de capacitación.
Se mantiene la recomendación en el marco del MSPI.</t>
  </si>
  <si>
    <t>No se registra el plan de mantenimiento, ni el resultado de las acciones del mismo en la herramienta de mesa de ayuda, por ende, no es posible tener informes automatizados de estas acciones, ni relacionarlas con los soportes realizados a los equipos o sistemas instalados en ellos.</t>
  </si>
  <si>
    <t>La configuración del sistema de registro incidentes y generación de tickets, OS tickets continua sin protecciones de acceso de usuario, y, por ende, cualquier persona que ingrese al vinculo en internet de la mesa de ayuda del Idep podría registrar un incidente o soporte. En la siguiente imagen se muestra la funcionalidad en la herramienta para su configuración, en donde se evidencia que no se encuentra activada para la autenticación para usuario final para poder generar tickets:</t>
  </si>
  <si>
    <t xml:space="preserve">Aún no se tiene configurados agentes de soporte para registrar y tramitar los incidentes a cargo de los proveedores de los sistemas de información, como medida de control de cumplimiento de los ANS y tampoco se han configurados agentes de soporte para registrar y tramitar los incidentes a cargo de los proveedores de los sistemas de información, como medida de control de cumplimiento de los ANS. </t>
  </si>
  <si>
    <t>No se tienen configurados los ANS (SLA) en el sistema por tipo de servicios y/o soporte, por tanto, no es posible determinar si se cumplen los tiempos de atención internos por tipo de soporte y la efectivad de atención del único agente de servicio creado en el sistema</t>
  </si>
  <si>
    <t>Aún no se muestra avance en esta recomendación. 
Se debe configurar el sistema de tickets para que únicamente los usuarios registrados pueden crear solicitudes y así evitar posibles incidentes de seguridad o pérdida de tiempo de los agentes de soporte.</t>
  </si>
  <si>
    <t>Aún no se muestra avance en esta recomendación. 
Se recomienda revisar los siguientes criterios para la configuración de la herramienta de tickets y o la implementación de una nueva herramienta gratuita y de código abierto como el GLPI: 
Que permita configurar diferentes tipos de solicitudes hasta mínimo dos niveles jerárquicos: incidentes soporte, requerimientos de desarrollo, incidentes de seguridad, requisitos de adquisiciones de software o hardware, propuestas, etc.
• Que permita configurar diferentes agentes de atención externos e internos clasificados por Agentes internos TIC, Agentes internos de negocio, agentes externos proveedores
• Que permita establecer ANS de acuerdo con la tipología de solicitudes y de agentes
• Que permita una relación jerárquica entre solicitudes para aquellos casos en que una solicitud se segrega en varias tareas y de su cumplimiento dependa el estado
de atención de la solicitud original
• Que permita instalar un agente en los PC para que todas las solicitudes sean gestionadas por este medio con el fin de eliminar la carga operativa de la digitación de llamadas y correos y el riesgo de error humano. Adicionalmente la centralización de la información optimiza los tiempos de atención y la obtención de información estadística
• Que permita generar reportes e indicadores de gestión
• Que permita instalar agente de escaneo de red para llevar la trazabilidad entre solicitud, usuario y equipo
• Que permita adjuntar archivos tanto a la solicitud principal como a las tareas de la bitácora de atención
• Que permita aplicar escalamientos.
• Que integre un inventario de hardware y software por medio de agente.</t>
  </si>
  <si>
    <t>Cumplimiento de las actividades del plan de seguridad y privacidad de la información en la vigencia: 
Si bien el indicador mide cumplimiento en términos de fechas proyectadas de las actividades del Plan, no ofrece resultados de nivel de madurez en la implementación del Modelo de Seguridad y Privacidad de la Información, toda vez que el plan adolece de los elementos que constituyen su articulación, implementación de controles, verificación de efectividad e integración al SIG. Las debilidades en esta materia se evidencian en el numeral 5.1.4 del presente informe.
Dado que el plan de seguridad y privacidad de la información no representa el alcance real de una implementación MSPI, este indicador resulta confuso, ya que puede transmitir un dato errado sobre el nivel de madurez de la entidad en implementar seguridad de la información. Evidencia de ello, es que este mismo indicador se reporto en el 2019 con resultados por encima del 100% pese a que los resultados de la auditoría 2019 evidenciaron graves fugas de seguridad. Ver imagen</t>
  </si>
  <si>
    <t xml:space="preserve">Identificar el nivel de madurez en la implementación del Modelo de Seguridad y Privacidad de la Información, mediante la articulación, implementación de controles, verificación de efectividad e integración al SIG.
Definir indicadores de gestión que  midan  que se  orienten a su creación en los 7 dominios del MRAE tales como: desempeño de la gestión de TI, de efectividad del uso y apropiación, componentes de información asegurados, disponibilidad de servicios tecnológicos y avance en implementación de controles MSPI entre otros
Los riesgos de seguridad de la información del IDEP no se encuentran articulados con el MSPI.
Inconsistencia en la codificación y nombres de los Documentos del proceso de Gestión tecnológica. 
Documento PETI desactualizado y no ajustado a los requerido en las guías del MINTIC
Incluir en el equipo de trabajo de la dependencia un responsable para la implementación del MSPI a un ingeniero de sistemas con conocimiento especifico . </t>
  </si>
  <si>
    <t>Estructurar el PETIC para el IDEP en el cuatrienio, enmarcado en los lineamientos de Manual de Gobierno Digital V7, el MAE.G.GEN.01 Documento Maestro del Modelo de Arquitectura Empresarial V1 y en especial la G.ES.06 Guía para la construcción del PETI versión 2</t>
  </si>
  <si>
    <t xml:space="preserve">Documento de términos y estudio de mercado </t>
  </si>
  <si>
    <r>
      <rPr>
        <sz val="10"/>
        <color rgb="FF000000"/>
        <rFont val="Arial"/>
      </rPr>
      <t xml:space="preserve">Esta actividad inicia en en el segundo trimestre, por lo anterior se reportará seguimiento en el trimestre pertinente.
23/06/2021 En el grupo de ingeniero de gestión tecnológica adelanto actividades en la estructuración y actualización en las siguientes líneas de trabajo, acorde a las necesidades del IDEP en la dimensión operativa, técnica y de talento humano.
Plan Estratégico de Tecnologías de la Información y las Comunicaciones ­ PETI 
Plan de Tratamiento de Riesgos de Seguridad y Privacidad
Plan de Seguridad y Privacidad de la Información
Plan de contingencia 
Activos de información 
Autodiagnóstico de MSPI
Actualización de procedimientos, manuales y guías del proceso de gestión tecnológica.
Política de Privacidad y Tratamiento de Datos
Política Seguridad y privacidad de la información
Los cuales están siendo armonizadas según con las recomendaciones de la auditoria. 
</t>
    </r>
    <r>
      <rPr>
        <b/>
        <sz val="10"/>
        <color rgb="FF000000"/>
        <rFont val="Arial"/>
      </rPr>
      <t xml:space="preserve">TERCER TRIMESTRE (omar coronado) 05-10-2021: </t>
    </r>
    <r>
      <rPr>
        <sz val="10"/>
        <color rgb="FF000000"/>
        <rFont val="Arial"/>
      </rPr>
      <t xml:space="preserve">desde el equipo de gestión tecnológica se trabaja en definir los siguientes planes (Plan Estratégico de Tecnologías de la Información y las Comunicaciones ¬ PETI, Plan de Tratamiento de Riesgos de Seguridad y Privacidad, Plan de Seguridad y Privacidad de la Información, Plan de contingencia, Activos de información, Autodiagnóstico de MSPI, Actualización de procedimientos, manuales y guías del proceso de gestión tecnológica. Política de Privacidad y Tratamiento de Datos Política Seguridad y privacidad de la información) definiendo como marco de referencia técnica los componentes de seguridad de la información MISPI, Gobierno Digital V7, el MAE.G.GEN.01 Documento Maestro del Modelo de Arquitectura Empresarial V1 y en especial la G.ES.06 para la construcción del PETI tal. De esta manera tener una armonización trasparente y acorde a la dinámica del IDEP y sus capacidades operativas.  
</t>
    </r>
    <r>
      <rPr>
        <b/>
        <sz val="10"/>
        <color rgb="FF000000"/>
        <rFont val="Arial"/>
      </rPr>
      <t>CUARTO TRIMESTRE:</t>
    </r>
    <r>
      <rPr>
        <sz val="10"/>
        <color rgb="FF000000"/>
        <rFont val="Arial"/>
      </rPr>
      <t>El  PETI</t>
    </r>
    <r>
      <rPr>
        <b/>
        <sz val="10"/>
        <color rgb="FF000000"/>
        <rFont val="Arial"/>
      </rPr>
      <t xml:space="preserve"> </t>
    </r>
    <r>
      <rPr>
        <sz val="10"/>
        <color rgb="FF000000"/>
        <rFont val="Arial"/>
      </rPr>
      <t>se evalúa y aprueba por el Comité Institucional de Gestión y Desempeño el día 6 de diciembre donde se exponen los nuevos indicadores y actividades a desarrollar, las cuales cumplen con lo requerido  con el contexto evaluación y seguimiento al desempeño, capacidad, efectividad, costos, pertenencia y demás criterios de calidad que se definan para medir la ejecución de los proyectos que hagan uso de las TIC. Alineado con la estrategia del sector TIC y cumpliendo con lo establecido en el Marco de Referencia de Arquitectura Empresarial para la Gestión de TI del Estado colombiano, enmarcado en la G.ES.06 Guía Cómo Estructurar el Plan Estratégico de Tecnologías de la Información - PETI</t>
    </r>
  </si>
  <si>
    <t>\\Apolo\EJECUCION_PLANES\Plan_Mejoramiento\GT
\\Apolo\EJECUCION_PLANES\Plan_Adecuación_Sostenibilidad_SIG_Referente_MIPG\Gobierno_Digital
\\Apolo\EJECUCION_PLANES\Plan_Operativo_Anual\GT
\\Apolo\EJECUCION_PLANES\Plan_Anticorrupción\Evidencias_Mapa_riesgos\GT
\\Apolo\EJECUCION_PLANES\Plan_Adecuación_Sostenibilidad_SIG_Referente_MIPG\Seguridad_Digital
\\Apolo\EJECUCION_PLANES\Plan_Acción\Plan_seguridad_información
\\Apolo\EJECUCION_PLANES\Plan_Acción\Plan_tratamiento_riesgos
\\Apolo\EJECUCION_PLANES\Plan_Acción\PETIC</t>
  </si>
  <si>
    <t>05/08/2021:  Esta actividad se encuentra en ejecución.
121/2/20201:Esta acción se cierra sin embargo se encuentra pendiente validar la efectividad de la misma en próximas auditorias al proceso.</t>
  </si>
  <si>
    <t xml:space="preserve">En términos generales el tablero de indicadores en las dos vigencias auditadas (2019 y 2020) no atiende las directrices que en esta materia ha emitido el manual de Gobierno Digital, toda vez que orienta su creación en los 7 dominios del MRAE tales como: desempeño de la gestión de TI, de efectividad del uso y apropiación, componentes de información asegurados, disponibilidad de servicios tecnológicos y avance en implementación de controles MSPI entre otros. (ver documento Lineamientos del Marco
de Referencia de AE para la gestión de TI). </t>
  </si>
  <si>
    <t>El dominio 15 del MSPI no ha sido desarrollado.</t>
  </si>
  <si>
    <t>La actividad “Realizar el seguimiento a los riesgos relacionados con seguridad de la información contenidos en el Mapa de Riesgos del IDEP”, resulta insuficiente, toda vez que los 4 riesgos presentados no dan cobertura a la totalidad de los riesgos tecnológicos y/o Ide seguridad de la información articulados a los activos de información y a los controles MSPI.</t>
  </si>
  <si>
    <t xml:space="preserve">La declaración de aplicabilidad del MSPI es el documento que estructura cuales de los 114 controles deberán ser implementados para los riesgos identificados en los 33 Objetivos de control y ese documento no se ha construido en el IDEP, ni su construcción está en los planes de tratamiento de riesgos ni en el de seguridad y privacidad de la información. </t>
  </si>
  <si>
    <t>No se incluyen actividades de verificación de la efectividad de controles para el tratamiento de los riesgos, ni acciones de mejora frente a desviaciones. No se incluyen actividades de articulación entre los riesgos aceptados sobre activos críticos, para los cuales deben incluirse planes de contingencia y recuperación en caso de materialización.</t>
  </si>
  <si>
    <t xml:space="preserve">El Plan de contingencia no incluye los resultados de los informes de cada plan de acción, como insumos para la actualización y mejora continua del Plan y de la matriz de riesgos. </t>
  </si>
  <si>
    <t>Los instructivos relacionados en los planes de contingencia del firewall y base de datos Oracle: IN-GTH-12-09 INSTRUCTIVO RESTAURACIÓN ARCHIVO DE LA CONFIGURACIÓN DEL FIREWALL e IN-GTH-12-05 INSTRUCTIVO PARA RESTAURAR BACKUP MAQUINA – SERVIDOR G4PRUEBAS BASE DE DATOS. no están publicados, ni fueron entregados a la auditoria, adicionalmente su codificación "GTH", no concuerda con los instructivos del Gestión Tecnológica "GT”, presumiendo un error de tipografía tampoco concuerda ya que el IN- GT-12-05 publicado, hace referencia al INSTRUCTIVO PARA CAMBIO DE CONTRASEÑA DE INGRESO AL SISTEMA DE INFORMACIÓN GOOBI. De igual manera en el Seguimiento al Plan de Mejoramiento 2019 "PMX Seguim Control Int 2019 -2 .xls" se hace referencia al instrutivo:INGT- 12-04 Instructivo Para Restaurar Backup Maquina – Servidor G4- Pruebas Base De Datos, lo cual confirma la inconsistencia con el código IN-GTH-12-05. Los códigos tampoco coinciden en el FT-MIC-03-08 Listado Maestro Documentos 2019.xls. Esta situación resulta riesgosa, ya que parte de la efectividad de un plan de contingencia es que los instrumentos y protocolos de operación sean claros y estén disponibles, sin que exista dependencia de personas en particular.</t>
  </si>
  <si>
    <t>La recomendación puntual no ha sido atendida. Cabe anotar que el Plan de Continuidad ha tenido mejoras, relacionadas en este capítulo</t>
  </si>
  <si>
    <t>Adelantar el Análisis de Impacto al Negocio BIA para establecer los tiempos, los protocolos de contingencia y recuperación y las estrategias de fidelidad de la data entre ambientes.
Actualizar el Plan de continuidad de acuerdo con los resultados del BIA y con las inconsistencias relacionadas en el presente informe.
El siguiente es un modelo de tiempos a establecer</t>
  </si>
  <si>
    <t>Como instrumentos de planeación y seguimiento se cuenta con el PL-GT-12-04 Plan Seguridad y Privacidad de la Info V5.pdf de enero de 2020 y el Plan Seguridad y Privacidad de la Info 2020 Seguimiento II.xlsx revisado de manera trimestral. Estos documentos en primera instancia no son coincidentes y si bien incluyen unas primeras actividades de acercamiento a la implementación del MSPI, que hacen parte de la implementación, adolecen de las siguientes etapas requeridas para la implementación de MSPI: o Documentación de la Declaración de Aplicabilidad con la elaboración del marco documental de políticas, procedimientos, instructivos y formatos, incluyendo claramente las justificaciones y soportes para la exclusión de controles.
El levantamiento y planeación de los documentos comunes en el sistema integrado de gestión y la planeación de la salida escalonada de documentos de acuerdo al
avance en implementación. o Un programa de programa de concientización, educación y capacitación sobre la seguridad de la información (control 7.2.2 ISO
27002:2013). Junto a un plan de gestión del cambio asociado a las restricciones de las políticas y los nuevos procedimientos. Esto articulado con el dominio de uso y
apropiación del MRAE.
o Implementación de los controles de seguridad de la información en la plataforma TIC de manera incremental y verificación técnica de vulnerabilidades.</t>
  </si>
  <si>
    <t>El PETI, no ha sido actualizado al nuevo Marco de Referencia de arquitectura Empresarial que modifico los dominios a los siguientes ítems.</t>
  </si>
  <si>
    <t>Actualizar el Plan Estratégico de Tecnología de Información conforme a los lineamientos de Gobierno Digital (manual V7) y demás guías emitidas por MINTIC, de manera articulada con los demás planes de la entidad.
De suscribirse un nuevo contrato con el objeto del contrato 21 de 2020, se recomienda establecer el listado de entregables de acuerdo a lo requerido por Gobierno Digital y MSPI junto con los criterios de aceptación en cada caso.</t>
  </si>
  <si>
    <t>Las debilidades identificadas en el Plan de seguridad y privacidad de la información (5.1.4), en el PETI y en el Plan de Tratamiento de Riesgos (5.1.3), evidencian que no hay un conocimiento profundo de los requisitos de implementación. Se mantiene la recomendación de asignar como oficial de seguridad y/o persona responsable de la implementación del MSPI a un ingeniero de sistemas con conocimientos técnicos de seguridad de la información, ya que a diferencia de otras normas como ISO9001, la ISO 27001 y en especial su anexo 27002, requieren de conocimiento especializado para que no se limite a una implementación documental.</t>
  </si>
  <si>
    <t>Se evidencian algunas mejoras en la construcción de instrumentos documentales y en el formato y valoración del inventario de activos.
De igual manera, se han realizado acciones para socializar y formalizar el cumplimiento de políticas de seguridad.
Sin embargo, todavía no se evidencia la existencia de un Plan de Implementación de MSPI detallado para lograr las 4 dimensiones.
Tener en cuenta que la implementación de los dominios no se realiza por orden de la norma, sino de acuerdo a los esfuerzos de su implementación, sensibilización y puesta en operación real.</t>
  </si>
  <si>
    <t>Los Planes entregados no evidencian articulación entre el MSPI y el MRAE como se espera en Gobierno digital. La siguiente imagen muestra este tipo de articulación.</t>
  </si>
  <si>
    <t>Se evidencia incumplimiento del procedimiento PRO-GT-12-07 “Registro de Activos de Información Tipo Software, Hardware, Servicios e Información” en cuanto al diligenciamiento de los requisitos establecidos para el formato FT-GT-12-19 Inventario de activos de información tipo software, hardware y servicios, así como en el cumplimiento de la actividad No. 4 que establece:¿La información se requiere actualizar?, con la siguiente observación: "Se determina si se requiere actualizar la información de la base de datos de los activos de información tipo software, hardware y servicios por nuevos ingresos o resultado de los mantenimientos, actividades incluidas dentro del procedimiento PRO-GT-12-07 Registro de Activos de Información Tipo Software, Hardware, Servicios e Información”, toda vez que no se encontraron las actualizaciones de los activos de información tipo software y hardware y los mantenimientos de los equipos de alta criticidad dentro del formato FT-GT-12-19 enviado por la OAP como se detalla en el numeral 2.4 del presente informe.
Adicionalmente, se incluye la acción que se encuentra vencida cuya no conformidad obedece a:  No se han realizado actualizaciones al el PRO-GT-12-05 Mantenimiento de Infraestructura Tecnológica para incluir en el Plan de Mantenimiento a la infraestructura y Servicios de Tecnología, el uso del formato de mantenimiento preventivo y correctivo: Formato Mantenimiento Preventivo a los Activos de Información IDEP, que debe diligenciar el proveedor del servicio y que permite conocer el estado del equipo al momento del servicio y el software instalado.</t>
  </si>
  <si>
    <t>La gestión de cambios realizada en los procedimientos no se alineó con la denominación de activos de información tipo hardware, software y servicios  y activos de hardware, software y servicios
Igualmente se evidencio que la información que se envia al contratista listado de equipos para realizar mantenimiento preventivo no estaba precisado como un listado sino como un formato</t>
  </si>
  <si>
    <t xml:space="preserve">Actualizar los procedimientos PRO-GT- 12-07 y PRO-GT -12- 05 en el sentido de precisar la denominación de activos de información tipo hardware, software y servicios  y activos de hardware, software y servicio  
Igualmente precisar en el  PRO-GT- 12-07, en una actividad, la inclusión de la remisión del listado de equipos a realizar mantenimiento preventivo </t>
  </si>
  <si>
    <t>procedimiento PRO-GT- 12-07 y PRO-GT -12- 05, publicados en Maloca</t>
  </si>
  <si>
    <t>Técnico Operativo 314-02</t>
  </si>
  <si>
    <t>TERCER TRIMESTRE:Está en proceso de actualización los procedimientos PRO-GT- 12-07 y PRO-GT -12- 05 actualizados
CUARTO TRIMESTRE: Para la gestión de los Activos de Información se estructura y armoniza el formato FT-GT-12-19 Activos de Información del IDEP a la versión 4, cumpliendo los lineamientos de la Guía 5. para la Gestión y Clasificación de Activos de Información MinTic. Este fue presentado en el Comité Institucional de Gestión y Desempeño el día 27 de septiembre donde fueron aprobados y se procedió a publicar en el link de trasparencia en el siguiente numeral 7.1.2 Registro de Activos de Información.
Se actualizaron los procedimiento PRO-GT-12-07 Registro de Activos de Información software, hardware y servicio del IDEP y PRO-GT-12-05 Mantenimiento de Infraestructura Tecnológica, los cuales se encuentran publicados en la maloca desde el 20 y 19 de octubre respectivamente.
Esta actividad se encuentra finalizada.</t>
  </si>
  <si>
    <t>http://www.idep.edu.co/?q=content/gt-12-proceso-de-gesti%C3%B3n-tecnol%C3%B3gica#:~:text=PRO%2DGT%2D12,servicio%20del%20IDEP</t>
  </si>
  <si>
    <t>21/12/2021: Se verificó los formatos y el  procedimiento en referencia para el cumplimiento de la acción, por lo anterior se cierra como efectiva.</t>
  </si>
  <si>
    <t>Se encontró debilidad en el cumplimiento de la política de operación enunciada dentro del procedimiento PRO-GT-12-07 Registro de Activos de Información Tipo Software, Hardware, Servicios e Información, toda vez que no se evidencio la totalidad y completitud en el diligenciamiento del formato FT-GT-12-20 de varios funcionarios del IDEP a los cuales se les entrego inventario de activos de información en el año 2020; tal como se describió en el numeral 2.4.1 del presente informe.</t>
  </si>
  <si>
    <t>Escaso seguimiento a la firma  de los formatos FT-GT-12-20, teniendo en cuenta la alta carga laboral que presenta el tecnico que realiza el proceso y desarticulación del formato FT-GT-12-20 con el  IN-GT-12-01 Instructivo para la asignación de usuario</t>
  </si>
  <si>
    <t>Actualizacion de formato  FT-GT-12-20 que incluiya la fecha de diligenciamiento por parte del funcionario o contratista y fecha de entrega a la OAP.</t>
  </si>
  <si>
    <t>Formato FT-GT-12-20  publicado en Maloca</t>
  </si>
  <si>
    <r>
      <rPr>
        <b/>
        <sz val="10"/>
        <color theme="1"/>
        <rFont val="Arial"/>
      </rPr>
      <t xml:space="preserve">TERCER TRIMESTRE:  </t>
    </r>
    <r>
      <rPr>
        <sz val="10"/>
        <color theme="1"/>
        <rFont val="Arial"/>
      </rPr>
      <t>Está en proceso de actualización el formato el cual se incluye las fechas de diligenciamiento, firmas y entrega de claves</t>
    </r>
  </si>
  <si>
    <t>http://www.idep.edu.co/sites/default/files/FT-GT-12-20%20Compromiso%20poli%CC%81tica%20TIC%20V4.docx#overlay-context=content/gt-12-proceso-de-gesti%25C3%25B3n-tecnol%25C3%25B3gica%3Fq%3Dcontent/gt-12-proceso-de-gesti%25C3%25B3n-tecnol%25C3%25B3gica</t>
  </si>
  <si>
    <t>10/12/2021 Se verifico en la página del IDEP el formato FT-GT-12-20 con las sugerencias realizadas, por lo anterior se cierra la acción como cumplida.</t>
  </si>
  <si>
    <t>Actualizacion de IN-GT-12-01 Instructivo para la asignación de usuarios donde se vincule el formato FT-GT-12-20</t>
  </si>
  <si>
    <t>Instructivo actualizado en Maloca</t>
  </si>
  <si>
    <t>TERCER TRIMESTRE: Está en proceso de actualización el instructivo
CUARTO TRIMESTRE: Se actualiza el formato FT-GT-12-20 Compromiso de cumplimiento de las políticas TIC del IDEP el día 15 de octubre de 2021, con los campos sugeridos por la auditora. Este formato se encuentra publicado en la maloca. Esta actividad se encuentra finalizada.</t>
  </si>
  <si>
    <t>http://www.idep.edu.co/sites/default/files/IN-GT-12-01%20Instructivo%20para%20la%20asignaci%C3%B3n%20de%20usuarios%20V3.pdf#overlay-context=content/gt-12-proceso-de-gesti%25C3%25B3n-tecnol%25C3%25B3gica%3Fq%3Dcontent/gt-12-proceso-de-gesti%25C3%25B3n-tecnol%25C3%25B3gica</t>
  </si>
  <si>
    <t>21/12/2021 : Se verifico dentro de la página del IDEP la actualización del instructivo N-GT-12-01 y el formato FT-GT-12-02, por lo anterior se cierra la acción como cumplida.</t>
  </si>
  <si>
    <t xml:space="preserve">Recoleccion firma de los formatos pendientes a todos los funcionarios del IDEP vinculados a corte 30 de agosto y a los contratistas que tienen asisgnacion de una cuenta de correo isntitucional y que tengan acceso a VPN, que hayan sido vinculados a corte 30 de agosto
</t>
  </si>
  <si>
    <t>FT-GT-12-20 diligenciado y firmado por los funcionarios del IDEP vinculados a corte 30 de agosto y a los contratistas que tienen asisgnacion de una cuenta de correo isntitucional y que tengan acceso a VPN, que hayan sido vinculados a corte 30 de agosto</t>
  </si>
  <si>
    <t>\\Apolo\EJECUCION_PLANES\Plan_Mejoramiento\GT\Políticas de Seguridad y Privacidad de la Información\COMPROMISOS POLITICAS</t>
  </si>
  <si>
    <t>10/12/2021 Se verificaron los respectivos formatos en la carpeta Apolo, por tal motivo se cierra la cción</t>
  </si>
  <si>
    <r>
      <rPr>
        <sz val="10"/>
        <color rgb="FF000000"/>
        <rFont val="Arial"/>
      </rPr>
      <t xml:space="preserve">TERCER TRIMESTRE: Con ocasión de los cierres presupuestales mensuales se viene efectuando conciliación entre los informes que se generan en los sistemas de información de hacienda y GOOBI, mediante con el apoyo de otro funcionario de las SAFYCD, permitiendo la revisión detallada del movimiento presupuestal para cada uno de los rubros asignados al presupuesto de la entidad, ejecuciones que son remitidas vía correo para revisión y visto bueno del Subdirector Administrativo, Financiero y de Control Disciplinario, a fin de fortalecer de manera oportuna el proceso de revisión y control en las cifras reportadas en los informes. En el cuarto trimestre de la presente vigencia se procederá a culminar la revisión del procedimiento PRO-GF-14-01 ajustando el mismo a lo expuesto en plan de mejoramiento.
CUARTO TRIMESTRE: se continua con la revisión mensual de la conciliacion entre los informes que se generan en los sistemas de informaccion de haccienda y GOOBI con el apoyo de otro funcionario de la SAFYCD, ejecuciones que son remitidas vía correo  para revisión y visto bueno del Subdirector Administrativo, Financiero y de Control Disciplinario, para el proceso de actualización del procedimiento PRO-GF-14-01, se inicio para el ultimo trimestre con el nuevo aplicativo de hacienda, es necesario seguir aprendiendo el manejo de la herramienta y así actualizar los procedimientos, actividad que se hara en conjunto con el hallazgo de la contraloría por este mismo motivo para el primer semestre del 2021.
 30/03/2021, durante el primer trimestre de 2021 se continúo con la conciliación mensual entre los informes presupuestales generados en Goobi y Bogdata, efectuando de manera oportuna los ajustes detectados como resultado de la conciliación. No obstante, teniendo en cuenta que a la fecha no se tiene informes oficiales generados desde el sistema de información Bogdata, la conciliación se viene realizando contra las consultas que genera el aplicativo, las cuales se ajustan y se convierten a PDF para las correspondientes firmas y envíos a los usuarios de la información, situación que ha retrasado la revisión y ajuste al procedimiento PRO-GF-14-01 ejecución presupuestal, dada la necesidad de contar con dichos informes como insumo a los ajustes que se requieran realizar al procedimiento.
30/06/2021, durante el segundo trimestre de 2021 se continúo con la conciliación mensual entre los informes presupuestales generados en Goobi y Bogdata, efectuando de manera oportuna los ajustes detectados como resultado de la conciliación. No obstante, teniendo en cuenta que no se tiene fecha estimada por parte de la Secretaría Distrital de Hacienda con respecto a contar con ejecuciones oficiales en el sistema BOGDATA,  se continúa  entregando informes a terceros y entes de control mediante la generación de consultas  en el aplicativo, las cuales se ajustan y se convierten a PDF para las correspondientes firmas y envíos a los usuarios de la información. Adicionalmente, se realizaron las acciones requeridas para  actualización, revisión por parte del SAFyCD y aprobación del  procedimiento PRO-GF-14-01 ejecución presupuestal, a fin de  fortalecer el punto de control en la conciliación entre Sistemas de Información Administrativo y Financiero del Instituto y el de SHD, con el  apoyo de otro funcionario de las SAFYCD permitiendo la revisión detallada del movimiento presupuestal para cada uno de los rubros asignados para el presupuesto de la entidad.  </t>
    </r>
    <r>
      <rPr>
        <b/>
        <sz val="10"/>
        <color rgb="FF000000"/>
        <rFont val="Arial"/>
      </rPr>
      <t>(Seguimiento realizado por el profesional de presupuesto Paulo Leguizamón)</t>
    </r>
    <r>
      <rPr>
        <sz val="10"/>
        <color rgb="FF000000"/>
        <rFont val="Arial"/>
      </rPr>
      <t>}</t>
    </r>
    <r>
      <rPr>
        <sz val="10"/>
        <color rgb="FF1155CC"/>
        <rFont val="Arial"/>
      </rPr>
      <t>http://www.idep.edu.co/sites/default/files/FT-GF-14-17%20Solicitud-de-Disponibilidad-Presupuestal%20V6.xlsx</t>
    </r>
  </si>
  <si>
    <r>
      <rPr>
        <sz val="10"/>
        <color rgb="FF000000"/>
        <rFont val="Arial"/>
      </rPr>
      <t xml:space="preserve">01/10/2020, correos electrónicos donde se remite las ejecución para revisión y firma y carpeta en mis documentos que contiene las ejecuciones presupuestales mensuales que se generan en el cierre.
Cuarto trimestre:correos electrónicos donde se remite las ejecución para revisión y firma y carpeta en mis documentos que contiene las ejecuciones presupuestales mensuales que se generan en el cierre.                   </t>
    </r>
    <r>
      <rPr>
        <b/>
        <i/>
        <sz val="10"/>
        <color rgb="FF000000"/>
        <rFont val="Arial"/>
      </rPr>
      <t>Primer trimestre 2021</t>
    </r>
    <r>
      <rPr>
        <sz val="10"/>
        <color rgb="FF000000"/>
        <rFont val="Arial"/>
      </rPr>
      <t xml:space="preserve">: correos electrónicos donde se remite ejecución para revisión y firma y carpeta en mis documentos que contiene las ejecuciones presupuestales mensuales que se generan en el cierre.           
</t>
    </r>
    <r>
      <rPr>
        <b/>
        <i/>
        <sz val="10"/>
        <color rgb="FF000000"/>
        <rFont val="Arial"/>
      </rPr>
      <t>Segundo trimestre 2021:</t>
    </r>
    <r>
      <rPr>
        <sz val="10"/>
        <color rgb="FF000000"/>
        <rFont val="Arial"/>
      </rPr>
      <t xml:space="preserve"> correos electrónicos donde se remite ejecución para revisión y firma y carpeta en mis documentos que contiene las ejecuciones presupuestales mensuales que se generan en el cierre. Procedimiento PRO-GF-14-01 ejecución presupuestal actualizado a lo solicitado en el plan de mejoramiento.</t>
    </r>
  </si>
  <si>
    <r>
      <rPr>
        <b/>
        <sz val="10"/>
        <color rgb="FF000000"/>
        <rFont val="Arial"/>
      </rPr>
      <t xml:space="preserve">28/12/2020 </t>
    </r>
    <r>
      <rPr>
        <sz val="10"/>
        <color rgb="FF000000"/>
        <rFont val="Arial"/>
      </rPr>
      <t xml:space="preserve">Se continua con el seguimiento de la acción para el primer trimestre de 2021
</t>
    </r>
    <r>
      <rPr>
        <b/>
        <sz val="10"/>
        <color rgb="FF000000"/>
        <rFont val="Arial"/>
      </rPr>
      <t>13/08/2021:</t>
    </r>
    <r>
      <rPr>
        <sz val="10"/>
        <color rgb="FF000000"/>
        <rFont val="Arial"/>
      </rPr>
      <t xml:space="preserve"> Se verificó los diferentes controles implementandos y la actualización del procedimientos establecido en la página web de la Entidad y se evidencia que son efectivos con el objetivo definido por lo cual  se procede al cierre de la acción.</t>
    </r>
  </si>
  <si>
    <r>
      <rPr>
        <sz val="10"/>
        <color rgb="FF000000"/>
        <rFont val="Arial"/>
      </rPr>
      <t>Correos electronicos, carpeta con ejecuciones presupuestales guardado en RED - APOLO- PLANES - PLANES DE MEJORAMIENTO - GF</t>
    </r>
    <r>
      <rPr>
        <sz val="10"/>
        <color rgb="FF000000"/>
        <rFont val="Arial"/>
      </rPr>
      <t xml:space="preserve">
</t>
    </r>
    <r>
      <rPr>
        <u/>
        <sz val="10"/>
        <color rgb="FF1155CC"/>
        <rFont val="Arial"/>
      </rPr>
      <t>http://www.idep.edu.co/sites/default/files/PRO-GF-14-01%20Ejec%20Presupuestal%20V7.pdf</t>
    </r>
  </si>
  <si>
    <r>
      <rPr>
        <b/>
        <sz val="10"/>
        <color rgb="FF000000"/>
        <rFont val="Arial"/>
      </rPr>
      <t>28/12/2020</t>
    </r>
    <r>
      <rPr>
        <sz val="10"/>
        <color rgb="FF000000"/>
        <rFont val="Arial"/>
      </rPr>
      <t>: María Margarita Cruz Gómez. Contratista OCI
13/08/2021: Marìa Margarita Cruz Gómez. Contratista OCI</t>
    </r>
  </si>
  <si>
    <t xml:space="preserve">Se actualizará el procedimiento PRO-GF-14-03 donde se incluira la actividad de  revisión del cierre presupuestal  los  5 ultimos días el mes, con el apoyo de la Secretaria ejecutiva codigo 425 Grado 04
</t>
  </si>
  <si>
    <t>Se actualizara el procedimiento PRO-GF-14-03 en la maloca.
Correos electrónicos remitiendo los CDP de los dos sistemas de información para revisión y/o entrega física Procedimento .</t>
  </si>
  <si>
    <t xml:space="preserve">Profesional Especializado 222-07 
Secretaria ejecutiva codigo 425 Grado 04
</t>
  </si>
  <si>
    <r>
      <rPr>
        <sz val="11"/>
        <color rgb="FF000000"/>
        <rFont val="Arial"/>
      </rPr>
      <t xml:space="preserve">2020: Esta actividad se realizará en la vigencia 2021, por lo anterior se reportará seguimiento en el siguiente trimestre.    
30/03/2021 Se tiene pendiente la revisión del procedimiento para el segundo trimestre de 2021, sin embargo se realizaron conciliaciones mensuales entre los dos sistemas de información 
30/06/2021: La conciliación mensual se realiza en el procedimiento de ejecución que fue actualizado el 29 de junio de 2021   (Seguimiento realizado por el profesional de presupuesto Paulo Leguizamón) </t>
    </r>
    <r>
      <rPr>
        <u/>
        <sz val="11"/>
        <color rgb="FF1155CC"/>
        <rFont val="Arial"/>
      </rPr>
      <t>http://www.idep.edu.co/sites/default/files/PRO-GF-14-01%20Ejec%20Presupuestal%20V7.pdf</t>
    </r>
    <r>
      <rPr>
        <sz val="11"/>
        <color rgb="FF000000"/>
        <rFont val="Arial"/>
      </rPr>
      <t xml:space="preserve"> </t>
    </r>
  </si>
  <si>
    <r>
      <rPr>
        <sz val="10"/>
        <color rgb="FF000000"/>
        <rFont val="Arial"/>
      </rPr>
      <t xml:space="preserve">28/12/2020 Se continua con el seguimiento de la acción para el primer trimestre de 2022
13/08/2021: Se evidencia que se esta ejecutando operativamente la actividad sin embargo se continúa con el seguimiento de la misma en razón a que no esta documentado dentro del procedimiento PRO-GF-14-03 lo enunciado dentro de la misma acción. vencida.
</t>
    </r>
    <r>
      <rPr>
        <sz val="10"/>
        <color rgb="FF000000"/>
        <rFont val="Arial"/>
      </rPr>
      <t>21/12/2021: Se cierra la acción toda vez que se formulo nueva acción.</t>
    </r>
  </si>
  <si>
    <t xml:space="preserve">13/08/2021: María Margarita cruz Gòmez. Contratista OCI
09/12/2021: María Margarita Cruz Gómez. ContratISa OCI </t>
  </si>
  <si>
    <t xml:space="preserve">Esta nueva acción se formula  fin de dar cumplimiento a la acción vencida anteriormente en el sentido que se actualizó con fecha 29 de junio  procedimiento PRO-GF-14-01 (Ejecución Presupuestal) donde se incluyó una actividad de  revisión  previo al  cierre presupuestal  con el apoyo de la Secretaria ejecutiva codigo 425 Grado 04. Es importante precisar que la acción anteriormente expuesta no subsanaba de fondo el hallazgo encontrado por la OCI, porque el procedimiento al que hacia alusión era solamente para el cierre presupuestal, mientras que el procedimiento ejecución presupuestal que se ajustó se ejecuta de manera mensual.
Actualizar elprocedimiento PRO-GF-14-01 (Ejecución Presupuestal), en el  sentido de incluir un nuevo control manual al procedimiento. </t>
  </si>
  <si>
    <t>Procedimiento  PRO-GF-14-01 (Ejecución Presupuestal) actualizado en Maloca
Correos electrónicos de Presupúesto a SAF con el resultado de la conciliación</t>
  </si>
  <si>
    <r>
      <rPr>
        <b/>
        <u/>
        <sz val="11"/>
        <color rgb="FF000000"/>
        <rFont val="Arial"/>
      </rPr>
      <t xml:space="preserve">
30/09/21:</t>
    </r>
    <r>
      <rPr>
        <u/>
        <sz val="11"/>
        <color rgb="FF000000"/>
        <rFont val="Arial"/>
      </rPr>
      <t xml:space="preserve"> La conciliación mensual se realiza en el procedimiento de ejecución presupuestal, el cual fue actualizado el 29 de junio de 2021   (Seguimiento realizado por el profesional de presupuesto Paulo Leguizamón) </t>
    </r>
    <r>
      <rPr>
        <u/>
        <sz val="11"/>
        <color rgb="FF1155CC"/>
        <rFont val="Arial"/>
      </rPr>
      <t>http://www.idep.edu.co/sites/default/files/PRO-GF-14-01%20Ejec%20Presupuestal%20V7.pdf</t>
    </r>
    <r>
      <rPr>
        <u/>
        <sz val="11"/>
        <color rgb="FF000000"/>
        <rFont val="Arial"/>
      </rPr>
      <t xml:space="preserve">   TERCER TRIMESTRE: Durante el tercer trimestre se realizarón las gestiones mensuales que permitieron la conciliación mensual de informes generados en los dos sistemas de información con el apoyo de Secretaria ejecutiva codigo 425 Grado 04. Una vez conciliada la información se remitió por correo al SAFyCD para su revisión, visto bueno y envío al Director General para su firma.
30/09/2021, se solicita revisión a las actividades realizadas a fin de dar cumplimiento a esta acción, por cuanto se revisó, actualizó y aprobó el procedimiento de ejecución presupuestal PRO-GF-14-01, el cual permite dar cumplimiento al hallazgo en lo que respecta a: Conciliación mensual detallada de los informes obtenidos en los dos sistemas de información, a la expedición y envío a solicitantes de los CDPs y CRPs expedidos en los dos sistemas de información y al envío de información requerida con el cierre para revisión y visto bueno por parte del Subdirector Administrativo, Financiero y de Control Disciplinario. Estas actividades han disminuido en alto porcentaje el riesgo generado.</t>
    </r>
  </si>
  <si>
    <r>
      <rPr>
        <u/>
        <sz val="11"/>
        <color rgb="FF0563C1"/>
        <rFont val="Arial"/>
      </rPr>
      <t xml:space="preserve">http://www.idep.edu.co/sites/default/files/PRO-GF-14-01%20Ejec%20Presupuestal%20V7.pdf
</t>
    </r>
    <r>
      <rPr>
        <u/>
        <sz val="11"/>
        <color rgb="FF000000"/>
        <rFont val="Arial"/>
      </rPr>
      <t xml:space="preserve">\\Apolo\EJECUCION_PLANES\Plan_Mejoramiento\GF                                                           </t>
    </r>
    <r>
      <rPr>
        <u/>
        <sz val="11"/>
        <color rgb="FF0563C1"/>
        <rFont val="Arial"/>
      </rPr>
      <t>Carpeta virtual  en documentos del profesional de presupuesto donde se  abre una carpeta mensual que contiene las ejecuciones presupuestales revisadas y firmadas por los responsables.</t>
    </r>
  </si>
  <si>
    <t>10/12/2021  se verifico en la pagina del IDEP el procedimiento de ejecución presupuestal PRO-GF-14-01 nuevo control manual al procedimiento.  por lo anterior se cierra la acción como cumplida.</t>
  </si>
  <si>
    <t>http://www.idep.edu.co/sites/default/files/PRO-GF-14-01%20Ejec%20Presupuestal%20V7.pdf
\\Apolo\EJECUCION_PLANES\Plan_Mejoramiento\GF                                                           Carpeta virtual  en documentos del profesional de presupuesto donde se  abre una carpeta mensual que contiene las ejecuciones presupuestales revisadas y firmadas por los responsables.</t>
  </si>
  <si>
    <t>10/12//2021 Seguimiento efectuado por 
Martha Cecilia Quintero  B.- Técnico OCI.</t>
  </si>
  <si>
    <r>
      <rPr>
        <b/>
        <sz val="10"/>
        <color rgb="FF000000"/>
        <rFont val="Arial"/>
      </rPr>
      <t>28/12/2020</t>
    </r>
    <r>
      <rPr>
        <sz val="10"/>
        <color rgb="FF000000"/>
        <rFont val="Arial"/>
      </rPr>
      <t xml:space="preserve"> Se continua con el seguimiento de la acción para el primer trimestre de 2021
</t>
    </r>
    <r>
      <rPr>
        <b/>
        <sz val="10"/>
        <color rgb="FF000000"/>
        <rFont val="Arial"/>
      </rPr>
      <t>13/08/2021:</t>
    </r>
    <r>
      <rPr>
        <sz val="10"/>
        <color rgb="FF000000"/>
        <rFont val="Arial"/>
      </rPr>
      <t xml:space="preserve"> De acuerdo con el seguimiento efectuado por parte de esta Oficina se evidencia cumplimiento a lo enunciado a la actividad, por lo anterior se cierra la acción como efectiva.</t>
    </r>
  </si>
  <si>
    <t>Actualizar el procedimiento PRO-GF-14-03 cierre presupuestal para que el punto de control de seguimiento por parte de la Oficina Asesora de Planeación se realice antes del ultimo día hábil del mes, previa confirmación por correo electrónico del cierre presupuestal por parte del profesional de presupuesto.</t>
  </si>
  <si>
    <t>procedimiento PRO-GF-14-03
Correo electrónico Mensual con la confirmación del cierre presupuestal</t>
  </si>
  <si>
    <r>
      <rPr>
        <sz val="11"/>
        <color rgb="FF000000"/>
        <rFont val="Arial"/>
      </rPr>
      <t xml:space="preserve">TERCER TRIMESTRE: Con el fin de dar cumplimiento a la presente actividad se formalizó la Circular interna 06 del 8 de septiembre de 2020, donde de dictan los Lineamientos‌ ‌para‌ ‌solicitud‌ ‌y‌ ‌anulación‌ ‌de‌ ‌Certificados‌ ‌de‌ ‌Disponibilidad‌ ‌
Presupuestal‌ ‌CDPs‌ ‌y‌ ‌Certificados‌ ‌de‌ ‌Registro‌ ‌Presupuestal‌ ‌CRPs‌. En respuesta a la misma se viene remitiendo por parte del Profesional de Presupuesto con destino a: Oficina Asesora Jurídica, Responsables de ejecución de recursos y Tesorería de la entidad, los Certificados de Disponibilidad Presupuestal CDP y Certificados de Registro Presupuestal CRP emitidos en los sistemas de información de hacienda y de la entidad a efectos que se revisen de manera previa al trámite siguiente minimizando de esta manera el riesgo en la inconsistencia presentada.
Cuarto trimestre: Para el cuarto trimestre se ha enviado desde el correo del profesional especializado de presupuesto a los correos a los supervisores y apoyos los CDPs y RPs para revisión de la consistencia de los mismos
30/03/2021 Se tiene pendiente la revisión del procedimiento para el segundo trimestre de 2021.                                                               
</t>
    </r>
    <r>
      <rPr>
        <b/>
        <sz val="11"/>
        <color rgb="FF000000"/>
        <rFont val="Arial"/>
      </rPr>
      <t xml:space="preserve">30/06/2021 </t>
    </r>
    <r>
      <rPr>
        <sz val="11"/>
        <color rgb="FF000000"/>
        <rFont val="Arial"/>
      </rPr>
      <t xml:space="preserve">Teniendo en cuenta que, revisando las actividades indicadas en el procedimiento PRO- GF-14-03 Cierre Presupuestal, se detectó que las mismas no dan respuesta a lo requerido en el plan de mejoramiento por cuanto el procedimiento CIERRE PRESUPUESTAL, corresponde a las actividades requeridas de manera  previa al cierre presupuestal de la vigencia y no al cierre mensual que se realizado de acuerdo con lo detalllado en el procedimiento PRO-GF-14-01 ejecución presupuestal, el cual fue revisado de manere detallada, socializado mediante en reunión con el SAFyCD y aprobado  en junio de 2021, a fin de minimizar el riesgo que generó esta observación. </t>
    </r>
    <r>
      <rPr>
        <u/>
        <sz val="11"/>
        <color rgb="FF1155CC"/>
        <rFont val="Arial"/>
      </rPr>
      <t>http://www.idep.edu.co/sites/default/files/PRO-GF-14-01%20Ejec%20Presupuestal%20V7.pdf</t>
    </r>
  </si>
  <si>
    <t>01/10/2020, Carpeta en mis documentos de presupuesto donde se guardan los Certificados de Disponibilidad Presupuestal CDP y Certificados de Registro Presupuestal CRP emitidos en los sistemas de información de hacienda y de la entidad. correos donde se evidencia el envío de los anteriores documentos a Oficina Asesora Jurídica, Responsables de ejecución de recursos y Tesorería de la entidad. Circular 06 de 2020 firmada por el Director General y tramitada por parte de la Subdirección Administrativa, Financiera y de Control Disciplinario.
Cuarto trimestre: Correos electronicos enviados por el profesional especializado de presupuesto</t>
  </si>
  <si>
    <t>13/08/2021: Se evidencia que se esta ejecutando operativamente la actividad sin embargo se continúa con el seguimiento de la misma en razón a que no esta documentado dentro del procedimiento PRO-GF-14-03 lo enunciado dentro de la misma acción. 
21/12/2021: Se cierra la acción toda vez que se formulo nueva acción.</t>
  </si>
  <si>
    <t>13/08/2021: María Margarita Cruz Gómez. Contratista OCI
21/12/2021: María Margarita Cruz Gómez. Contratista OCI</t>
  </si>
  <si>
    <t xml:space="preserve">Esta nueva acción se formula  fin de dar cumplimiento a la acción vencida anteriormente en el sentido que se actualizó con fecha 29 de junio  procedimiento PRO-GF-14-01 (Ejecución Presupuestal) donde se incluyó una actividad de  revisión  previa al  cierre presupuestal  con el apoyo por parte de responsables de ejecución de los recursos, en el sentido de revisar la consistencia de información que se visualiza en los CDPs y CRPs que expide presupuesto en los dos sistemas de información y envía a responsables para continuar tramites . Es importante precisar que la acción anteriormente expuesta no subsanaba de fondo el hallazgo encontrado por la OCI, porque elprocedimiento al que hacia alusión era solamente para el cierre presupuestal, mientras que el procedimiento ejecución presupuestal que se ajustó se ejecuta dentro del primer día hábil siguiente al que se remite la información (solicitud de CDPs o acto administrativo).
Actualizar elprocedimiento PRO-GF-14-01 (Ejecución Presupuestal), en el  sentido de incluir un nuevo control manual al procedimiento. </t>
  </si>
  <si>
    <t>Procedimiento  PRO-GF-14-01 (Ejecución Presupuestal) actualizado en Maloca
Correos electrónicos de Presupúesto a los responsables de ejecución de recursos a través de CDPs y CRPs solicitados</t>
  </si>
  <si>
    <r>
      <rPr>
        <u/>
        <sz val="11"/>
        <color rgb="FF000000"/>
        <rFont val="Arial"/>
      </rPr>
      <t xml:space="preserve">
</t>
    </r>
    <r>
      <rPr>
        <b/>
        <u/>
        <sz val="11"/>
        <color rgb="FF000000"/>
        <rFont val="Arial"/>
      </rPr>
      <t xml:space="preserve">30/09/21: </t>
    </r>
    <r>
      <rPr>
        <u/>
        <sz val="11"/>
        <color rgb="FF000000"/>
        <rFont val="Arial"/>
      </rPr>
      <t xml:space="preserve">La conciliación mensual se realiza en el procedimiento de ejecución presupuestal, el cual fue actualizado el 29 de junio de 2021   (Seguimiento realizado por el profesional de presupuesto Paulo Leguizamón) </t>
    </r>
    <r>
      <rPr>
        <u/>
        <sz val="11"/>
        <color rgb="FF1155CC"/>
        <rFont val="Arial"/>
      </rPr>
      <t>http://www.idep.edu.co/sites/default/files/PRO-GF-14-01%20Ejec%20Presupuestal%20V7.pdf</t>
    </r>
    <r>
      <rPr>
        <u/>
        <sz val="11"/>
        <color rgb="FF000000"/>
        <rFont val="Arial"/>
      </rPr>
      <t xml:space="preserve">   TERCER TRIMESTRE: Durante el tercer trimestre se  expidieron y remitieron por correo la totalidad de solicitudes de CDPs y CRPs requeridos por los responsables de ejecución de recursos. La totalidad de CDPs y CRPs expedidos mensualmente hacen parte de la ejecución de gastos que se concilia mensualmente con los  informes generados en los dos sistemas de información con el apoyo de Secretaria ejecutiva codigo 425 Grado 04. Una vez conciliada la información se remite por correo al SAFyCD para su revisión, visto bueno y envío al Director General para su firma.
30/09/2021, se solicita revisión a las actividades realizadas a fin de dar cumplimiento a esta acción, por cuanto se revisó, actualizó y aprobó el procedimiento de ejecución presupuestal PRO-GF-14-01, el cual permite dar cumplimiento al hallazgo en lo que respecta a: Conciliación mensual detallada de los informes obtenidos en los dos sistemas de información, a la expedición y envío a solicitantes de los CDPs y CRPs expedidos en los dos sistemas de información y al envío de información requerida con el cierre para revisión y visto bueno por parte del Subdirector Administrativo, Financiero y de Control Disciplinario. Estas actividades han disminuido en alto porcentaje el riesgo generado.</t>
    </r>
  </si>
  <si>
    <t>Carpeta documentos del profesional de presupuesto donde se guardan los Certificados de Disponibilidad Presupuestal CDP y Certificados de Registro Presupuestal CRP emitidos en los sistemas de información de hacienda y de la entidad. correos donde se evidencia el envío de los anteriores documentos a Oficina Asesora Jurídica, Responsables de ejecución de recursos y Tesorería de la entidad</t>
  </si>
  <si>
    <t>10/12/2021 Se verifico en la pagina web del IDEP el procedimiento de ejecución presupuestal PRO-GF-14-01 y las evidencias en la carpeta Apolo Gestión Financiera la conciliación mensual por lo anterior se cierra la acción como efectiva.</t>
  </si>
  <si>
    <t>10/12/2021 Seguimiento efectuado por 
Martha Cecilia Quintero  B.- Técnico OCI.</t>
  </si>
  <si>
    <r>
      <rPr>
        <sz val="9"/>
        <color theme="1"/>
        <rFont val="Arial"/>
      </rPr>
      <t>1.</t>
    </r>
    <r>
      <rPr>
        <sz val="11"/>
        <color theme="1"/>
        <rFont val="Times New Roman"/>
      </rPr>
      <t xml:space="preserve">  </t>
    </r>
    <r>
      <rPr>
        <sz val="11"/>
        <color theme="1"/>
        <rFont val="Calibri"/>
      </rPr>
      <t>De acuerdo con lo establecido en el PRO-GF-14-01 Ejecución presupuestal, para el caso del diligenciamiento adecuado y completo del formato FT-GF-14-17 se evidenció que en algunos formatos no se registra la fecha, rubro presupuestal, firma del ordenador del gasto, tal como se detalla en acápite 2.1.1. de este informe.</t>
    </r>
  </si>
  <si>
    <r>
      <rPr>
        <sz val="11"/>
        <color rgb="FF000000"/>
        <rFont val="Arial"/>
      </rPr>
      <t xml:space="preserve">2020: Esta actividad se iniciará en el 2021
</t>
    </r>
    <r>
      <rPr>
        <b/>
        <sz val="11"/>
        <color rgb="FF000000"/>
        <rFont val="Arial"/>
      </rPr>
      <t>30/03/2021</t>
    </r>
    <r>
      <rPr>
        <sz val="11"/>
        <color rgb="FF000000"/>
        <rFont val="Arial"/>
      </rPr>
      <t xml:space="preserve"> El formato FT-GF-14-17 solicitud de disponibilidad presupuestal fue modificado eliminado los datos que no agregaban valor al proceso quedando la solicitud con versión 5 del 4 de enero de 2021. La acción correctiva se cumplió por lo cual solicito el cierre de la misma.
http://www.idep.edu.co/sites/default/files/FT-GF-14-17%20Solicitud-de-Disponibilidad-Presupuestal%20V6.xlsx</t>
    </r>
  </si>
  <si>
    <r>
      <rPr>
        <sz val="11"/>
        <color rgb="FF000000"/>
        <rFont val="Arial"/>
      </rPr>
      <t xml:space="preserve">Primer Trimestre 2021:
</t>
    </r>
    <r>
      <rPr>
        <u/>
        <sz val="11"/>
        <color rgb="FF1155CC"/>
        <rFont val="Arial"/>
      </rPr>
      <t>http://www.idep.edu.co/?q=content/gf-14-proceso-de-gesti%C3%B3n-financiera#overlay-context=</t>
    </r>
  </si>
  <si>
    <r>
      <rPr>
        <b/>
        <sz val="11"/>
        <color rgb="FF000000"/>
        <rFont val="Arial"/>
      </rPr>
      <t>28/12/2020</t>
    </r>
    <r>
      <rPr>
        <sz val="11"/>
        <color rgb="FF000000"/>
        <rFont val="Arial"/>
      </rPr>
      <t xml:space="preserve"> Se verificá en las dos primeras semanas de 2021 la publicación del formato  FT-GF-14-17 solicitud de disponibilidad presupuestal actualizado en la Maloca, por lo anterior no se cierra la acción hasta verificar la publicación.
</t>
    </r>
    <r>
      <rPr>
        <b/>
        <sz val="11"/>
        <color rgb="FF000000"/>
        <rFont val="Arial"/>
      </rPr>
      <t>13/8/2021</t>
    </r>
    <r>
      <rPr>
        <sz val="11"/>
        <color rgb="FF000000"/>
        <rFont val="Arial"/>
      </rPr>
      <t xml:space="preserve">: Se evidencia actualización del formato FT-GF-14-17 con fecha de aprobación 12/03/2021 en la página web del IDEP conforme el objetivo de la acción por lo anterior se cierra la acción como efectiva </t>
    </r>
  </si>
  <si>
    <t>http://www.idep.edu.co/?q=content/gf-14-proceso-de-gesti%C3%B3n-financiera#overlay-context=</t>
  </si>
  <si>
    <r>
      <rPr>
        <b/>
        <sz val="11"/>
        <color rgb="FF000000"/>
        <rFont val="Calibri"/>
      </rPr>
      <t>28/12/2020:</t>
    </r>
    <r>
      <rPr>
        <sz val="11"/>
        <color rgb="FF000000"/>
        <rFont val="Calibri"/>
      </rPr>
      <t xml:space="preserve"> María Margarita Cruz Gómez. Contratista OCI
</t>
    </r>
    <r>
      <rPr>
        <sz val="11"/>
        <color rgb="FF000000"/>
        <rFont val="Arial"/>
      </rPr>
      <t>13/08/2021: María Margarita Cruz Gómez. Contratista OCI</t>
    </r>
  </si>
  <si>
    <r>
      <rPr>
        <sz val="9"/>
        <color theme="1"/>
        <rFont val="Arial"/>
      </rPr>
      <t>3.</t>
    </r>
    <r>
      <rPr>
        <sz val="9"/>
        <color theme="1"/>
        <rFont val="Times New Roman"/>
      </rPr>
      <t xml:space="preserve">  </t>
    </r>
    <r>
      <rPr>
        <sz val="9"/>
        <color theme="1"/>
        <rFont val="Arial"/>
      </rPr>
      <t>En la muestra seleccionada, que fue objeto de revisión se evidencio formatos FT- GF-14-17- solicitud de disponibilidad presupuestal con fechas de vigencias anteriores correspondientes al año 2018.</t>
    </r>
  </si>
  <si>
    <r>
      <rPr>
        <sz val="9"/>
        <color theme="1"/>
        <rFont val="Arial"/>
      </rPr>
      <t>4.</t>
    </r>
    <r>
      <rPr>
        <sz val="9"/>
        <color theme="1"/>
        <rFont val="Times New Roman"/>
      </rPr>
      <t xml:space="preserve">  </t>
    </r>
    <r>
      <rPr>
        <sz val="9"/>
        <color theme="1"/>
        <rFont val="Arial"/>
      </rPr>
      <t>Para el CDP No. 29 del 23/01/2019, el rubro presupuestal relacionado en el formato de solicitud FT-GF-14-17 no corresponde al registrado en el CDP en mención.</t>
    </r>
  </si>
  <si>
    <r>
      <rPr>
        <sz val="9"/>
        <color theme="1"/>
        <rFont val="Arial"/>
      </rPr>
      <t>5.</t>
    </r>
    <r>
      <rPr>
        <sz val="9"/>
        <color theme="1"/>
        <rFont val="Times New Roman"/>
      </rPr>
      <t xml:space="preserve">  </t>
    </r>
    <r>
      <rPr>
        <sz val="9"/>
        <color theme="1"/>
        <rFont val="Arial"/>
      </rPr>
      <t>Para el CDP No. 202 del 09 de mayo de 2019 la fuente de recurso relacionado en el formato de solicitud FT FT-GF-14-17 no corresponde al registrado en el CDP en mención.</t>
    </r>
  </si>
  <si>
    <r>
      <rPr>
        <sz val="11"/>
        <color rgb="FF000000"/>
        <rFont val="Arial"/>
      </rPr>
      <t xml:space="preserve">Cuarto trimestre: para este periodo se actualizó el formato FT-GF-14-17 el cual será publicado en la Página del IDEP a partir del 1 de enero del 2021, teniendo en cuenta que en estas últimas dos semanas del año nos encontramos en él respectivos cierres.
</t>
    </r>
    <r>
      <rPr>
        <b/>
        <sz val="11"/>
        <color rgb="FF000000"/>
        <rFont val="Arial"/>
      </rPr>
      <t xml:space="preserve">30/03/2021 </t>
    </r>
    <r>
      <rPr>
        <sz val="11"/>
        <color rgb="FF000000"/>
        <rFont val="Arial"/>
      </rPr>
      <t>Se remitió por parte de la Subdirección Administrativa, Financiera y de Control Disciplinario - Presupuesto, mediante radicado 1542 del 30/11/2020 oficio de solicitud de concepto técnico al administrador de GOOBI, con respecto a la no conformidad que se genera por el CDP de reintegros. Respuesta que se recibió con radicado 0011 del 15/01/2021 por parte de la Jefe de la Oficina Asesora de Planeación indicando textualmente "“No hay ningún problema ni error, realizaron un reintegro presupuestal por el valor de $118.642 como se visualizan en los informes, deben tener en cuenta que el certificado de disponibilidad va asociado a la solicitud de gastos directo y el registro presupuestal va asociado a la liquidación de gasto directo.” 
Adicionalmente, una vez realizado el cierre presupuestal de la vigencia 2020 y el cargue de reservas presupuestales en el sistema Goobi, se procedió por parte del profesional de presupuesto a efectuar revisión detallada de los informes generados con el cierre (Reservas presupuestales y Cuentas por pagar) a efectos de verificar que no se persentará ninguna distorsión en dichos informes como resultado deeste hallazgo, verificando que la información se genera  de manera correcta en el sistema Goobi. Por lo anterior, solicitamos respetuosamente el cierre de esta acción correctiva teniendo en cuenta la respuesta del proveedor de Goobi.</t>
    </r>
  </si>
  <si>
    <r>
      <rPr>
        <sz val="9"/>
        <color theme="1"/>
        <rFont val="Arial"/>
      </rPr>
      <t>2.</t>
    </r>
    <r>
      <rPr>
        <sz val="11"/>
        <color theme="1"/>
        <rFont val="Times New Roman"/>
      </rPr>
      <t xml:space="preserve">  </t>
    </r>
    <r>
      <rPr>
        <sz val="11"/>
        <color theme="1"/>
        <rFont val="Calibri"/>
      </rPr>
      <t>Se evidencia que algunos certificados de disponibilidad y registro presupuestales carecen de la firma del responsable de presupuesto o quien haga las veces, quien asegura y aprueba la información contenida en el CDP, tal como se detalla en el numeral 2.1.1.</t>
    </r>
  </si>
  <si>
    <r>
      <rPr>
        <sz val="11"/>
        <color rgb="FF000000"/>
        <rFont val="Arial"/>
      </rPr>
      <t xml:space="preserve">2020: Esta actividad se iniciará en el primer trimestre del 2021
30/03/2021 Se tiene pendiente la revisión del procedimiento para el segundo trimestre de 2021.                                             
</t>
    </r>
    <r>
      <rPr>
        <b/>
        <sz val="11"/>
        <color rgb="FF000000"/>
        <rFont val="Arial"/>
      </rPr>
      <t>30/06/2021</t>
    </r>
    <r>
      <rPr>
        <sz val="11"/>
        <color rgb="FF000000"/>
        <rFont val="Arial"/>
      </rPr>
      <t xml:space="preserve"> Se revisó, ajusto, socializó en reunión con el SAFyCD y aprobó actualzación del procedimiento PRO-GF-14-01, ajustandolo a las observaciones requeridas en el plan de mejoramiento Ejecución Presupuestal.
</t>
    </r>
    <r>
      <rPr>
        <u/>
        <sz val="11"/>
        <color rgb="FF1155CC"/>
        <rFont val="Arial"/>
      </rPr>
      <t>http://www.idep.edu.co/sites/default/files/PRO-GF-14-01%20Ejec%20Presupuestal%20V7.pdf</t>
    </r>
  </si>
  <si>
    <r>
      <rPr>
        <sz val="9"/>
        <color theme="1"/>
        <rFont val="Arial"/>
      </rPr>
      <t>5.</t>
    </r>
    <r>
      <rPr>
        <sz val="9"/>
        <color theme="1"/>
        <rFont val="Times New Roman"/>
      </rPr>
      <t xml:space="preserve">  </t>
    </r>
    <r>
      <rPr>
        <sz val="9"/>
        <color theme="1"/>
        <rFont val="Arial"/>
      </rPr>
      <t>Se evidencia extemporaneidad en el pago de retención en la fuente para el mes de enero 2020, y la presentación y pago de la declaración de retención en la fuente para el mes de junio de 2020.</t>
    </r>
  </si>
  <si>
    <r>
      <rPr>
        <sz val="11"/>
        <color rgb="FF000000"/>
        <rFont val="Arial"/>
      </rPr>
      <t xml:space="preserve">2020: Esta actividad se iniciará en el primer trimestre del 2021
30/03/2021: Se ha efectuado estricto seguimiento a los calendarios tributarios vigentes para la presentación y pago de las declaraciones tributarias de: Retención en la fuente, estampilas y retenciones de impuesto de Industria y Comercio. Se remite correo electrónico al Tesorero adjuntando las declaraciones para pago, quien a su vez procede a coordiar el pago con el Representante Legal, dentro de las fechas establecidas para su realización, a través del portal bancario respectivo. Posteriormente se procede a descargar los recibos oficiales de pago, como soporte de los comprobantes de egreso respectivos.  De igual modo se incorporaron los vencimientos en el cronograma de informes mensuales de la Subdirección Administrativa, Financiera y de Control Disciplinario.
</t>
    </r>
    <r>
      <rPr>
        <b/>
        <sz val="11"/>
        <color rgb="FF000000"/>
        <rFont val="Arial"/>
      </rPr>
      <t>30/06/2021:</t>
    </r>
    <r>
      <rPr>
        <sz val="11"/>
        <color rgb="FF000000"/>
        <rFont val="Arial"/>
      </rPr>
      <t xml:space="preserve"> Se ha mantenido el control de cumplimiento a los calendarios tributarios nacional y distrital por parte de los procesos contable y de tesorería, llevando a cabo la preparación, presentación y pago de las declaraciones tributarias de: Retención en la fuente, retención de impuesto de Industria y Comercio, Impuesto de vehículos y declaraciones de retención de impuesto de estampillas distritales. Con el apoyo de los reportes generados del sistema de información administrativo y financiero GOOBI de la entidad. Como soporte o evidencia del cumplimiento vienen quedando las declaraciones tributarias, los recibos oficiales de pago, los comprobantes de egreso y los extractos bancarios.
30/09/2021: Se mantiene el control al cumplimiento a los calendarios tributarios Nacional y Distrital para la presentción y pago de las declaraciones tributrias mensuales de retecnión en la fuente y retenciones de estampillas y las declaraciones bimestrales de retención de impuesto de industria y comercio. Se coordina oportunamente entre Contador y Tesorero el proceso de pago de las mismas.  Como soporte de las actividades quedan los sellos del banco en el caso de las declaraciones mensuales de estampillas, y los recibos oficiales de pago y constancias de pago generados desde los aplicativos de la DIAN y Oficina Virtual de la Secretaría de Hacienda Distrtital.</t>
    </r>
  </si>
  <si>
    <t>Primer Trimestre 2021:
Declaraciones tributarias, recibos oficiales de pago, comprobantes de egreso de Tesorería y extractos bancarios
Segundo Trimestre 2021:
Declaraciones tributarias, recibos oficiales de pago, comprobantes de egreso de Tesorería y extractos bancarios
Tercer Trimestre 2021: 
Declaraciones tributarias, recibos oficiales de pago, comprobantes de egreso de Tesorería y extractos bancarios</t>
  </si>
  <si>
    <r>
      <rPr>
        <b/>
        <sz val="11"/>
        <color rgb="FF000000"/>
        <rFont val="Arial"/>
      </rPr>
      <t xml:space="preserve">13/08/2021. </t>
    </r>
    <r>
      <rPr>
        <sz val="11"/>
        <color rgb="FF000000"/>
        <rFont val="Arial"/>
      </rPr>
      <t>Se verificó los soportes de las declaraciones tributarias, los soportes de recibo oficial y los soportes del aplicativo Goobi de la entidad dentro de los plazos oportunos, por lo anterior se cierra la acción como efectiva.</t>
    </r>
  </si>
  <si>
    <r>
      <rPr>
        <sz val="9"/>
        <color theme="1"/>
        <rFont val="Arial"/>
      </rPr>
      <t>7.</t>
    </r>
    <r>
      <rPr>
        <sz val="9"/>
        <color theme="1"/>
        <rFont val="Times New Roman"/>
      </rPr>
      <t xml:space="preserve">  </t>
    </r>
    <r>
      <rPr>
        <sz val="9"/>
        <color theme="1"/>
        <rFont val="Arial"/>
      </rPr>
      <t>De acuerdo con lo establecido en la Resolución No. 706 del 16 de diciembre de 2016 en lo que corresponde al reporte de operaciones recíprocas entre entidades y a los lineamientos del Instructivo No. 001 del 17 de diciembre de 2019 emitido por la CGN en su numeral 2.3.3 se evidenció diferencias en la información reportada de cuentas reciprocas, toda vez que el saldo contable reportado por la Entidad está por $9.442.268 y en los libros auxiliares de la cuenta 190801 al 30 de junio de 2020 se evidencia por $22.186.482.</t>
    </r>
  </si>
  <si>
    <t>Se tomó por error el saldo inicial del reporte de saldos y movimientos del período abril - junio de 2020, siendo lo correcto el saldo final</t>
  </si>
  <si>
    <t xml:space="preserve"> Se incluira un punto de control en el procedimiento PRO-GF-14-11 incluyendo que se realizará  una revisión previa trimestralmente con una reunión de conciliación de la información entre la técnico operativo de contabilidad y  el contador.</t>
  </si>
  <si>
    <t xml:space="preserve">Actualizar procedimiento PRO-GF-14-11( Gestión contable )
Correos electrónicos enviados trimestralmente con la validación y VB  de la conciliación de la información a la SAFYCD. </t>
  </si>
  <si>
    <t>Profesional Especializado 222-04
Y
Técnico operativo código 314 grado 01</t>
  </si>
  <si>
    <t xml:space="preserve">"2020: Esta actividad se iniciará en el primer trimestre del 2021
30/03/2021: Previo al diligenciamiento trimestral del Reporte de saldos de operaciones recíprocas: CGN2005_002_SALDO_DE_OPERACIONES RECIPROCAS_CONVERGENCIA, se procede a verificar frente a libros auxiliares de contabilidad, con el fin de asegurar el traslado correcto de las cifras dentro del mencionado reporte.  Así mismo se efectua notificación vía correo electrónico a las entidades con operaciones recíprocas, de modo que la información sea presentada de forma conciliada y coordinada entre entidades públicas a la Contaduría General de la Nación. 
30/06/2021: Previo el reporte de la información contable trimestral de abril a junio de 2021 se procedió a efectuar revisión de los saldos de operaciones recíprocas y a su conciliación vía correo electrponico con las entidades públicas pertinentes. De lo cual se recibió respuesta por parte de algunas de las mismas. Ello con el fin de que la información sea presentada de forma conciliada y coordinadas entre entidades públicas a la Contaduría General de la Nación.
30/09/2021: Previo el reporte de la información contable trimestral de julio a septiembre de 2021 se procedió a efectuar revisión de los saldos de operaciones recíprocas y a su conciliación vía correo electrponico con las entidades públicas pertinentes. De lo cual se recibió respuesta por parte de algunas de las mismas. Ello con el fin de que la información sea presentada de forma conciliada y coordinadas entre entidades públicas a la Contaduría General de la Nación.
17/12/2021: Se actualizó el procedimiento PRO-GF-14-11 Getión Contable, el numeral 13 del misto establece en la columna de observaciones: ""Conjuntamente entre el (la) Técnico Operativo de Contabilidad y Contador revisar las cifras a transcribir en el reporte de saldos de operaciones recíprocas, previo el reporte de estados financieros trimestrales de la entidad"".  Esta actividad se viene llevando a cabo con el fin de asegurar el adecuado diligenciamiento del formato de reporte de saldos de operaciones recíprocas: CGN2005_002_SALDO_DE_OPERACIONES RECIPROCAS_CONVERGENCIA
"			</t>
  </si>
  <si>
    <t xml:space="preserve">Primer Trimestre 2021:
Aplicativo CHIP (www.chip.gov.co), carpeta de operaciones recíprocas por trimestre, correos electrónicos a las entidades con operaciones recíprocas
Segundo Trimestre 2021:
Aplicativo CHIP (www.chip.gov.co), carpeta de operaciones recíprocas por trimestre, correos electrónicos a las entidades con operaciones recíprocas
</t>
  </si>
  <si>
    <t xml:space="preserve">13/08/2021: Se verificó los soportes de los reportes de saldos de operaciones reciprocas previa conciliación con las entidades publicas pertinentes acorde con el objetivo de la acción, sin embargo se continua con la acción en razón a que no se ha documentado y actualizado el procedimiento  PRO-GF-14-11( Gestión contable ) . vencida.
21/12/2021: Se cierra la acción en razón a que reformularon nueva acción. 
</t>
  </si>
  <si>
    <t>Carpeta en RED- APOLO- PLANES- PLANES DE MEJORAMIENTO - G
Carpeta de operaciones reciprocas, correos a la entidades con operaciones reciprocas.</t>
  </si>
  <si>
    <t>Teniendo en cuenta la observación de la OCI el 13 de agosto de 2021 "13/08/2021: Se verificó los soportes de los reportes de saldos de operaciones reciprocas previa conciliación con las entidades publicas pertinentes acorde con el objetivo de la acción, sin embargo se continua con la acción en razón a que no se ha documentado y actualizado el procedimiento  PRO-GF-14-11( Gestión contable )" y la calificación de la acción como vencida, se replantea una nueva acción.</t>
  </si>
  <si>
    <t>Incluir un punto de control en el procedimiento PRO-GF-14-11 incluyendo que se realizará  una revisión previa trimestralmente con una reunión de conciliación de la información entre la técnico operativo de contabilidad y  el contador.</t>
  </si>
  <si>
    <t>30/09/2021: Se llevó a cabo la actualización del procedimiento PRO-GF-14-11 Gestión Contable, incorporando en la actividad 13. del mismo con la siguiente observación: "Conjuntamente entre el (la) Técnico Operativo de Contabilidad y Contador revisar las cifras a transcribir en el reporte de saldos de operaciones recíprocas, previo el reporte de estados financieros trimestrales de la entidad"</t>
  </si>
  <si>
    <r>
      <rPr>
        <u/>
        <sz val="11"/>
        <color rgb="FF000000"/>
        <rFont val="Arial"/>
      </rPr>
      <t xml:space="preserve">Tercer Trimestre 2021:
Página web Institucional, link Sistema Integrado de Gestión Maloka Aula SIG: </t>
    </r>
    <r>
      <rPr>
        <u/>
        <sz val="11"/>
        <color rgb="FF1155CC"/>
        <rFont val="Arial"/>
      </rPr>
      <t xml:space="preserve">http://www.idep.edu.co/?q=content/gf-14-proceso-de-gesti%C3%B3n-financiera#overlay-context=
</t>
    </r>
    <r>
      <rPr>
        <u/>
        <sz val="11"/>
        <color rgb="FF000000"/>
        <rFont val="Arial"/>
      </rPr>
      <t xml:space="preserve">
</t>
    </r>
  </si>
  <si>
    <t>10/12/2021 Se verifico la actividad incluida en el procedimiento PRO-GF-14-11 Gestión Contable con aprobción del 30 de septiembre de 2021 donde se incluye la actividad 11, por lo anterior se cierra la acción como cumplida.</t>
  </si>
  <si>
    <r>
      <rPr>
        <sz val="9"/>
        <color theme="1"/>
        <rFont val="Arial"/>
      </rPr>
      <t>1.</t>
    </r>
    <r>
      <rPr>
        <sz val="9"/>
        <color theme="1"/>
        <rFont val="Times New Roman"/>
      </rPr>
      <t xml:space="preserve">  </t>
    </r>
    <r>
      <rPr>
        <sz val="9"/>
        <color theme="1"/>
        <rFont val="Arial"/>
      </rPr>
      <t>Se evidencia inconsistencias en el documento solicitud de pago de los contratos de prestación de servicios No. 044 de 2019, No. 007 y 032 de 2020.</t>
    </r>
  </si>
  <si>
    <r>
      <rPr>
        <sz val="11"/>
        <color rgb="FF000000"/>
        <rFont val="Arial"/>
      </rPr>
      <t xml:space="preserve">2020: Esta actividad se iniciará en el primer trimestre del 2021
30/03/2021: En el mes de Enero de 2021  se realizo la capacitación sobre pagos al personal de apoyo del convenio de IDARTES. En donde se explico el diligenciamiento de los formatos. Se programo taller con supervisores y apoyos al inicio del mes de Abril de 2021 para mejorar los procesos internos.
</t>
    </r>
    <r>
      <rPr>
        <b/>
        <sz val="11"/>
        <color rgb="FF000000"/>
        <rFont val="Arial"/>
      </rPr>
      <t xml:space="preserve">30/06/2021: </t>
    </r>
    <r>
      <rPr>
        <sz val="11"/>
        <color rgb="FF000000"/>
        <rFont val="Arial"/>
      </rPr>
      <t>Para el segundo trimestre se realizó capacitación al personal de apoyo y supervisores de contratos sobre la gestión de pagos, con un taller práctico sobre diligenciamiento de formatos con ejemplo para minimizar los errores que se venían presentando en el diligenciamiento de formatos.  Mensualmente en la presentación de resultados de tesorería en el mes se realiza el informe de los pagos tramitados, en donde se indica número de pagos tramitados, devueltos y radicados despues de la fecha límite.</t>
    </r>
  </si>
  <si>
    <r>
      <rPr>
        <sz val="9"/>
        <color theme="1"/>
        <rFont val="Arial"/>
      </rPr>
      <t>2.</t>
    </r>
    <r>
      <rPr>
        <sz val="9"/>
        <color theme="1"/>
        <rFont val="Times New Roman"/>
      </rPr>
      <t xml:space="preserve">  </t>
    </r>
    <r>
      <rPr>
        <sz val="9"/>
        <color theme="1"/>
        <rFont val="Arial"/>
      </rPr>
      <t>Revisadas las Planillas de autorización de pagos diferentes a la CUD. Formato FT- GF-14-24, se evidencia inconsistencia en la información registrada en la planilla del mes de agosto en el número del contrato y documento de identidad para los contratos 96 y 102 del 2019.</t>
    </r>
  </si>
  <si>
    <r>
      <rPr>
        <sz val="11"/>
        <color rgb="FF000000"/>
        <rFont val="Arial"/>
      </rPr>
      <t xml:space="preserve">2020: Esta actividad se iniciará en el primer trimestre del 2021
</t>
    </r>
    <r>
      <rPr>
        <b/>
        <sz val="11"/>
        <color rgb="FF000000"/>
        <rFont val="Arial"/>
      </rPr>
      <t>30/03/2021:</t>
    </r>
    <r>
      <rPr>
        <sz val="11"/>
        <color rgb="FF000000"/>
        <rFont val="Arial"/>
      </rPr>
      <t>En el primer trimestre se diligencia la planilla de acuerdo con el número de contrato, los datos reportados por los contratistas y la cetificación bancaria lo que evita que existan errorres en el diligenciamiento. Previa aprobación en el banco por parte del director. El subdirector Administrativo, Financiero y de Control Disciplinario revisa los documentos soportes de la planilla y la autoriza con su firma.</t>
    </r>
  </si>
  <si>
    <t>HISTORICO DE ACCIONES CERRADAS</t>
  </si>
  <si>
    <t>No se identificó  la asistencia especializada en la tarea de “Gestión de indicadores”, la cual hace parte de las obligaciones del contratista IT GOP S.A.S.</t>
  </si>
  <si>
    <t>El contrato se encuentra en ejecución y hay plazo hasta marzo 15 de 2016 para la ejecución de dicha actividad.</t>
  </si>
  <si>
    <t>Ejecutar la actividad en el primer trimestre de 2016.</t>
  </si>
  <si>
    <t>Informe de actividades del supervisor del contrato y el proveedor</t>
  </si>
  <si>
    <t>Profesional Especializado OAP</t>
  </si>
  <si>
    <r>
      <rPr>
        <sz val="10"/>
        <color rgb="FF000000"/>
        <rFont val="Arial"/>
      </rPr>
      <t xml:space="preserve">El contrato tuvo una prórroga de 2 meses y finaliza el 15 de mayo de 2016, sin embargo la asistencia especializada en Gestión de Indicadores se dará en el marco de la capacitación en el uso del módulo de gestión de indicadores. Se realizó una revisión con el contratista y el supervisor del contrato sobre el cumplimiento de las obligaciones, por lo cual se estableció que el contratista ha prestado asistencia de acuerdo a los requerimientos hechos por los funcionarios del instituto a excepción de la gestión de indicadores que hace referencia a un modulo que aún no se encuentra en producción.
12 de octubre de 2016: se solicitó  al proveedor de Soporte IT-GOP capacitación de SIAFI del proceso de planeación metas e indicadores - incidencia.
20 de enero de 2017: La OAP ha realizado gestión con el proveedor de SIAFI, para lograr la capacitación en el módulo de Metas e Indicadores, la sesión está programada para el mes de marzo de 2016.  
07 de abril de 2017: El contratista solicitó prórroga al contrato 034 para realizar esta actividad, la cual fue concedida por 4 meses y finaliza el 25 de julio de 2017. Dentro de la prórroga se modificaron las obligaciones especificas y se incluyó la elaboración de un Plan de Acción para la capacitación del modulo de Metas e Indicadores. A la fecha, se esta revisando el Plan de acción por parte de la OAP.
12 de julio de 2017: La OAP aprobó  el Plan de Acción remitido por el contratista. Mediante comunicación externa 469 del 07 de julio, se ha requerido respuesta del contratista respecto al inició de las actividades de capacitación que tenian como fecha de inicio 04 de julio de 2017. A la fecha se esta a la espera de realizar reunión de trabajo con el contratista.
30 de septiembre de 2017: El 25 de julio de 2017 se realizó una prórroga de 45 dias al contrato 034 de 2016, a solicitud del proveedor a fin de cumplir con el plan de acción que estaba en curso. Sin embargo este plazo fue ampliado nuevamente a solicitud del proveedor y el 08 de septiembre se firmó una nueva prórroga por 27 dias dias la cual vence el 05 de octubre de 2017.
24/11/2017: En el mes de octubre el módulo de metas e indicadores del sistema de información SIAFI se recibió y se puso en funcionamiento, el proveedor realizó capacitaciones a funcionarios y contratistas de la Oficina Asesora de Planeación. La OAP envió al proveedor la información de los indicadores para ser cargados en el módulo. La OAP ya tiene nuevo contrato con el proveedor de SIAFI (ITGOP) legalizado el día 23 de noviembre de 2017, por lo tanto se espera seguir en la gestión de parametrizar y utilizar el módulo de indicadores para la vigencia 2018. 
</t>
    </r>
    <r>
      <rPr>
        <sz val="10"/>
        <color rgb="FF000000"/>
        <rFont val="Arial"/>
      </rPr>
      <t>30-03-2018</t>
    </r>
    <r>
      <rPr>
        <b/>
        <sz val="10"/>
        <color rgb="FF000000"/>
        <rFont val="Arial"/>
      </rPr>
      <t>:</t>
    </r>
    <r>
      <rPr>
        <sz val="10"/>
        <color rgb="FF000000"/>
        <rFont val="Arial"/>
      </rPr>
      <t xml:space="preserve"> A la fecha se ha adelantado el  correspondiente seguimiento por parte del líder del proceso  para determinar la  puesta en  producción del módulo de metas e indicadores en Goobi. 
04-07-2018: La instalación de GOOBI en modo producción se realizó por parte del proveedor IT GOP a partir del 16 de junio de 2018, a la fecha se ha realizado el proceso de conversión  y migración de la información, parametrización y asignación de permisos y el día miércoles 20 de junio el proveedor IT GOP inició el proceso de capacitación con los funcionarios para el manejo de los diferentes módulos de GOOBI. Se tiene previsto la capacitación del módulo "Metas e Indicadores" en el siguiente trimestre. 
TERCER TRIMESTRE: Una vez entró en producción la versión GOOBI, esto es a partir del 21 de junio de 2018, el proveedor prestó servicio de asistencia presencial a través del Ingeniero Jorge Luis Montañez, quien trabajó con el profesional especializado de la Oficina Asesora de Planeación, Martha Quintero, el día 18 de septiembre de 2018 en las instalaciones del IDEP, enesa sesión se configuró en el aplicativo Goobi las metas que el IDEP tienen en su plan de acción para la vigencia 2018 y se realizó la asociación del presupuesto asignado  a cada una de las metas.  
</t>
    </r>
    <r>
      <rPr>
        <b/>
        <sz val="10"/>
        <color rgb="FF000000"/>
        <rFont val="Arial"/>
      </rPr>
      <t xml:space="preserve">12/12/2018: </t>
    </r>
    <r>
      <rPr>
        <sz val="10"/>
        <color rgb="FF000000"/>
        <rFont val="Arial"/>
      </rPr>
      <t xml:space="preserve">  A pesar de los avances logrados en la implementación del móduolo Metas e Indicadores en la versión GOOBI, el proveedor en la propuesta de servicios radicada con el número 1828 del 7 de diciembre de 2018, manfiesta que "Se advierte que la funcionalidad de gestión de personal e indicadores, a pesar de que se encuentra instalada la versión Goobi 2018, aún no se encuentra en producción porque está pendiente de la liberación de una actualización" Por esta razón, el uso del módulo se dará una vez el proveedor libere la actualización a la que hace referencia. 
</t>
    </r>
    <r>
      <rPr>
        <b/>
        <sz val="10"/>
        <color rgb="FF000000"/>
        <rFont val="Arial"/>
      </rPr>
      <t xml:space="preserve">30/03/2019: </t>
    </r>
    <r>
      <rPr>
        <sz val="10"/>
        <color rgb="FF000000"/>
        <rFont val="Arial"/>
      </rPr>
      <t>Revisada la no conformidad formulada por la Oficina de Control Interno en el año 2015, se evidenció que dicha no conformidad se relaciona con el contrato 33 de 2015 el cual hace referencia a una prestación de servicios de soporte y actualización del sistema de información administrativa y financiera SIAFI del IDEP. Este contrato fue liquidado el 29 de junio de 2016 tal como consta en el acta de liquidación correspondiente publicada en el SECOP I (https://www.contratos.gov.co/consultas/detalleProceso.do?numConstancia=15-12-3721932). En dicha acta el supervisor del contrato manifiesta haber recibido a satisfacción el servicio prestado y se declara  mutuamente paz y salvo por las partes que suscribieron el contrato. Por lo anterior se solicita el cierre de esta no conformidad. 
Es de resaltar que la gestión reportada en los seguimientos posteriores a la liquidación del contrato 33 de 2015, corresponde a contratos suscritos con el mismo proveedor con el objeto de garantizar el soporte y mantenimiento del sistema de información administrativo y financiero que provee ITGOP, tal es el caso del contrato 133 de 2018 que tiene como objeto servicios de soporte y actualización de sistema Goobi, el cual se suscribió con la propuesta de servicios radicada con el número 1828 del 7 de diciembre de 2018, donde IT GOP informa que "Se advierte que la funcionalidad de gestión de personal e indicadores, a pesar de que se encuentra instalada la versión Goobi 2018, aún no se encuentra en producción porque está pendiente de la liberación de una actualización". Esta propuesta hace parte integral del contrato 133 de 2018 el cual vence el próximo 19 de abril de 2019. No obstante aunque la funcionalidad de indicadores de gestión del Sistema de información Goobi no funciona actualmente, el seguimiento a estos se realiza mediante las hojas de vida de indicadores publicadas en la Maloca SIG y la matriz de indicadores correspondiente.</t>
    </r>
    <r>
      <rPr>
        <b/>
        <sz val="10"/>
        <color rgb="FF000000"/>
        <rFont val="Arial"/>
      </rPr>
      <t xml:space="preserve">
</t>
    </r>
    <r>
      <rPr>
        <sz val="10"/>
        <color rgb="FF000000"/>
        <rFont val="Arial"/>
      </rPr>
      <t xml:space="preserve">
</t>
    </r>
  </si>
  <si>
    <t>Acta No. 1 de reunión 5 abril de 2016 (Expediente Contractual)12 de octubre de 2016: correo electrónico enviado por el profesional de soporte SIAFI del Idep. 06 de abril de 2016: Prórroga Contrato 034.
12 de julio de 2017: Comunicación externa 469 del 07 de julio de 2017
24/11/2017: Actas de capacitación en el módulo de metas e indicadores del sistema de información SIAFI suscritas con el proveedor del software y los personas capacitadas.
Acceso al módulo de metas e indicadores a través del recurso compartido "S" en la carpeta GOOBI de SIAFI.
Actas de seguimiento al contrato. Seguimiento a indicadores en SIG
Módulo  en producción
Módulo  en producción 
Pantallazo del aplicativo GOOBI</t>
  </si>
  <si>
    <r>
      <rPr>
        <sz val="10"/>
        <color theme="1"/>
        <rFont val="Arial"/>
      </rPr>
      <t xml:space="preserve">29/07/2016: La asistencia especializada en Gestión de Indicadores se presentó en una socialización genérica y a la fecha no ha entrado en producción. Continua abierta y vencida
05/11/10: A la fecha no ha entrado en producción, se encuentra en trámite en el contrato actual IT GOP. Continua abierta y vencida
25/01/2017: A la fecha no ha entrado en producción, se encuentra en trámite en el contrato actual IT GOP. Continua abierta y vencida. Se solicita corregir fechas del seguimiento de capacitacion 2016 a 2017.
19/04/2017: De acuerdo al seguimiento del líder del proceso, el contratista solicitó prórroga para realizar esta actividad. Modificación No. 1 al contrato 034 de 2016 del 24/03/2017, en la prórroga se establece el compromiso de resolver todas las incidencias presentadas el 25 de Marzo. Continúa Abierta.
27/07/2017: Se encuentra como actividad pendiente en el marco de la segunda prórroga del  contrato No. 34 de 2016  IT GOP S.A.S, que se extiende hasta septiembre de 2017. Por lo tanto la acción Continua Abierta.
10/10/2017: Se encuentra como actividad pendiente en el marco de la segunda prórroga del  contrato No. 34 de 2016  IT GOP S.A.S, que vence el próximo mes de Octubre tal como lo establece el líder del proceso. Por lo tanto la acción Continua Abierta
29/11/2017: Se revisa como evidencia listado de asistencia, del 5/10/2017, cuyo tema fue: Instrucción básica metas e indicadores en Goobi, realizada por la empresa IT GOP SAS, a funcionarios y contratistas de la Oficina asesora de planeación, se envío información al proveedor para ser cargada en el Módulo de Gestión de indicadores y verificar su funcionamiento, </t>
    </r>
    <r>
      <rPr>
        <b/>
        <sz val="10"/>
        <color theme="1"/>
        <rFont val="Arial"/>
      </rPr>
      <t>se da cierre condicional a esta acción</t>
    </r>
    <r>
      <rPr>
        <sz val="10"/>
        <color theme="1"/>
        <rFont val="Arial"/>
      </rPr>
      <t xml:space="preserve"> sujeto a la puesta en producción del módulo de indicadores y a la verificación permanente de su funcionamiento.
12/04/2018:  A la fecha de seguimiento sigue pendiente la puesta en producción del módulo de indicadores; teniendo en cuenta que ésta acción está en ejecución desde diciembre de 2015, se recomienda evaluar y reformular la acción, puesto que la misma no ha sido efectiva ni eficaz.</t>
    </r>
    <r>
      <rPr>
        <b/>
        <sz val="10"/>
        <color theme="1"/>
        <rFont val="Arial"/>
      </rPr>
      <t xml:space="preserve">
</t>
    </r>
    <r>
      <rPr>
        <sz val="10"/>
        <color theme="1"/>
        <rFont val="Arial"/>
      </rPr>
      <t xml:space="preserve">25/07/2018: A la fecha no se evidencia avance  físico frente a la acción formulada. 
Se reitera la observación del seguimiento del 12/04/2018. </t>
    </r>
    <r>
      <rPr>
        <b/>
        <sz val="10"/>
        <color theme="1"/>
        <rFont val="Arial"/>
      </rPr>
      <t xml:space="preserve">
</t>
    </r>
    <r>
      <rPr>
        <sz val="10"/>
        <color theme="1"/>
        <rFont val="Arial"/>
      </rPr>
      <t xml:space="preserve">16/10/2018: Se verificó con la Profesional Especializada de Planeación lo informado en el avance, se observó  en el módulo denominado "Relaciones de equivalencia entre catálogos y/o dominios" el desglose de los rubros presupuestales, sin embargo, a la fecha de esta verificación, en este módulo no se observa el respectivo registro o enlace de las cifras presupuestales.
</t>
    </r>
    <r>
      <rPr>
        <b/>
        <sz val="10"/>
        <color theme="1"/>
        <rFont val="Arial"/>
      </rPr>
      <t xml:space="preserve">26/12/2018:  </t>
    </r>
    <r>
      <rPr>
        <sz val="10"/>
        <color theme="1"/>
        <rFont val="Arial"/>
      </rPr>
      <t xml:space="preserve">Según lo reportado por el líder del proceso con corte a 12/12/2018 esta actividad no presentó un avance con respecto al anterior seguimiento. .
</t>
    </r>
    <r>
      <rPr>
        <b/>
        <sz val="10"/>
        <color theme="1"/>
        <rFont val="Arial"/>
      </rPr>
      <t xml:space="preserve">30/04/2019:  </t>
    </r>
    <r>
      <rPr>
        <sz val="10"/>
        <color theme="1"/>
        <rFont val="Arial"/>
      </rPr>
      <t>De acuerdo al avance reportado por parte de la Oficina de Planeación donde el proveedor informa que:"Se advierte que la funcionalidad de gestión de personal e indicadores, a pesar de que se encuentra instalada la versión Goobi 2018, aún no se encuentra en producción porque está pendiente de la liberación de una actualización".  Por lo anterior se cierra ésta acción y se da traslado a la Oficina de Control Interno Disciplinario para lo de su competencia, puesto que el contrato auditado No. 033 de 2015 que dio origen al hallazgo y/o no conformidad se liquido con Acta de fecha 29 de Junio de 2016 (folios 196 y 197).</t>
    </r>
  </si>
  <si>
    <t xml:space="preserve">Prórroga al contrato No. 34 del 24/03/2017
16/10/2018:  Pantallazos tomados del sistema de información GOOBI de los módulos: Planeación de Recursos_Metas e Indicadores_Orgaznización de parámetros del sistema_Banco de Proyectos_ Detalle por rubros presupuestales_ "Relaciones de equivalencia entre catálogos y/o dominios" </t>
  </si>
  <si>
    <r>
      <rPr>
        <sz val="10"/>
        <color theme="1"/>
        <rFont val="Arial"/>
      </rPr>
      <t xml:space="preserve">29/07/2016- Diana Karina Jefe OCI
05/11/2016: Diana Ruiz Jefe OCI
25/01/2017: Diana Karina Jefe OCI
19/04/2017: Nadia Pineda-Contratista OCI
27/07/2017: Diana Ruiz Jefe OCI
10/10/2017: Nadia Pineda Sarmiento-Contratista OCI
29/11/2017: Nadia Aixa Pineda Sarmiento-Contratista OCI
12/04/2018:  Alix del Pilar Hurtado - Técnico Operativo OCI. 
25/07/2018: Alix del Pilar Hurtado P., Técnico Operativo (E ) OCI
16/10/2018: Sandra Milena Bonilla R._ Contratista de Apoyo Profesional_ OCI
24/12/2018: Sandra Milena Bonilla R._ Contratista de Apoyo Profesional_ OCI
</t>
    </r>
    <r>
      <rPr>
        <b/>
        <sz val="10"/>
        <color theme="1"/>
        <rFont val="Arial"/>
      </rPr>
      <t xml:space="preserve">30/04/2019: </t>
    </r>
    <r>
      <rPr>
        <sz val="10"/>
        <color theme="1"/>
        <rFont val="Arial"/>
      </rPr>
      <t>Hilda Yamile Morales L - Jefe OCI</t>
    </r>
  </si>
  <si>
    <t>Instrumentos Archivísticos - Tabla de Retención Documental y Cuadros de Clasificación Documental. La entidad no cuenta con las Tablas de Retención Documental (TRD) debidamente aprobada, convalidada e implementada. Así como tampoco con Cuadros de Clasificación Documental.</t>
  </si>
  <si>
    <t>No se ha logrado la convalidacion de las Tablas de Retencion Documental con el respectivo cuadro de clasificacion documental</t>
  </si>
  <si>
    <t>Realizar los ajustes solicitados por la Secretaria Técnica del Consejo Distrital de Archivos de Bogotá D.C.</t>
  </si>
  <si>
    <t>Documento de respuesta a los ajustes solicitados.</t>
  </si>
  <si>
    <t>06/10/2017: Se realizaron los ajuestes solicitados por la la Secretaria Técnica del Consejo Distrital de Archivos de Bogotá D.C
Por lo anterior se solicita el cierre de la no conformidad  puesto que se han desarrollado las acciones para eliminar las causas de la no conformidad.</t>
  </si>
  <si>
    <t>Z:\AVANCES TABLA DE RETENCION</t>
  </si>
  <si>
    <r>
      <rPr>
        <sz val="10"/>
        <color rgb="FF000000"/>
        <rFont val="Arial"/>
      </rPr>
      <t xml:space="preserve">28/07/2017: 
Se revisó la versión preliminar del documento respuesta a los ajustes solicitados:
1.Confrontación organigrama-TRD: Se realizo ajuste conforme el organigrama vigente y se elaboran (6) TRD.
2. Relación serie-Funciones: Se revisa TRD Subdirección Administrativa Financiera y de Control Disciplinario con un único responsable de acuerdo a estructura orgánico funcional.
3.Cuadro de caracterización documental: Se diligenciaron (6) cuadros de caracterización documental conforme la norma técnica NTD-SIG 001:2011
4. Denominación y conformación de Series  Documentales : Se encuentra en revisión la Denominación y conformación de Series  Documentales elaborada por los referentes del proceso de Gestión Documental.
5.Codificación: Se revisó documento de trabajo donde se determinan la codificación de las series y subseries documentales con la corrección.
6.Introduccion: Se encuentra el proyecto documento a presentar en Comite de Archivo del mes de Julio de 2017.
7. Valoración Primaria: La profesional especializada  referente del proceso de Gestión Documental presenta el cuadro de clasificación documental y la definición de disposición final  de documentos asociada, junto con el análisis de normatividad que debe relacionarse con cada uno de estos.
8.Valoración Secundaria: La profesional especializada  referente del proceso de Gestión Documental  presenta la identificación de sereis misionales definitiva.
Frente a las 5  tareas  propuestas para la actividad se desarrollaron 4 con corte a la fecha de seguimiento (28 de Julio de 2017) equivalente al 80%. El envío de TRD se encuentra para finalizar a 31 de Julio de 2017.
Deben realizarse de forma posterior a la aprobación,  un mecanismo de  socialización  frente a los ajustes y las implicaciones por proceso, donde puede involucrarse el mecanismo IN-EC-16-01 Instructivos para el tratamiento de alertas en la gestión de procesos
12/10/2017: Se realizaron los ajuestes solicitados por la la Secretaria Técnica del Consejo Distrital de Archivos de Bogotá D.C.
Se recibieron los ajustes por parte de la  Secretaria Técnica del Consejo Distrital de Archivos de Bogotá D.C, mediante radicado IDEP 1239 del 25 de Septiembre de 2017. Posteriormente se analizaron los ajustes y se  proyectó la TRD definitiva para ser presentada en el Comité de Archivo  que se realizará en Octubre de 2017, para ser enviadas a  este ente  para la correspondiente Convalidación.  Se cierra acción.
</t>
    </r>
    <r>
      <rPr>
        <b/>
        <i/>
        <sz val="10"/>
        <color rgb="FF000000"/>
        <rFont val="Arial"/>
      </rPr>
      <t xml:space="preserve">
</t>
    </r>
  </si>
  <si>
    <r>
      <rPr>
        <sz val="10"/>
        <color rgb="FF000000"/>
        <rFont val="Arial"/>
      </rPr>
      <t xml:space="preserve">Informe de Seguimiento Plan de Mejoramiento por procesos y Plan de Mejoramiento Archivistico (PRO-MIC-03-03 Planes de Mejoramiento, Acciones Correctivas, Preventivas y de Mejora)
Fecha de Seguimiento: 28 de Julio de 2017
30/09/2017: Archivo excel con ajustes, TRD ajustdas, Cuadro de clasificación ajustado y cuadro  de caracterización ajustado.
</t>
    </r>
    <r>
      <rPr>
        <b/>
        <sz val="10"/>
        <color rgb="FF000000"/>
        <rFont val="Arial"/>
      </rPr>
      <t>10/04/2018: I</t>
    </r>
    <r>
      <rPr>
        <sz val="10"/>
        <color rgb="FF000000"/>
        <rFont val="Arial"/>
      </rPr>
      <t>nforme radicado  455 del 28/03/2018 del Archivo General de la Nación,  No se presenta nuevas evidencias para el cumplimiento de las observaciones presentadas.</t>
    </r>
  </si>
  <si>
    <r>
      <rPr>
        <sz val="10"/>
        <color rgb="FF000000"/>
        <rFont val="Arial"/>
      </rPr>
      <t xml:space="preserve">28/07/2017: Diana Karina Ruiz P. 
</t>
    </r>
    <r>
      <rPr>
        <b/>
        <sz val="10"/>
        <color rgb="FF000000"/>
        <rFont val="Arial"/>
      </rPr>
      <t>10/04/2018:</t>
    </r>
    <r>
      <rPr>
        <sz val="10"/>
        <color rgb="FF000000"/>
        <rFont val="Arial"/>
      </rPr>
      <t xml:space="preserve"> Alix del Pilar Hurtado Pedraza, Técnico Operativo (E )</t>
    </r>
  </si>
  <si>
    <t>Realizar mesas de trabajo por dependencias para revisar la pertinencia y coherencia de las Tablas presentadas en el año 2016 al Archivo Distrital y generar  propuesta ajustada de acuerdo con los procesos y procedimientos actualizados y publicados en Maloca Aula SIG.</t>
  </si>
  <si>
    <t>Actas de mesas de trabajo, Tablas de Retención Documental preliminares</t>
  </si>
  <si>
    <t>06/10/2017: Se realizaron mesas de trabajo con las dependencias y se participo en mesas de actualizacion de procesos y procedimientos.
Por lo anterior se solicita el cierre de la no conformidad  puesto que se han desarrollado las acciones para eliminar las causas de la no conformidad.</t>
  </si>
  <si>
    <r>
      <rPr>
        <sz val="10"/>
        <color rgb="FF000000"/>
        <rFont val="Arial"/>
      </rPr>
      <t xml:space="preserve">28/07/2017:
Se revisaron actas de comité de archivo de 2017 donde se socializa el plan de mejoramiento archivístico y se construye con base en este  el cronograma de mesas de trabajo por dependencias.  Se revisaron los listados de asistencia de las mesas realizadas y las Tablas de Retención Preliminares a aprobar en Comité de Archivo de Julio de 2017.
Se recomienda mayor socialización sobre el mecanismo de consulta compartida  Z:\AVANCES TABLA DE RETENCION para realizar actualizaciones simultaneas frente a las  modificaciones del modelo de procesos de la entidad, lo que agilizaría las actividades  posteriores de Plan de Mejoramiento Archivístico y complementarlo con los soportes registrados en cada tarea de las acción.
12/10/2017: Se realizaron las  mesas de trabajo por dependencaia y posterior a la radicacion de loas observaciones dela Secretaría Tecnica del Consejo Distrital de Archivos de Bogotá, se presentará en el primer comité directivo de Octubre de 2017.  Se cierra acción.
Se cierra acción.
</t>
    </r>
    <r>
      <rPr>
        <b/>
        <sz val="10"/>
        <color rgb="FF000000"/>
        <rFont val="Arial"/>
      </rPr>
      <t xml:space="preserve">
</t>
    </r>
  </si>
  <si>
    <r>
      <rPr>
        <sz val="10"/>
        <color rgb="FF000000"/>
        <rFont val="Arial"/>
      </rPr>
      <t xml:space="preserve">Informe de Seguimiento Plan de Mejoramiento por procesos y Plan de Mejoramiento Archivistico (PRO-MIC-03-03 Planes de Mejoramiento, Acciones Correctivas, Preventivas y de Mejora)
Fecha de Seguimiento: 28 de Julio de 2017
12/10/2017: Radicado 25 de septiembre de 2017 y programación en Comité Directivo.
</t>
    </r>
    <r>
      <rPr>
        <b/>
        <sz val="10"/>
        <color rgb="FF000000"/>
        <rFont val="Arial"/>
      </rPr>
      <t xml:space="preserve">
10/04/2018: </t>
    </r>
    <r>
      <rPr>
        <sz val="10"/>
        <color rgb="FF000000"/>
        <rFont val="Arial"/>
      </rPr>
      <t>Respuesta informe de seguimiento al Plan Archivístico rad 455 del 28/03/2018 Archivo General de la Nación</t>
    </r>
  </si>
  <si>
    <r>
      <rPr>
        <sz val="10"/>
        <color rgb="FF000000"/>
        <rFont val="Arial"/>
      </rPr>
      <t xml:space="preserve">28/07/2017: Diana Karina Ruiz P.
12/10/2017: Diana Karina Ruiz-Jefe de OCI
Alix del Pilar Hurtado Pedraza-Técnico Operativo OCI
</t>
    </r>
    <r>
      <rPr>
        <b/>
        <sz val="10"/>
        <color rgb="FF000000"/>
        <rFont val="Arial"/>
      </rPr>
      <t>10/04/2018:</t>
    </r>
    <r>
      <rPr>
        <sz val="10"/>
        <color rgb="FF000000"/>
        <rFont val="Arial"/>
      </rPr>
      <t xml:space="preserve"> Alix del Pilar Hurtado Pedraza, Técnico Operativo (E )</t>
    </r>
  </si>
  <si>
    <t>Elaboración y ajuste de los anexos de las Tablas de Retención Documental.</t>
  </si>
  <si>
    <t>Cuadro de Clasificación Documental, Fichas de Valoración Documental, introducción.</t>
  </si>
  <si>
    <t>06/10/2017:  Se elaboraron las Tablas de Retencion Documental Junto con sus anexos .documentos soportes equipo de computo del profesional Especializado de Gestión Documental. 
Por lo anterior se solicita el cierre de la no conformidad  puesto que se han desarrollado las acciones para eliminar las causas de la no conformidad.</t>
  </si>
  <si>
    <t xml:space="preserve">28/07/2017:
Se revisa documento de trabajo con la clasificación documental (Cuadro de Clasificación Documental preliminar)   a aprobar en Comité de Archivo.
Las fichas de  Fichas de Valoración Documental se encuentran diseñadas (versión preliminar) de acuerdo a las disposición final establecida en la Tabla de Retención Documental  y el formato FICHA DE VALORACIÓN DOCUMENTAL Y DISPOSICIÓN FINAL Código: FT-GD-07-22.
Estos documentos son socializados y aprobados en Comité de Archivo de 28 de Julio de 2017.
12/10/2017: Se realizaron los ajuestes solicitados por la la Secretaria Técnica del Consejo Distrital de Archivos de Bogotá D.C
Se recibieron los ajustes por parte de la  Secretaria Técnica del Consejo Distrital de Archivos de Bogotá D.C, mediante radicado IDEP1239 del 25 de Septiembre de 2017. Posteriormente se analizaron los ajustes y se  proyectó la TRD definitiva para ser presentada en el Comité de Archivo  que se realizará en Octubre de 2017, para ser enviadas a  este ente  para la correspondiente Convalidación.
Se cierra acción.
</t>
  </si>
  <si>
    <r>
      <rPr>
        <sz val="10"/>
        <color rgb="FF000000"/>
        <rFont val="Arial"/>
      </rPr>
      <t xml:space="preserve">Informe de Seguimiento Plan de Mejoramiento por procesos y Plan de Mejoramiento Archivistico (PRO-MIC-03-03 Planes de Mejoramiento, Acciones Correctivas, Preventivas y de Mejora)
Fecha de Seguimiento: 28 de Julio de 2017
</t>
    </r>
    <r>
      <rPr>
        <b/>
        <sz val="10"/>
        <color rgb="FF000000"/>
        <rFont val="Arial"/>
      </rPr>
      <t xml:space="preserve">
10/04/2018</t>
    </r>
    <r>
      <rPr>
        <sz val="10"/>
        <color rgb="FF000000"/>
        <rFont val="Arial"/>
      </rPr>
      <t>: Respuesta informe de seguimiento al Plan Archivístico rad 455 del 28/03/2018 Archivo General de la Nación</t>
    </r>
  </si>
  <si>
    <r>
      <rPr>
        <sz val="10"/>
        <color rgb="FF000000"/>
        <rFont val="Arial"/>
      </rPr>
      <t xml:space="preserve">28/07/2017: Diana Karina Ruiz P.
</t>
    </r>
    <r>
      <rPr>
        <b/>
        <sz val="10"/>
        <color rgb="FF000000"/>
        <rFont val="Arial"/>
      </rPr>
      <t>10/04/2018</t>
    </r>
    <r>
      <rPr>
        <sz val="10"/>
        <color rgb="FF000000"/>
        <rFont val="Arial"/>
      </rPr>
      <t>: Alix del Pilar Hurtado Pedraza, Técnico Operativo (E )</t>
    </r>
  </si>
  <si>
    <t>Aprobación de las TRD por el Comité de Archivo del IDEP.</t>
  </si>
  <si>
    <t>Tabla de Retención Documental final, Acta de aprobación del comité de Archivo.</t>
  </si>
  <si>
    <t>06/10/2017: El 28 de julio de la viegencia actual ,  el comité interno de Archivos del IDEP,  Aprobo las Tablas de Retencion Documental.
Por lo anterior se solicita el cierre de la no conformidad  puesto que se han desarrollado las acciones para eliminar las causas de la no conformidad</t>
  </si>
  <si>
    <r>
      <rPr>
        <sz val="10"/>
        <color rgb="FF000000"/>
        <rFont val="Arial"/>
      </rPr>
      <t xml:space="preserve">28/07/2017:
Los procesos se han  publicado progresivamente en el SItio WEB Maloca AulaSIG  en el mes de Julio de 2017 y se construyó versión preliminar de las TRD para aprobación en el Comité Interno de Archivo, que fue  celebrado el 28 de Julio de 2017.
Se recomienda continuar con los controles sistemáticos de actualización del modelo de operación y establecer mesas articuladas entre el Comité de Sistema Integrado de Gestión y Comité de Archivo para retroalimentar los dos subsistemas asociados (Subsistema de Gestión de Calidad y Subsistema de Gestión Ambiental) frente a las actividades restantes del presente Plan de Mejora.
12/10/2017: Se realizo el 28 de julio de 2017 y se programa para primera semana de octubre  despues de los ajustes radicados.
Se cierra acción.
</t>
    </r>
    <r>
      <rPr>
        <b/>
        <sz val="10"/>
        <color rgb="FF000000"/>
        <rFont val="Arial"/>
      </rPr>
      <t xml:space="preserve">
25/07/2018
NOTA: </t>
    </r>
    <r>
      <rPr>
        <sz val="10"/>
        <color rgb="FF000000"/>
        <rFont val="Arial"/>
      </rPr>
      <t>Con comunicado radicado No. 944 del 04/07/2018, el Archivo General e la Nación, remitió certificado en donde notifica que se realizó inscripción de las TRD del IDEP con el Rgistro Único de Series Documentales bajo el número TRD-82.</t>
    </r>
  </si>
  <si>
    <r>
      <rPr>
        <sz val="10"/>
        <color rgb="FF000000"/>
        <rFont val="Arial"/>
      </rPr>
      <t xml:space="preserve">Informe de Seguimiento Plan de Mejoramiento por procesos y Plan de Mejoramiento Archivistico (PRO-MIC-03-03 Planes de Mejoramiento, Acciones Correctivas, Preventivas y de Mejora)
Fecha de Seguimiento: 28 de Julio de 2017
</t>
    </r>
    <r>
      <rPr>
        <b/>
        <sz val="10"/>
        <color rgb="FF000000"/>
        <rFont val="Arial"/>
      </rPr>
      <t xml:space="preserve">
</t>
    </r>
    <r>
      <rPr>
        <sz val="10"/>
        <color rgb="FF000000"/>
        <rFont val="Arial"/>
      </rPr>
      <t xml:space="preserve">10/04/2018: Respuesta informe de seguimiento al Plan Archivístico rad 455 del 28/03/2018 Archivo General de la Nación
</t>
    </r>
    <r>
      <rPr>
        <b/>
        <sz val="10"/>
        <color rgb="FF000000"/>
        <rFont val="Arial"/>
      </rPr>
      <t xml:space="preserve">25/07/2018: </t>
    </r>
    <r>
      <rPr>
        <sz val="10"/>
        <color rgb="FF000000"/>
        <rFont val="Arial"/>
      </rPr>
      <t>Certificado de inscripción en el Registro Único de Series Documentales radicado en el IDEP bajo en # 944 del 04/07/2018</t>
    </r>
  </si>
  <si>
    <r>
      <rPr>
        <sz val="10"/>
        <color rgb="FF000000"/>
        <rFont val="Arial"/>
      </rPr>
      <t xml:space="preserve">28/07/2017: Diana Karina Ruiz P.
12/10/2017: Diana Karina Ruiz-Jefe de OCI
Alix del Pilar Hurtado Pedraza-Técnico Operativo OCI
</t>
    </r>
    <r>
      <rPr>
        <sz val="10"/>
        <color rgb="FF000000"/>
        <rFont val="Arial"/>
      </rPr>
      <t xml:space="preserve">10/04/2018: Alix del Pilar Hurtado Pedraza, Técnico Operativo (E )
</t>
    </r>
    <r>
      <rPr>
        <b/>
        <sz val="10"/>
        <color rgb="FF000000"/>
        <rFont val="Arial"/>
      </rPr>
      <t xml:space="preserve">
25/07/2018</t>
    </r>
    <r>
      <rPr>
        <sz val="10"/>
        <color rgb="FF000000"/>
        <rFont val="Arial"/>
      </rPr>
      <t>: Alix del Pilar Hurtado Pedraza, Técnico Operativo (E )</t>
    </r>
  </si>
  <si>
    <t>Enviar las TRD para su convalidación a la Secretaría Técnica del Consejo Distrital de Archivos de Bogotá D.C.</t>
  </si>
  <si>
    <t xml:space="preserve">Comunicación de envió anexando la TRD. </t>
  </si>
  <si>
    <t>06/10/2017: Mediante radicado No. 1-2017-19693 se radicaron las TRD en la Secretaria Tecnica del Consejo Distrital de Archivos.
Por lo anterior se solicita el cierre de la no conformidad  puesto que se han desarrollado las acciones para eliminar las causas de la no conformidad.</t>
  </si>
  <si>
    <r>
      <rPr>
        <sz val="10"/>
        <color rgb="FF000000"/>
        <rFont val="Arial"/>
      </rPr>
      <t xml:space="preserve">28/07/2017:
Se realizará envío a 31 de Julio  de 2017 de acuerdo a lo manifestado por La profesional especializada  referente del proceso de Gestión Documental.
12/10/2017:  Se radicaron 1ra vez el 31/07/2017 bajo el radicado IDEP No. 00531 y  se espera realizar la entrega de los  ajustes en octubre de 2017 . 
Se cierra acción.
</t>
    </r>
    <r>
      <rPr>
        <sz val="10"/>
        <color rgb="FF000000"/>
        <rFont val="Arial"/>
      </rPr>
      <t>10/04/2018</t>
    </r>
    <r>
      <rPr>
        <b/>
        <sz val="10"/>
        <color rgb="FF000000"/>
        <rFont val="Arial"/>
      </rPr>
      <t xml:space="preserve">
NOTA: </t>
    </r>
    <r>
      <rPr>
        <sz val="10"/>
        <color rgb="FF000000"/>
        <rFont val="Arial"/>
      </rPr>
      <t xml:space="preserve"> la Secretaría Técnica del Consejo Distrital de Archivo de General de la Nación Bogotá Nación con oficio No. 455 del 28/03/2018 generó observaciones presentadas al seguimiento de plan de mejoramiento. 
Por lo tanto la OCI continuará realizando seguimiento hasta que se convaliden las tablas de retención documental en cumplimiento de la acción No. 05 ya que a pesar de haberse cumplido, la misma no fue efectiva. 
</t>
    </r>
    <r>
      <rPr>
        <b/>
        <sz val="10"/>
        <color rgb="FF000000"/>
        <rFont val="Arial"/>
      </rPr>
      <t xml:space="preserve">25/07/2018
NOTA: </t>
    </r>
    <r>
      <rPr>
        <sz val="10"/>
        <color rgb="FF000000"/>
        <rFont val="Arial"/>
      </rPr>
      <t xml:space="preserve">Con comunicado radicado No. 944 del 04/07/2018, el Archivo General e la Nación, remitió certificado en donde notifica que se realizó inscripción de las TRD del IDEP con el Rgistro Único de Series Documentales bajo el número </t>
    </r>
    <r>
      <rPr>
        <b/>
        <sz val="10"/>
        <color rgb="FF000000"/>
        <rFont val="Arial"/>
      </rPr>
      <t xml:space="preserve">TRD-82.
</t>
    </r>
  </si>
  <si>
    <r>
      <rPr>
        <sz val="10"/>
        <color rgb="FF000000"/>
        <rFont val="Arial"/>
      </rPr>
      <t xml:space="preserve">Se realizará envío a 31 de Julio  de 2017 de acuerdo a lo manifestado por La profesional especializada  referente del proceso de Gestión Documental 
12/10/2017: Rad 531 y anexos 
</t>
    </r>
    <r>
      <rPr>
        <sz val="10"/>
        <color rgb="FF000000"/>
        <rFont val="Arial"/>
      </rPr>
      <t xml:space="preserve">
10/04/2018: Respuesta informe de seguimiento al Plan Archivístico rad 455 del 28/03/2018 Archivo General de la Nación
</t>
    </r>
    <r>
      <rPr>
        <b/>
        <sz val="10"/>
        <color rgb="FF000000"/>
        <rFont val="Arial"/>
      </rPr>
      <t xml:space="preserve">25/07/2018: </t>
    </r>
    <r>
      <rPr>
        <sz val="10"/>
        <color rgb="FF000000"/>
        <rFont val="Arial"/>
      </rPr>
      <t>Certificado de inscripción en el Registro Único de Series Documentales radicado en el IDEP bajo en # 944 del 04/07/2018</t>
    </r>
  </si>
  <si>
    <r>
      <rPr>
        <sz val="10"/>
        <color rgb="FF000000"/>
        <rFont val="Arial"/>
      </rPr>
      <t xml:space="preserve">28/07/2017: Diana Karina Ruiz P.
12/10/2017: Diana Karina Ruiz-Jefe de OCI
Alix del Pilar Hurtado Pedraza-Técnico Operativo OCI 
</t>
    </r>
    <r>
      <rPr>
        <b/>
        <sz val="10"/>
        <color rgb="FF000000"/>
        <rFont val="Arial"/>
      </rPr>
      <t xml:space="preserve">25/07/2018: </t>
    </r>
    <r>
      <rPr>
        <sz val="10"/>
        <color rgb="FF000000"/>
        <rFont val="Arial"/>
      </rPr>
      <t xml:space="preserve">Alix del Pilar Hurtado Pedraza, Técnico Operativo (E )
</t>
    </r>
  </si>
  <si>
    <t>Conformación de los Archivos Públicos. La entidad no ha elaborado las tablas de valoración para la organización del fondo acumulado.</t>
  </si>
  <si>
    <t>No se ha logrado la convalidacion de las Tablas de Valoracion  Documental con el respectivo cuadro de clasificacion documental</t>
  </si>
  <si>
    <t>Ajustar las Tablas de Valoración Documental (TVD) de acuerdo con las recomendaciones de la  Secretaría Técnica del Consejo Distrital de Archivos de Bogotá D.C.</t>
  </si>
  <si>
    <t xml:space="preserve">
06/10/2017:Se elaboró Versión N°1 de las Tablas de Valoración Documental
Por lo anterior se solicita el cierre de la no conformidad  puesto que se han desarrollado las acciones para eliminar las causas de la no conformidad.
23/11/2017: Se identifican los ajustes realizados a partir de  los requerimientos solicitados por la Secretaria Técnica en el concepto de revisión, evaluación y convalidación de la Tabla de Valoración Documental del Instituto para La investigación Educativa y el Desarrollo Pedagógico IDEP. Radicado No. 1-2016-5183 de fecha 10/02/2016. Estos fueron socializadas en Comité de Archivo del 12 de diciembre de 2017 y donde se ajustó la evolución orgánica de la entidad y se establecen 3 periodos, se realizó un inventario documental para cada periodo, Se identifican los distintos ajustes de valoración  primaria y secundaria. </t>
  </si>
  <si>
    <t>23/11/2017: Z:\TABLA DE VALORACION DOCUMENTAL_AJUSTES</t>
  </si>
  <si>
    <r>
      <rPr>
        <sz val="10"/>
        <color rgb="FF000000"/>
        <rFont val="Arial"/>
      </rPr>
      <t xml:space="preserve">12/10/2017: se realizaron los ajustes de las tablas de valoración documental. Se determinaron tres periodos  hasta 2007, para realizar las tablas correspondientes de acuerdo a los cambios de estructura organica y frente a estos se dispone de una proyección de tablas e identificación de inventarios en estado natural. 
20/12/2017:Se identifican los ajustes realizados a partir de  los requerimientos solicitados por la Secretaria Técnica en el concepto de revisión, evaluación y convalidación de la Tabla de Valoración Documental del Instituto para La investigación Educativa y el Desarrollo Pedagógico IDEP. Radicado No. 1-2016-5183 de fecha 10/02/2016. Estos fueron socializadas en Comité de Archivo del 12 de diciembre de 2017 y donde se ajustó la evolución orgánica de la entidad y se establecen 3 periodos, se realizó un inventario documental para cada periodo, Se identifican los distintos ajustes de valoración  primaria y secundaria.  Se cierra acción 
</t>
    </r>
    <r>
      <rPr>
        <sz val="10"/>
        <color rgb="FF000000"/>
        <rFont val="Arial"/>
      </rPr>
      <t xml:space="preserve">10/04/2018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rgb="FF000000"/>
        <rFont val="Arial"/>
      </rPr>
      <t xml:space="preserve">
25/07/2018
NOTA:  La Oficina de Control Interno recomienda tener en cuenta las observaciones dadas por el Archivo General de la Nación respecto al seguimiento al Plan de Mejoramiento Archivistico, el cual fue radicado en el IDEP bajo el No. 1014 del 17/07/2018</t>
    </r>
  </si>
  <si>
    <r>
      <rPr>
        <sz val="10"/>
        <color rgb="FF000000"/>
        <rFont val="Arial"/>
      </rPr>
      <t xml:space="preserve">Identificación de Tablas por periodo de Estructura Organica
proyección de tablas de valoración
Inventarios en estado natural. Radicado 924 de 2017
</t>
    </r>
    <r>
      <rPr>
        <sz val="10"/>
        <color rgb="FF000000"/>
        <rFont val="Arial"/>
      </rPr>
      <t xml:space="preserve">
10/04/2018: Respuesta informe de seguimiento al Plan Archivístico rad 455 del 28/03/2018 Archivo General de la Nación
</t>
    </r>
    <r>
      <rPr>
        <b/>
        <sz val="10"/>
        <color rgb="FF000000"/>
        <rFont val="Arial"/>
      </rPr>
      <t xml:space="preserve">25/07/2018: </t>
    </r>
    <r>
      <rPr>
        <sz val="10"/>
        <color rgb="FF000000"/>
        <rFont val="Arial"/>
      </rPr>
      <t xml:space="preserve">Respuesta informe de  seguimiento al Plan de Mejoramiento Archivistico, el cual fue radicado en el IDEP bajo el No. 1014 del 17/07/2018  Archivo General de la Nación
</t>
    </r>
  </si>
  <si>
    <r>
      <rPr>
        <sz val="10"/>
        <color rgb="FF000000"/>
        <rFont val="Arial"/>
      </rPr>
      <t xml:space="preserve">Alix del Pilar Hurtado Pedraza-Técnico Operativo OCI12/10/2017: Diana Karina Ruiz-Jefe de OCI
Alix del Pilar Hurtado Pedraza-Técnico Operativo OCI
20/12/2017: Diana Ruiz
</t>
    </r>
    <r>
      <rPr>
        <sz val="10"/>
        <color rgb="FF000000"/>
        <rFont val="Arial"/>
      </rPr>
      <t xml:space="preserve">10/04/2018: Alix del Pilar Hurtado Pedraza, Técnico Operativo (E )
</t>
    </r>
    <r>
      <rPr>
        <b/>
        <sz val="10"/>
        <color rgb="FF000000"/>
        <rFont val="Arial"/>
      </rPr>
      <t xml:space="preserve">
25/07/2018:</t>
    </r>
    <r>
      <rPr>
        <sz val="10"/>
        <color rgb="FF000000"/>
        <rFont val="Arial"/>
      </rPr>
      <t xml:space="preserve"> Alix del Pilar Hurtado Pedraza, Técnico Operativo (E )</t>
    </r>
  </si>
  <si>
    <t xml:space="preserve">Elaboración de los anexos de las Tablas de Valoración Documental. </t>
  </si>
  <si>
    <t>06/10/2017: Se elaboró versión N° 1 del Cuadro de Clasificación Documental para las TVD
Por lo anterior se solicita el cierre de la no conformidad  puesto que se han desarrollado las acciones para eliminar las causas de la no conformidad
23/11/2017:Se estan realizando los ajustes solicitados</t>
  </si>
  <si>
    <r>
      <rPr>
        <sz val="10"/>
        <color rgb="FF000000"/>
        <rFont val="Arial"/>
      </rPr>
      <t xml:space="preserve">12/10/2017: se realizaron los ajustes de las tablas de valoración documental. Se determinaron tres periodos  hasta 2007, para realizar las tablas correspondientes de acuerdo a los cambios de estructura organica y frente a estos se dispone de una proyección de tablas e identificación de inventarios en estado natural.
20/12/2017::Se identifican los ajustes realizados a partir de  los requerimientos solicitados por la Secretaria Técnica en el concepto de revisión, evaluación y convalidación de la Tabla de Valoración Documental del Instituto para La investigación Educativa y el Desarrollo Pedagógico IDEP. Radicado No. 1-2016-5183 de fecha 10/02/2016. Estos fueron socializadas en Comité de Archivo del 12 de diciembre de 2017 y donde se ajustó la evolución orgánica de la entidad y se establecen 3 periodos, se realizó un inventario documental para cada periodo, Se identifican los distintos ajustes de valoración  primaria y secundaria. Se verifican como anexos 341 folios con CD radicados (Rad 924 de 2017 IDEP) como soporte para concepto de convalidación de Tablas de Valoración Documental. Se cierra acción
</t>
    </r>
    <r>
      <rPr>
        <b/>
        <sz val="10"/>
        <color rgb="FF000000"/>
        <rFont val="Arial"/>
      </rPr>
      <t>10/04/2018</t>
    </r>
    <r>
      <rPr>
        <sz val="10"/>
        <color rgb="FF000000"/>
        <rFont val="Arial"/>
      </rPr>
      <t xml:space="preserve">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t>
    </r>
    <r>
      <rPr>
        <b/>
        <sz val="10"/>
        <color rgb="FF000000"/>
        <rFont val="Arial"/>
      </rPr>
      <t xml:space="preserve">
25/07/2018
NOTA:  La Oficina de Control Interno recomienda tener en cuenta las observaciones dadas por el Archivo General de la Nación respecto al seguimiento al Plan de Mejoramiento Archivistico, el cual fue radicado en el IDEP bajo el No. 1014 del 17/07/2018.
</t>
    </r>
  </si>
  <si>
    <r>
      <rPr>
        <sz val="10"/>
        <color rgb="FF000000"/>
        <rFont val="Arial"/>
      </rPr>
      <t xml:space="preserve">Identificación de Tablas por periodo de Estructura Organica
proyección de tablas de valoración
Inventarios en estado natural. Radicado 924 de 2017
</t>
    </r>
    <r>
      <rPr>
        <sz val="10"/>
        <color rgb="FF000000"/>
        <rFont val="Arial"/>
      </rPr>
      <t xml:space="preserve">10/04/2018: Respuesta informe de seguimiento al Plan Archivístico rad 455 del 28/03/2018 Archivo General de la Nación
</t>
    </r>
    <r>
      <rPr>
        <b/>
        <sz val="10"/>
        <color rgb="FF000000"/>
        <rFont val="Arial"/>
      </rPr>
      <t xml:space="preserve">25/07/2018: </t>
    </r>
    <r>
      <rPr>
        <sz val="10"/>
        <color rgb="FF000000"/>
        <rFont val="Arial"/>
      </rPr>
      <t>Respuesta informe de  seguimiento al Plan de Mejoramiento Archivistico, el cual fue radicado en el IDEP bajo el No. 1014 del 17/07/2018  Archivo General de la Nación</t>
    </r>
  </si>
  <si>
    <r>
      <rPr>
        <sz val="10"/>
        <color rgb="FF000000"/>
        <rFont val="Arial"/>
      </rPr>
      <t xml:space="preserve">12/10/2017: Diana Karina Ruiz-Jefe de OCI
Alix del Pilar Hurtado Pedraza-Técnico Operativo OCI
20/12/2017: Diana Ruiz
</t>
    </r>
    <r>
      <rPr>
        <b/>
        <sz val="10"/>
        <color rgb="FF000000"/>
        <rFont val="Arial"/>
      </rPr>
      <t xml:space="preserve">
</t>
    </r>
    <r>
      <rPr>
        <sz val="10"/>
        <color rgb="FF000000"/>
        <rFont val="Arial"/>
      </rPr>
      <t xml:space="preserve">10/04/2018: Alix del Pilar Hurtado Pedraza, Técnico Operativo (E )
</t>
    </r>
    <r>
      <rPr>
        <b/>
        <sz val="10"/>
        <color rgb="FF000000"/>
        <rFont val="Arial"/>
      </rPr>
      <t>25/07/2018:</t>
    </r>
    <r>
      <rPr>
        <sz val="10"/>
        <color rgb="FF000000"/>
        <rFont val="Arial"/>
      </rPr>
      <t xml:space="preserve"> Alix del Pilar Hurtado Pedraza, Técnico Operativo (E )</t>
    </r>
  </si>
  <si>
    <t>Aprobación de las TVD por el Comité de Archivo del IDEP.</t>
  </si>
  <si>
    <t xml:space="preserve">Tabla de Valoración  Documental final, Acta de aprobación del comité de Archivo </t>
  </si>
  <si>
    <t xml:space="preserve">06/10/2017: Actividad en desarrollado programada para el IV Trismetre de la vigencia actual.
23/11/2017:El comité se realizara la primera semana de Diciembre </t>
  </si>
  <si>
    <r>
      <rPr>
        <sz val="10"/>
        <color rgb="FF000000"/>
        <rFont val="Arial"/>
      </rPr>
      <t xml:space="preserve">20/12/2017: Se celebró comité de archivo el 12 de diciembre de 2017 donde se aprobaron las Tablas de Valoración Documental y se   desarrollaron los siguientes puntos: 1. Se socializó a los asistentes al Comité Interno de Archivo los ajustes solicitados por la Secretaria Técnica en el concepto de revisión, evaluación y convalidación de la Tabla de Valoración Documental del Instituto para La investigación Educativa y el Desarrollo Pedagógico IDEP. Radicado No. 1-2016-5183 de fecha 10/02/2016. 2. La Profesional especializada 222-03 presentó al Comité Interno de Archivo el cuadro de respuestas que se entregará al archivo de Bogotá. A cada observación realizada se da una respuesta de lo que la Entidad realizo frente a esa observación. Presentó la estructura de los tres períodos contemplados para la presentación de  la Tabla de valoración Documental con sus respectivos anexos  cuadro de clasificación documental e inventario documental. 3. Adicionalmente presentó un cuadro de disposición final y tiempos de retención documental para las series, subseries y asuntos identificados en el inventario documental del fondo acumulado del Instituto y que quedaran plasmados en las Tablas de valoración Documental y en las fichas de valoración documental. 4. Finalmente informóque las Tablas de Valoración Documental con sus respectivos anexos  serán enviados nuevamente  a la secretaria técnica para revisión y convalidación el 15 de diciembre de 2017. (Fuente Acta de Comité).  Se cierra acción.
</t>
    </r>
    <r>
      <rPr>
        <b/>
        <sz val="10"/>
        <color rgb="FF000000"/>
        <rFont val="Arial"/>
      </rPr>
      <t>10/04/2018</t>
    </r>
    <r>
      <rPr>
        <sz val="10"/>
        <color rgb="FF000000"/>
        <rFont val="Arial"/>
      </rPr>
      <t xml:space="preserve">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rgb="FF000000"/>
        <rFont val="Arial"/>
      </rPr>
      <t xml:space="preserve">25/07/2018
NOTA:  La Oficina de Control Interno recomienda tener en cuenta las observaciones dadas por el Archivo General de la Nación respecto al seguimiento al Plan de Mejoramiento Archivistico, el cual fue radicado en el IDEP bajo el No. 1014 del 17/07/2018
</t>
    </r>
    <r>
      <rPr>
        <sz val="10"/>
        <color rgb="FF000000"/>
        <rFont val="Arial"/>
      </rPr>
      <t xml:space="preserve">
</t>
    </r>
  </si>
  <si>
    <r>
      <rPr>
        <sz val="10"/>
        <color rgb="FF000000"/>
        <rFont val="Arial"/>
      </rPr>
      <t xml:space="preserve">Acta de comité 12 de diciembre de 2017
Radicado 924 de 2017
</t>
    </r>
    <r>
      <rPr>
        <sz val="10"/>
        <color rgb="FF000000"/>
        <rFont val="Arial"/>
      </rPr>
      <t xml:space="preserve">10/04/2018: Respuesta informe de seguimiento al Plan Archivístico rad 455 del 28/03/2018 Archivo General de la Nación
</t>
    </r>
    <r>
      <rPr>
        <b/>
        <sz val="10"/>
        <color rgb="FF000000"/>
        <rFont val="Arial"/>
      </rPr>
      <t xml:space="preserve">
25/07/2018:</t>
    </r>
    <r>
      <rPr>
        <sz val="10"/>
        <color rgb="FF000000"/>
        <rFont val="Arial"/>
      </rPr>
      <t xml:space="preserve"> Respuesta informe de  seguimiento al Plan de Mejoramiento Archivistico, el cual fue radicado en el IDEP bajo el No. 1014 del 17/07/2018  Archivo General de la Nación</t>
    </r>
  </si>
  <si>
    <r>
      <rPr>
        <sz val="10"/>
        <color rgb="FF000000"/>
        <rFont val="Arial"/>
      </rPr>
      <t xml:space="preserve">20/12/2017: Diana Ruiz
</t>
    </r>
    <r>
      <rPr>
        <sz val="10"/>
        <color rgb="FF000000"/>
        <rFont val="Arial"/>
      </rPr>
      <t xml:space="preserve">
10/04/2018: Alix del Pilar Hurtado Pedraza, Técnico Operativo (E )
</t>
    </r>
    <r>
      <rPr>
        <b/>
        <sz val="10"/>
        <color rgb="FF000000"/>
        <rFont val="Arial"/>
      </rPr>
      <t xml:space="preserve">
25/07/2018</t>
    </r>
    <r>
      <rPr>
        <sz val="10"/>
        <color rgb="FF000000"/>
        <rFont val="Arial"/>
      </rPr>
      <t>: Alix del Pilar Hurtado Pedraza, Técnico Operativo (E )</t>
    </r>
  </si>
  <si>
    <t>Enviar las TVD para su convalidación a la Secretaría Técnica del Consejo Distrital de Archivos de Bogotá D.C.</t>
  </si>
  <si>
    <t xml:space="preserve">Comunicación de envió anexando la TVD. </t>
  </si>
  <si>
    <t xml:space="preserve">06/10/2017: Actividad en desarrollado programada para el IV Trismetre de la vigencia actual.
23/11/2017: Las Tablas de Valoracion Documental se enviaran a la secretaria técnica el 15 de Dicimbre del año en curso. </t>
  </si>
  <si>
    <r>
      <rPr>
        <sz val="10"/>
        <color rgb="FF000000"/>
        <rFont val="Arial"/>
      </rPr>
      <t xml:space="preserve">20/12/2017: Se radicaron Tablas de Valoración Documental bajo radicado 924 de 2017 IDEP , para su posterior tramite de convalidación en Secretaría Técnica del Consejo Distrital de Archivos de Bogotá D.C.. Se  cierra acción
</t>
    </r>
    <r>
      <rPr>
        <b/>
        <sz val="10"/>
        <color rgb="FF000000"/>
        <rFont val="Arial"/>
      </rPr>
      <t>10/04/2018</t>
    </r>
    <r>
      <rPr>
        <sz val="10"/>
        <color rgb="FF000000"/>
        <rFont val="Arial"/>
      </rPr>
      <t xml:space="preserve">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rgb="FF000000"/>
        <rFont val="Arial"/>
      </rPr>
      <t xml:space="preserve">25/07/2018
NOTA:  La Oficina de Control Interno recomienda tener en cuenta las observaciones dadas por el Archivo General de la Nación respecto al seguimiento al Plan de Mejoramiento Archivistico, el cual fue radicado en el IDEP bajo el No. 1014 del 17/07/2018
</t>
    </r>
  </si>
  <si>
    <r>
      <rPr>
        <sz val="10"/>
        <color rgb="FF000000"/>
        <rFont val="Arial"/>
      </rPr>
      <t xml:space="preserve">Radicado 924 de 2017
</t>
    </r>
    <r>
      <rPr>
        <sz val="10"/>
        <color rgb="FF000000"/>
        <rFont val="Arial"/>
      </rPr>
      <t xml:space="preserve">10/04/2018: Respuesta informe de seguimiento al Plan Archivístico rad 455 del 28/03/2018 Archivo General de la Nación
</t>
    </r>
    <r>
      <rPr>
        <b/>
        <sz val="10"/>
        <color rgb="FF000000"/>
        <rFont val="Arial"/>
      </rPr>
      <t xml:space="preserve">25/07/2018: </t>
    </r>
    <r>
      <rPr>
        <sz val="10"/>
        <color rgb="FF000000"/>
        <rFont val="Arial"/>
      </rPr>
      <t>Respuesta informe de  seguimiento al Plan de Mejoramiento Archivistico, el cual fue radicado en el IDEP bajo el No. 1014 del 17/07/2018  Archivo General de la Nación</t>
    </r>
  </si>
  <si>
    <r>
      <rPr>
        <sz val="10"/>
        <color rgb="FF000000"/>
        <rFont val="Arial"/>
      </rPr>
      <t xml:space="preserve">20/12/2017: Diana Ruiz
</t>
    </r>
    <r>
      <rPr>
        <b/>
        <sz val="10"/>
        <color rgb="FF000000"/>
        <rFont val="Arial"/>
      </rPr>
      <t xml:space="preserve">
</t>
    </r>
    <r>
      <rPr>
        <sz val="10"/>
        <color rgb="FF000000"/>
        <rFont val="Arial"/>
      </rPr>
      <t xml:space="preserve">10/04/2018: Alix del Pilar Hurtado Pedraza, Técnico Operativo (E )
</t>
    </r>
    <r>
      <rPr>
        <b/>
        <sz val="10"/>
        <color rgb="FF000000"/>
        <rFont val="Arial"/>
      </rPr>
      <t xml:space="preserve">
25/07/2018</t>
    </r>
    <r>
      <rPr>
        <sz val="10"/>
        <color rgb="FF000000"/>
        <rFont val="Arial"/>
      </rPr>
      <t>: Alix del Pilar Hurtado Pedraza, Técnico Operativo (E )</t>
    </r>
  </si>
  <si>
    <t>Aplicación de las Tablas de Valoración Documental.</t>
  </si>
  <si>
    <t>Inventarios documentales conforme las Tablas de Valoración Documental Aprobadas y convalidadas. Actas de transferencias Secundarias.</t>
  </si>
  <si>
    <r>
      <rPr>
        <sz val="10"/>
        <color rgb="FF000000"/>
        <rFont val="Arial"/>
      </rPr>
      <t xml:space="preserve">Actividad quese realizara una vez se tengan convalidadas las Tablas de Valoracion Documental 
06/10/2017: Actividad en desarrollado , la cual se implementara una vez se tengan convalidadas las Tablas de Valoración Documental. 
</t>
    </r>
    <r>
      <rPr>
        <b/>
        <sz val="10"/>
        <color rgb="FF000000"/>
        <rFont val="Arial"/>
      </rPr>
      <t>23/11/2017</t>
    </r>
    <r>
      <rPr>
        <sz val="10"/>
        <color rgb="FF000000"/>
        <rFont val="Arial"/>
      </rPr>
      <t xml:space="preserve">: Actividad progrmada para el 2019 una vez se convaliden las Tablas de valoracion Documental
</t>
    </r>
    <r>
      <rPr>
        <b/>
        <sz val="10"/>
        <color rgb="FF000000"/>
        <rFont val="Arial"/>
      </rPr>
      <t xml:space="preserve">11/12/2018 </t>
    </r>
    <r>
      <rPr>
        <sz val="10"/>
        <color rgb="FF000000"/>
        <rFont val="Arial"/>
      </rPr>
      <t xml:space="preserve">El 19 de noviembre se recibio de la secretaria tecnica del consejo Distrital de Archivos de Bogota concepto de viabilidad de convalidacion de las TVD
</t>
    </r>
    <r>
      <rPr>
        <b/>
        <sz val="10"/>
        <color rgb="FF000000"/>
        <rFont val="Arial"/>
      </rPr>
      <t>03/04/2019</t>
    </r>
    <r>
      <rPr>
        <sz val="10"/>
        <color rgb="FF000000"/>
        <rFont val="Arial"/>
      </rPr>
      <t xml:space="preserve">: </t>
    </r>
    <r>
      <rPr>
        <sz val="10"/>
        <color rgb="FF000000"/>
        <rFont val="Arial"/>
      </rPr>
      <t>Una vez se obtuvo la convalidación de las TVD el 13 de diciembre de 2018, se han llevado a cabo las siguientes actividades:
1) Se realizó el plan de trabajo  para la intervencion del fondo documental acumulado. 
2) En enero de 2019 la entidad realizo un contrato de un tecnico y en febrero el de un auxiliar
3) Se realizó la inscripción de las Tablas de Valoración Documental en el Registro Único de Series Documentales del AGN, la entidad se encuentra a la espera de la expedicion del certificado. 
4) Se emitió la resolucion No. 018 del 19/02/2019, mediante la cual se adoptó e implementó las TVD en el Instituto.
5) Se realizó la identificación de las series documentales que de acuerdo a la TVD tienen disposición final y eliminación. 
6) Se realizó el inventario documental de 687 carpetas contenidas en 53 cajas, lo que equivale a  13.025 m/l</t>
    </r>
    <r>
      <rPr>
        <b/>
        <sz val="10"/>
        <color rgb="FF000000"/>
        <rFont val="Arial"/>
      </rPr>
      <t xml:space="preserve">
03/07/2019: </t>
    </r>
    <r>
      <rPr>
        <sz val="10"/>
        <color rgb="FF000000"/>
        <rFont val="Arial"/>
      </rPr>
      <t>a)Se oficializo el registro de las Tablas de Valoracion Documental del Instituto en el Registro Unico de series del Archivo General de la Nacion. Quedaron registradas bajo el No. TVD - 25 del 29 de abril de 2019. Se publicaron en la Pagina Web del Instituto las Tablas de valoracion Documental con sus respectivos anexos.b) Se presento en el comite  institucional de gestion y desempeño el 27 de mayo de 2019 el inventario de 267 cajas con 3237 carpetas para eliminar; el comite aprobo la eliminacion. En cuanto se apruebe el acta el inventario se publicara en la Web.</t>
    </r>
  </si>
  <si>
    <r>
      <rPr>
        <sz val="10"/>
        <color rgb="FF000000"/>
        <rFont val="Arial"/>
      </rPr>
      <t xml:space="preserve">Q:\TABLA DE VALORACION_NOVIEMBRE-2018\TVD_IDEP_CD_13_11_2018 concepto técnico
</t>
    </r>
    <r>
      <rPr>
        <b/>
        <sz val="10"/>
        <color rgb="FF000000"/>
        <rFont val="Arial"/>
      </rPr>
      <t xml:space="preserve">03/04/2019: 
 - </t>
    </r>
    <r>
      <rPr>
        <sz val="10"/>
        <color rgb="FF000000"/>
        <rFont val="Arial"/>
      </rPr>
      <t xml:space="preserve">Acta CDA del 13/12/2018
 - Pantallazo de trámite del RUSD, documentos que se encuentran en el archivo de gestión \\192.168.1.251\300_SAFyCD\IDEP2019
e) Resolución 018 de 2019
</t>
    </r>
    <r>
      <rPr>
        <b/>
        <sz val="10"/>
        <color rgb="FF000000"/>
        <rFont val="Arial"/>
      </rPr>
      <t xml:space="preserve">03/07/2019: </t>
    </r>
    <r>
      <rPr>
        <sz val="10"/>
        <color rgb="FF000000"/>
        <rFont val="Arial"/>
      </rPr>
      <t>a)http://www.idep.edu.co/?q=tablas-de-valoracion-documental-idep b) FT-GD-07-06_INVENTARIO_SERIES_ELIMINACION_FINAL</t>
    </r>
  </si>
  <si>
    <r>
      <rPr>
        <sz val="10"/>
        <color rgb="FF000000"/>
        <rFont val="Arial"/>
      </rPr>
      <t xml:space="preserve">20/12/2017: Actividad en desarrollo.
</t>
    </r>
    <r>
      <rPr>
        <sz val="10"/>
        <color rgb="FF000000"/>
        <rFont val="Arial"/>
      </rPr>
      <t>10/04/2018: Actividad  que se encuentra programada para desarrollarse en la vigencia 2019.
La Oficina de Control Interno recomienda tener en cuenta las observaciones  que el Archivo General de la Nación - Coordinación Grupo de Inspección y Vigilancia dle Sitema Nacional de Archivos , presentó en el informe al seguimiento de plan de mejoramiento Archivístico  que radicó el 28/03/2018 con mel número 455. Igualemente, esta oficina  continuará realizando seguimiento al cumplimiento de dichas observaciones teniendo en cuenta que se debe enviar el seguimiento del Plan de Mejoramiento Archivístico trimestralmente.
25/07/2018:</t>
    </r>
    <r>
      <rPr>
        <b/>
        <sz val="10"/>
        <color rgb="FF000000"/>
        <rFont val="Arial"/>
      </rPr>
      <t xml:space="preserve"> </t>
    </r>
    <r>
      <rPr>
        <sz val="10"/>
        <color rgb="FF000000"/>
        <rFont val="Arial"/>
      </rPr>
      <t xml:space="preserve">No se presenta avance por parte del líder del proceso.  
A la fecha de corte 30/06/2018, no se evidencian avances de la acción.
La Oficina de Control Interno recomienda tener en cuenta las observaciones dadas por el Archivo General de la Nación respecto al seguimiento al Plan de Mejoramiento Archivistico, el cual fue radicado en el IDEP bajo el No. 1014 del 17/07/2018
22/10/2018: Con radicado No. 1053 del 24/07/2018, el archivo general emitió "Concepto de revisión y evaluación sobre los ajustes de la tabla de valoración documentaI - TVD del IDEP".  
El IDEP con radicado No.  901 del 19/10/2018, envía al Consejo Distrital de Archivo de Bogotá, envía el documento con los ajustes realizados a la Tabla de Valoración Documental del IDEP.
</t>
    </r>
    <r>
      <rPr>
        <b/>
        <sz val="10"/>
        <color rgb="FF000000"/>
        <rFont val="Arial"/>
      </rPr>
      <t xml:space="preserve">
26/12/2018:  </t>
    </r>
    <r>
      <rPr>
        <sz val="10"/>
        <color rgb="FF000000"/>
        <rFont val="Arial"/>
      </rPr>
      <t xml:space="preserve">Con radicado No. 1703  del  19/11/2018, la Secretaría Técnica del  Consejo Distrital de Archivo de Bogotá, D.C., envió el concepto técnico de revisión y evaluación de la TVD, la cual fue aprobada.  
La Oficina de Control Interno recomienda tener en cuenta las observaciones dadas por el Archivo General de la Nación respecto al seguimiento al Plan de Mejoramiento Archivístico, el cual fue radicado en el IDEP  bajo el  No. 1778 del 26/11/2018.
</t>
    </r>
    <r>
      <rPr>
        <b/>
        <sz val="10"/>
        <color rgb="FF000000"/>
        <rFont val="Arial"/>
      </rPr>
      <t xml:space="preserve">30/04/2019:  </t>
    </r>
    <r>
      <rPr>
        <sz val="10"/>
        <color rgb="FF000000"/>
        <rFont val="Arial"/>
      </rPr>
      <t xml:space="preserve">Con radicado Interno No. 00106-812-000341 el AGN reportó un avancel del P.M. del 98% de cumplimiento frente a las metas propuestas.  Se verificó por parte de ésta Oficina la implementación de las tablas de valoración documental con Resolución Interna No. 018 de febrero de 2019 y el cumplimiento de las acciones descritas en el seguimiento.  Esta acción continúa en seguimiento. 
</t>
    </r>
    <r>
      <rPr>
        <b/>
        <sz val="10"/>
        <color rgb="FF000000"/>
        <rFont val="Arial"/>
      </rPr>
      <t xml:space="preserve">20/08/2019:   </t>
    </r>
    <r>
      <rPr>
        <sz val="10"/>
        <color rgb="FF000000"/>
        <rFont val="Arial"/>
      </rPr>
      <t xml:space="preserve">De acuerdo al seguimiento efectuado y a la verificación realizada por parte de esta Oficina, esta acción se da por cumplida y se cierra. </t>
    </r>
  </si>
  <si>
    <r>
      <rPr>
        <sz val="10"/>
        <color rgb="FF000000"/>
        <rFont val="Arial"/>
      </rPr>
      <t xml:space="preserve">10/04/2018: Respuesta informe de seguimiento al Plan Archivístico rad 455 del 28/03/2018 Archivo General de la Nación
25/07/2018: Respuesta informe de  seguimiento al Plan de Mejoramiento Archivistico, el cual fue radicado en el IDEP bajo el No. 1014 del 17/07/2018  Archivo General de la Nación
22/10/2018: 
- Radicado No. 1053 del 24/07/2018
 - Radicado 901 del 19/10/2018
</t>
    </r>
    <r>
      <rPr>
        <b/>
        <sz val="10"/>
        <color rgb="FF000000"/>
        <rFont val="Arial"/>
      </rPr>
      <t xml:space="preserve">
26/12/2018: </t>
    </r>
    <r>
      <rPr>
        <sz val="10"/>
        <color rgb="FF000000"/>
        <rFont val="Arial"/>
      </rPr>
      <t xml:space="preserve">
 1) Concepto Técnico - TVD - Nov-2018
 2) Plan de Trabajo Intervención TVD
 3) TVD  Periodos:
    - 1994 a 1996
    - 1996  a 2000
    - 2000 a 2007
 4) Plan de Trabajo Intervención  TVD
</t>
    </r>
    <r>
      <rPr>
        <b/>
        <sz val="10"/>
        <color rgb="FF000000"/>
        <rFont val="Arial"/>
      </rPr>
      <t xml:space="preserve">30/04/2019. 
</t>
    </r>
    <r>
      <rPr>
        <sz val="10"/>
        <color rgb="FF000000"/>
        <rFont val="Arial"/>
      </rPr>
      <t xml:space="preserve">1. Resolución No. 018 de 2019.
2. Contratos No. 20 y 31 de 2019.
3. FUID a marzo de 2019.
4. FUIS de eliminación a marzo de 2019.
</t>
    </r>
    <r>
      <rPr>
        <b/>
        <sz val="10"/>
        <color rgb="FF000000"/>
        <rFont val="Arial"/>
      </rPr>
      <t xml:space="preserve">30/07/2019. </t>
    </r>
    <r>
      <rPr>
        <sz val="10"/>
        <color rgb="FF000000"/>
        <rFont val="Arial"/>
      </rPr>
      <t xml:space="preserve">
TVD publicadas en http://www.idep.edu.co/?q=tablas-de-valoracion-documental-idep b) FT-GD-07-06_INVENTARIO_SERIES_ELIMINACION_FINAL</t>
    </r>
  </si>
  <si>
    <r>
      <rPr>
        <sz val="10"/>
        <color rgb="FF000000"/>
        <rFont val="Arial"/>
      </rPr>
      <t xml:space="preserve">20/12/2017: Diana Ruiz
</t>
    </r>
    <r>
      <rPr>
        <sz val="10"/>
        <color rgb="FF000000"/>
        <rFont val="Arial"/>
      </rPr>
      <t xml:space="preserve">10/04/2018: Alix del Pilar Hurtado Pedraza, Técnico Operativo (E )
25/07/2018: Alix del Pilar Hurtado Pedraza, Técnico Operativo (E )
22/10/2018: Alix del Pilar Hurtado Pedraza, Técnico Operativo (E )
</t>
    </r>
    <r>
      <rPr>
        <b/>
        <sz val="10"/>
        <color rgb="FF000000"/>
        <rFont val="Arial"/>
      </rPr>
      <t xml:space="preserve">26/10/2018: </t>
    </r>
    <r>
      <rPr>
        <sz val="10"/>
        <color rgb="FF000000"/>
        <rFont val="Arial"/>
      </rPr>
      <t xml:space="preserve">Alix del Pilar Hurtado Pedraza, Técnico Operativo (E )
</t>
    </r>
    <r>
      <rPr>
        <b/>
        <sz val="10"/>
        <color rgb="FF000000"/>
        <rFont val="Arial"/>
      </rPr>
      <t xml:space="preserve">30/04/2019:  </t>
    </r>
    <r>
      <rPr>
        <sz val="10"/>
        <color rgb="FF000000"/>
        <rFont val="Arial"/>
      </rPr>
      <t xml:space="preserve">Hilda Yamile Morales Laverde - Jefe OCI. 
</t>
    </r>
    <r>
      <rPr>
        <b/>
        <sz val="10"/>
        <color rgb="FF000000"/>
        <rFont val="Arial"/>
      </rPr>
      <t xml:space="preserve">
20/08/2019:  </t>
    </r>
    <r>
      <rPr>
        <sz val="10"/>
        <color rgb="FF000000"/>
        <rFont val="Arial"/>
      </rPr>
      <t xml:space="preserve">Hilda Yamile Morales Laverde - Jefe OCI. 
</t>
    </r>
  </si>
  <si>
    <t>Organización de los Archivos de Gestión. La entidad no esta aplicando los criterios de organización de los archivos de gestion según la normatividad relacionada: ordenación, foliación hoja de control, control de prestamos  de documentos, numeración de actos administrativos e integridad física de los documentos.</t>
  </si>
  <si>
    <t>Implementación de la Tabla  de Retención Documental convalidada por el Consejo Distrital de Archivos.</t>
  </si>
  <si>
    <t>Inventarios actualizados conforme la TRD aprobada y convalidada.</t>
  </si>
  <si>
    <r>
      <rPr>
        <sz val="10"/>
        <color rgb="FF000000"/>
        <rFont val="Arial"/>
      </rPr>
      <t xml:space="preserve">Actividad quese realizara una vez se tengan convalidadas las Tablas de Retención Documental  
06/10/2017: Actividad en desarrollado , la cual se implementara una vez se tengan aprobadas las tablas de retencion Documental.  
23/10/2017:Actividad programada para el 2018 una vez se envien los ajustes solicitados para la convalidacion definitiva  
</t>
    </r>
    <r>
      <rPr>
        <b/>
        <sz val="10"/>
        <color rgb="FF000000"/>
        <rFont val="Arial"/>
      </rPr>
      <t>26/03/2018</t>
    </r>
    <r>
      <rPr>
        <b/>
        <sz val="10"/>
        <color rgb="FF000000"/>
        <rFont val="Arial"/>
      </rPr>
      <t xml:space="preserve">. </t>
    </r>
    <r>
      <rPr>
        <sz val="10"/>
        <color rgb="FF000000"/>
        <rFont val="Arial"/>
      </rPr>
      <t xml:space="preserve">El 12 de enero se recibió concepto de la Secretaría Técnica del Consejo Distrital de Archivos en la que se propone al consejo  la convalidación en firme de la TRD en la primera sesión del 2018.
Se está esperando el acuerdo de convalidación emitido por el Consejo Distrital de Archivos de Bogotá .
</t>
    </r>
    <r>
      <rPr>
        <b/>
        <sz val="10"/>
        <color rgb="FF000000"/>
        <rFont val="Arial"/>
      </rPr>
      <t>25/07/2018</t>
    </r>
    <r>
      <rPr>
        <sz val="10"/>
        <color rgb="FF000000"/>
        <rFont val="Arial"/>
      </rPr>
      <t xml:space="preserve">   El 29 de junio de se informo a todos los funcionarios y contratistas del Instituto la convalidación de las Tablas de Retención Documental así como su adopción e implementación a través de alerta informativa. 
Para el segundo semestre se programaron las jornadas de sensibilización con las dependencias y el acompañamiento para la implementación de la Tabla de Retención documental para la vigencia  2018.
</t>
    </r>
    <r>
      <rPr>
        <b/>
        <sz val="10"/>
        <color rgb="FF000000"/>
        <rFont val="Arial"/>
      </rPr>
      <t>11/12/2018</t>
    </r>
    <r>
      <rPr>
        <sz val="10"/>
        <color rgb="FF000000"/>
        <rFont val="Arial"/>
      </rPr>
      <t xml:space="preserve"> Se realizo acompañamiento a las seis(6 dependecias del instituto para realizar la implementacion de las Tablas de Retencion en cada Una para la vigencia 2018: se realizo identificacion de las series documentales, rotulacion de las carpetas.Inventario unico documental. por parte del lider del proceso se realizo matriz de seguimiento a cada dependencia.</t>
    </r>
  </si>
  <si>
    <r>
      <rPr>
        <b/>
        <sz val="10"/>
        <color rgb="FF000000"/>
        <rFont val="Arial"/>
      </rPr>
      <t xml:space="preserve">06/03/2018.
</t>
    </r>
    <r>
      <rPr>
        <sz val="10"/>
        <color rgb="FF000000"/>
        <rFont val="Arial"/>
      </rPr>
      <t>Rad No.2-2018-580 del 15/01/2018
Q:\TRD_COVALIDADA_2018\IMPLEMENTACIÓN TRD</t>
    </r>
  </si>
  <si>
    <r>
      <rPr>
        <b/>
        <sz val="10"/>
        <color rgb="FF000000"/>
        <rFont val="Arial"/>
      </rPr>
      <t xml:space="preserve">
</t>
    </r>
    <r>
      <rPr>
        <sz val="10"/>
        <color rgb="FF000000"/>
        <rFont val="Arial"/>
      </rPr>
      <t>10/04/2018: Actividad  que se encuentra en desarrollo, sin embargo, La Oficina de Control Interno recomienda tener en cuenta las observaciones  que el Archivo General de la Nación - Coordinación Grupo de Inspección y Vigilancia dle Sitema Nacional de Archivos , presentó en el informe al seguimiento de plan de mejoramiento Archivístico  que radicó el 28/03/2018 bajo el radicado IDEP 455. Igualemente, esta oficina  continuará realizando seguimiento al cumplimiento de dichas observaciones teniendo en cuenta que se debe enviar el seguimiento del Plan de Mejoramiento Archivístico trimestralmente.</t>
    </r>
    <r>
      <rPr>
        <b/>
        <sz val="10"/>
        <color rgb="FF000000"/>
        <rFont val="Arial"/>
      </rPr>
      <t xml:space="preserve">
</t>
    </r>
    <r>
      <rPr>
        <sz val="10"/>
        <color rgb="FF000000"/>
        <rFont val="Arial"/>
      </rPr>
      <t>25/07/2018</t>
    </r>
    <r>
      <rPr>
        <b/>
        <sz val="10"/>
        <color rgb="FF000000"/>
        <rFont val="Arial"/>
      </rPr>
      <t xml:space="preserve">
</t>
    </r>
    <r>
      <rPr>
        <sz val="10"/>
        <color rgb="FF000000"/>
        <rFont val="Arial"/>
      </rPr>
      <t xml:space="preserve">Archivo General e la Nación remitió certificado en donde notifica que se realizó inscripción de las TRD del IDEP con el Rgistro Único de Series Documentales bajo el número TRD-82. Igualmente, las TRD fueron adoptadas por el IDEP con la resolución No. 060 del 25/05/2018, la cual fue presentada a los funcionarios del IDEP y se programa para el segundo semestre de 2018 jornadas de implementación y organización de los archivos de gestión.
La Oficina de Control Interno recomienda tener en cuenta las observaciones dadas por el Archivo General de la Nación respecto al seguimiento al Plan de Mejoramiento Archivistico, el cual fue radicado en el IDEP bajo el No. 1014 del 17/07/2018
22/10/2018: Se esta adelantado la implementación de las TRD aprobadas,  de acuerdo a cronograma establecido. Igualmente, se realiza seguimiento al nivel de implementación por parte de cada uno de los procesos del Instituto. 
</t>
    </r>
    <r>
      <rPr>
        <b/>
        <sz val="10"/>
        <color rgb="FF000000"/>
        <rFont val="Arial"/>
      </rPr>
      <t xml:space="preserve">21/12/2018:  </t>
    </r>
    <r>
      <rPr>
        <sz val="10"/>
        <color rgb="FF000000"/>
        <rFont val="Arial"/>
      </rPr>
      <t xml:space="preserve"> Con radicado IDEP No. 1778 del 26/11/2018, el archivo General de la Nación envío concepto en el cual  se dá por superado el hallazgo.  </t>
    </r>
  </si>
  <si>
    <r>
      <rPr>
        <sz val="10"/>
        <color rgb="FF000000"/>
        <rFont val="Arial"/>
      </rPr>
      <t xml:space="preserve">10/04/2018: Respuesta informe de seguimiento al Plan Archivístico rad 455 del 28/03/2018 Archivo General de la Nación
25/07/2018: </t>
    </r>
    <r>
      <rPr>
        <sz val="10"/>
        <color rgb="FF000000"/>
        <rFont val="Arial"/>
      </rPr>
      <t xml:space="preserve"> Cronograma y plan de trabajo para la implementación de las TRD
22/10/2018:  Evidencias que soportan el avance de esta acción:
 - Cronograma y Plan de Trabajo Implementación TRD
 - 2.Estado de Implementación TRD
 - Hojas de control de expedientes de la oficina Asesora Jurídica (4); Oficina Control Interno (8); SAFyCD (6); Subdirecicón Académica (1)
 - Identificación estantería - Registro Fotográfico de: Oficina Control Interno, Sub Administrativa y Subd Académica; Oficina Asesora Jurídica (4)
</t>
    </r>
    <r>
      <rPr>
        <b/>
        <sz val="10"/>
        <color rgb="FF000000"/>
        <rFont val="Arial"/>
      </rPr>
      <t xml:space="preserve">
21/12/2018: </t>
    </r>
    <r>
      <rPr>
        <sz val="10"/>
        <color rgb="FF000000"/>
        <rFont val="Arial"/>
      </rPr>
      <t xml:space="preserve">Oficio radicado  IDEP No. 1778 del 26/11/2018, el archivo General de la Nación envío concepto en el cual  se dá por superado el hallazgo. 
</t>
    </r>
  </si>
  <si>
    <r>
      <rPr>
        <sz val="10"/>
        <color rgb="FF000000"/>
        <rFont val="Arial"/>
      </rPr>
      <t xml:space="preserve">10/04/2018: Alix del Pilar Hurtado Pedraza, Técnico Operativo (E )
25/07/2018: Alix del Pilar Hurtado Pedraza, Técnico Operativo (E )
22/10/2018: Alix del Pilar Hurtado Pedraza, Técnico Operativo (E )
</t>
    </r>
    <r>
      <rPr>
        <b/>
        <sz val="10"/>
        <color rgb="FF000000"/>
        <rFont val="Arial"/>
      </rPr>
      <t xml:space="preserve">21/12/2018: </t>
    </r>
    <r>
      <rPr>
        <sz val="10"/>
        <color rgb="FF000000"/>
        <rFont val="Arial"/>
      </rPr>
      <t>Alix del Pilar Hurtado Pedraza, Técnico Operativo (E )</t>
    </r>
  </si>
  <si>
    <t>Organización de Historias Laborales. La entidad no presenta evidencia de la organización de las historias laborales</t>
  </si>
  <si>
    <t>Validar y revisar la organización de las historias labores de acuerdo a la Circular Externa No. 04 de 2003.</t>
  </si>
  <si>
    <t>Lista de chequeo para las historias laborales diseñada de acuerdo a la Circular Externa No. 04 de 2003.</t>
  </si>
  <si>
    <t xml:space="preserve">Se realizo la verificacion a 37   Historias laborales de los funcionarios que se encuentran activos. Todas las historias estan organizadas conforme la circular. Hay 18 historias que tienen la lista de chequeo diligenciada. 19 tienen la lista  y esta pendiente  diligenciarla. 
06/10/2017:  De acuerdo a lo dispuesto por la Circular N° 004 de 2003 , Se efecuto la organizacion de 37 Historias laborales.
Por lo anterior se solicita el cierre de la no conformidad  puesto que se han desarrollado las acciones para eliminar las causas de la no conformidad. </t>
  </si>
  <si>
    <r>
      <rPr>
        <sz val="10"/>
        <color rgb="FF000000"/>
        <rFont val="Arial"/>
      </rPr>
      <t xml:space="preserve">28/07/2017: Una vez realizado el reconteo (Hoja de trabajo denominada Soporte seguimiento  HV), se identifica que  13 expedientes de 37 historias laborales se encuentran diligenciados de acuerdo al Formato FT-GD-07-19 Hoja de Control de Expedientes que debe adecuarse a los lineamientos de la  Circular Externa No. 04 de 2003, que trae el formato guía anexo.  
12/10/2017: Se realizó la verificación  de los 37 expedientes laborales de funcionarios activos con la hoja de control  por cada uno de ellos y la foliación respectiva.  Se encuentra implementado el  Formato FT-GD-07-19 Hoja de Control de Expedientes que debe adecuarse a los lineamientos de la  Circular Externa No. 04 de 2003, que trae el formato guía anexo. Ya existe el FUID de los expedientes mencionados y se encuentra actualizado. Se cierra acción.
</t>
    </r>
    <r>
      <rPr>
        <sz val="10"/>
        <color rgb="FF000000"/>
        <rFont val="Arial"/>
      </rPr>
      <t xml:space="preserve">10/04/2018
NOTA:   La Oficina de Control Interno, dió cierre a esta acción teniendo en cuenta que se realizó  la validación  y organización de 37 historias laborales  de los funcionarios activos, sin embargo,  se deben tenier en cuenta las observaciones presentadas al seguimiento de plan de mejoramiento que radicó la Coordinación Grupo de Inspección y Vigilancia dle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rgb="FF000000"/>
        <rFont val="Arial"/>
      </rPr>
      <t>25/07/2018</t>
    </r>
    <r>
      <rPr>
        <sz val="10"/>
        <color rgb="FF000000"/>
        <rFont val="Arial"/>
      </rPr>
      <t xml:space="preserve">
</t>
    </r>
    <r>
      <rPr>
        <b/>
        <sz val="10"/>
        <color rgb="FF000000"/>
        <rFont val="Arial"/>
      </rPr>
      <t>Con comunicado del Archivo General de la Nación respecto al seguimiento al Plan de Mejoramiento Archivistico, el cual fue radicado en el IDEP bajo el No. 1014 del 17/07/2018, se da por superado el hallazgo</t>
    </r>
    <r>
      <rPr>
        <sz val="10"/>
        <color rgb="FF000000"/>
        <rFont val="Arial"/>
      </rPr>
      <t>.</t>
    </r>
  </si>
  <si>
    <r>
      <rPr>
        <sz val="10"/>
        <color rgb="FF000000"/>
        <rFont val="Arial"/>
      </rPr>
      <t xml:space="preserve">Informe de Seguimiento Plan de Mejoramiento por procesos y Plan de Mejoramiento Archivistico (PRO-MIC-03-03 Planes de Mejoramiento, Acciones Correctivas, Preventivas y de Mejora)
Fecha de Seguimiento: 28 de Julio de 2017.
12/10/2017: Hoja de verificación de expedientes
Expediente laboral y FUID asociado, los cuales pueden ser consultados en el archivo de gestión.
</t>
    </r>
    <r>
      <rPr>
        <sz val="10"/>
        <color rgb="FF000000"/>
        <rFont val="Arial"/>
      </rPr>
      <t xml:space="preserve">10/04/2018: Respuesta informe de seguimiento al Plan Archivístico rad 455 del 28/03/2018 Archivo General de la Nación.
No se aportan nuevas evidencias.
</t>
    </r>
    <r>
      <rPr>
        <b/>
        <sz val="10"/>
        <color rgb="FF000000"/>
        <rFont val="Arial"/>
      </rPr>
      <t xml:space="preserve">25/07/2018: </t>
    </r>
    <r>
      <rPr>
        <sz val="10"/>
        <color rgb="FF000000"/>
        <rFont val="Arial"/>
      </rPr>
      <t>Comunicado del Archivo General de la Nación radicado en el IDEP bajo el No. 1014 del 17/07/2018</t>
    </r>
  </si>
  <si>
    <r>
      <rPr>
        <sz val="10"/>
        <color rgb="FF000000"/>
        <rFont val="Arial"/>
      </rPr>
      <t xml:space="preserve">28/07/2017: Diana Karina Ruiz P.
12/10/2017: Diana Karina Ruiz-Jefe de OCI
Alix del Pilar Hurtado Pedraza-Técnico Operativo OCI
</t>
    </r>
    <r>
      <rPr>
        <sz val="10"/>
        <color rgb="FF000000"/>
        <rFont val="Arial"/>
      </rPr>
      <t>10/04/2018</t>
    </r>
    <r>
      <rPr>
        <b/>
        <sz val="10"/>
        <color rgb="FF000000"/>
        <rFont val="Arial"/>
      </rPr>
      <t>:</t>
    </r>
    <r>
      <rPr>
        <sz val="10"/>
        <color rgb="FF000000"/>
        <rFont val="Arial"/>
      </rPr>
      <t xml:space="preserve"> Alix del Pilar Hurtado Pedraza, Técnico Operativo (E )
</t>
    </r>
    <r>
      <rPr>
        <b/>
        <sz val="10"/>
        <color rgb="FF000000"/>
        <rFont val="Arial"/>
      </rPr>
      <t>25/07/2018</t>
    </r>
    <r>
      <rPr>
        <sz val="10"/>
        <color rgb="FF000000"/>
        <rFont val="Arial"/>
      </rPr>
      <t>: Alix del Pilar Hurtado Pedraza, Técnico Operativo (E )</t>
    </r>
  </si>
  <si>
    <t>Sistema Integrado de Conservación - SIC. La entidad no cuenta con un sistema Integrado de Conservacion para la preservacion de los documentos de archivo desde su producción hasta su disposicion final.</t>
  </si>
  <si>
    <t>Existe el plan de conservacion Documental   Y los seis 6 programas contenidos en el mismo. Pero aun no se han implementado en el instituto</t>
  </si>
  <si>
    <t>Actualizar el Plan de Conservacion Documental.</t>
  </si>
  <si>
    <t>Plan de conservación doumental Actualizado, Acta del comité interno de Archivo.</t>
  </si>
  <si>
    <t>Subdirección Administrativa, Financiera y de Control Disciplinario.</t>
  </si>
  <si>
    <r>
      <rPr>
        <b/>
        <sz val="10"/>
        <color rgb="FF000000"/>
        <rFont val="Arial"/>
      </rPr>
      <t>23/11/2017:</t>
    </r>
    <r>
      <rPr>
        <sz val="10"/>
        <color rgb="FF000000"/>
        <rFont val="Arial"/>
      </rPr>
      <t xml:space="preserve"> Actividad progrmada para ejecutarse a partir del segundo trimestre del 2018  
</t>
    </r>
    <r>
      <rPr>
        <b/>
        <sz val="10"/>
        <color rgb="FF000000"/>
        <rFont val="Arial"/>
      </rPr>
      <t>26/03/2018:</t>
    </r>
    <r>
      <rPr>
        <sz val="10"/>
        <color rgb="FF000000"/>
        <rFont val="Arial"/>
      </rPr>
      <t xml:space="preserve"> Se elaboro el Sistema Integrado de Conservación (SIC)  se incluyo el Plan de conservación documental  como un componente .Acuerdo 006 de 2014 ARTÍCULO 4. COMPONENTES DEL SISTEMA INTEGRADO DE CONSERVACIÓN - SIC. En virtud de la naturaleza de los diferentes tipos de información y/o documentos, los componentes del SIC son:
a). Plan de Conservación Documental: aplica a documentos de archivo creados en medios físicos y/o análogos.
 b). Plan de Preservación Digital a largo plazo: aplica a documentos digitales y/o electrónicos de archivo.
De acuerdo con lo anterior en la elaboración del Sistema integrado de conservación para el Instituto se tomo como punto de partida el plan de conservación documental publicado desde el 2015 y se desarrollo el sistema conforme a la guía práctica para las entidades del Distrito Capital: PROGRAMAS DEL SISTEMA INTEGRADO DE CONSERVACION”.
El documento se encuentra en revisión por parte de los miembros del comité interno de Archivos que sesiono el 20 de marzo de 2018. El cual será publicado y adoptado por el instituto una vez sea aprobado por el comité.
</t>
    </r>
    <r>
      <rPr>
        <b/>
        <sz val="10"/>
        <color rgb="FF000000"/>
        <rFont val="Arial"/>
      </rPr>
      <t xml:space="preserve">04/07/2018 </t>
    </r>
    <r>
      <rPr>
        <sz val="10"/>
        <color rgb="FF000000"/>
        <rFont val="Arial"/>
      </rPr>
      <t xml:space="preserve">El sistema integrado de conservación se actualizo y se publico en el siguiente link http://www.idep.edu.co/sites/default/files/PL-GD-07-03_Sistema_Integrado_de_Conservacion_V1. El 26 de junio de 2018. </t>
    </r>
  </si>
  <si>
    <r>
      <rPr>
        <sz val="10"/>
        <color rgb="FF000000"/>
        <rFont val="Arial"/>
      </rPr>
      <t xml:space="preserve">26/03/2018.
Acta de comité interno de Archivos No.1 del 20/03/2018
Z:\PROCEDIMIENTOS_GD\SISTEMA INTEGRADO DE CONSERVACION
</t>
    </r>
    <r>
      <rPr>
        <b/>
        <sz val="10"/>
        <color rgb="FF000000"/>
        <rFont val="Arial"/>
      </rPr>
      <t xml:space="preserve">04/07/2018 </t>
    </r>
    <r>
      <rPr>
        <sz val="10"/>
        <color rgb="FF000000"/>
        <rFont val="Arial"/>
      </rPr>
      <t>http://www.idep.edu.co/sites/default/files/PL-GD-07-03_Sistema_Integrado_de_Conservacion_</t>
    </r>
  </si>
  <si>
    <r>
      <rPr>
        <sz val="10"/>
        <color theme="1"/>
        <rFont val="Arial"/>
      </rPr>
      <t xml:space="preserve">10/04/2018: En Comité de Archivo No. 01 que se realizó el 20 de marzo de 2018, se presento el documento denominado "Sistema Integrado de Conservación", el cual se remitió por correo electrónico para su revisión. Se encuentra pendiente su aprobación y publicación
</t>
    </r>
    <r>
      <rPr>
        <b/>
        <sz val="10"/>
        <color theme="1"/>
        <rFont val="Arial"/>
      </rPr>
      <t xml:space="preserve">25/07/2018: </t>
    </r>
    <r>
      <rPr>
        <sz val="10"/>
        <color theme="1"/>
        <rFont val="Arial"/>
      </rPr>
      <t xml:space="preserve">Con fecha del 26/06/2018, se aprobó la versión 1 del  PL-GD-07-03 SISTEMA INTEGRADO DE CONSERVACIÓN, el cual se encuentra publicado en la página web enlace de Maloca AulaSIG, http://www.idep.edu.co/sites/default/files/PL-GD-07-03_Sistema_Integrado_de_Conservacion_V1.pdf.
</t>
    </r>
    <r>
      <rPr>
        <b/>
        <sz val="10"/>
        <color theme="1"/>
        <rFont val="Arial"/>
      </rPr>
      <t xml:space="preserve">NOTA: </t>
    </r>
    <r>
      <rPr>
        <sz val="10"/>
        <color theme="1"/>
        <rFont val="Arial"/>
      </rPr>
      <t>La Oficina de Control Interno, CIERRA ESTA ACCIÓN, teniendo en cuenta que se han realizado la formulación del del Sistema Integrado de Consevación,  sin embargo recomienda tener en cuenta las observaciones presentadas al seguimiento de plan de mejoramiento que radicó El Archivo General de la Nación n el IDEP bajo el No. 1014 del 17/07/2018respecto a este hallazgo.</t>
    </r>
  </si>
  <si>
    <r>
      <rPr>
        <sz val="10"/>
        <color theme="1"/>
        <rFont val="Arial"/>
      </rPr>
      <t xml:space="preserve">10/04/2018: Acta de Comité de Archivo y documento preliminar denominado "Sistema Integrado de Conservación"
</t>
    </r>
    <r>
      <rPr>
        <b/>
        <sz val="10"/>
        <color theme="1"/>
        <rFont val="Arial"/>
      </rPr>
      <t xml:space="preserve">25/07/2018: </t>
    </r>
    <r>
      <rPr>
        <sz val="10"/>
        <color theme="1"/>
        <rFont val="Arial"/>
      </rPr>
      <t>http://www.idep.edu.co/sites/default/files/PL-GD-07-03_Sistema_Integrado_de_Conservacion_V1.pdf</t>
    </r>
  </si>
  <si>
    <r>
      <rPr>
        <sz val="10"/>
        <color rgb="FF000000"/>
        <rFont val="Arial"/>
      </rPr>
      <t xml:space="preserve">10/04/2018: Alix del Pilar Hurtado Pedraza, Técnico Operativo (E )
</t>
    </r>
    <r>
      <rPr>
        <b/>
        <sz val="10"/>
        <color rgb="FF000000"/>
        <rFont val="Arial"/>
      </rPr>
      <t>25/07/2018:</t>
    </r>
    <r>
      <rPr>
        <sz val="10"/>
        <color rgb="FF000000"/>
        <rFont val="Arial"/>
      </rPr>
      <t xml:space="preserve"> Alix del Pilar Hurtado Pedraza, Técnico Operativo (E )</t>
    </r>
  </si>
  <si>
    <t>Ejecución del Plan de Conservación Documental.</t>
  </si>
  <si>
    <t>Listados de asistencia.</t>
  </si>
  <si>
    <r>
      <rPr>
        <b/>
        <sz val="10"/>
        <color rgb="FF000000"/>
        <rFont val="Arial"/>
      </rPr>
      <t>23/11/2017</t>
    </r>
    <r>
      <rPr>
        <sz val="10"/>
        <color rgb="FF000000"/>
        <rFont val="Arial"/>
      </rPr>
      <t xml:space="preserve">: Actividad progrmada para ejecutarse a partir del segundo trimestre del 2018  
</t>
    </r>
    <r>
      <rPr>
        <b/>
        <sz val="10"/>
        <color rgb="FF000000"/>
        <rFont val="Arial"/>
      </rPr>
      <t>26/03/201</t>
    </r>
    <r>
      <rPr>
        <sz val="10"/>
        <color rgb="FF000000"/>
        <rFont val="Arial"/>
      </rPr>
      <t xml:space="preserve">8: Las  actividades aprobadas  dentro del SIC  se ejecutaran a partir del segundo trimestre  de 2018.
</t>
    </r>
    <r>
      <rPr>
        <b/>
        <sz val="10"/>
        <color rgb="FF000000"/>
        <rFont val="Arial"/>
      </rPr>
      <t>04/07/2018</t>
    </r>
    <r>
      <rPr>
        <sz val="10"/>
        <color rgb="FF000000"/>
        <rFont val="Arial"/>
      </rPr>
      <t xml:space="preserve"> debido a que el Sistema Integrado de Conservacion se aprobo y publico el 26 de junio de 2018. las actidades se reprograman para el tercer periodo
</t>
    </r>
    <r>
      <rPr>
        <b/>
        <sz val="10"/>
        <color rgb="FF000000"/>
        <rFont val="Arial"/>
      </rPr>
      <t>11/12/2018</t>
    </r>
    <r>
      <rPr>
        <sz val="10"/>
        <color rgb="FF000000"/>
        <rFont val="Arial"/>
      </rPr>
      <t xml:space="preserve"> Se elaboro acto administrativo de Aprobacion del Sistema Integado de conservacion.  Se elaboro  el instructivo de saneamiento ambiental y documental, y la planilla de control de limpieza de los depositos de archivo del instituto </t>
    </r>
  </si>
  <si>
    <r>
      <rPr>
        <b/>
        <sz val="10"/>
        <color rgb="FF000000"/>
        <rFont val="Arial"/>
      </rPr>
      <t>26/03/2018.</t>
    </r>
    <r>
      <rPr>
        <sz val="10"/>
        <color rgb="FF000000"/>
        <rFont val="Arial"/>
      </rPr>
      <t xml:space="preserve">
Z:\PROCEDIMIENTOS_GD\SISTEMA INTEGRADO DE CONSERVACION
</t>
    </r>
    <r>
      <rPr>
        <b/>
        <sz val="10"/>
        <color rgb="FF000000"/>
        <rFont val="Arial"/>
      </rPr>
      <t>04/07/2018</t>
    </r>
    <r>
      <rPr>
        <sz val="10"/>
        <color rgb="FF000000"/>
        <rFont val="Arial"/>
      </rPr>
      <t xml:space="preserve">
http://www.idep.edu.co/sites/default/files/PL-GD-07-03_Sistema_Integrado_de_Conservacion_
http://www.idep.edu.co/?q=content/gd-07-proceso-de-gesti%C3%B3n-documental#overlay-context=</t>
    </r>
  </si>
  <si>
    <r>
      <rPr>
        <sz val="10"/>
        <color rgb="FF000000"/>
        <rFont val="Arial"/>
      </rPr>
      <t>10/04/2018: A</t>
    </r>
    <r>
      <rPr>
        <sz val="10"/>
        <color rgb="FF000000"/>
        <rFont val="Arial"/>
      </rPr>
      <t xml:space="preserve">ctividad que se desarrollará durante la vigencia 2018
25/07/2018: </t>
    </r>
    <r>
      <rPr>
        <b/>
        <sz val="10"/>
        <color rgb="FF000000"/>
        <rFont val="Arial"/>
      </rPr>
      <t xml:space="preserve"> </t>
    </r>
    <r>
      <rPr>
        <sz val="10"/>
        <color rgb="FF000000"/>
        <rFont val="Arial"/>
      </rPr>
      <t xml:space="preserve">Actividad que se encuentra en ejecución.  
La Oficina de Control Interno recomienda tener en cuenta las observaciones dadas por el Archivo General de la Nación respecto al seguimiento al Plan de Mejoramiento Archivistico, el cual fue radicado en el IDEP bajo el No. 1014 del 17/07/2018
22/10/2018:  En Comité Interno de Archivo del 17/05/2018, se aprobó el Sistema Intregrado de Conservación; igualmente con Resolución No. 068 del 25 de Junio de 2018, emitida por la Directora General del IDEP, se aprueba el Sistema Integrado de Conservación - SIG para el IDEP.
Los siguientes documentos se encuentran en revisión: 1) Protocolo Saneamiento Ambiental y Documental y 2) Planilla de Control  Limpieza a los Depósitos de Archivos del IDEP.
</t>
    </r>
    <r>
      <rPr>
        <b/>
        <sz val="10"/>
        <color rgb="FF000000"/>
        <rFont val="Arial"/>
      </rPr>
      <t xml:space="preserve">21/12/2018: </t>
    </r>
    <r>
      <rPr>
        <sz val="10"/>
        <color rgb="FF000000"/>
        <rFont val="Arial"/>
      </rPr>
      <t xml:space="preserve">Se revisa en Maloca Aula SIG en donde se evidencia la publicació de los siguientes documetnos: 1)  IN-GD-07-02 INSTRUCTIVO DE SANEAMIENTO AMBIENTAL Y DOCUMENTAL  y 2) FT-GD-07-26 PLANILLA CONTROL DE LIMPIEZA A LOS DÉPOSITOS DE ARCHIVO DEL IDEP, los dos con fecha de aprobación del 20/11/2018.
Igualmente, con radicado IDEP No. 1778 del 26/11/2018, el archivo General de la Nación envío concepto en el cual  se dá por superado el hallazgo.  </t>
    </r>
  </si>
  <si>
    <r>
      <rPr>
        <sz val="10"/>
        <color rgb="FF000000"/>
        <rFont val="Arial"/>
      </rPr>
      <t xml:space="preserve">25/07/2018: Respuesta informe de  seguimiento al Plan de Mejoramiento Archivistico, el cual fue radicado en el IDEP bajo el No. 1014 del 17/07/2018  Archivo General de la Nación
22/10/2018: Evidencias que soportan el avance de esta acción:
  - Correo Aclaración evidencia Concepto Técnico Aprobación - SIC
 - Acta Comité Interno de Archivo del 17/05/2018
  - Resolución No. 068 del 25/06/2008
  - Protocolo Saneamiento Ambiental y Documental
  - Planilla de Control  Limpieza a los Depósitos de Archivos 
</t>
    </r>
    <r>
      <rPr>
        <b/>
        <sz val="10"/>
        <color rgb="FF000000"/>
        <rFont val="Arial"/>
      </rPr>
      <t xml:space="preserve">21/12/2018: </t>
    </r>
    <r>
      <rPr>
        <sz val="10"/>
        <color rgb="FF000000"/>
        <rFont val="Arial"/>
      </rPr>
      <t xml:space="preserve">Oficio radicado  IDEP No. 1778 del 26/11/2018, el archivo General de la Nación envío concepto en el cual  se dá por superado el hallazgo.  </t>
    </r>
  </si>
  <si>
    <r>
      <rPr>
        <sz val="10"/>
        <color rgb="FF000000"/>
        <rFont val="Arial"/>
      </rPr>
      <t xml:space="preserve">10/04/2018: Alix del Pilar Hurtado Pedraza, Técnico Operativo (E )
25/07/2018: Alix del Pilar Hurtado Pedraza, Técnico Operativo (E )
</t>
    </r>
    <r>
      <rPr>
        <b/>
        <sz val="10"/>
        <color rgb="FF000000"/>
        <rFont val="Arial"/>
      </rPr>
      <t xml:space="preserve">
</t>
    </r>
    <r>
      <rPr>
        <sz val="10"/>
        <color rgb="FF000000"/>
        <rFont val="Arial"/>
      </rPr>
      <t>22/10/2018</t>
    </r>
    <r>
      <rPr>
        <b/>
        <sz val="10"/>
        <color rgb="FF000000"/>
        <rFont val="Arial"/>
      </rPr>
      <t xml:space="preserve">: </t>
    </r>
    <r>
      <rPr>
        <sz val="10"/>
        <color rgb="FF000000"/>
        <rFont val="Arial"/>
      </rPr>
      <t xml:space="preserve">Alix del Pilar Hurtado Pedraza, Técnico Operativo (E )
</t>
    </r>
    <r>
      <rPr>
        <b/>
        <sz val="10"/>
        <color rgb="FF000000"/>
        <rFont val="Arial"/>
      </rPr>
      <t xml:space="preserve">21/12/2018: </t>
    </r>
    <r>
      <rPr>
        <sz val="10"/>
        <color rgb="FF000000"/>
        <rFont val="Arial"/>
      </rPr>
      <t>Alix del Pilar Hurtado Pedraza, Técnico Operativo (E )</t>
    </r>
  </si>
  <si>
    <t>No se está dando cumplimiento a las actividades correspondientes al procedimiento "PRO-GD-07-06  Consulta y préstamo documental de los archivos de gestión o central", respecto al diligenciamiento del formato FT-GD-07-03 Préstamo de Expedientes, el cual debe ser diligenciando todos los campos con los datos básicos del expediente a prestar y se solicita firma de la persona que recibe el expediente.</t>
  </si>
  <si>
    <t xml:space="preserve">Desconocimiento del procedimiento PRO-GD-07-06  Consulta y préstamo documental de los archivos de gestión o central" </t>
  </si>
  <si>
    <t>Capacitacion en el procedimiento PRO-GD-07-06  Consulta y préstamo documental de los archivos de gestión o central" y en el  diligenciamiento del formato a los responsables de las actividades.</t>
  </si>
  <si>
    <t>FT-GD-07-11 REGISTRO DE ASISTENCIA A EVENTOS Y OTRAS ACTIVIDADES</t>
  </si>
  <si>
    <t>26/03/2018. El 15 de febrero se realizo  la capacitación programada  sobre  el procedimiento PRO-GD-07-06  Consulta y préstamo documental de los archivos de gestión o central"</t>
  </si>
  <si>
    <r>
      <rPr>
        <b/>
        <sz val="10"/>
        <color rgb="FF000000"/>
        <rFont val="Arial"/>
      </rPr>
      <t>26/03/2018.</t>
    </r>
    <r>
      <rPr>
        <sz val="10"/>
        <color rgb="FF000000"/>
        <rFont val="Arial"/>
      </rPr>
      <t xml:space="preserve">
FT-GD-07-11 REGISTRO DE ASISTENCIA A EVENTOS Y OTRAS ACTIVIDADES- de fecha 15 de febrero de 2018</t>
    </r>
  </si>
  <si>
    <r>
      <rPr>
        <sz val="10"/>
        <color rgb="FF000000"/>
        <rFont val="Arial"/>
      </rPr>
      <t xml:space="preserve">10/04/2018: </t>
    </r>
    <r>
      <rPr>
        <sz val="10"/>
        <color rgb="FF000000"/>
        <rFont val="Arial"/>
      </rPr>
      <t>Revisado el listado de asistencia a la capacitación en donde se presentó el formato de préstamo de expedientes al funcionario responsable de esta actividad, se evidencia que se dio cumplimiento a esta acción.</t>
    </r>
  </si>
  <si>
    <r>
      <rPr>
        <b/>
        <sz val="10"/>
        <color rgb="FF000000"/>
        <rFont val="Arial"/>
      </rPr>
      <t xml:space="preserve">10/04/2018: </t>
    </r>
    <r>
      <rPr>
        <sz val="10"/>
        <color rgb="FF000000"/>
        <rFont val="Arial"/>
      </rPr>
      <t xml:space="preserve">Listado de asistencia presentación formato del 15/02/2018
</t>
    </r>
  </si>
  <si>
    <r>
      <rPr>
        <b/>
        <sz val="10"/>
        <color rgb="FF000000"/>
        <rFont val="Arial"/>
      </rPr>
      <t xml:space="preserve">10/04/2018: </t>
    </r>
    <r>
      <rPr>
        <sz val="10"/>
        <color rgb="FF000000"/>
        <rFont val="Arial"/>
      </rPr>
      <t>Alix del Pilar Hurtado Pedraza, Técnico Operativo (E )</t>
    </r>
  </si>
  <si>
    <t>Revisión y ajuste al formato FT-GD-07-03 Préstamo de Expedientes</t>
  </si>
  <si>
    <t>Formato FT-GD-07-03 Préstamo de Expedientes revisado</t>
  </si>
  <si>
    <t>26/03/2018: Se realizo revision al formato o FT-GD-07-03 Préstamo de Expedientes no es necesario realizar ajuste al mismo</t>
  </si>
  <si>
    <r>
      <rPr>
        <b/>
        <sz val="10"/>
        <color rgb="FF000000"/>
        <rFont val="Arial"/>
      </rPr>
      <t>26/03/2018</t>
    </r>
    <r>
      <rPr>
        <sz val="10"/>
        <color rgb="FF000000"/>
        <rFont val="Arial"/>
      </rPr>
      <t xml:space="preserve">
FT-GD-07-11 REGISTRO DE ASISTENCIA A EVENTOS Y OTRAS ACTIVIDADES- de fecha 15 de febrero de 2018</t>
    </r>
  </si>
  <si>
    <r>
      <rPr>
        <sz val="10"/>
        <color rgb="FF000000"/>
        <rFont val="Arial"/>
      </rPr>
      <t xml:space="preserve">10/04/2018: </t>
    </r>
    <r>
      <rPr>
        <sz val="10"/>
        <color rgb="FF000000"/>
        <rFont val="Arial"/>
      </rPr>
      <t>Se revisa en Maloca Aula SIG en donde se evidencia que el formato que se encuentra vigente es el FT-GD-07-03 PRESTAMO DE EXPEDIENTES Versión  2, con Fecha Aprobación:20/02/2014. Teniendo en cuenta que el responsable de la acción en su seguimiento dice que no es necesario su ajuste, se da por cerrada esta acción.</t>
    </r>
  </si>
  <si>
    <t>Maloca Aula SIG
http://www.idep.edu.co/?q=content/gd-07-proceso-de-gesti%C3%B3n-documental#overlay-context=</t>
  </si>
  <si>
    <r>
      <rPr>
        <b/>
        <sz val="10"/>
        <color rgb="FF000000"/>
        <rFont val="Arial"/>
      </rPr>
      <t>10/04/2018</t>
    </r>
    <r>
      <rPr>
        <sz val="10"/>
        <color rgb="FF000000"/>
        <rFont val="Arial"/>
      </rPr>
      <t>: Alix del Pilar Hurtado Pedraza, Técnico Operativo (E )</t>
    </r>
  </si>
  <si>
    <t>Verificar el adecuado y completo diligenciamiento del total de los campos previstos en el formato de consulta</t>
  </si>
  <si>
    <t>formato FT-GD-07-03 Préstamo de Expedientes</t>
  </si>
  <si>
    <r>
      <rPr>
        <b/>
        <sz val="10"/>
        <color rgb="FF000000"/>
        <rFont val="Arial"/>
      </rPr>
      <t>02/04/2018</t>
    </r>
    <r>
      <rPr>
        <sz val="10"/>
        <color rgb="FF000000"/>
        <rFont val="Arial"/>
      </rPr>
      <t xml:space="preserve">. Se verifico el diligenciamiento del formato el cual se encuentra de acuerdo a la operatividad del proceso y  normatividad legal vigente.
</t>
    </r>
    <r>
      <rPr>
        <b/>
        <sz val="10"/>
        <color rgb="FF000000"/>
        <rFont val="Arial"/>
      </rPr>
      <t xml:space="preserve">11/12/2018 </t>
    </r>
    <r>
      <rPr>
        <sz val="10"/>
        <color rgb="FF000000"/>
        <rFont val="Arial"/>
      </rPr>
      <t xml:space="preserve">Se verifico el diligenciamiento del formato el cual se encuentra de acuerdo a la operatividad del proceso y  normatividad legal vigente.
</t>
    </r>
  </si>
  <si>
    <r>
      <rPr>
        <b/>
        <sz val="10"/>
        <color rgb="FF000000"/>
        <rFont val="Arial"/>
      </rPr>
      <t>02/04/2018:</t>
    </r>
    <r>
      <rPr>
        <sz val="10"/>
        <color rgb="FF000000"/>
        <rFont val="Arial"/>
      </rPr>
      <t xml:space="preserve">
 FT-GD-07-03 Préstamo de Expediente (documento fisico )http://www.idep.edu.co/?q=content/gd-07-proceso-de-gesti%C3%B3n-documental#overlay-context=
</t>
    </r>
    <r>
      <rPr>
        <b/>
        <sz val="10"/>
        <color rgb="FF000000"/>
        <rFont val="Arial"/>
      </rPr>
      <t>1/10/2018</t>
    </r>
    <r>
      <rPr>
        <sz val="10"/>
        <color rgb="FF000000"/>
        <rFont val="Arial"/>
      </rPr>
      <t xml:space="preserve"> formato  FT-GD-07-03 Préstamo de Expedientes</t>
    </r>
  </si>
  <si>
    <r>
      <rPr>
        <sz val="10"/>
        <color rgb="FF000000"/>
        <rFont val="Arial"/>
      </rPr>
      <t xml:space="preserve">10/04/2018: </t>
    </r>
    <r>
      <rPr>
        <sz val="10"/>
        <color rgb="FF000000"/>
        <rFont val="Arial"/>
      </rPr>
      <t xml:space="preserve">Revisado el formado aportado por el responsable de esta acción, se evidencia que se esta dando cumplimiento al diligenciamiento del mismo.  Dado que esta acción tiene fecha de vencimiento diciembre de 2018, la Oficina de Control Interno seguirá realizando revisión al cumplimiento de esta acción.
25/078/2018: No se presenta avance por parte del responsable del proceso de Gestión Documental.
22/10/2018: Se esta diligenciando el formato correspondiente. Teniendo en cuenta que la acción tiene fecha de vencimiento el 31/12/2018, la Oficina de Control Interno continuará realizando seguimiento a su cumplimiento.
</t>
    </r>
    <r>
      <rPr>
        <b/>
        <sz val="10"/>
        <color rgb="FF000000"/>
        <rFont val="Arial"/>
      </rPr>
      <t xml:space="preserve">26/12/2018: </t>
    </r>
    <r>
      <rPr>
        <sz val="10"/>
        <color rgb="FF000000"/>
        <rFont val="Arial"/>
      </rPr>
      <t>Se reviso la carpeta de Préstamo de expedientes, en donde se evidencia que se esta diligenciando debidamente el formato. Se cierra la acción</t>
    </r>
  </si>
  <si>
    <r>
      <rPr>
        <sz val="10"/>
        <color rgb="FF000000"/>
        <rFont val="Arial"/>
      </rPr>
      <t xml:space="preserve">10/04/2018: </t>
    </r>
    <r>
      <rPr>
        <sz val="10"/>
        <color rgb="FF000000"/>
        <rFont val="Arial"/>
      </rPr>
      <t xml:space="preserve">formato  FT-GD-07-03 Préstamo de Expedientes
22/10/2018:  formato FT-GD-07-03 Préstamo de Expedientes diligenciado
</t>
    </r>
    <r>
      <rPr>
        <b/>
        <sz val="10"/>
        <color rgb="FF000000"/>
        <rFont val="Arial"/>
      </rPr>
      <t xml:space="preserve">
26/12/2018:</t>
    </r>
    <r>
      <rPr>
        <sz val="10"/>
        <color rgb="FF000000"/>
        <rFont val="Arial"/>
      </rPr>
      <t xml:space="preserve">  formato FT-GD-07-03 Préstamo de Expedientes diligenciado</t>
    </r>
  </si>
  <si>
    <r>
      <rPr>
        <sz val="10"/>
        <color rgb="FF000000"/>
        <rFont val="Arial"/>
      </rPr>
      <t xml:space="preserve">10/04/2018: Alix del Pilar Hurtado Pedraza, Técnico Operativo (E )
25/07/2018: Alix del Pilar Hurtado Pedraza, Técnico Operativo (E )
22/10/2018: Alix del Pilar Hurtado Pedraza, Técnico Operativo (E )
</t>
    </r>
    <r>
      <rPr>
        <b/>
        <sz val="10"/>
        <color rgb="FF000000"/>
        <rFont val="Arial"/>
      </rPr>
      <t xml:space="preserve">26/12/2018: </t>
    </r>
    <r>
      <rPr>
        <sz val="10"/>
        <color rgb="FF000000"/>
        <rFont val="Arial"/>
      </rPr>
      <t>Alix del Pilar Hurtado Pedraza, Técnico Operativo (E )</t>
    </r>
  </si>
  <si>
    <t>SAFYCD-PQRS</t>
  </si>
  <si>
    <t>Una vez revisados los valores registrados en las variables del indicador "Eficacia en la entrega de la correspondencia del IDEP", se identificaron las siguientes  diferencias al realizar el cruce de información: 
Segundo Trimestre: 198 comunicaciones recibidas, 42 PQRS y 177 Facturas, para un total de 417 comunicaciones, lo que difiere de lo registrado en el indicador que son 239 comunicaciones.
Tercer Trimestre: 215 comunicaciones recibidas, 77 PQRS y 198 Facturas, para un total de 498 comunicaciones, lo que difiere de lo registrado en el indicador que son 126 comunicaciones.
Adicionalmente, las variables del indicador establecen la oportunidad en la entrega de la correspondencia, lo que difiere del nombre del indicador que establece la "Eficacia en la entrega de la correspondencia del IDEP". Se recomienda generar concordancia entre el objetivo, nombre y fórmula del indicador, así como un parámetro claro del tiempo previsto para el reparto y entrega de la correspondencia interna en la entidad.
Respecto al indicador "Eficiencia en la atención a consultas y requerimientos de archivo", en el desarrollo de la auditoría no fue posible corroborar los valores registrados en las variables del indicador, dado que el expediente físico suministrado carece de fechas de solicitud, entrega y devolución de los documentos del archivo central.</t>
  </si>
  <si>
    <t xml:space="preserve">La capacitacion dada al funcionario responsable de la ventanilla de radicacion fue deficiente. </t>
  </si>
  <si>
    <t>Capacitacion exhaustiva al funcionario responsable de la ventanilla en puesto de trabajo.</t>
  </si>
  <si>
    <r>
      <rPr>
        <b/>
        <sz val="10"/>
        <color rgb="FF000000"/>
        <rFont val="Arial"/>
      </rPr>
      <t>26/03/2018</t>
    </r>
    <r>
      <rPr>
        <sz val="10"/>
        <color rgb="FF000000"/>
        <rFont val="Arial"/>
      </rPr>
      <t xml:space="preserve">.  El 15 de febrero se realizo  la capacitación programada referente a la operatividad del  Procedimiento PRO-GD-07-08 "Gestión y trámite de las comunicaciones oficiales"  el cual se encuentra publicado en la Maloca Aula SIG. 
</t>
    </r>
    <r>
      <rPr>
        <b/>
        <sz val="10"/>
        <color rgb="FF000000"/>
        <rFont val="Arial"/>
      </rPr>
      <t>10/08/2018</t>
    </r>
    <r>
      <rPr>
        <sz val="10"/>
        <color rgb="FF000000"/>
        <rFont val="Arial"/>
      </rPr>
      <t xml:space="preserve"> La actualizacion de los indicadores se realizara en el cuarto trimestre
</t>
    </r>
    <r>
      <rPr>
        <b/>
        <sz val="10"/>
        <color rgb="FF000000"/>
        <rFont val="Arial"/>
      </rPr>
      <t>11/12/2018</t>
    </r>
    <r>
      <rPr>
        <sz val="10"/>
        <color rgb="FF000000"/>
        <rFont val="Arial"/>
      </rPr>
      <t xml:space="preserve"> Teniendo en cuenta el proceso de actualizacion que se ha dado con la convalidacion y aprobacion de las tablas de retencion del instituto asi como la implementacion para la vigencia 2018,  el ajuste realizado al proceso de gestion documental y a los procedimientos es necesario reformular los indicadores de gestion para este Proceso. por tal razon para la vigencia 2019 se formularan  los indicadores de gestion acordes a la actualizacion del proceso de gestion documental en la entidad.
</t>
    </r>
    <r>
      <rPr>
        <b/>
        <sz val="10"/>
        <color rgb="FF000000"/>
        <rFont val="Arial"/>
      </rPr>
      <t>03/04/2019</t>
    </r>
    <r>
      <rPr>
        <sz val="10"/>
        <color rgb="FF000000"/>
        <rFont val="Arial"/>
      </rPr>
      <t xml:space="preserve">: Se formuló la actividad No. 18, teniendo en cuenta las observaciones de la Oficina de Control Interno. </t>
    </r>
  </si>
  <si>
    <t>26/03/2018,
FT-GD-07-11 REGISTRO DE ASISTENCIA A EVENTOS Y OTRAS ACTIVIDADES- de fecha 15 de febrero de 2018</t>
  </si>
  <si>
    <r>
      <rPr>
        <sz val="10"/>
        <color rgb="FF000000"/>
        <rFont val="Arial"/>
      </rPr>
      <t>10/04/2018</t>
    </r>
    <r>
      <rPr>
        <sz val="10"/>
        <color rgb="FF000000"/>
        <rFont val="Arial"/>
      </rPr>
      <t xml:space="preserve">:  se reporta por parte del responsable de la acción, el listado de asistencia a la capacitación "Procedimiento gestión y trámite de las comunicaciones oficiales" realizada el 15 de febrero de 2018, en donde se evidencia la asistencia de  la funcionaria responsable de la ventanilla de radicación. En donde se evidencia el cumplimiento de esta acción.
Una vez revisada la identificación de la causa se observa por parte de ésta Oficina que ésta no corresponde a la formulación de la no conformidad, toda vez que esta se genero por cuanto se observaron inconsistencias en la información reportada en el seguimiento de indicadores.   
En cuanto a la formulación de acciones correctivas la actividad No. 01 y 03 no permite eliminar de fondo la no conformidad, por lo tanto se debe revisar y formular acciones que subsanen de manera eficaz la misma. 
25/07/2018: No se presento avance por parte del responsable del proceso de Gestión Documental.  ESTA ACCIÓN SE ENCUENTRA VENCIDA
22/10/2018: Acción que se encuentra vencida.  No se reporta avance por parte del Líder del proceso. No se ha tenido en cuenta la recomendación de la Oficina de Control Interno realizara en el seguimiento del mes de abril de 2018.
</t>
    </r>
    <r>
      <rPr>
        <b/>
        <sz val="10"/>
        <color rgb="FF000000"/>
        <rFont val="Arial"/>
      </rPr>
      <t xml:space="preserve">26/12/2018: </t>
    </r>
    <r>
      <rPr>
        <sz val="10"/>
        <color rgb="FF000000"/>
        <rFont val="Arial"/>
      </rPr>
      <t xml:space="preserve">La Oficina de Control Interno reitera la recomendación de la reformulación de esta acción.  Una vez se actualice en el plan de mejoramiento del proceso, se procederá a cerrar esta actividad.
</t>
    </r>
    <r>
      <rPr>
        <b/>
        <sz val="10"/>
        <color rgb="FF000000"/>
        <rFont val="Arial"/>
      </rPr>
      <t xml:space="preserve">30/04/2019: </t>
    </r>
    <r>
      <rPr>
        <sz val="10"/>
        <color rgb="FF000000"/>
        <rFont val="Arial"/>
      </rPr>
      <t xml:space="preserve">Se verificó por parte de esta Oficina que se reformulo la acción a " </t>
    </r>
    <r>
      <rPr>
        <i/>
        <sz val="10"/>
        <color rgb="FF000000"/>
        <rFont val="Arial"/>
      </rPr>
      <t xml:space="preserve">Revisión y formulación de indicadores de gestión del proceso Gestión Documental para la vigencia 2019, atendiendo las recomendaciones de la Oficina de control interno" </t>
    </r>
    <r>
      <rPr>
        <b/>
        <i/>
        <sz val="10"/>
        <color rgb="FF000000"/>
        <rFont val="Arial"/>
      </rPr>
      <t xml:space="preserve"> </t>
    </r>
    <r>
      <rPr>
        <i/>
        <sz val="10"/>
        <color rgb="FF000000"/>
        <rFont val="Arial"/>
      </rPr>
      <t xml:space="preserve">se cierra esta acción y se continúa el seguimiento con las nueva acción propuesta.  </t>
    </r>
  </si>
  <si>
    <r>
      <rPr>
        <b/>
        <sz val="10"/>
        <color rgb="FF000000"/>
        <rFont val="Arial"/>
      </rPr>
      <t xml:space="preserve">10/04/2018 </t>
    </r>
    <r>
      <rPr>
        <sz val="10"/>
        <color rgb="FF000000"/>
        <rFont val="Arial"/>
      </rPr>
      <t>Listado de asistencia</t>
    </r>
  </si>
  <si>
    <r>
      <rPr>
        <sz val="10"/>
        <color rgb="FF000000"/>
        <rFont val="Arial"/>
      </rPr>
      <t>10/04/2018: Alix del Pilar Hurtado Pedraza, Técnico Operativo (E )
25/07/2018: Alix del Pilar Hurtado Pedraza, Técnico Operativo (E )
22/10/2018:</t>
    </r>
    <r>
      <rPr>
        <b/>
        <sz val="10"/>
        <color rgb="FF000000"/>
        <rFont val="Arial"/>
      </rPr>
      <t xml:space="preserve"> </t>
    </r>
    <r>
      <rPr>
        <sz val="10"/>
        <color rgb="FF000000"/>
        <rFont val="Arial"/>
      </rPr>
      <t xml:space="preserve">Alix del Pilar Hurtado Pedraza, Técnico Operativo (E )
</t>
    </r>
    <r>
      <rPr>
        <b/>
        <sz val="10"/>
        <color rgb="FF000000"/>
        <rFont val="Arial"/>
      </rPr>
      <t xml:space="preserve">26/12/2018: </t>
    </r>
    <r>
      <rPr>
        <sz val="10"/>
        <color rgb="FF000000"/>
        <rFont val="Arial"/>
      </rPr>
      <t xml:space="preserve">Alix del Pilar Hurtado Pedraza, Técnico Operativo (E )
</t>
    </r>
    <r>
      <rPr>
        <b/>
        <sz val="10"/>
        <color rgb="FF000000"/>
        <rFont val="Arial"/>
      </rPr>
      <t xml:space="preserve">30/04/2019:  Hilda Yamile Morales Laverde - Jefe OCI. </t>
    </r>
  </si>
  <si>
    <t>Revision y ajuste a los indicadores de gestión.</t>
  </si>
  <si>
    <t>Indicadores ajustados</t>
  </si>
  <si>
    <r>
      <rPr>
        <b/>
        <sz val="10"/>
        <color rgb="FF000000"/>
        <rFont val="Arial"/>
      </rPr>
      <t xml:space="preserve">03/04/2018 </t>
    </r>
    <r>
      <rPr>
        <sz val="10"/>
        <color rgb="FF000000"/>
        <rFont val="Arial"/>
      </rPr>
      <t xml:space="preserve">Se realizo la revision a los indicadores de gestion. Los cuales seran actualizados en el segundo trimestre 
</t>
    </r>
    <r>
      <rPr>
        <b/>
        <sz val="10"/>
        <color rgb="FF000000"/>
        <rFont val="Arial"/>
      </rPr>
      <t>04/07/2018</t>
    </r>
    <r>
      <rPr>
        <sz val="10"/>
        <color rgb="FF000000"/>
        <rFont val="Arial"/>
      </rPr>
      <t xml:space="preserve"> los indicadores fiueron actualizados conforme a la solicitud de la Oficina asesora de planeacion
</t>
    </r>
    <r>
      <rPr>
        <b/>
        <sz val="10"/>
        <color rgb="FF000000"/>
        <rFont val="Arial"/>
      </rPr>
      <t>01/10/2018</t>
    </r>
    <r>
      <rPr>
        <sz val="10"/>
        <color rgb="FF000000"/>
        <rFont val="Arial"/>
      </rPr>
      <t xml:space="preserve"> la actualizacion de los indicadores se realizara en el cuarto trimestre
</t>
    </r>
    <r>
      <rPr>
        <b/>
        <sz val="10"/>
        <color rgb="FF000000"/>
        <rFont val="Arial"/>
      </rPr>
      <t xml:space="preserve">11/12/2018 </t>
    </r>
    <r>
      <rPr>
        <sz val="10"/>
        <color rgb="FF000000"/>
        <rFont val="Arial"/>
      </rPr>
      <t xml:space="preserve">Teniendo en cuenta el proceso de actualizacion que se ha dado con la convalidacion y aprobacion de las tablas de retencion del instituto asi como la implementacion para la vigencia 2018,  el ajuste realizado al proceso de gestion documental y a los procedimientos es necesario reformular los indicadores de gestion para este Proceso.
para la vigencia 2 Se formularan los indicadores de gestion acordes a la actualizacion del proceso de gestion documental en la entidad. </t>
    </r>
  </si>
  <si>
    <r>
      <rPr>
        <sz val="10"/>
        <color rgb="FF000000"/>
        <rFont val="Arial"/>
      </rPr>
      <t xml:space="preserve">10/04/2018 </t>
    </r>
    <r>
      <rPr>
        <sz val="10"/>
        <color rgb="FF000000"/>
        <rFont val="Arial"/>
      </rPr>
      <t>Revisada la hoja de vida de los indicadores del  proceso de Gestión Documental objeto del hallazgo, es decir de la vigencia 2017, y los que se encuentran formulados para la vigencia 2018, se evidencia que a la fecha de seguimiento no han sido ajustados de acuerdo a la observación emitida en el informe de auditoria.  Continúa en seguimiento por parte de ésta Oficina. 
25/07/2018:   Revisado en Maloca Aula SIG los indicadores del proceso de Gestión Documental con seguimiento a 30/06/2018, se evidencia que no fueron ajustados de acuerdo a la acción planteada y a lo reportado por el lider del proceso. Estos  fueron presentados (iguales a los anteriores) en el nuevo formato establecido por el SIG.  ACCIÓN VENCIDA.
22/10/2018:</t>
    </r>
    <r>
      <rPr>
        <b/>
        <sz val="10"/>
        <color rgb="FF000000"/>
        <rFont val="Arial"/>
      </rPr>
      <t xml:space="preserve"> </t>
    </r>
    <r>
      <rPr>
        <sz val="10"/>
        <color rgb="FF000000"/>
        <rFont val="Arial"/>
      </rPr>
      <t xml:space="preserve">ACCIÓN QUE SE ENCUENTRA VENCIDA desde el mes de febrero. Se revisa en Maloca Aula SIG, el seguimiento a los indicadores del proceso de Gestión Documental con corte 30/09/2018 y se evidencia que no han sido actualizados.
</t>
    </r>
    <r>
      <rPr>
        <b/>
        <sz val="10"/>
        <color rgb="FF000000"/>
        <rFont val="Arial"/>
      </rPr>
      <t xml:space="preserve">26/12/2018: </t>
    </r>
    <r>
      <rPr>
        <sz val="10"/>
        <color rgb="FF000000"/>
        <rFont val="Arial"/>
      </rPr>
      <t xml:space="preserve">Revisada la hoja de vida de los indicadores del Proceso de Gestión Documental, se formularon dos (2) nuevos indicadores, así:
1) </t>
    </r>
    <r>
      <rPr>
        <i/>
        <sz val="10"/>
        <color rgb="FF000000"/>
        <rFont val="Arial"/>
      </rPr>
      <t xml:space="preserve">Porcentaje de respuestas de las PQRS  con observaciones de acuerdo a la evaluación de oportunidad, coherencia, claridad y/o calidez de los informes del Sistema Distrital de Quejas y Soluciones
</t>
    </r>
    <r>
      <rPr>
        <sz val="10"/>
        <color rgb="FF000000"/>
        <rFont val="Arial"/>
      </rPr>
      <t>2)</t>
    </r>
    <r>
      <rPr>
        <i/>
        <sz val="10"/>
        <color rgb="FF000000"/>
        <rFont val="Arial"/>
      </rPr>
      <t xml:space="preserve"> Porcentaje de requerimientos atendidos oportunamente
Se cierra la acción.
</t>
    </r>
  </si>
  <si>
    <r>
      <rPr>
        <sz val="10"/>
        <color rgb="FF000000"/>
        <rFont val="Arial"/>
      </rPr>
      <t xml:space="preserve">10/04/2018: </t>
    </r>
    <r>
      <rPr>
        <sz val="10"/>
        <color rgb="FF000000"/>
        <rFont val="Arial"/>
      </rPr>
      <t xml:space="preserve">http://www.idep.edu.co/sites/default/files/7.IndicadoresGD_2017_IV.pdf 
http://www.idep.edu.co/?q=content/indicadores-de-gesti%C3%B3n
25/07/2018: Maloca AulaSIG: http://www.idep.edu.co/?q=content/indicadores-de-gesti%C3%B3n
22/10/2018: http://www.idep.edu.co/?q=content/indicadores-de-gesti%C3%B3n
</t>
    </r>
    <r>
      <rPr>
        <b/>
        <sz val="10"/>
        <color rgb="FF000000"/>
        <rFont val="Arial"/>
      </rPr>
      <t>26/12/2018:</t>
    </r>
    <r>
      <rPr>
        <sz val="10"/>
        <color rgb="FF000000"/>
        <rFont val="Arial"/>
      </rPr>
      <t xml:space="preserve"> Hoja de vida indicadores proceso Gestión Documental seguimiento cuarto trimestre de 2018</t>
    </r>
  </si>
  <si>
    <r>
      <rPr>
        <sz val="10"/>
        <color rgb="FF000000"/>
        <rFont val="Arial"/>
      </rPr>
      <t xml:space="preserve">10/04/2018: Alix del Pilar Hurtado Pedraza, Técnico Operativo (E )
25/07/2018: Alix del Pilar Hurtado Pedraza, Técnico Operativo (E )
</t>
    </r>
    <r>
      <rPr>
        <b/>
        <sz val="10"/>
        <color rgb="FF000000"/>
        <rFont val="Arial"/>
      </rPr>
      <t>22/10/2018:</t>
    </r>
    <r>
      <rPr>
        <sz val="10"/>
        <color rgb="FF000000"/>
        <rFont val="Arial"/>
      </rPr>
      <t xml:space="preserve"> Alix del Pilar Hurtado Pedraza, Técnico Operativo (E )</t>
    </r>
  </si>
  <si>
    <t>Seguimiento al reporte de la correspondencia recibida.</t>
  </si>
  <si>
    <t>Reporte de la correspondencia recibida.</t>
  </si>
  <si>
    <r>
      <rPr>
        <b/>
        <sz val="10"/>
        <color rgb="FF000000"/>
        <rFont val="Arial"/>
      </rPr>
      <t>02/04/2018</t>
    </r>
    <r>
      <rPr>
        <sz val="10"/>
        <color rgb="FF000000"/>
        <rFont val="Arial"/>
      </rPr>
      <t xml:space="preserve"> Se realizo seguimiento a los datos enviados a traves de correo electronico por la funcionaria responsable de la radicacion.
</t>
    </r>
    <r>
      <rPr>
        <b/>
        <sz val="10"/>
        <color rgb="FF000000"/>
        <rFont val="Arial"/>
      </rPr>
      <t xml:space="preserve">04/07/2018 </t>
    </r>
    <r>
      <rPr>
        <sz val="10"/>
        <color rgb="FF000000"/>
        <rFont val="Arial"/>
      </rPr>
      <t xml:space="preserve">Se realizo seguimiento a los datos enviados a traves de correo electronico por la funcionaria responsable de la radicacion el 04/07/.2018
</t>
    </r>
    <r>
      <rPr>
        <b/>
        <sz val="10"/>
        <color rgb="FF000000"/>
        <rFont val="Arial"/>
      </rPr>
      <t xml:space="preserve">01/10/2018 </t>
    </r>
    <r>
      <rPr>
        <sz val="10"/>
        <color rgb="FF000000"/>
        <rFont val="Arial"/>
      </rPr>
      <t>Se realizo seguimiento a los datos enviados a traves de correo electronico por la funcionaria responsable de la radicacion el 04/07/.2018</t>
    </r>
  </si>
  <si>
    <t>02/04/2018,
correo electronico del 28/03/2018</t>
  </si>
  <si>
    <r>
      <rPr>
        <sz val="10"/>
        <color rgb="FF000000"/>
        <rFont val="Arial"/>
      </rPr>
      <t xml:space="preserve">10/04/2018 </t>
    </r>
    <r>
      <rPr>
        <sz val="10"/>
        <color rgb="FF000000"/>
        <rFont val="Arial"/>
      </rPr>
      <t xml:space="preserve">Teniendo en cuenta que a la fecha no se encuentra publicado el seguimiento a los indicadores reportados del primer trimestre y que esta acción tiene fecha de vencimiento el 31/12/2018, La Oficina de Control Interno  realizará seguimiento a la información reportada en los indicadores.
25/07/2018: Información que es reportada en el seguimiento de los indicadores del proceso de gestión documental.  Teniendo en cuenta que esta actividad se vence el 31/12/2018, la Oficina de Control Interno contiuará realizando seguimiento.
22/10/2018: Información que se encuentra reportada en el seguimiento a indicadores del proceso de Gestión Documental con corte 30/09/2018.
</t>
    </r>
    <r>
      <rPr>
        <b/>
        <sz val="10"/>
        <color rgb="FF000000"/>
        <rFont val="Arial"/>
      </rPr>
      <t xml:space="preserve">26/12/2018: </t>
    </r>
    <r>
      <rPr>
        <sz val="10"/>
        <color rgb="FF000000"/>
        <rFont val="Arial"/>
      </rPr>
      <t xml:space="preserve">Información que se encuentra reportada en el seguimiento a indicadores dle proceso de Gestión Documental correspondiente al cuarto trimestre de 2018. </t>
    </r>
  </si>
  <si>
    <r>
      <rPr>
        <sz val="10"/>
        <color rgb="FF000000"/>
        <rFont val="Arial"/>
      </rPr>
      <t xml:space="preserve">25/07/2018: </t>
    </r>
    <r>
      <rPr>
        <sz val="10"/>
        <color rgb="FF000000"/>
        <rFont val="Arial"/>
      </rPr>
      <t xml:space="preserve">Maloca AulaSIG: http://www.idep.edu.co/?q=content/indicadores-de-gesti%C3%B3n
22/10/2018: Seguimiento indicadores proceso Gestión Documental tercer trimestre 2018
http://www.idep.edu.co/?q=content/indicadores-de-gesti%C3%B3n
</t>
    </r>
    <r>
      <rPr>
        <b/>
        <sz val="10"/>
        <color rgb="FF000000"/>
        <rFont val="Arial"/>
      </rPr>
      <t xml:space="preserve">26/12/2018 </t>
    </r>
    <r>
      <rPr>
        <sz val="10"/>
        <color rgb="FF000000"/>
        <rFont val="Arial"/>
      </rPr>
      <t xml:space="preserve">Hoja de vida indicadores proceso Gestión Documental seguimiento cuarto trimestre de 2018
</t>
    </r>
  </si>
  <si>
    <r>
      <rPr>
        <sz val="10"/>
        <color rgb="FF000000"/>
        <rFont val="Arial"/>
      </rPr>
      <t xml:space="preserve">10/04/2018: Alix del Pilar Hurtado Pedraza, Técnico Operativo (E )
25/07/2018: Alix del Pilar Hurtado Pedraza, Técnico Operativo (E )
22/10/2018: Alix del Pilar Hurtado Pedraza, Técnico Operativo (E )
</t>
    </r>
    <r>
      <rPr>
        <b/>
        <sz val="10"/>
        <color rgb="FF000000"/>
        <rFont val="Arial"/>
      </rPr>
      <t xml:space="preserve">
26/12/2018: </t>
    </r>
    <r>
      <rPr>
        <sz val="10"/>
        <color rgb="FF000000"/>
        <rFont val="Arial"/>
      </rPr>
      <t>Alix del Pilar Hurtado Pedraza, Técnico Operativo (E )</t>
    </r>
  </si>
  <si>
    <t>De la gestión de riesgos del proceso se materializaron los siguientes:
*Pérdida de bienes del inventario del Instituto. (Perdida de equipos de cómputo y de comunicaciones)
*No realizar el procedimiento de baja de manera oportuna.
Por lo que se requiere revisar el riesgo residual que hoy se encuentra valorado en zona baja, reformulando e incluyendo todos los controles para evitar su reincidencia.</t>
  </si>
  <si>
    <t>Se presentaron situaciones por variables en la gestión de procesos que provocaron la materializacion de estos.</t>
  </si>
  <si>
    <t>Revisar y ajustar  la valoración de probabilidad e impacto de los riesgos del proceso  y los controles relacionados, con la OAP</t>
  </si>
  <si>
    <t xml:space="preserve">Matriz de riesgos y controles del proceso </t>
  </si>
  <si>
    <t>Profesional Universitario -  Servicios Generales</t>
  </si>
  <si>
    <r>
      <rPr>
        <sz val="10"/>
        <color rgb="FF000000"/>
        <rFont val="Arial"/>
      </rPr>
      <t xml:space="preserve">20/01/2017: Se revisará y ajustará la valoracion de probabilidad e impacto de los riesgos del proceso  y los controles relacionados con la OAP durante el primer trimestre de 2017.
07/04/2017: Se revisará y ajustará la valoracion de probabilidad e impacto de los riesgos del proceso  y los controles relacionados con la OAP durante el segundo trimestre de 2017.
06/10/2017:  Mediante  correo electronico del 10 de julio de 2017 a laOficina Asesora de Planeación  al Sistema Integrado de Gestión la solicitud de modifricación del indicador se ajusto la valoración del riesgo.
23/11/2017: Mediante correo electronico de Fecha 23/11/2017, se solicito a la OAP la publñicacion en la Maloca SIG, la modificacion del riesgo " "Pérdida de bienes del inventario del Instituto. "
Por lo anterior se solcita el cierre del hallazgo.
</t>
    </r>
    <r>
      <rPr>
        <b/>
        <sz val="10"/>
        <color rgb="FF000000"/>
        <rFont val="Arial"/>
      </rPr>
      <t xml:space="preserve">
</t>
    </r>
    <r>
      <rPr>
        <sz val="10"/>
        <color rgb="FF000000"/>
        <rFont val="Arial"/>
      </rPr>
      <t xml:space="preserve">04/04/2018: Una vez recibidas las cinco (5) respuestas de IDE Instituciones Distritales, se procedió a contactarnos con los responsables de las mismas, algunas ya no se encontraban interesadas, se continúo con el contacto por orden de registro de respuesta. El colegio ESC Normal Distrital María Montessori" el cual se encuentra en proceso de suscripción del acta de entrega de estos bienes en el mes de abril del 2018. 
</t>
    </r>
    <r>
      <rPr>
        <b/>
        <sz val="10"/>
        <color rgb="FF000000"/>
        <rFont val="Arial"/>
      </rPr>
      <t>09/07/2018</t>
    </r>
    <r>
      <rPr>
        <sz val="10"/>
        <color rgb="FF000000"/>
        <rFont val="Arial"/>
      </rPr>
      <t xml:space="preserve"> En el mes de julio del 2018, se solicitará la refolmulación de la acción de mejora de acuerdo a la reunión planteada.
</t>
    </r>
    <r>
      <rPr>
        <b/>
        <sz val="10"/>
        <color rgb="FF000000"/>
        <rFont val="Arial"/>
      </rPr>
      <t>13/12/2018:</t>
    </r>
    <r>
      <rPr>
        <sz val="10"/>
        <color rgb="FF000000"/>
        <rFont val="Arial"/>
      </rPr>
      <t xml:space="preserve"> Se elaboró el formato y se envío por correo electrónico para que revise el formato propuesto en el sentido de temas jurídico y si es viable o no, para dar cumplimiento a la actividad antes citada.  Asi mismo, se actualizó el Mapa de Riesgo en el nuevo formato en el que se evaluaron y ponderaron los controles respectivos.</t>
    </r>
  </si>
  <si>
    <t>23/11/2017: http://www.idep.edu.co/?q=content/mapa-de-riesgos-por-proceso#overlay-context=</t>
  </si>
  <si>
    <r>
      <rPr>
        <sz val="10"/>
        <color theme="1"/>
        <rFont val="Arial"/>
      </rPr>
      <t>10/04/2018</t>
    </r>
    <r>
      <rPr>
        <b/>
        <sz val="10"/>
        <color theme="1"/>
        <rFont val="Arial"/>
      </rPr>
      <t xml:space="preserve">:  </t>
    </r>
    <r>
      <rPr>
        <sz val="10"/>
        <color theme="1"/>
        <rFont val="Arial"/>
      </rPr>
      <t>Revisado el mapa de riesgos se documentó a 31 de diciembre de 2017 el riesgo "pérdida de bienes del inventario del instituto" con tres controles y una calificación de riesgo residual "bajo",  lo que no es coherente teniendo en cuenta la materialización del mismo; ahora bien, en la formulación del plan de mejoramiento se da por fecha de finalización de la actividad diciembre de 2016, en el reporte del seguimiento se evidencia que solo hasta noviembre de 2017 se solicitó a la OAP la modficación del riesgo y se solicita el cierre del hallazgo.   En el seguimiento efectuado a abril de 2018 se documenta un seguimiento frente a la gestión de un proceso de bajas que no se relaciona con la identificación del riesgo, una vez se realice el avance correspondiete al primer trimestre del  mapa de riesgos  se evaluara la efectividad de los controles establecidos;  por lo tanto ésta actividad continua en seguimiento. 
Se recomienda su revisión y ajuste.
01/06/2018: Se reformulará la acción de mejora teniendo en cuenta que la misma no permite subsanar la no conformidad.
19/07/2018: No se ha dado cumplimiento al compromiso  adquirido en reunión de seguimiento al plan de  mejoramiento del proceso de Recursos Físicos y Ambiental realizada el 01/06/2018
16/10/2018: Se planteo mediante correo electronico una propuesta para reformular la acción mediante correo electrónico del 8 de agosto del 2018. Se enviará la acción reformulada en el mes de octubre del 2018 una vez revIsada y concertada con el Subdirector Administrativo, Financiero y de Control Disciplinario.
18/10/2018:</t>
    </r>
    <r>
      <rPr>
        <b/>
        <sz val="10"/>
        <color theme="1"/>
        <rFont val="Arial"/>
      </rPr>
      <t xml:space="preserve"> </t>
    </r>
    <r>
      <rPr>
        <sz val="10"/>
        <color theme="1"/>
        <rFont val="Arial"/>
      </rPr>
      <t xml:space="preserve">Se aportó correo electrónico del 9 de agosto de 2018 con el proyecto de reformulación del Plan de Mejoramiento por procesos de Recursos físicos, pendiente de validación por porte de la Subdirección Administrativa y Financiera. Acción continua en seguimiento. 
</t>
    </r>
    <r>
      <rPr>
        <b/>
        <sz val="10"/>
        <color theme="1"/>
        <rFont val="Arial"/>
      </rPr>
      <t xml:space="preserve">24/12/2018: </t>
    </r>
    <r>
      <rPr>
        <sz val="10"/>
        <color theme="1"/>
        <rFont val="Arial"/>
      </rPr>
      <t>Verificado el consolidado de mapa de riesgos y de corrupción aprobado al 16 de noviembre de 2018, se observa que respecto al riesgo de "</t>
    </r>
    <r>
      <rPr>
        <i/>
        <sz val="10"/>
        <color theme="1"/>
        <rFont val="Arial"/>
      </rPr>
      <t xml:space="preserve">Pérdida de bienes y/o elementos de Propiedad, Planta y Equipo e Inventarios del Instituto."  </t>
    </r>
    <r>
      <rPr>
        <sz val="10"/>
        <color theme="1"/>
        <rFont val="Arial"/>
      </rPr>
      <t>se establecieron dos (2) controles detectivos: Monitoreo a través de cámaras de video las 24 horas, administradas por la OAP; el procedimiento PRO-GRF-11-01 Egresos o salidas definitivas de bienes aprobado el 11_07_2017 y dos (2) preventivos así: Registro en el sistema de información el cual asigna un número de placa para identificación y control del bien y la renovación de las pólizas anualmente.</t>
    </r>
  </si>
  <si>
    <r>
      <rPr>
        <u/>
        <sz val="10"/>
        <color theme="1"/>
        <rFont val="Arial"/>
      </rPr>
      <t xml:space="preserve">Acta No. 1 del 06/12/2018 suscrita por funcionarios de la Subdirección Administrativa y Financiera. </t>
    </r>
    <r>
      <rPr>
        <u/>
        <sz val="10"/>
        <color theme="1"/>
        <rFont val="Arial"/>
      </rPr>
      <t xml:space="preserve">
Tercer seguimiento mapa de riesgos 2018 enviado por la OAP.</t>
    </r>
  </si>
  <si>
    <r>
      <rPr>
        <sz val="10"/>
        <color theme="1"/>
        <rFont val="Arial"/>
      </rPr>
      <t xml:space="preserve">27/01/2017: Nadia Aixa Pineda Sarmiento-Contratista OCI
21/04/2017: Alix del Pilar Hurtado P.
11/10/2017: Diana Ruiz-Jefe de Oficina de Control Interno
28/11/2017:  Diana Ruiz
22/12/2017: Diana Ruiz
12/04/2018:  Hilda Yamile Morales Laverde -Jefe Oficina de Control Interno. 
01/06/2018: Hilda Yamile Morales Laverde, Jefe Oficina Control Interno
19/07/2018: Alix del Pilar Hurtado P., Técnico Operativo (E ) OCI
18/10/2018: Sandra Milena Bonilla R._ Contratista de Apoyo Profesional_ OCI
</t>
    </r>
    <r>
      <rPr>
        <b/>
        <sz val="10"/>
        <color theme="1"/>
        <rFont val="Arial"/>
      </rPr>
      <t xml:space="preserve">
24/12/2018</t>
    </r>
    <r>
      <rPr>
        <sz val="10"/>
        <color theme="1"/>
        <rFont val="Arial"/>
      </rPr>
      <t>: Sandra Milena Bonilla R._ Contratista de Apoyo Profesional_ OCI</t>
    </r>
  </si>
  <si>
    <t xml:space="preserve">Una vez revisado el expediente denominado  "Salidas de Almacén de la vigencia  2016", se identificaron las siguientes  situaciones en el procedimiento GRF-GT-11-01 EGRESOS O SALIDAS DE BIENES: 
1)  Se observa que en Diez y Siete (17) Salidas (documento emitido por SIAFI), se encuentran diferencias entre la fecha reportada en la Salida de Almacén como documento soporte y el formato "FT-GRF-11-03 Solicitud de Bienes Área de Servicios Generales" que hace parte de los soportes de cada una de ellas. (Salidas Nos. 2, 4, 5, 7, 20, 26, 37, 43, 59, 60, 61, 62, 63, 64, 65, 66 y 70).
2) Se identifica que la cantidad solicitada en el formato  FT-GRF-11-03 Solicitud de Bienes Área de Servicios Generales  no corresponde a la que se registra en la salida correspondiente.  (Salidas Nos. 4, 5, 7, 9 y 42).
3) Igualmente, se observa que en dos (2) salidas, se hace referencia como soporte el formato FT-GRF-11-03, el cual una vez revisado, no se  encuentra como soporte documental de  la salida correspondiente. (Salidas Nos. 39 y 40).
4) Revisado el expediente de "Salidas de Almacén de la vigencia  2016",  se observa que Cincuenta y seis (56) de estos, presentan diferencias entre  la fecha que figura en el documento físico y  la fecha del sistema, esto se identificó en  SIAFI (Bitácora de Estados) para cada uno de los registros.
Información detallada “Anexo_1_verificación_Recursos_Físicos_2017”
</t>
  </si>
  <si>
    <t xml:space="preserve">Deficiencia al registrar la información en el sistema de información SIAFI, toda vez  que al abrir el aplicativo muestra el documento, en la ultima fecha de salida grabado y permite realizar los registros en esta fecha, independiente del día en que se haga.
</t>
  </si>
  <si>
    <t xml:space="preserve">Solicitar mediante memorando al supervisor del contrato del aplicativo del Sistema Información SIAFI,  que se asigne la fecha automáticamente,  en la que se hacer el registro   para que todos los documentos generados del Módulo Administrativa - Bienes,   tengan la fecha del día actual. </t>
  </si>
  <si>
    <t xml:space="preserve">Emitir acto administrativo  y radicarlo </t>
  </si>
  <si>
    <r>
      <rPr>
        <sz val="10"/>
        <color rgb="FF000000"/>
        <rFont val="Arial"/>
      </rPr>
      <t xml:space="preserve">22/11/2017: Se envio a la OAP ; Solicitud  ASUNTO " Solicitud para el Admnistrador del Sisitema de Informacion SIAFI, Documento de Almacen y Servicios Publicos." Mediante Memorando con Radicado 001658 de fecha 23/11/2017.
</t>
    </r>
    <r>
      <rPr>
        <b/>
        <sz val="10"/>
        <color rgb="FF000000"/>
        <rFont val="Arial"/>
      </rPr>
      <t>04/04/2018:</t>
    </r>
    <r>
      <rPr>
        <sz val="10"/>
        <color rgb="FF000000"/>
        <rFont val="Arial"/>
      </rPr>
      <t xml:space="preserve"> A la fecha el aplicativo continua con la misma versión, el concluir con esta actividad depende de otra áreas, sin embargo los registros que se realizan desde el Aplicativo en el modulo correspondiente a Almacén se generan en la fecha actual, tal como se puede verificar en el aplicativo.
</t>
    </r>
    <r>
      <rPr>
        <b/>
        <sz val="10"/>
        <color rgb="FF000000"/>
        <rFont val="Arial"/>
      </rPr>
      <t xml:space="preserve">13/12/2018 </t>
    </r>
    <r>
      <rPr>
        <sz val="10"/>
        <color rgb="FF000000"/>
        <rFont val="Arial"/>
      </rPr>
      <t xml:space="preserve">Se actualizaron los Proceso y Procedimiento y se dejo como Politica de Operación lo siguiente: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Se envio formato a la Oficina Asesora de Presupuesto para lo pertinente.
</t>
    </r>
    <r>
      <rPr>
        <b/>
        <sz val="10"/>
        <color rgb="FF000000"/>
        <rFont val="Arial"/>
      </rPr>
      <t>03/04/2019:</t>
    </r>
    <r>
      <rPr>
        <sz val="10"/>
        <color rgb="FF000000"/>
        <rFont val="Arial"/>
      </rPr>
      <t xml:space="preserve"> Se formuló la actividad No. 28, teniendo en cuenta las observaciones de la Oficina de Control Interno. </t>
    </r>
  </si>
  <si>
    <t>23/11/2017: Memorando N° 001658 de fecha 23/11/2017.</t>
  </si>
  <si>
    <r>
      <rPr>
        <sz val="10"/>
        <color theme="1"/>
        <rFont val="Arial"/>
      </rPr>
      <t>04/04/2018: No se gestó avance durante el primer trimestre de 2018 para la acción formulada.
01/06/2018: Se reformulará la acción de mejora teniendo en cuenta que la propuesta inicialmente no permite subsanar la no conformidad-.
19/07/2018: No se reportaron avances por parte del líder del proceso. 
No se evidencia  la reformulación de la acción,  compromiso  adquirido en reunión de seguimiento al plan de  mejoramiento del proceso de Recursos Físicos y Ambiental realizada el 01/06/2018</t>
    </r>
    <r>
      <rPr>
        <b/>
        <sz val="10"/>
        <color theme="1"/>
        <rFont val="Arial"/>
      </rPr>
      <t xml:space="preserve">
</t>
    </r>
    <r>
      <rPr>
        <sz val="10"/>
        <color theme="1"/>
        <rFont val="Arial"/>
      </rPr>
      <t xml:space="preserve">18/10/2018: No se reportó la reformulación de la acción ni  plazos de ejecución, de igual forma, no se reportó avance de los compromisos adquiridos en reunión de seguimiento al Plan de mejoramiento por procesos  Recursos Físicos y Ambiental realizada el 01/06/2018. 
</t>
    </r>
    <r>
      <rPr>
        <b/>
        <sz val="10"/>
        <color theme="1"/>
        <rFont val="Arial"/>
      </rPr>
      <t xml:space="preserve">26/12/2018:  </t>
    </r>
    <r>
      <rPr>
        <sz val="10"/>
        <color theme="1"/>
        <rFont val="Arial"/>
      </rPr>
      <t xml:space="preserve">A la fecha de seguimiento por parte de la Oficina de Control Interno no se evidencia en  Maloca Aula SIG la inclusión de la política a que se hace  referencia en el seguimiento; el procedimiento GRF-GT-11-01 EGRESOS O SALIDAS DEFINITIVAS DE BIENES se encuentra en la versión 5 del 11/07/2017.   Por lo anterior se recomienda actualizar la actividad en el plan de mejoramiento por procesos y una vez se actualice la información en la página se reporte en el próximo seguimiento; se hace la observación que la OCI realizó seguimiento a las actividades reportadas, no obstante que la fecha se encuentra vencida en la primera acción formulada.
</t>
    </r>
    <r>
      <rPr>
        <b/>
        <sz val="10"/>
        <color theme="1"/>
        <rFont val="Arial"/>
      </rPr>
      <t xml:space="preserve">30/04/2019:  </t>
    </r>
    <r>
      <rPr>
        <sz val="10"/>
        <color theme="1"/>
        <rFont val="Arial"/>
      </rPr>
      <t xml:space="preserve">Dado que la acción  propuesta no fue efectiva ni eficiente para subsanar la no conformidad se formuló una nueva acción para el primer trimestre de 2019 "Actualizar los Procedimientos PRO-GRF-11-01 Egresos o salidas definitivas de bienes e incluirle Politica de Operación lo siguiente: "Los registros en el Sistema Administrativo y Financiero de la Entidad se llevarán a cabo en el día en que fue efectiva la operación, siempre y cuando el sistema permita realizar el registro en la misma fecha"   por lo anterior se da cierre a la misma y se continúa con el seguimiento a la acción propuesta. </t>
    </r>
  </si>
  <si>
    <r>
      <rPr>
        <sz val="10"/>
        <color theme="1"/>
        <rFont val="Arial"/>
      </rPr>
      <t xml:space="preserve">Memorando consultado en SIAFI
Acta de reunión de seguimiento al plan de mejoramiento por procesos de Recursos Físicos y Ambiental del 01/06/2018.
</t>
    </r>
    <r>
      <rPr>
        <b/>
        <sz val="10"/>
        <color theme="1"/>
        <rFont val="Arial"/>
      </rPr>
      <t xml:space="preserve">26/12/2018: </t>
    </r>
    <r>
      <rPr>
        <sz val="10"/>
        <color theme="1"/>
        <rFont val="Arial"/>
      </rPr>
      <t>http://www.idep.edu.co/sites/default/files/PRO-GRF-11-01_Egresos%20o%20salidas%20de%20bienes_0.pdf#overlay-context=content/grf-11-proceso-de-gesti%25C3%25B3n-de-recursos-f%25C3%25ADsicos%3Fq%3Dcontent/grf-11-proceso-de-gesti%25C3%25B3n-de-recursos-f%25C3%25ADsicos</t>
    </r>
  </si>
  <si>
    <r>
      <rPr>
        <sz val="10"/>
        <color theme="1"/>
        <rFont val="Arial"/>
      </rPr>
      <t xml:space="preserve">28/11/2017: Diana Ruiz
22/12/2017: Diana Ruiz
24/04/2018:   Hilda Yamile Morales Laverde - Jefe OCI. 
01/06/2018: Hilda Yamile Morales Laverde, Jefe Oficina Control Interno
16/10/2018: Sandra Milena Bonilla R._ Contratista de Apoyo Profesional_ OCI
</t>
    </r>
    <r>
      <rPr>
        <b/>
        <sz val="10"/>
        <color theme="1"/>
        <rFont val="Arial"/>
      </rPr>
      <t xml:space="preserve">
26/12/2018:</t>
    </r>
    <r>
      <rPr>
        <sz val="10"/>
        <color theme="1"/>
        <rFont val="Arial"/>
      </rPr>
      <t xml:space="preserve"> Sandra Milena Bonilla R._ Contratista de Apoyo Profesional_ OCI
</t>
    </r>
    <r>
      <rPr>
        <b/>
        <sz val="10"/>
        <color theme="1"/>
        <rFont val="Arial"/>
      </rPr>
      <t xml:space="preserve">304/04/2019:  </t>
    </r>
    <r>
      <rPr>
        <sz val="10"/>
        <color theme="1"/>
        <rFont val="Arial"/>
      </rPr>
      <t xml:space="preserve">Hilda Yamile Morales L - Jefe OCI </t>
    </r>
  </si>
  <si>
    <t>Se identificaron las siguientes  situaciones en el procedimiento PRO-GRF-11-02 INGRESOS,  que se especifican por registro en el anexo:
Revisado el expediente denominado "Ingresos / Altas de Almacén Vigencia 2016" ,  se observa que Ocho (8) de estos, presentan diferencias entre  la fecha que figura en el documento físico y  la fecha del sistema, esto se identificó en  SIAFI (Bitácora de Estados) para cada uno de los registros.</t>
  </si>
  <si>
    <r>
      <rPr>
        <sz val="10"/>
        <color rgb="FF000000"/>
        <rFont val="Arial"/>
      </rPr>
      <t xml:space="preserve">06/10/2017: En el IV Trimestre se realizará el respectivo requirimiento.
23/11/2017:Se envio a la OAP ; Solicitud ASUNTO: " Solicitud para el Admnistrador del Sisitema de Informacion SIAFI, Documento de Almacen y Servicios Publicos." Mediante Memorando con Radicado 001658 de fecha 23/11/2017.
</t>
    </r>
    <r>
      <rPr>
        <b/>
        <sz val="10"/>
        <color rgb="FF000000"/>
        <rFont val="Arial"/>
      </rPr>
      <t xml:space="preserve">
04/04/2018</t>
    </r>
    <r>
      <rPr>
        <sz val="10"/>
        <color rgb="FF000000"/>
        <rFont val="Arial"/>
      </rPr>
      <t xml:space="preserve">: A la fecha el aplicativo continua con la misma version, el concluir con esta actividad depende de otra áreas, sin embargo los registros que se realizan desde el Aplicativo en el modulo correspondiente a Almacén se generan en la fecha actual, tal como se puede verificar en el aplicativo.
</t>
    </r>
    <r>
      <rPr>
        <b/>
        <sz val="10"/>
        <color rgb="FF000000"/>
        <rFont val="Arial"/>
      </rPr>
      <t>01/06/2018:</t>
    </r>
    <r>
      <rPr>
        <sz val="10"/>
        <color rgb="FF000000"/>
        <rFont val="Arial"/>
      </rPr>
      <t xml:space="preserve"> Se reformulará la acción de mejora teniendo en cuenta que la propuesta inicialmente no permite subsanar la no conformidad.
</t>
    </r>
    <r>
      <rPr>
        <b/>
        <sz val="10"/>
        <color rgb="FF000000"/>
        <rFont val="Arial"/>
      </rPr>
      <t>13/12/2018</t>
    </r>
    <r>
      <rPr>
        <sz val="10"/>
        <color rgb="FF000000"/>
        <rFont val="Arial"/>
      </rPr>
      <t xml:space="preserve"> Se actualizaron los Proceso y Procedimiento de GRF y se dejo como Politica de Operación lo siguiente: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Se envio formato a la Oficina Asesora de Presupuesto para lo pertinente.
</t>
    </r>
    <r>
      <rPr>
        <b/>
        <sz val="10"/>
        <color rgb="FF000000"/>
        <rFont val="Arial"/>
      </rPr>
      <t xml:space="preserve">03/04/2019: </t>
    </r>
    <r>
      <rPr>
        <sz val="10"/>
        <color rgb="FF000000"/>
        <rFont val="Arial"/>
      </rPr>
      <t xml:space="preserve">Se formuló la actividad No. 28, teniendo en cuenta las observaciones de la Oficina de Control Interno. </t>
    </r>
  </si>
  <si>
    <r>
      <rPr>
        <sz val="10"/>
        <color theme="1"/>
        <rFont val="Arial"/>
      </rPr>
      <t>28/11/2017:  Se presenta  avance de la acción  que continua en desarrollo. Se recomienda realizar seguimiento a la solicitud a la OAP en distintos escenarios como comités o mesas de trabajo.
22/12/2017: Se verifica solicitud yel referente técnico de la OAP informa que este requerimiento se escaló al proveedor de SIAFI  pero que debe tenerse en cuenta que si se deja la fecha estática habrian restricciones en distintas transacciones y cambios del proceso por lo que el líder del proceso debe tomar la decisión y como proceder si la fecha queda automatizada, por lo tanto continua en el estado actual.
28/04/2018:  La Jefe de la OAP manifiesta que el sistema permite realizar de manera automática la asignación de fecha en los documentos, sin embargo se aclara que una vez habilitada esta configuración, tiene implicación en los cierres de cada mes, dado que por ejemplo si este cierre coincide con un fin de semana, el usuario no podría cambiar la fecha de los documentos que no registró en el mes anterior. IT GOP queda a la espera de la decisión de la entidad sobre la configuración de este requerimiento. La incidencia se cierra, cuando la entidad se pronuncie al respecto, se creará una nueva incidencia.  Por lo anterior continua en seguimiento la acción.
01/06/2018: Se reformulará la acción de mejora teniendo en cuenta que la propuesta inicialmente no permite subsanar la no conformidad-.
19/07/2018: No se reportaron avances por parte del líder del proceso. No se evidencia  la reformulación de la acción,  compromiso  adquirido en reunión de seguimiento al plan de  mejoramiento del proceso de Recursos Físicos y Ambiental realizada el 01/06/2018</t>
    </r>
    <r>
      <rPr>
        <b/>
        <sz val="10"/>
        <color theme="1"/>
        <rFont val="Arial"/>
      </rPr>
      <t xml:space="preserve">
</t>
    </r>
    <r>
      <rPr>
        <sz val="10"/>
        <color theme="1"/>
        <rFont val="Arial"/>
      </rPr>
      <t xml:space="preserve">18/10/2018: No se reportó la reformulación de la acción ni  plazos de ejecución, de igual forma, no se reportó avance de los compromisos adquiridos en reunión de seguimiento al Plan de mejoramiento por procesos  Recursos Físicos y Ambiental realizada el 01/06/2018. 
</t>
    </r>
    <r>
      <rPr>
        <b/>
        <sz val="10"/>
        <color theme="1"/>
        <rFont val="Arial"/>
      </rPr>
      <t xml:space="preserve">26/12/2018:  </t>
    </r>
    <r>
      <rPr>
        <sz val="10"/>
        <color theme="1"/>
        <rFont val="Arial"/>
      </rPr>
      <t xml:space="preserve">A la fecha de seguimiento por parte de la Oficina de Control Interno no se evidencia en  Maloca Aula SIG, la inclusión de la política a que se hace  referencia en el seguimiento; el procedimiento PRO-GRF-11-02 INGRESO O ALTAS DE ALMACEN se encuentra en la versión 5 del 13/07/2017.  Por lo anterior se recomienda actualizar la actividad en el plan de mejoramiento por procesos y una vez se actualice la información en la página se reporte en el próximo seguimiento; se hace la observación que la OCI realizó seguimiento a las actividades reportadas, no obstante que la fecha se encuentra vencida en la primera acción formulada.
</t>
    </r>
    <r>
      <rPr>
        <b/>
        <sz val="10"/>
        <color theme="1"/>
        <rFont val="Arial"/>
      </rPr>
      <t xml:space="preserve">30/04/2019:  </t>
    </r>
    <r>
      <rPr>
        <sz val="10"/>
        <color theme="1"/>
        <rFont val="Arial"/>
      </rPr>
      <t xml:space="preserve">Dado que la acción  propuesta no fue efectiva ni eficiente para subsanar la no conformidad se formuló una nueva acción para el primer trimestre de 2019 "Actualizar los Procedimientos PRO-GRF-11-01 Egresos o salidas definitivas de bienes e incluirle Politica de Operación lo siguiente: "Los registros en el Sistema Administrativo y Financiero de la Entidad se llevarán a cabo en el día en que fue efectiva la operación, siempre y cuando el sistema permita realizar el registro en la misma fecha"   por lo anterior se da cierre a la misma y se continúa con el seguimiento a la acción propuesta. </t>
    </r>
  </si>
  <si>
    <r>
      <rPr>
        <sz val="10"/>
        <color theme="1"/>
        <rFont val="Arial"/>
      </rPr>
      <t xml:space="preserve"> Solicitud para el Admnistrador del Sistema de Informacion SIAFI, Documento de Almacen y Servicios Publicos." Mediante Memorando con Radicado 001658
</t>
    </r>
    <r>
      <rPr>
        <b/>
        <sz val="10"/>
        <color theme="1"/>
        <rFont val="Arial"/>
      </rPr>
      <t xml:space="preserve">26/12/2018: </t>
    </r>
    <r>
      <rPr>
        <sz val="10"/>
        <color theme="1"/>
        <rFont val="Arial"/>
      </rPr>
      <t>http://www.idep.edu.co/sites/default/files/PRO-GRF-11-02_%20Ingresos%20o%20Altas%20de%20Amac%C3%A9n_0.pdf#overlay-context=content/grf-11-proceso-de-gesti%25C3%25B3n-de-recursos-f%25C3%25ADsicos%3Fq%3Dcontent/grf-11-proceso-de-gesti%25C3%25B3n-de-recursos-f%25C3%25ADsicos</t>
    </r>
  </si>
  <si>
    <r>
      <rPr>
        <sz val="10"/>
        <color theme="1"/>
        <rFont val="Arial"/>
      </rPr>
      <t>28/11/2017: Diana Ruiz
22/12/2017: Diana Ruiz
24/04/2018:  Hilda Yamile Morales Laverde - Jefe OCI. 
01/06/2018: Hilda Yamile Morales Laverde, Jefe Oficina Control Interno
19/07/2018: Alix del Pilar Hurtado P., Técnico Operativo (E ) OCI</t>
    </r>
    <r>
      <rPr>
        <b/>
        <sz val="10"/>
        <color theme="1"/>
        <rFont val="Arial"/>
      </rPr>
      <t xml:space="preserve">
</t>
    </r>
    <r>
      <rPr>
        <sz val="10"/>
        <color theme="1"/>
        <rFont val="Arial"/>
      </rPr>
      <t xml:space="preserve">
16/10/2018</t>
    </r>
    <r>
      <rPr>
        <b/>
        <sz val="10"/>
        <color theme="1"/>
        <rFont val="Arial"/>
      </rPr>
      <t xml:space="preserve">: </t>
    </r>
    <r>
      <rPr>
        <sz val="10"/>
        <color theme="1"/>
        <rFont val="Arial"/>
      </rPr>
      <t xml:space="preserve">Sandra Milena Bonilla R._ Contratista de Apoyo Profesional_ OCI
26/12/2018: Sandra Milena Bonilla R._ Contratista de Apoyo Profesional_ OCI
</t>
    </r>
    <r>
      <rPr>
        <b/>
        <sz val="10"/>
        <color theme="1"/>
        <rFont val="Arial"/>
      </rPr>
      <t xml:space="preserve">30/04/2019:  </t>
    </r>
    <r>
      <rPr>
        <sz val="10"/>
        <color theme="1"/>
        <rFont val="Arial"/>
      </rPr>
      <t xml:space="preserve">Hilda Yamile Morales L- Jefe OCI. 
</t>
    </r>
  </si>
  <si>
    <t>Materialización del riesgo "Tener ataques informáticos a bases de datos, red de comunicaciones, sistemas de información y/o página web de la entidad", donde se detectó un virus de tipo ransomware, denominado GANDCRAB en una versión reciente, que en la práctica lo que hace es secuestrar archivos mediante el cifrado de los mismos. Este virus afectó las siguientes unidades:
1.    Unidades Z de los usuarios: Andrea Bustamante, Ana María Caro, Ana Alexandra Díaz, Adriana Díaz Izquierdo y Abdonina Guevara.
2.    Carpetas compartidas denominadas Académica, Administrativa (Contabilidad, PIGA, SAFyCD, Servicios Generales, Talento Humano y Tesorería) y Control Interno (2014 hasta la carpeta Planeación).
3.    Sistema operativo del Sistema de Información HUMANO.</t>
  </si>
  <si>
    <t>* Debilidad en la aplicación de los controles establecidos en el mapa de riesgos
* Debilidad y falta de documentación en los controles existentes para evitar ataques informáticos a las bases de datos, red de comunicaciones, sistemas de información y/o página web .
*  Falta de lineamientos o procedimientos documentados de seguridad y privacidad de la información.
* Falta de capacitaciones y/o socializaciones efectivas de lineamientos para preservar la seguridad y privacidad de la información a funcionarios y contratistas de la entidad.</t>
  </si>
  <si>
    <t>Eliminar el virus detectado del dominio y como medida preventiva se desconectaron los discos externos que almacenan la información de las unidades Z y del Centro de Documentación, razón por la cual en este momento ningún usuario puede visibilizar su unidad Z. Lo correspondiente a lo almacenado en el disco externo Centro de documentación fue restablecido el martes 25 de septiembre.
Paralelamente se inició la realización de un nuevo backup de las unidades Z en un disco externo y una vez finalice este proceso serán activadas nuevamente dichas unidades en la red interna del IDEP, con lo cual esperamos que el jueves 27 de septiembre tengan acceso a sus unidades Z.</t>
  </si>
  <si>
    <t>Servicios reestablecidos</t>
  </si>
  <si>
    <t>Profesionales y/o contratistas del proceso Gestión tecnológica.</t>
  </si>
  <si>
    <r>
      <rPr>
        <b/>
        <sz val="10"/>
        <color rgb="FF000000"/>
        <rFont val="Arial"/>
      </rPr>
      <t xml:space="preserve">27/10/2018 </t>
    </r>
    <r>
      <rPr>
        <sz val="10"/>
        <color rgb="FF000000"/>
        <rFont val="Arial"/>
      </rPr>
      <t xml:space="preserve">Se realizó la acción y se reestableció el servicio.                                        </t>
    </r>
    <r>
      <rPr>
        <b/>
        <sz val="10"/>
        <color rgb="FF000000"/>
        <rFont val="Arial"/>
      </rPr>
      <t xml:space="preserve">05/12/2018: </t>
    </r>
  </si>
  <si>
    <t>Servicio reestablecido</t>
  </si>
  <si>
    <r>
      <rPr>
        <sz val="10"/>
        <color theme="1"/>
        <rFont val="Arial"/>
      </rPr>
      <t xml:space="preserve">16/10/2018: El servicio fue restablecido, sin embargo, se han venido presentado fallas al ingresar a las unidades en red, por tal razón es necesario continuar con el seguimiento de esta acción. 
</t>
    </r>
    <r>
      <rPr>
        <b/>
        <sz val="10"/>
        <color theme="1"/>
        <rFont val="Arial"/>
      </rPr>
      <t xml:space="preserve">24/12/2018: </t>
    </r>
    <r>
      <rPr>
        <sz val="10"/>
        <color theme="1"/>
        <rFont val="Arial"/>
      </rPr>
      <t>Desde el último suceso reportado por la OAP de materialización del riesgo respecto a la seguridad y privacidad de la información, no se han reportado por parte de la OAP eventos de ataques informáticos hasta la fecha, por lo anterior se cierra la acción.</t>
    </r>
  </si>
  <si>
    <t xml:space="preserve">Listado de mesas ayuda solicitadas después del evento. </t>
  </si>
  <si>
    <r>
      <rPr>
        <sz val="10"/>
        <color theme="1"/>
        <rFont val="Arial"/>
      </rPr>
      <t>16/10/2018:</t>
    </r>
    <r>
      <rPr>
        <b/>
        <sz val="10"/>
        <color theme="1"/>
        <rFont val="Arial"/>
      </rPr>
      <t xml:space="preserve"> </t>
    </r>
    <r>
      <rPr>
        <sz val="10"/>
        <color theme="1"/>
        <rFont val="Arial"/>
      </rPr>
      <t xml:space="preserve">Sandra Milena Bonilla R._ Contratista de Apoyo Profesional_ OCI
</t>
    </r>
    <r>
      <rPr>
        <b/>
        <sz val="10"/>
        <color theme="1"/>
        <rFont val="Arial"/>
      </rPr>
      <t>24/12/2018:</t>
    </r>
    <r>
      <rPr>
        <sz val="10"/>
        <color theme="1"/>
        <rFont val="Arial"/>
      </rPr>
      <t xml:space="preserve"> Sandra Milena Bonilla R._ Contratista de Apoyo Profesional_ OCI</t>
    </r>
  </si>
  <si>
    <t>Analizar y calificar nuevamente el riesgo en el mapa de riesgos vigente, donde se evaluará nuevamente el riesgo inherente, los controles existentes y el riesgo residual.</t>
  </si>
  <si>
    <t>Mapa de riesgos del proceso actualizado</t>
  </si>
  <si>
    <r>
      <rPr>
        <b/>
        <sz val="10"/>
        <color rgb="FF000000"/>
        <rFont val="Arial"/>
      </rPr>
      <t>05/10/2018 S</t>
    </r>
    <r>
      <rPr>
        <sz val="10"/>
        <color rgb="FF000000"/>
        <rFont val="Arial"/>
      </rPr>
      <t xml:space="preserve">e realizó  el análisis de causas,  efectos y los controles existentes para lo cual se formulan las nuevas acciones a ejecutar  dentrol del plan de mejoramiento.       
                                                                                                                                                                                                                      </t>
    </r>
    <r>
      <rPr>
        <b/>
        <sz val="10"/>
        <color rgb="FF000000"/>
        <rFont val="Arial"/>
      </rPr>
      <t>05/12/2018</t>
    </r>
    <r>
      <rPr>
        <sz val="10"/>
        <color rgb="FF000000"/>
        <rFont val="Arial"/>
      </rPr>
      <t>: Se actualiza en el mes de noviembre la matriz de riesgos del proceso de acuerdo a la nueva metodología del DAFP en donde el riesgo residual después de aplicar controles continúa en zona de riesgo alto por lo que se hace necesario dar cumplimiento a las acciones definidas para fortalecer los controles. En el seguimiento realizado el 25/10/2018 por parte del líder y equipo de tecnología  se eliminó  la causa "Fallas en la realización de bacupks "</t>
    </r>
  </si>
  <si>
    <t>Mapa de riesgos actualizado</t>
  </si>
  <si>
    <r>
      <rPr>
        <sz val="10"/>
        <color theme="1"/>
        <rFont val="Arial"/>
      </rPr>
      <t xml:space="preserve">16/10/2018: Se confirmó que en la actualización del mapa de riesgos del Proceso de Gestión Tecnológica se incluyeron (2) acciones para el manejo del riesgo: "Interrupción en la prestación de servicios tecnológicos a usuarios internos y externos en la entidad " con periodo de ejecución en el mes de octubre. Así mismo, para el riesgo: "Tener ataques informáticos a bases de datos, red de comunicaciones, sistemas de información y/o página web de la entidad." se adicionaron (3) acciones con periodo de ejecución del 28/09/2018 al 30/11/2018, por lo tanto, se hace necesario, continuar con el seguimiento de esta acción. 
</t>
    </r>
    <r>
      <rPr>
        <b/>
        <sz val="10"/>
        <color theme="1"/>
        <rFont val="Arial"/>
      </rPr>
      <t xml:space="preserve">24/12/2018: </t>
    </r>
    <r>
      <rPr>
        <sz val="10"/>
        <color theme="1"/>
        <rFont val="Arial"/>
      </rPr>
      <t>Se publicó actualización del  mapa de riesgos aprobado el 16 de noviembre de 2018. Respecto al riesgo "</t>
    </r>
    <r>
      <rPr>
        <i/>
        <sz val="10"/>
        <color theme="1"/>
        <rFont val="Arial"/>
      </rPr>
      <t xml:space="preserve">Tener ataques informáticos a bases de datos, red de comunicaciones, sistemas de información y/o página web de la entidad." </t>
    </r>
    <r>
      <rPr>
        <sz val="10"/>
        <color theme="1"/>
        <rFont val="Arial"/>
      </rPr>
      <t xml:space="preserve">se establecieron dos (2) controles preventivos: Restricción en  la instalación de programas no autorizados y descargas de software y Realizar revisiones periódicas para asegurar que todos los equipos tengan instalado el antivirus.  Se cierra la acción y se monitorea a través de los controles establecidos en el mapa de riesgos. </t>
    </r>
  </si>
  <si>
    <t xml:space="preserve">http://www.idep.edu.co/?q=content/mapa-de-riesgos-por-proceso
Mapa de riesgos reportada por parte de la OAP en el mes de diciembre. </t>
  </si>
  <si>
    <r>
      <rPr>
        <sz val="10"/>
        <color theme="1"/>
        <rFont val="Arial"/>
      </rPr>
      <t xml:space="preserve">16/10/2018: Sandra Milena Bonilla R._ Contratista de Apoyo Profesional_ OCI.
</t>
    </r>
    <r>
      <rPr>
        <b/>
        <sz val="10"/>
        <color theme="1"/>
        <rFont val="Arial"/>
      </rPr>
      <t xml:space="preserve">
24/12/2018:</t>
    </r>
    <r>
      <rPr>
        <sz val="10"/>
        <color theme="1"/>
        <rFont val="Arial"/>
      </rPr>
      <t xml:space="preserve"> Sandra Milena Bonilla R._ Contratista de Apoyo Profesional_ OCI</t>
    </r>
  </si>
  <si>
    <t xml:space="preserve">Incluir en el plan de contingencia tecnológica las acciones inmediatas a ejecutar  ante la materialización del riesgo y la observación para que se deje evidencia de la aplicación del mismo. </t>
  </si>
  <si>
    <t>Plan de contingencia tecnológica actualizado y publicado</t>
  </si>
  <si>
    <r>
      <rPr>
        <b/>
        <sz val="10"/>
        <color rgb="FF000000"/>
        <rFont val="Arial"/>
      </rPr>
      <t xml:space="preserve">07/12/2108: </t>
    </r>
    <r>
      <rPr>
        <sz val="10"/>
        <color rgb="FF000000"/>
        <rFont val="Arial"/>
      </rPr>
      <t xml:space="preserve">Se realizó seguimiento el 25/10/2018 por parte del líder del proceso y el equipo de tecnología en donde se concluye actualizar en el plan de contingencia lo correspondiente para la recuperación de información de las carpetas z y de oficina y para  el apagado de hiperconvergencia. </t>
    </r>
  </si>
  <si>
    <t>Plan de contingencia actualizado,  se solicitó publicación dentro del SIG el día 16/12/2018</t>
  </si>
  <si>
    <r>
      <rPr>
        <sz val="10"/>
        <color theme="1"/>
        <rFont val="Arial"/>
      </rPr>
      <t xml:space="preserve">16/10/2018: Acción programada a realizarse de octubre a noviembre de 2018.
</t>
    </r>
    <r>
      <rPr>
        <b/>
        <sz val="10"/>
        <color theme="1"/>
        <rFont val="Arial"/>
      </rPr>
      <t xml:space="preserve">24/12/2018: </t>
    </r>
    <r>
      <rPr>
        <sz val="10"/>
        <color theme="1"/>
        <rFont val="Arial"/>
      </rPr>
      <t>Revisado en Maloca Aula SIG,  se encuentra publicado  PL-GT-12-02 PLAN DE CONTINGENCIA TECNOLÓGICA IDEP  con fecha de aprobación 20/12/2018.
Por lo anterior se da por cumplida la actividad y se cierra.</t>
    </r>
  </si>
  <si>
    <t>N:\2018\10. PLAN MEJORAMIENTO POR PROCESOS\05.Seguimiento 21_12_2018\Soportes_Seg_Dic_2018_Plan Mejoramiento\Gestión _Tecnológica.
http://www.idep.edu.co/sites/default/files/PL-GT-12-02_Plan_Contingencia_Tecno_V7.pdf</t>
  </si>
  <si>
    <r>
      <rPr>
        <sz val="10"/>
        <color theme="1"/>
        <rFont val="Arial"/>
      </rPr>
      <t xml:space="preserve">16/10/2018: Sandra Milena Bonilla R._ Contratista de Apoyo Profesional_ OCI
</t>
    </r>
    <r>
      <rPr>
        <b/>
        <sz val="10"/>
        <color theme="1"/>
        <rFont val="Arial"/>
      </rPr>
      <t xml:space="preserve">
24/12/2018:</t>
    </r>
    <r>
      <rPr>
        <sz val="10"/>
        <color theme="1"/>
        <rFont val="Arial"/>
      </rPr>
      <t xml:space="preserve"> Sandra Milena Bonilla R._ Contratista de Apoyo Profesional_ OCI</t>
    </r>
  </si>
  <si>
    <t>Realizar una socialización efectiva a funcionarios y contratistas del IDEP sobre los procedimientos establecidos en seguridad y privacidad de la información</t>
  </si>
  <si>
    <t>Evidencias de la realización de la socialización</t>
  </si>
  <si>
    <r>
      <rPr>
        <b/>
        <sz val="10"/>
        <color rgb="FF000000"/>
        <rFont val="Arial"/>
      </rPr>
      <t xml:space="preserve">05/12/2018: </t>
    </r>
    <r>
      <rPr>
        <sz val="10"/>
        <color rgb="FF000000"/>
        <rFont val="Arial"/>
      </rPr>
      <t xml:space="preserve">Se realiza socialización el 26/10/2018 a funcionarios y contratistas  sobre recomendaciones en seguridad de la </t>
    </r>
    <r>
      <rPr>
        <sz val="10"/>
        <color rgb="FF000000"/>
        <rFont val="Arial"/>
      </rPr>
      <t xml:space="preserve">información, una vez se tengan documentados los procedimientos establecidos en el MSPI se realizará la socialización correspondiente,  actividad que se reprograma para la siguiente vigencia.   
</t>
    </r>
    <r>
      <rPr>
        <b/>
        <sz val="10"/>
        <color rgb="FF000000"/>
        <rFont val="Arial"/>
      </rPr>
      <t>31/03/2019:</t>
    </r>
    <r>
      <rPr>
        <sz val="10"/>
        <color rgb="FF000000"/>
        <rFont val="Arial"/>
      </rPr>
      <t xml:space="preserve"> Se programó una socialización a funcionarios y contratistas del IDEP sobre los procedimientos establecidos en seguridad y privacidad de la información, especialmente con el servicio de correo electrónico. Esta capacitación se llevará a cabo el 02 de abril de 2019 y en el próximo trimestre se reportará el cumplimiento de la actividad.
</t>
    </r>
    <r>
      <rPr>
        <b/>
        <sz val="10"/>
        <color rgb="FF000000"/>
        <rFont val="Arial"/>
      </rPr>
      <t xml:space="preserve">30/06/2019: </t>
    </r>
    <r>
      <rPr>
        <sz val="10"/>
        <color rgb="FF000000"/>
        <rFont val="Arial"/>
      </rPr>
      <t xml:space="preserve">El día 02 de abril de 2019, se llevó a cabo una socialización con funcionarios y contratistas del IDEP sobre los procedimientos establecidos en seguridad y privacidad de la información. Así mismo,  el día 30 de mayo de 2019 se llevó a cabo una socialización de las políticas TIC que adopta el IDEP, que están enfocadas a preservar la seguridad de la información Institucional y al buen uso de los recursos tecnológicos con los que cuenta el Instituto. En esta misma sesión, se indicó a los funcionarios y contratistas del IDEP cómo identificar riesgos de seguridad de la información y posibles ataques informáticos, y el proceso a seguir cuando esto ocurra. A continuación cito los apartados de la presentación: </t>
    </r>
    <r>
      <rPr>
        <b/>
        <sz val="10"/>
        <color rgb="FF000000"/>
        <rFont val="Arial"/>
      </rPr>
      <t xml:space="preserve">"11. Los usuarios del correo electrónico no deben abrir los archivos anexos colocados en mensajes de remitentes desconocidos o sospechosos. Si llegan mensajes con esta característica, se debe informar a la Oficina Asesora de Planeación mediante http://www.idep.edu.co/mesadeayuda y llamar a la extensión 107 ". </t>
    </r>
    <r>
      <rPr>
        <sz val="10"/>
        <color rgb="FF000000"/>
        <rFont val="Arial"/>
      </rPr>
      <t>Por otra parte,  el día 31 de mayo de 2019 se envió a través de correo electrónico a funcionarios y contratistas del IDEP, una campaña con los Tips para fortalecer la seguridad de la información Institucional. Por último, en este mismo plan de mejora se estableció en la acción No. 43 para el mes de agosto la siguiente actividad "Realizar una socialización con información acerca de cómo identificar ataques informáticos y las medidas preventivas y reactivas a tomar en cada caso."  Por lo tanto se solicita el cierre de esta acción.</t>
    </r>
  </si>
  <si>
    <t>Listado de asistencia y presentación realizada.
NotiTic 5 enviado a todos los funcionarios y contratistas del IDEP el 31 de mayo de 2019.</t>
  </si>
  <si>
    <r>
      <rPr>
        <b/>
        <sz val="10"/>
        <color theme="1"/>
        <rFont val="Arial"/>
      </rPr>
      <t xml:space="preserve">16/10/2018: </t>
    </r>
    <r>
      <rPr>
        <sz val="10"/>
        <color theme="1"/>
        <rFont val="Arial"/>
      </rPr>
      <t xml:space="preserve">Acción programada a realizarse durante el mes de octubre de 2018.
</t>
    </r>
    <r>
      <rPr>
        <b/>
        <sz val="10"/>
        <color theme="1"/>
        <rFont val="Arial"/>
      </rPr>
      <t xml:space="preserve">24/12/2018: </t>
    </r>
    <r>
      <rPr>
        <sz val="10"/>
        <color theme="1"/>
        <rFont val="Arial"/>
      </rPr>
      <t xml:space="preserve">Teniendo la ampliación de tiempo para continuar con la ejecución de esta actividad por parte del líder del proceso, se realizará la verificación respectiva en próximo seguimiento. 
</t>
    </r>
    <r>
      <rPr>
        <b/>
        <sz val="10"/>
        <color theme="1"/>
        <rFont val="Arial"/>
      </rPr>
      <t xml:space="preserve">30/04/2019: </t>
    </r>
    <r>
      <rPr>
        <sz val="10"/>
        <color theme="1"/>
        <rFont val="Arial"/>
      </rPr>
      <t xml:space="preserve">Se realizó socialización a los funcionarios y contratistas de la Entidad en temas de seguridad de la información el día 02/04/2019.  Se recomienda fortalecer la con otros mecanismos de socialización teniendo en cuenta la la observación suscrita en el informe de auditoria al proceso </t>
    </r>
    <r>
      <rPr>
        <i/>
        <sz val="10"/>
        <color theme="1"/>
        <rFont val="Arial"/>
      </rPr>
      <t xml:space="preserve">"Se debe adelantar la socialización con información clara de cómo identificar este tipo de ataques y las medidas preventivas y reactivas a tomar en cada caso."
</t>
    </r>
    <r>
      <rPr>
        <b/>
        <sz val="10"/>
        <color theme="1"/>
        <rFont val="Arial"/>
      </rPr>
      <t xml:space="preserve">20/08/2019:  </t>
    </r>
    <r>
      <rPr>
        <sz val="10"/>
        <color theme="1"/>
        <rFont val="Arial"/>
      </rPr>
      <t xml:space="preserve">Esta actividad se da por cumplida y se realiza el cierre de la misma. </t>
    </r>
  </si>
  <si>
    <t>Listados de asistencia</t>
  </si>
  <si>
    <r>
      <rPr>
        <sz val="10"/>
        <color theme="1"/>
        <rFont val="Arial"/>
      </rPr>
      <t xml:space="preserve">16/10/2018: Sandra Milena Bonilla R._ Contratista de Apoyo Profesional_ OCI
</t>
    </r>
    <r>
      <rPr>
        <b/>
        <sz val="10"/>
        <color theme="1"/>
        <rFont val="Arial"/>
      </rPr>
      <t xml:space="preserve">
24/12/2018: </t>
    </r>
    <r>
      <rPr>
        <sz val="10"/>
        <color theme="1"/>
        <rFont val="Arial"/>
      </rPr>
      <t xml:space="preserve">Sandra Milena Bonilla R._ Contratista de Apoyo Profesional_ OCI
</t>
    </r>
    <r>
      <rPr>
        <b/>
        <sz val="10"/>
        <color theme="1"/>
        <rFont val="Arial"/>
      </rPr>
      <t xml:space="preserve">30/04/2019:   </t>
    </r>
    <r>
      <rPr>
        <sz val="10"/>
        <color theme="1"/>
        <rFont val="Arial"/>
      </rPr>
      <t xml:space="preserve">Hilda Yamile Morales Laverde - Jefe OCI. 
</t>
    </r>
    <r>
      <rPr>
        <b/>
        <sz val="10"/>
        <color theme="1"/>
        <rFont val="Arial"/>
      </rPr>
      <t xml:space="preserve">20/08/2019:  </t>
    </r>
    <r>
      <rPr>
        <sz val="10"/>
        <color theme="1"/>
        <rFont val="Arial"/>
      </rPr>
      <t xml:space="preserve">Hilda Yamile Morales Laverde - Jefe OCI. </t>
    </r>
  </si>
  <si>
    <t>Verificar la restricción al acceso de páginas que puedan afectar la seguridad de la información de la entidad y descarga de software, en todos los equipos de la entidad.</t>
  </si>
  <si>
    <t>Registro de la verificación (planillas, fotografías, etc.)</t>
  </si>
  <si>
    <r>
      <rPr>
        <b/>
        <sz val="10"/>
        <color theme="1"/>
        <rFont val="Arial"/>
      </rPr>
      <t xml:space="preserve">07/12/2108: </t>
    </r>
    <r>
      <rPr>
        <sz val="10"/>
        <color theme="1"/>
        <rFont val="Arial"/>
      </rPr>
      <t>Se realizó seguimiento el 25/10/2018 por parte del líder del proceso y el equipo de tecnología en donde se concluye que  esta actividad no se ejecutará debido a la falta de recurso humano para realizar esta verificación, por tal razón se elimina esta acción.</t>
    </r>
  </si>
  <si>
    <r>
      <rPr>
        <sz val="10"/>
        <color theme="1"/>
        <rFont val="Arial"/>
      </rPr>
      <t>16/10/2018:</t>
    </r>
    <r>
      <rPr>
        <b/>
        <sz val="10"/>
        <color theme="1"/>
        <rFont val="Arial"/>
      </rPr>
      <t xml:space="preserve"> </t>
    </r>
    <r>
      <rPr>
        <sz val="10"/>
        <color theme="1"/>
        <rFont val="Arial"/>
      </rPr>
      <t xml:space="preserve">Acción programada a realizarse durante el mes de octubre de 2018.
</t>
    </r>
    <r>
      <rPr>
        <b/>
        <sz val="10"/>
        <color theme="1"/>
        <rFont val="Arial"/>
      </rPr>
      <t xml:space="preserve">24/12/2018: </t>
    </r>
    <r>
      <rPr>
        <sz val="10"/>
        <color theme="1"/>
        <rFont val="Arial"/>
      </rPr>
      <t xml:space="preserve">Teniendo en cuenta lo reportado por el líder del proceso, se procede a eliminar esta acción.
</t>
    </r>
    <r>
      <rPr>
        <b/>
        <sz val="10"/>
        <color theme="1"/>
        <rFont val="Arial"/>
      </rPr>
      <t xml:space="preserve">30/04/2019:  </t>
    </r>
    <r>
      <rPr>
        <sz val="10"/>
        <color theme="1"/>
        <rFont val="Arial"/>
      </rPr>
      <t xml:space="preserve">Pese a que esta actividad fue eliminada en el anterior trimestre, se recomienda acatar las observaciones realizadas por parte de esta Oficina en el Informe de Auditoria al proceso "La actividad se eliminó sin que fueran ejecutadas las pruebas de efectividad. 
En las pruebas realizadas por el auditor con los 7 usuarios se pudo verificar que se permite la descarga y en algunos casos la instalación de archivos inadecuados o potencialmente peligrosos en versión portable (ver 4.2.1.4)"
</t>
    </r>
  </si>
  <si>
    <r>
      <rPr>
        <sz val="10"/>
        <color theme="1"/>
        <rFont val="Arial"/>
      </rPr>
      <t xml:space="preserve">16/10/2018: Sandra Milena Bonilla R._ Contratista de Apoyo Profesional_ OCI
24/12/2018: Sandra Milena Bonilla R._ Contratista de Apoyo Profesional_ OCI
</t>
    </r>
    <r>
      <rPr>
        <b/>
        <sz val="10"/>
        <color theme="1"/>
        <rFont val="Arial"/>
      </rPr>
      <t xml:space="preserve">30/04/2019:   </t>
    </r>
    <r>
      <rPr>
        <sz val="10"/>
        <color theme="1"/>
        <rFont val="Arial"/>
      </rPr>
      <t xml:space="preserve">Hilda Yamile Morales Laverde - Jefe OCI. </t>
    </r>
  </si>
  <si>
    <t>Fortalecer el perfil del profesional nombrado como "Oficial de Seguridad de la Información" mediante capacitaciones referentes al riesgo en cuestión.</t>
  </si>
  <si>
    <t xml:space="preserve">Evidencias de la capacitación </t>
  </si>
  <si>
    <r>
      <rPr>
        <b/>
        <sz val="10"/>
        <color theme="1"/>
        <rFont val="Arial"/>
      </rPr>
      <t xml:space="preserve">07/12/2108: </t>
    </r>
    <r>
      <rPr>
        <sz val="10"/>
        <color theme="1"/>
        <rFont val="Arial"/>
      </rPr>
      <t xml:space="preserve">Se realizó seguimiento el 25/10/2018 por parte del líder del proceso y el equipo de tecnología en donde se concluye que esta acción por la manera en que fue planteada no es clara razón por la cual se elimina. 
</t>
    </r>
  </si>
  <si>
    <r>
      <rPr>
        <sz val="10"/>
        <color theme="1"/>
        <rFont val="Arial"/>
      </rPr>
      <t xml:space="preserve">16/10/2018: Acción programada a realizarse durante el mes de octubre de 2018.
</t>
    </r>
    <r>
      <rPr>
        <b/>
        <sz val="10"/>
        <color theme="1"/>
        <rFont val="Arial"/>
      </rPr>
      <t xml:space="preserve">24/12/2018: </t>
    </r>
    <r>
      <rPr>
        <sz val="10"/>
        <color theme="1"/>
        <rFont val="Arial"/>
      </rPr>
      <t xml:space="preserve">Teniendo en cuenta lo reportado por el líder del proceso, se procede a eliminar esta acción.
</t>
    </r>
    <r>
      <rPr>
        <b/>
        <sz val="10"/>
        <color theme="1"/>
        <rFont val="Arial"/>
      </rPr>
      <t xml:space="preserve">30/04/2019:  </t>
    </r>
    <r>
      <rPr>
        <sz val="10"/>
        <color theme="1"/>
        <rFont val="Arial"/>
      </rPr>
      <t xml:space="preserve">Pese a que esta actividad fue eliminada en el anterior trimestre, se recomienda acatar las observaciones realizadas por parte de esta Oficina en el Informe de Auditoria al proceso </t>
    </r>
    <r>
      <rPr>
        <i/>
        <sz val="10"/>
        <color theme="1"/>
        <rFont val="Arial"/>
      </rPr>
      <t>"La acción se eliminó sin evaluar la importancia de contar con recursos humanos con alto conocimiento en seguridad de la información para la implementación del MSPI y para el diseño y verificación de los controles de seguridad de la información. Igualmente, esta experticia disminuye la actual dependencia de conocimiento de los proveedores"</t>
    </r>
  </si>
  <si>
    <r>
      <rPr>
        <sz val="10"/>
        <color theme="1"/>
        <rFont val="Arial"/>
      </rPr>
      <t xml:space="preserve">16/10/2018: Sandra Milena Bonilla R._ Contratista de Apoyo Profesional_ OCI
24/12/2018: Sandra Milena Bonilla R._ Contratista de Apoyo Profesional_ OCI
</t>
    </r>
    <r>
      <rPr>
        <b/>
        <sz val="10"/>
        <color theme="1"/>
        <rFont val="Arial"/>
      </rPr>
      <t xml:space="preserve">30/04/2019:   </t>
    </r>
    <r>
      <rPr>
        <sz val="10"/>
        <color theme="1"/>
        <rFont val="Arial"/>
      </rPr>
      <t xml:space="preserve">Hilda Yamile Morales Laverde - Jefe OCI. </t>
    </r>
  </si>
  <si>
    <t xml:space="preserve">Fortalecer los recursos existentes para la realización de Backups </t>
  </si>
  <si>
    <t>Backups realizados</t>
  </si>
  <si>
    <r>
      <rPr>
        <b/>
        <sz val="10"/>
        <color theme="1"/>
        <rFont val="Arial"/>
      </rPr>
      <t xml:space="preserve">07/12/2108: </t>
    </r>
    <r>
      <rPr>
        <sz val="10"/>
        <color theme="1"/>
        <rFont val="Arial"/>
      </rPr>
      <t xml:space="preserve">Se realizó seguimiento el 25/10/2018 por parte del líder del proceso y el equipo de tecnología en donde se concluye que  esta actividad  no se ejecutará,  teniendo en cuenta que no se tienen recursos disponibles </t>
    </r>
  </si>
  <si>
    <r>
      <rPr>
        <b/>
        <sz val="10"/>
        <color theme="1"/>
        <rFont val="Arial"/>
      </rPr>
      <t xml:space="preserve">16/10/2018: </t>
    </r>
    <r>
      <rPr>
        <sz val="10"/>
        <color theme="1"/>
        <rFont val="Arial"/>
      </rPr>
      <t xml:space="preserve">Acción programada a realizarse durante el mes de octubre de 2018.
</t>
    </r>
    <r>
      <rPr>
        <b/>
        <sz val="10"/>
        <color theme="1"/>
        <rFont val="Arial"/>
      </rPr>
      <t xml:space="preserve">
24/12/2018: </t>
    </r>
    <r>
      <rPr>
        <sz val="10"/>
        <color theme="1"/>
        <rFont val="Arial"/>
      </rPr>
      <t xml:space="preserve">Teniendo en cuenta lo reportado por el líder del proceso, se procede a eliminar esta acción.
</t>
    </r>
    <r>
      <rPr>
        <b/>
        <sz val="10"/>
        <color theme="1"/>
        <rFont val="Arial"/>
      </rPr>
      <t xml:space="preserve">30/04/2019:  </t>
    </r>
    <r>
      <rPr>
        <sz val="10"/>
        <color theme="1"/>
        <rFont val="Arial"/>
      </rPr>
      <t xml:space="preserve">Pese a que esta actividad fue eliminada en el anterior trimestre, se recomienda acatar las observaciones realizadas por parte de esta Oficina en el Informe de Auditoria al proceso </t>
    </r>
    <r>
      <rPr>
        <i/>
        <sz val="10"/>
        <color theme="1"/>
        <rFont val="Arial"/>
      </rPr>
      <t>"Esta actividad se eliminó, pese a que la mejor contingencia para ataques tipo Ramsomwere es contar con las copias de seguridad actualizadas y en sitios alternos que garanticen la continuidad de la operación sin someterse a las condiciones del atacante.
En la verificación realizada por el auditor se observa que existen debilidades en los procedimientos de Backup y recuperación al no llevarse control de logs de estos procesos y pruebas aleatorias de restauración. Ver 4.1.3.1.3"</t>
    </r>
    <r>
      <rPr>
        <sz val="10"/>
        <color theme="1"/>
        <rFont val="Arial"/>
      </rPr>
      <t xml:space="preserve">
</t>
    </r>
  </si>
  <si>
    <r>
      <rPr>
        <sz val="10"/>
        <color theme="1"/>
        <rFont val="Arial"/>
      </rPr>
      <t xml:space="preserve">16/10/2018: Sandra Milena Bonilla R._ Contratista de Apoyo Profesional_ OCI
24/12/2018: Sandra Milena Bonilla R._ Contratista de Apoyo Profesional_ OCI
</t>
    </r>
    <r>
      <rPr>
        <b/>
        <sz val="10"/>
        <color theme="1"/>
        <rFont val="Arial"/>
      </rPr>
      <t xml:space="preserve">30/04/2019:   </t>
    </r>
    <r>
      <rPr>
        <sz val="10"/>
        <color theme="1"/>
        <rFont val="Arial"/>
      </rPr>
      <t xml:space="preserve">Hilda Yamile Morales Laverde - Jefe OCI. </t>
    </r>
  </si>
  <si>
    <t>Informe ejecutivo de seguimiento y evaluación a la gestión de los riesgos de los procesos y el seguimiento al mapa de riesgos de corrupción.
(…)Materialización del un riesgo de gestión tecnológica, teniendo en cuenta que el 31 de agosto de la vigencia, fueron apagados los servidores por posible interrupción del servicio de energía, suspendiendo el servicio web y Micrositios. Este evento se ha presentado en dos oportunidades durante la presente vigencia, en el seguimiento reportado por el líder, no se informa sobre el avance de la acción propuesta en cuanto a la documentación del procedimiento "Gestión de la continuidad del negocio" y aplicación del control definido como PL-GT- 12-02 Plan de Contingencia Tecnológica.</t>
  </si>
  <si>
    <t>Los equipos fueron apagados de manera preventiva ante una alerta emitida por la Subdirección Administrativa por la posible suspensión del servicio de energía generada por una pago extemporáneo del servicio. Por lo cual, se decidió apagar los servidores de manera controlada para evitar traumatismos mayores y afectaciones prolongadas en la prestación del servicio. Por lo tanto la causa identificada es pago extemporáneo del servicio.</t>
  </si>
  <si>
    <t xml:space="preserve">Incluir en el mapa de riesgos del proceso Gestión Tecnológica la causa "Interrupción en la prestación de servicio de energía por pagos extemporáneos" con el factor de riesgo "Interno - Financieros". </t>
  </si>
  <si>
    <r>
      <rPr>
        <sz val="10"/>
        <color rgb="FF000000"/>
        <rFont val="Arial"/>
      </rPr>
      <t xml:space="preserve">05/10/2018 Ya se realizó la acción         
                                                                                                                                            </t>
    </r>
    <r>
      <rPr>
        <b/>
        <sz val="10"/>
        <color rgb="FF000000"/>
        <rFont val="Arial"/>
      </rPr>
      <t xml:space="preserve">05/12/2018: </t>
    </r>
    <r>
      <rPr>
        <sz val="10"/>
        <color rgb="FF000000"/>
        <rFont val="Arial"/>
      </rPr>
      <t>Se incluyó la causa "Interrupción en la prestación de servicio de energía por pagos extemporáneos" en la nueva matriz de mapa de riesgos del proceso,  sin embargo  se recibe respuesta del líder del proceso  Gestión Financiera el 27/11/2018 en donde se informa que "Según lo evaluado por la Tesorería y Servicios Generales los inconvenientes por aplicación de los pagos de Codensa se presentaron por el hecho de consolidar el pago del servicio de todas las oficinas en un solo pago", para lo cual a partir de la fecha se  efectuarán  los pagos de forma individual por oficina,  teniendo en cuenta que los pagos si se realizan de manera oportuna por parte de la Subdirección  Administrativa</t>
    </r>
  </si>
  <si>
    <r>
      <rPr>
        <sz val="10"/>
        <color theme="1"/>
        <rFont val="Arial"/>
      </rPr>
      <t xml:space="preserve">16/10/2018: Se verificó en la actualización al Mapa de Riesgos por procesos con corte a 30/09/2018 que dentro del Proceso de Gestión Tecnológica se incluyeron (2) acciones para el manejo del riesgo: "Interrupción en la prestación de servicios tecnológicos a usuarios internos y externos en la entidad " con un periodo de ejecución del 1 al 30 de octubre de 2018.
</t>
    </r>
    <r>
      <rPr>
        <b/>
        <sz val="10"/>
        <color theme="1"/>
        <rFont val="Arial"/>
      </rPr>
      <t xml:space="preserve">24/12/2018: </t>
    </r>
    <r>
      <rPr>
        <sz val="10"/>
        <color theme="1"/>
        <rFont val="Arial"/>
      </rPr>
      <t>Verificado el CONSOLIDADO MAPA DE RIESGOS INSTITUCIONAL Y DE CORRUPCIÓN POR PROCESO aprobado el 16/11/2018 se incluyó como una causa del riesgo "</t>
    </r>
    <r>
      <rPr>
        <i/>
        <sz val="10"/>
        <color theme="1"/>
        <rFont val="Arial"/>
      </rPr>
      <t xml:space="preserve">Interrupción en la prestación de servicios tecnológicos a usuarios internos y externos en la entidad " </t>
    </r>
    <r>
      <rPr>
        <sz val="10"/>
        <color theme="1"/>
        <rFont val="Arial"/>
      </rPr>
      <t xml:space="preserve">la Interrupción en la prestación de servicio de energía por pagos extemporáneos, y como controles de este riesgo se definió un control detectivo y tres preventivos los cuales quedaron bajo responsabilidad de personal de la OAP.  Se cierra la acción y se monitorea desde el mapa de riesgos por proceso. </t>
    </r>
  </si>
  <si>
    <t>http://www.idep.edu.co/?q=content/mapa-de-riesgos-por-proceso
Mapa de Riesgos enviado por parte de la OAP en el mes de diciembre de 2018</t>
  </si>
  <si>
    <r>
      <rPr>
        <sz val="10"/>
        <color theme="1"/>
        <rFont val="Arial"/>
      </rPr>
      <t xml:space="preserve">16/10/2018: Sandra Milena Bonilla R._ Contratista de Apoyo Profesional_ OCI
24/12/2018: Sandra Milena Bonilla R._ Contratista de Apoyo Profesional_ OCI
</t>
    </r>
    <r>
      <rPr>
        <b/>
        <sz val="10"/>
        <color theme="1"/>
        <rFont val="Arial"/>
      </rPr>
      <t xml:space="preserve">30/04/2019:   </t>
    </r>
    <r>
      <rPr>
        <sz val="10"/>
        <color theme="1"/>
        <rFont val="Arial"/>
      </rPr>
      <t xml:space="preserve">Hilda Yamile Morales Laverde - Jefe OCI. </t>
    </r>
  </si>
  <si>
    <t>Incluir en el mapa de riesgos de Gestión tecnológica, el seguimiento  sobre el avance de la acción propuesta en cuanto a la documentación del procedimiento "Gestión de la continuidad del negocio" y aplicación del control definido como PL-GT- 12-02 Plan de Contingencia Tecnológica, en el reporte de seguimiento del tercer cuatrimestre de 2018 .</t>
  </si>
  <si>
    <r>
      <rPr>
        <b/>
        <sz val="10"/>
        <color rgb="FF000000"/>
        <rFont val="Arial"/>
      </rPr>
      <t>05/12/2018:</t>
    </r>
    <r>
      <rPr>
        <sz val="10"/>
        <color rgb="FF000000"/>
        <rFont val="Arial"/>
      </rPr>
      <t xml:space="preserve"> Teniendo en cuenta la revisión realizada  el 25/10/2018 por el líder del proceso y el equipo de tecnología  se reformula  la acción propuesta inicialmente en el siguiente sentido "Actualizar el PL-GT-12-02 Plan de Contingencia Tecnológica" </t>
    </r>
    <r>
      <rPr>
        <b/>
        <u/>
        <sz val="10"/>
        <color rgb="FF000000"/>
        <rFont val="Arial"/>
      </rPr>
      <t xml:space="preserve">Avance: </t>
    </r>
    <r>
      <rPr>
        <sz val="10"/>
        <color rgb="FF000000"/>
        <rFont val="Arial"/>
      </rPr>
      <t xml:space="preserve">El Plan de contingencia se actualizó y se incluyó lo referente al apagado de la Hiperconvergencia y lo correspondiente a la recuperación de las carpetas Z y las carpetas compartidas. </t>
    </r>
  </si>
  <si>
    <t>PL-GT-12-02 Plan de Contingencia Tecnológica</t>
  </si>
  <si>
    <r>
      <rPr>
        <sz val="10"/>
        <color theme="1"/>
        <rFont val="Arial"/>
      </rPr>
      <t xml:space="preserve">16/10/2018: Acción en ejecución desde el 1/10/2018 hasta el 15/12/2018.
</t>
    </r>
    <r>
      <rPr>
        <b/>
        <sz val="10"/>
        <color theme="1"/>
        <rFont val="Arial"/>
      </rPr>
      <t>24/12/2018</t>
    </r>
    <r>
      <rPr>
        <sz val="10"/>
        <color theme="1"/>
        <rFont val="Arial"/>
      </rPr>
      <t>: Revisado en Maloca Aula SIG,  se encuentra publicado  PL-GT-12-02 PLAN DE CONTINGENCIA TECNOLÓGICA IDEP  con fecha de aprobación 20/12/2018, en donde en el control de cambios se evidencia la actualización reportada por el líder del proceso.  Por lo anterior se cierra la acción.</t>
    </r>
  </si>
  <si>
    <t>http://www.idep.edu.co/sites/default/files/PL-GT-12-02_Plan_Contingencia_Tecno_V7.pdf</t>
  </si>
  <si>
    <r>
      <rPr>
        <sz val="10"/>
        <color theme="1"/>
        <rFont val="Arial"/>
      </rPr>
      <t xml:space="preserve">16/10/2018: Sandra Milena Bonilla R._ Contratista de Apoyo Profesional_ OCI
</t>
    </r>
    <r>
      <rPr>
        <b/>
        <sz val="10"/>
        <color theme="1"/>
        <rFont val="Arial"/>
      </rPr>
      <t>24/12/2018:</t>
    </r>
    <r>
      <rPr>
        <sz val="10"/>
        <color theme="1"/>
        <rFont val="Arial"/>
      </rPr>
      <t xml:space="preserve"> Sandra Milena Bonilla R._ Contratista de Apoyo Profesional_ OCI</t>
    </r>
  </si>
  <si>
    <t>Teniendo en cuenta que la gestión de los pagos de los servicios públicos no son responsabilidad del proceso Gestión tecnológica, la acción a ejecutar respecto a la materialización de este riesgo será: Informar al proceso Gestión Financiera en las mesas de trabajo para la actualización del Mapa de riesgos según la nueva metodología del DAFP,  la necesidad considerar un control en el mapa de riesgo de dicho proceso acerca de la posibilidad de Interrupción en la prestación de servicio de energía por pagos extemporáneos.</t>
  </si>
  <si>
    <t>Mapa de riesgos actualizados</t>
  </si>
  <si>
    <r>
      <rPr>
        <b/>
        <sz val="10"/>
        <color rgb="FF000000"/>
        <rFont val="Arial"/>
      </rPr>
      <t>05/12/2018:</t>
    </r>
    <r>
      <rPr>
        <sz val="10"/>
        <color rgb="FF000000"/>
        <rFont val="Arial"/>
      </rPr>
      <t xml:space="preserve"> La OAP envió  el día 26 de noviembre correo electrónico al líder de este proceso Gestión Financiera solicitando se incluyera en el mismo un control  para el pago oportuno del servicio de energía y el seguimiento al registro en la empresa de energía Codensa. Se obtuvo respuesta del líder del proceso el 27/11/2018 en donde se informa que "Según lo evaluado por la Tesorería y Servicios Generales los inconvenientes por aplicación de los pagos de Codensa se presentaron por el hecho de consolidar el pago del servicio de todas las oficinas en un solo pago . Para lo cual se decidió efectuar los pagos de forma individual por oficina,  teniendo en cuenta que los pagos si se realizan de manera oportuna por parte de la Subdirección  Administrativa</t>
    </r>
  </si>
  <si>
    <t>Correo electrónico remitido al líder del proceso Gestión Financiera</t>
  </si>
  <si>
    <r>
      <rPr>
        <sz val="10"/>
        <color theme="1"/>
        <rFont val="Arial"/>
      </rPr>
      <t xml:space="preserve">16/10/2018: Acción programada a realizarse durante el mes de octubre de 2018.
</t>
    </r>
    <r>
      <rPr>
        <b/>
        <sz val="10"/>
        <color theme="1"/>
        <rFont val="Arial"/>
      </rPr>
      <t xml:space="preserve">24/12/2018: </t>
    </r>
    <r>
      <rPr>
        <sz val="10"/>
        <color theme="1"/>
        <rFont val="Arial"/>
      </rPr>
      <t>Teniendo lo manifestado por la Subdirección Administrativa y Financiera, de igual forma que dentro del mapa de riesgos del proceso de Gestión Tecnológica se incluyó como causa la "</t>
    </r>
    <r>
      <rPr>
        <i/>
        <sz val="10"/>
        <color theme="1"/>
        <rFont val="Arial"/>
      </rPr>
      <t xml:space="preserve">Interrupción en la prestación de servicio de energía por pagos extemporáneos", </t>
    </r>
    <r>
      <rPr>
        <sz val="10"/>
        <color theme="1"/>
        <rFont val="Arial"/>
      </rPr>
      <t xml:space="preserve">de igual forma, se definieron los respectivos controles a cargo de personal de la Oficina Asesora de Planeación, se continuará realizando el seguimiento de acuerdo con los controles establecidos dentro de la mapa de riesgos del proceso asociado a la Gestión Tecnológica.    
Esta acción se cierra y se monitorea desde el mapa de riesgos por proceso. </t>
    </r>
  </si>
  <si>
    <t>N:\2018\10. PLAN MEJORAMIENTO POR PROCESOS\05.Seguimiento 21_12_2018\Soportes_Seg_Dic_2018_Plan Mejoramiento\Gestión _Tecnológica</t>
  </si>
  <si>
    <r>
      <rPr>
        <sz val="10"/>
        <color theme="1"/>
        <rFont val="Arial"/>
      </rPr>
      <t xml:space="preserve">16/10/2018: Sandra Milena Bonilla R._ Contratista de Apoyo Profesional_ OCI
</t>
    </r>
    <r>
      <rPr>
        <b/>
        <sz val="10"/>
        <color theme="1"/>
        <rFont val="Arial"/>
      </rPr>
      <t>24/12/2018:</t>
    </r>
    <r>
      <rPr>
        <sz val="10"/>
        <color theme="1"/>
        <rFont val="Arial"/>
      </rPr>
      <t xml:space="preserve"> Sandra Milena Bonilla R._ Contratista de Apoyo Profesional_ OCI</t>
    </r>
  </si>
  <si>
    <t>Seguimiento realizado a la matriz de riesgos del proceso puntualmente al riesgo" Interrupción en la prestación de servicios tecnológicos a usuarios internos y externos en la entidad" en donde se evalúa la efectividad de uno de los controles establecidos actualmente como  "Realizar seguimiento a los acuerdos de nivel de servicio establecido con cada uno de los proveedores de los sistemas de información" y se determina que al continuar en zona de riesgo alta se debe fortalecer este control.</t>
  </si>
  <si>
    <t>Necesidad de fortalecer controles existentes</t>
  </si>
  <si>
    <t xml:space="preserve">Validar el cumplimiento de los acuerdos de servicio establecidos con los proveedores  durante la ejecución del contrato,  no limitarlo a la autorización del pago </t>
  </si>
  <si>
    <r>
      <rPr>
        <b/>
        <sz val="10"/>
        <color rgb="FF000000"/>
        <rFont val="Calibri"/>
      </rPr>
      <t>10/12/2018:</t>
    </r>
    <r>
      <rPr>
        <sz val="10"/>
        <color rgb="FF000000"/>
        <rFont val="Calibri"/>
      </rPr>
      <t xml:space="preserve"> Esta actividad se ejecutará en la siguiente vigencia.
</t>
    </r>
    <r>
      <rPr>
        <b/>
        <sz val="10"/>
        <color rgb="FF000000"/>
        <rFont val="Calibri"/>
      </rPr>
      <t xml:space="preserve">31/03/2019: </t>
    </r>
    <r>
      <rPr>
        <sz val="10"/>
        <color rgb="FF000000"/>
        <rFont val="Calibri"/>
      </rPr>
      <t>Para la validar el cumplimiento de los acuerdos de servicio establecidos con los proveedores, se asignó un responsable de realizar seguimiento a cada uno de los contratos y se llevaron a cabo las siguientes acciones:</t>
    </r>
    <r>
      <rPr>
        <b/>
        <sz val="10"/>
        <color rgb="FF000000"/>
        <rFont val="Calibri"/>
      </rPr>
      <t xml:space="preserve">
Humano: </t>
    </r>
    <r>
      <rPr>
        <sz val="10"/>
        <color rgb="FF000000"/>
        <rFont val="Calibri"/>
      </rPr>
      <t xml:space="preserve">El profesional encargado de liquidar la nómina, sube las incidencias a la mesa de ayuda, debe remitir copia al ingeniero encargado del soporte de los sistemas de información, para que se lleve el control del cumplimiento de los Acuerdos de Niveles de servicio. 
</t>
    </r>
    <r>
      <rPr>
        <b/>
        <sz val="10"/>
        <color rgb="FF000000"/>
        <rFont val="Calibri"/>
      </rPr>
      <t xml:space="preserve">Goobi: </t>
    </r>
    <r>
      <rPr>
        <sz val="10"/>
        <color rgb="FF000000"/>
        <rFont val="Calibri"/>
      </rPr>
      <t xml:space="preserve">Cada usuario al  tener una novedad con el sistema, debe remitir un correo electrónico a soportesiafi@idep.edu.co,  el ingeniero encargado del soporte de los sistemas de información, atiende la incidencia si es de nivel 1 , en caso de ser nivel 2 hacia arriba escala al proveedor y lleva un control del cumplimiento de los Acuerdos de Niveles de servicio, dependiendo de la severidad de la incidencia.
</t>
    </r>
    <r>
      <rPr>
        <b/>
        <sz val="10"/>
        <color rgb="FF000000"/>
        <rFont val="Calibri"/>
      </rPr>
      <t>Internet:</t>
    </r>
    <r>
      <rPr>
        <sz val="10"/>
        <color rgb="FF000000"/>
        <rFont val="Calibri"/>
      </rPr>
      <t xml:space="preserve"> El ingeniero encargado de la web del IDEP, verifica el cumplimiento de la disponibilidad del canal de internet  99,7 %.
</t>
    </r>
    <r>
      <rPr>
        <b/>
        <sz val="10"/>
        <color rgb="FF000000"/>
        <rFont val="Calibri"/>
      </rPr>
      <t>Mantenimiento de la infraestructura:</t>
    </r>
    <r>
      <rPr>
        <sz val="10"/>
        <color rgb="FF000000"/>
        <rFont val="Calibri"/>
      </rPr>
      <t xml:space="preserve"> Frente al Mantenimiento preventivo se cumplen las jornadas establecidas en el contrato, y en el mismo contrato se establece una bolsa para el mantenimiento correctivo, en caso de que se requiera que incluye repuestos, el contrato ampara toda la vigencia, hasta que se gestione el siguiente contrato.
</t>
    </r>
    <r>
      <rPr>
        <b/>
        <sz val="10"/>
        <color rgb="FF000000"/>
        <rFont val="Calibri"/>
      </rPr>
      <t>Suministro energía:</t>
    </r>
    <r>
      <rPr>
        <sz val="10"/>
        <color rgb="FF000000"/>
        <rFont val="Calibri"/>
      </rPr>
      <t xml:space="preserve"> Según la revisión realizada por la  Tesorería y Servicios Generales del IDEP los inconvenientes por aplicación de los pagos de Codensa se presentaron por el hecho de consolidar el pago del servicio de todas las oficinas en un solo pago . Para lo cual se decidió efectuar los pagos de forma individual por oficina.
</t>
    </r>
    <r>
      <rPr>
        <b/>
        <sz val="10"/>
        <color rgb="FF000000"/>
        <rFont val="Calibri"/>
      </rPr>
      <t>30/06/2019:</t>
    </r>
    <r>
      <rPr>
        <sz val="10"/>
        <color rgb="FF000000"/>
        <rFont val="Calibri"/>
      </rPr>
      <t xml:space="preserve"> Están en funcionamiento  las herramientas para el seguimiento al cumplimiento de los acuerdos de Niveles de Servicio. Se retroalimenta constantemente el control implementado en el archivo Drive para el seguimiento a las incidencias del Sistema de información GOOBI, en cuanto al sistema HUMANO el control de incidencias se está realizando a través de la mesa de ayuda, se continúa verificando el nivel de disponibilidad del canal de Internet del 99,7% por parte del ingeniero Webmaster, se hace el seguimiento al plan de mantenimiento de la infraestructura y servicios tecnológicos del IDEP por parte del Técnico Operativo de la OAP y el pago del servicio de energía energía se ha venido realizado de forma individual por oficina . De acuerdo con lo anterior, se actualizará  y fortalecerá el control establecido en el mapa de riesgos "Realizar seguimiento a los acuerdos de nivel de servicio establecido con cada uno de los proveedores de los sistemas de información" por "Realizar seguimiento a los acuerdos de nivel de servicio establecidos con los proveedores a través de las herramientas definidas para garantizar su cumplimiento"</t>
    </r>
  </si>
  <si>
    <r>
      <rPr>
        <b/>
        <sz val="10"/>
        <color rgb="FF000000"/>
        <rFont val="Calibri"/>
      </rPr>
      <t>Humano:</t>
    </r>
    <r>
      <rPr>
        <sz val="10"/>
        <color rgb="FF000000"/>
        <rFont val="Calibri"/>
      </rPr>
      <t xml:space="preserve"> Mesa de ayuda que se encuentra en la siguiente dirección: http://osticket.humano.co/open.php e informe acerca del estado de las incidencias reportadas que puede ser consultado en el expediente contractual No. 123 de 2018.
</t>
    </r>
    <r>
      <rPr>
        <b/>
        <sz val="10"/>
        <color rgb="FF000000"/>
        <rFont val="Calibri"/>
      </rPr>
      <t>Goobi:</t>
    </r>
    <r>
      <rPr>
        <sz val="10"/>
        <color rgb="FF000000"/>
        <rFont val="Calibri"/>
      </rPr>
      <t xml:space="preserve"> Cuadro de registro al estado de las incidencias reportadas. Este seguimiento puede ser consultado en el expediente contractual No. 133 de 2018. 
</t>
    </r>
    <r>
      <rPr>
        <b/>
        <sz val="10"/>
        <color rgb="FF000000"/>
        <rFont val="Calibri"/>
      </rPr>
      <t xml:space="preserve">Internet: </t>
    </r>
    <r>
      <rPr>
        <sz val="10"/>
        <color rgb="FF000000"/>
        <rFont val="Calibri"/>
      </rPr>
      <t xml:space="preserve">Reporte de la disponibilidad del canal de internet que se genera de la página del proveedor de internet IFX Networks  en el link: http://vipcacti.ifxnetworks.com/graph.php?action=view&amp;rra_id=all&amp;local_graph_id=75582
</t>
    </r>
    <r>
      <rPr>
        <b/>
        <sz val="10"/>
        <color rgb="FF000000"/>
        <rFont val="Calibri"/>
      </rPr>
      <t>Mantenimiento de la infraestructura:</t>
    </r>
    <r>
      <rPr>
        <sz val="10"/>
        <color rgb="FF000000"/>
        <rFont val="Calibri"/>
      </rPr>
      <t xml:space="preserve"> Carpeta Compartida:\\192.168.1.251\120_oap\IDEP2019\120_28_PLANES\9_Planes de Mantenimiento de la Infraestructura Tecnológica
</t>
    </r>
    <r>
      <rPr>
        <b/>
        <sz val="10"/>
        <color rgb="FF000000"/>
        <rFont val="Calibri"/>
      </rPr>
      <t xml:space="preserve">Suministro de Energía: </t>
    </r>
    <r>
      <rPr>
        <sz val="10"/>
        <color rgb="FF000000"/>
        <rFont val="Calibri"/>
      </rPr>
      <t>Facturas de pago del servicio de energía.</t>
    </r>
  </si>
  <si>
    <r>
      <rPr>
        <b/>
        <sz val="10"/>
        <color rgb="FF000000"/>
        <rFont val="Calibri"/>
      </rPr>
      <t>24/12/2018:</t>
    </r>
    <r>
      <rPr>
        <sz val="10"/>
        <color rgb="FF000000"/>
        <rFont val="Calibri"/>
      </rPr>
      <t xml:space="preserve"> Teniendo en cuenta lo manifestado en el avance, se verificará el cumplimiento de esta actividad en próximo seguimiento. 
</t>
    </r>
    <r>
      <rPr>
        <b/>
        <sz val="10"/>
        <color rgb="FF000000"/>
        <rFont val="Calibri"/>
      </rPr>
      <t xml:space="preserve">30/04/2019:  </t>
    </r>
    <r>
      <rPr>
        <sz val="10"/>
        <color rgb="FF000000"/>
        <rFont val="Calibri"/>
      </rPr>
      <t xml:space="preserve">Se verificó por parte de esta Oficina:
En google Drive se diseño un cuadro de seguimiento y control para las incidencias reportadas en GOOBI, donde se detalla la incidencia, severidad, estado y días transcurridos. 
Para el aplicativo de Humano, en la carpeta del contrato No. 123 de 2018 se evidencia adjunto a cada pago un informe de actividades donde se relaciona:  Ticket, Fecha de apertura y cierre de la incidencia, el estado de la misma. 
Se recomienda atender la observación plasmada en el informe de Auditoría realizado. 
</t>
    </r>
    <r>
      <rPr>
        <b/>
        <sz val="10"/>
        <color rgb="FF000000"/>
        <rFont val="Calibri"/>
      </rPr>
      <t xml:space="preserve">30/08/2019:  </t>
    </r>
    <r>
      <rPr>
        <sz val="10"/>
        <color rgb="FF000000"/>
        <rFont val="Calibri"/>
      </rPr>
      <t xml:space="preserve">De acuerdo al seguimiento efectuado por parte del responsable del proceso donde indica </t>
    </r>
    <r>
      <rPr>
        <i/>
        <sz val="10"/>
        <color rgb="FF000000"/>
        <rFont val="Calibri"/>
      </rPr>
      <t xml:space="preserve">"se actualizará  y fortalecerá el control establecido en el mapa de riesgos "Realizar seguimiento a los acuerdos de nivel de servicio establecido con cada uno de los proveedores de los sistemas de información" por "Realizar seguimiento a los acuerdos de nivel de servicio establecidos con los proveedores a través de las herramientas definidas para garantizar su cumplimiento".  </t>
    </r>
    <r>
      <rPr>
        <b/>
        <sz val="10"/>
        <color rgb="FF000000"/>
        <rFont val="Calibri"/>
      </rPr>
      <t xml:space="preserve">Se cierra esta actividad por parte de esta Oficina y se continua con el monitoreo a través del mapa de riesgos. </t>
    </r>
  </si>
  <si>
    <t xml:space="preserve">   </t>
  </si>
  <si>
    <r>
      <rPr>
        <sz val="10"/>
        <color theme="1"/>
        <rFont val="Arial"/>
      </rPr>
      <t xml:space="preserve">16/10/2018: Sandra Milena Bonilla R._ Contratista de Apoyo Profesional_ OCI
24/12/2018: Sandra Milena Bonilla R._ Contratista de Apoyo Profesional_ OCI
</t>
    </r>
    <r>
      <rPr>
        <b/>
        <sz val="10"/>
        <color theme="1"/>
        <rFont val="Arial"/>
      </rPr>
      <t xml:space="preserve">30/04/2019:   </t>
    </r>
    <r>
      <rPr>
        <sz val="10"/>
        <color theme="1"/>
        <rFont val="Arial"/>
      </rPr>
      <t xml:space="preserve">Hilda Yamile Morales Laverde - Jefe OCI. 
</t>
    </r>
    <r>
      <rPr>
        <b/>
        <sz val="10"/>
        <color theme="1"/>
        <rFont val="Arial"/>
      </rPr>
      <t xml:space="preserve">20/08/2019:  </t>
    </r>
    <r>
      <rPr>
        <sz val="10"/>
        <color theme="1"/>
        <rFont val="Arial"/>
      </rPr>
      <t xml:space="preserve">Hilda Yamile Morales Laverde - Jefe OCI. </t>
    </r>
  </si>
  <si>
    <t>La Entidad no cuenta con las fichas toxicológicas de los productos químicos utilizados</t>
  </si>
  <si>
    <t>No se evidencian las fichas toxicológicas de los productos químicos utilizados por los servidores de la Entidad.</t>
  </si>
  <si>
    <t>Realizar un inventario de los productos químicos utilizados en la Entidad y suministrar las fichas toxicologicas a quienes los manipulan.</t>
  </si>
  <si>
    <t>Inventario de los productos químicos y fichas toxicologicas</t>
  </si>
  <si>
    <t>Subdirector Administrativo, Financiero y de Control Disciplinario y profesional de apoyo al SG-SST</t>
  </si>
  <si>
    <r>
      <rPr>
        <b/>
        <sz val="10"/>
        <color rgb="FF000000"/>
        <rFont val="Arial"/>
      </rPr>
      <t xml:space="preserve">03/04/2019: </t>
    </r>
    <r>
      <rPr>
        <sz val="10"/>
        <color rgb="FF000000"/>
        <rFont val="Arial"/>
      </rPr>
      <t>Se realizó identificación e inventario de los productos químicos utilizados en la Entidad y se suministraron las hojas de seguridad.</t>
    </r>
  </si>
  <si>
    <r>
      <rPr>
        <b/>
        <sz val="10"/>
        <color rgb="FF000000"/>
        <rFont val="Arial"/>
      </rPr>
      <t>03/04/2019:</t>
    </r>
    <r>
      <rPr>
        <sz val="10"/>
        <color rgb="FF000000"/>
        <rFont val="Arial"/>
      </rPr>
      <t xml:space="preserve">
_Inventario productos químicos
_Hojas de seguridad</t>
    </r>
  </si>
  <si>
    <r>
      <rPr>
        <b/>
        <sz val="11"/>
        <color rgb="FF000000"/>
        <rFont val="Arial"/>
      </rPr>
      <t>24/12/2018:</t>
    </r>
    <r>
      <rPr>
        <sz val="11"/>
        <color rgb="FF000000"/>
        <rFont val="Arial"/>
      </rPr>
      <t xml:space="preserve"> Esta acción será objeto de verificación en próximo seguimiento. 
</t>
    </r>
    <r>
      <rPr>
        <b/>
        <sz val="11"/>
        <color rgb="FF000000"/>
        <rFont val="Arial"/>
      </rPr>
      <t xml:space="preserve">30/04/2019:  </t>
    </r>
    <r>
      <rPr>
        <sz val="11"/>
        <color rgb="FF000000"/>
        <rFont val="Arial"/>
      </rPr>
      <t>Se verificó que se realizó el  inventario de los productos químicos utilizados en la Entidad y se suministraron las hojas de seguridad y entrega a los funcionarios responsables.  Se da por cumplida y se cierra la acción.</t>
    </r>
  </si>
  <si>
    <t xml:space="preserve">Archivos soporte de la Oficina de Control Interno </t>
  </si>
  <si>
    <t xml:space="preserve">24/12/2018: Sandra Milena Bonilla R._ Contratista de Apoyo Profesional_ OCI.
30/04/2019:  Hilda Yamile Morales Laverde - Jefe OCI. </t>
  </si>
  <si>
    <t>Es necesario documentar los mecanismos de medición de mortalidad por accidentes de trabajo o enfermedades laborales, como mínimo una vez al año.</t>
  </si>
  <si>
    <t>No se tiene formulado el indicador de mortalidad de accidentes de trabajo.
No se ha realizado medición de la mortalidad por accidentes de trabajo o enfermedades laborales.</t>
  </si>
  <si>
    <t>Formular el indicador de mortalidad por accidentes de trabajo</t>
  </si>
  <si>
    <t>Hoja de vida del indicador aprobada y publicada</t>
  </si>
  <si>
    <r>
      <rPr>
        <b/>
        <sz val="10"/>
        <color rgb="FF000000"/>
        <rFont val="Arial"/>
      </rPr>
      <t xml:space="preserve">03/04/2019: </t>
    </r>
    <r>
      <rPr>
        <sz val="10"/>
        <color rgb="FF000000"/>
        <rFont val="Arial"/>
      </rPr>
      <t xml:space="preserve">Se realizó la formulación del indicador </t>
    </r>
    <r>
      <rPr>
        <i/>
        <sz val="10"/>
        <color rgb="FF000000"/>
        <rFont val="Arial"/>
      </rPr>
      <t>"Proporción de accidentes de trabajo mortales en el año"</t>
    </r>
    <r>
      <rPr>
        <sz val="10"/>
        <color rgb="FF000000"/>
        <rFont val="Arial"/>
      </rPr>
      <t xml:space="preserve"> de acuerdo con lo establecido en la Resolución 0312 de 2019 "Por la cual se definen los Estándares Mínimos del Sistema de Gestión de la Seguridad y Salud en el Trabajo SG-SST"</t>
    </r>
  </si>
  <si>
    <r>
      <rPr>
        <b/>
        <sz val="10"/>
        <color rgb="FF000000"/>
        <rFont val="Arial"/>
      </rPr>
      <t>03/04/2019:</t>
    </r>
    <r>
      <rPr>
        <sz val="10"/>
        <color rgb="FF000000"/>
        <rFont val="Arial"/>
      </rPr>
      <t>_Hoja de vida del indicador http://www.idep.edu.co/?q=content/indicadores-de-gesti%C3%B3n</t>
    </r>
  </si>
  <si>
    <r>
      <rPr>
        <b/>
        <sz val="11"/>
        <color rgb="FF000000"/>
        <rFont val="Arial"/>
      </rPr>
      <t>24/12/2018:</t>
    </r>
    <r>
      <rPr>
        <sz val="11"/>
        <color rgb="FF000000"/>
        <rFont val="Arial"/>
      </rPr>
      <t xml:space="preserve"> Esta acción será objeto de verificación en próximo seguimiento. 
</t>
    </r>
    <r>
      <rPr>
        <b/>
        <sz val="11"/>
        <color rgb="FF000000"/>
        <rFont val="Arial"/>
      </rPr>
      <t xml:space="preserve">30/04/2019:  </t>
    </r>
    <r>
      <rPr>
        <sz val="11"/>
        <color rgb="FF000000"/>
        <rFont val="Arial"/>
      </rPr>
      <t xml:space="preserve">Para la vigencia 2019 se formuló el indicador "Proporción de accidentes de trabajo mortales en el año" con frecuencia de medición anual, se de por cumplida y se da cierre a la acción propuesta.  El monitoreo se realizara a través del avance del tablero de indicadores. </t>
    </r>
  </si>
  <si>
    <t>http://www.idep.edu.co/?q=content/indicadores-de-gesti%C3%B3n</t>
  </si>
  <si>
    <t>Se identifica que algunas actas de comités del proceso se suscriben hasta dos meses después de la celebración de los mismos. (Anexo 1), adicionalmente una vez revisado el expediente denominado "Actas de sostenibilidad contable 2015", se encuentra sin foliar y el rotulo no se encuentra acorde con las tablas de retención documental, dado que en el rótulo se identifica como: "SERIE: CONCILIACIÓN; SUBSERIE: ACTAS; y Rótulo sin fecha de aprobación del SIG.</t>
  </si>
  <si>
    <t xml:space="preserve">No se está siguiendo  lo establecido en las Resoluciones de creación de los comités en cuanto al tiempo de suscripción de las actas.                                       </t>
  </si>
  <si>
    <t>Generar una alerta en calendario google aps para realizar la suscripción de las actas de acuerdo con el tiempo establecido en la Resolución De creación de Comités</t>
  </si>
  <si>
    <t>Verificacion de alertas en el calendario google aps del responsable de cada comité.</t>
  </si>
  <si>
    <t>Subdirector Administrativo, Financiero y de Control Interno Disciplinario / Profesional Especializado Responsable de Presupuesto</t>
  </si>
  <si>
    <r>
      <rPr>
        <sz val="10"/>
        <color theme="1"/>
        <rFont val="Arial"/>
      </rPr>
      <t xml:space="preserve">20/01/2017 Se realizó la actualización del formato de acta de comité técnico de sostenibilidad en lo relacionado con la serie documental y se esta dando cumplimiento en los tiempos para su suscripción
06/10/2017:Desde el área de Presupuesto se han efectuado en la presente vigencia cuatro (4) comités de seguimieto presupuestal y dos (2)  comités de emergencia sobre los cuales se tienen las respectivas actas debidamente firmadas. No obstante, teniendo en cuenta la observación generada, es importante revisar los tiempos establecidos para la formalización de las respectivas actas teniendo en cuenta el tiempo que se requiere para proyección de las mismas, envío a los integrantes del comité para su revisión y ajustes pertinentes y posterior corrección y formalización de las mismas. por lo anterior es preciso aclarar que no es viable generar una alerta en calendario google aps para realizar la suscripción de las actas de acuerdo con el tiempo establecido en la Resolución de creación de Comités, esto no implica que el proceso de Gestion Financiera -Presupuesto  no este suscribiendo formalizando las actas de comite. comoevidencia las actas se encuentan debidamente archivas en el respectivo expediente. 
asi mismo  por parate de Contabilidad los aspectos mencionados se corrigieron a partir de las observaciones levantadas por la Oficina de Control Interno, no obstante el expediente anual se folia en su totalidad una vez cerradas las actas de la vigencia, y previo a su remisión al archivo general de la entidad.
Por lo anterior se solicita el cierre de la no conformidad  puesto que se han desarrollado las acciones para eliminar las causas de la no conformidad.
24/11/2017: A partir de esta observación se está dando cumplimiento a los tiempos establecidos en la resolución de creación del Comité Técnico de Sostenibilidad Contable, para lo pertinente a la generación de las actas de Comité y su suscripción por parte de los integrantes, adicionalmente las mismas se están diligenciando según el formato existente en la Maloca Aula SIG, y una vez se incorporan al expediente documental se proceden a foliar.
</t>
    </r>
    <r>
      <rPr>
        <b/>
        <sz val="10"/>
        <color theme="1"/>
        <rFont val="Arial"/>
      </rPr>
      <t xml:space="preserve">
06/04/2018:</t>
    </r>
    <r>
      <rPr>
        <sz val="10"/>
        <color theme="1"/>
        <rFont val="Arial"/>
      </rPr>
      <t xml:space="preserve"> Se han venido remitiendo las actas de Comite  a través del correo electrónico, para su correspondiente revisión y aprobación, en caso de que hayan observaciones se procede a modificar el acta e imprimirlas para firmas. Pendiente  las alertas en calendarios Google.
</t>
    </r>
    <r>
      <rPr>
        <b/>
        <sz val="10"/>
        <color theme="1"/>
        <rFont val="Arial"/>
      </rPr>
      <t xml:space="preserve">05/10/2018: </t>
    </r>
    <r>
      <rPr>
        <sz val="10"/>
        <color theme="1"/>
        <rFont val="Arial"/>
      </rPr>
      <t xml:space="preserve"> Igualmente se presentó proyecto de resolución modificatoria al funcionamiento del Comité Técnico de Sostenibilidad Contable, la cual ya fue verirficada por la Oficina Asesora Jurídica y la Oficina de Control Interno y en el momento se encuentra en proceso de ajuste según observaciones y recomendaciones de dichas oficinas, para su posterior firma y publicación.  Con corte al tercer trimestre se encuentra en proceso de elaboraciòn un acta que corresponde a la reunión llevada a cabo el 26 de septiembre de 2018. 
</t>
    </r>
    <r>
      <rPr>
        <b/>
        <sz val="10"/>
        <color theme="1"/>
        <rFont val="Arial"/>
      </rPr>
      <t xml:space="preserve">05/12/2018: </t>
    </r>
    <r>
      <rPr>
        <sz val="10"/>
        <color theme="1"/>
        <rFont val="Arial"/>
      </rPr>
      <t>Con Resolución No. 147 del 05/12/2018 se modificó el funcionamiento del Comite Técnico de Sostenibilidad del Sistema Contable del Instituto, con el fin de dar cumplimiento al nuevo marco normativo contable, se incorporaron algunas funciones de carácter transitorio, se modificó la periodicidad de las reuniones y  se eliminaron los términos para la elaboración de las actas del comite (Artículo 12 numeral 4). A la fecha las actas se encuentran al día debidamente firmadas y archivadas. El Acta No. 13 de la reunión llevada a cabo el 28 de noviembre de 2018, está en trámite de elaboración.</t>
    </r>
  </si>
  <si>
    <t xml:space="preserve">06/10/2017: Evidencias Citadas en el seguimiento y a solicitud del interesado
24/11/2017:Expediente documental de Actas de Comité Técnico de Sostenibilidad Contable
0604/2018: Correo Institucional remitido a los integrantes de Comité. 
</t>
  </si>
  <si>
    <r>
      <rPr>
        <sz val="10"/>
        <color theme="1"/>
        <rFont val="Arial"/>
      </rPr>
      <t xml:space="preserve">27/01/2017: El acta de 25 de octubre  de 2016 se elaboró un mes y cinco días después,  hasta el 30 de noviembre de 2016. Continúa abierta vencida.
21/04/2017: No presenta seguimiento por parte del líder del proceso y/o responsable
27/07/2017: No presenta seguimiento por parte del líder del proceso y/o responsable. No se evidencia alerta de google calendar.
10/10/2017: Se sigue presentando la situacion. Para cierre condicional debe generar una nueva acción con la justificación tecnica o juridica. Continua abierta.
28/11/2017: Una vez revisado comité de 3 de noviembre de 2017 a la fecha no se ha suscrito, se remitió a los integrantes el 27 de noviembre para revisión. Continua abierta.
21/12/2017: Continua abierta por continuarse prsenetando esta situación.
24/04/2018:  La acción se encuentra vencida desde el mes de diciembre de 2016, a la fecha de seguimiento no se presenta ningún avance frente a la generación de alertas en google apps por lo anterior la acción planteada no ha sido efectiva ni eficaz.  En cuanto al cumplimiento de la Resolución No. 157 de 2010 establece "Elaborar el acta de cada sesión del Comité, cuyo texto para aprobación debe enviar vía correo electrónio institucional a cada participante dentro de los tres (3) días hábiles siguientes a la fecha de realización de la reunión correspondiente"  la última acta de comité se remitió el 23 de abril de 2018 y el comité se realizó el 13 de marzo.  Por lo anterior la acción formulada no ha sido eficaz ni efectiva, se recomienda solicita reformular nuevamente la acción de tal manera que permita subsanar la no conformidad. 
01/06/2018: Dado que la acción no ha sido efectiva se propone revisar el contenido de la Resolución y ajustarla incluyendo la normatividad inherente nuevo marco normativo contable. Dicho ajuste y revisión se realizará antes de finalizar el mes de julio, para posteriormente su seguimiento y cierre por parte de la OCI.
19/07/2018:  No se reportaron avances por parte del líder del proceso. Igualmente, a la fecha de corte de este seguimiento, no se evidencia la formalización de la resolución, compromiso adquirido en reunión de seguimiento al plan de  mejoramiento del proceso de Gestión Financiera realizada el 01/06/2018.
NOTA: La Oficina de Control Interno, durante el mes de Agosto, realizará visita administrativa al área de contabilidad, con el fin de verificar los documentos que soporten la gestión adelantada en cumplimiento a las acciones planteadas.
</t>
    </r>
    <r>
      <rPr>
        <sz val="10"/>
        <color theme="1"/>
        <rFont val="Arial"/>
      </rPr>
      <t xml:space="preserve">17/10/2018: En el tercer seguimiento a la implementación del Nuevo Marco Normativo Contable realizado durante el mes de agosto de 2018, se evidenció la inobservancia del artículo tercero de la Resolución 157 de 2010 en cuanto al término fijado para la elaboración de las actas de las reuniones del Comité de Sostenibilidad Contable, el cual no debe superar los 6 días hábiles; nuevamente se ratifica el no cumplimiento de la resolución vigente, según lo informado en el avance de esta acción y lo confirmado en reunión del Comité del 16 de octubre, teniendo en cuenta que a la fecha están pendientes de formalizar las tres (3) últimas actas.   Es importante resaltar que hasta tanto no se apruebe la modificación de la Resolución en comento se debe dar cumplimiento a las fechas establecidas. 
</t>
    </r>
    <r>
      <rPr>
        <b/>
        <sz val="10"/>
        <color theme="1"/>
        <rFont val="Arial"/>
      </rPr>
      <t xml:space="preserve">24/12/2018: </t>
    </r>
    <r>
      <rPr>
        <sz val="10"/>
        <color theme="1"/>
        <rFont val="Arial"/>
      </rPr>
      <t xml:space="preserve">En el artículo 11 numeral 4 de la Resolución 147 de 2018 se estableció la elaboración de las actas de la sesiones y presentarlas para la aprobación del comité, no se definió dentro de está términos para elaboración ni firma como lo indica el avance reportado por la SAF, de acuerdo con el último seguimiento realizado a la implementación de las NICSP y la sostenibilidad de la información contable radicado No. 00106-817-001434 del 29 de noviembre de 2018  se pudo confirmar que las actas de los comités de sostenibilidad contable se encontraban al día. </t>
    </r>
  </si>
  <si>
    <r>
      <rPr>
        <sz val="10"/>
        <color theme="1"/>
        <rFont val="Arial"/>
      </rPr>
      <t xml:space="preserve">Correo de fecha 23 de abril de 2018 remitiendo el acta del 13 de marzo para revisión de los integrantes del comité. 
</t>
    </r>
    <r>
      <rPr>
        <b/>
        <sz val="10"/>
        <color theme="1"/>
        <rFont val="Arial"/>
      </rPr>
      <t xml:space="preserve">17/10/2018: </t>
    </r>
    <r>
      <rPr>
        <sz val="10"/>
        <color theme="1"/>
        <rFont val="Arial"/>
      </rPr>
      <t xml:space="preserve">A la fecha se encuentra formalizada y firmada hasta el acta No. 7 del 8 de junio de 2018, a partir de esta acta se encontraron pendientes de firma actas hasta la reunión del Comité Sostenibilidad Contable del 16 de Octubre de 2018. 
</t>
    </r>
    <r>
      <rPr>
        <b/>
        <sz val="10"/>
        <color theme="1"/>
        <rFont val="Arial"/>
      </rPr>
      <t xml:space="preserve">
24/12/2018:</t>
    </r>
    <r>
      <rPr>
        <sz val="10"/>
        <color theme="1"/>
        <rFont val="Arial"/>
      </rPr>
      <t xml:space="preserve">   Resolución 147 DEL 05/12/2018, carpeta compartida "Resoluciones IDEP - 2018"</t>
    </r>
  </si>
  <si>
    <r>
      <rPr>
        <sz val="10"/>
        <color theme="1"/>
        <rFont val="Arial"/>
      </rPr>
      <t xml:space="preserve">27/01/2017: Diana Ruiz- Jefe OC
21/04/2017: Alix del Pilar Hurtado P.
27/07/2017: Diana Ruiz
10/10/2017: Diana Ruiz
28/11/2017: Diana Ruiz
21/12/2017: Diana Ruiz
</t>
    </r>
    <r>
      <rPr>
        <b/>
        <sz val="10"/>
        <color theme="1"/>
        <rFont val="Arial"/>
      </rPr>
      <t xml:space="preserve">
</t>
    </r>
    <r>
      <rPr>
        <sz val="10"/>
        <color theme="1"/>
        <rFont val="Arial"/>
      </rPr>
      <t xml:space="preserve">24/04/2018:   Hilda Yamile Morales Laverde - Jefe OCI. 
01/06/2018:   Hilda Yamile Morales Laverde, Jefe Oficina Control Interno 
</t>
    </r>
    <r>
      <rPr>
        <b/>
        <sz val="10"/>
        <color theme="1"/>
        <rFont val="Arial"/>
      </rPr>
      <t xml:space="preserve">
19/07/2018: Alix del Pilar Hurtado P., Técnico Operativo (E ) OCI
17/10/2018: Sandra Milena Bonilla R._ Contratista de Apoyo Profesional_ OCI</t>
    </r>
    <r>
      <rPr>
        <sz val="10"/>
        <color theme="1"/>
        <rFont val="Arial"/>
      </rPr>
      <t xml:space="preserve">
</t>
    </r>
    <r>
      <rPr>
        <b/>
        <sz val="10"/>
        <color theme="1"/>
        <rFont val="Arial"/>
      </rPr>
      <t xml:space="preserve">24/12/2018: </t>
    </r>
    <r>
      <rPr>
        <sz val="10"/>
        <color theme="1"/>
        <rFont val="Arial"/>
      </rPr>
      <t>Sandra Milena Bonilla R._ Contratista de Apoyo Profesional_ OCI</t>
    </r>
  </si>
  <si>
    <t>Se presentan 12 acciones de las 34 acciones formuladas en el Plan de Mejoramiento por procesos en estado vencido, equivalente al 35%, la mayoría de acciones se relacionan con la auditoría de 2016. Este retraso puede estar relacionado con la distribución de cargas de trabajo al interior del proceso y con la falta de  apropiación del ciclo de mejoramiento por los referentes designados. Esta situación incide en la materialización del riesgo del proceso de transversal Mejoramiento Continuo: “Inadecuado tratamiento de las no conformidades, hallazgos, acciones preventivas correctivas y de mejora” y es un incumplimiento del numeral 8.5. MEJORA, 8.5.1. Mejora Continua de la NTCGP 1000:2009 adoptada por la ley 872 de 2003.</t>
  </si>
  <si>
    <t xml:space="preserve">Las acciones correctivas no estan siendo efectivas
las alertas de seguimiento no estan siendo eficaces 
No se están revisando y actualizando los documentos donde se refleje  los cambio normativos y/o la operatividad del proceso, esto  conlleva a que el principio de multitud de cambios de la mejora continua no sea eficiente. 
</t>
  </si>
  <si>
    <t xml:space="preserve">Actualizar los procedimientos, documentos y formatos del  área de Contabilidad </t>
  </si>
  <si>
    <t xml:space="preserve">Seguimiento al Plan de Mejora Auditorioa 2016 </t>
  </si>
  <si>
    <t xml:space="preserve">Profesional Especializado  - Contabilidad </t>
  </si>
  <si>
    <r>
      <rPr>
        <sz val="10"/>
        <color theme="1"/>
        <rFont val="Arial"/>
      </rPr>
      <t xml:space="preserve">06/10/2017: Se llevó a cabo la actualización de los procedimientos, documentos y formatos del  área de Contabilidad, los mismos se encuentran en proceso de revision final  y posterior publicacion en la MALOCA SIG.
24/11/2017: El inventario Documental del Proceso de Gestión Financiera se encuentra en estado de actulaización 
</t>
    </r>
    <r>
      <rPr>
        <b/>
        <sz val="10"/>
        <color theme="1"/>
        <rFont val="Arial"/>
      </rPr>
      <t xml:space="preserve">06/04/2018. </t>
    </r>
    <r>
      <rPr>
        <sz val="10"/>
        <color theme="1"/>
        <rFont val="Arial"/>
      </rPr>
      <t xml:space="preserve">No se puede cambiar la línea de acción, dado que el hallazgo no es claro, no obstante se realizo la actualización de los Procedimientos Contables con el fin de mejorar la responsabilidad de  actividades ,  Cargas de trabajo dentro del área contable.
 </t>
    </r>
    <r>
      <rPr>
        <b/>
        <sz val="10"/>
        <color theme="1"/>
        <rFont val="Arial"/>
      </rPr>
      <t>25/09/2018:</t>
    </r>
    <r>
      <rPr>
        <sz val="10"/>
        <color theme="1"/>
        <rFont val="Arial"/>
      </rPr>
      <t xml:space="preserve"> Los Procedimientos PRO-GF-14-14 Causación de Órdenes de Pago,  PRO-GF-14-06 Conciliaciones bancarias contables, y los formatos FT-GF-14-24 Planilla de autorización de pagos diferentes a la CUD y FT-GF-14-16 Formato conciliación bancaria contable, se encuentran actualizados y publicados en el Aula Maloca SIG, con fecha de Aprobación 25/09/2018.         
</t>
    </r>
    <r>
      <rPr>
        <b/>
        <sz val="10"/>
        <color theme="1"/>
        <rFont val="Arial"/>
      </rPr>
      <t>05/10/2018:</t>
    </r>
    <r>
      <rPr>
        <sz val="10"/>
        <color theme="1"/>
        <rFont val="Arial"/>
      </rPr>
      <t xml:space="preserve">  Mediante resolución No. 094 de 2018, se adoptó la guía para la presentación de los informes de ejecución financiera de los convenios suscritos por concepto de recursos entregados en administración (transferencia o recursos propios); con base en esta resolución se culmina el proceso de actualización del procedimiento PRO-GF-14-12 Revisión a los informes de ejecución financiera de los recursos entregados en administración.                                                                                                                                                                                                                                                                            </t>
    </r>
    <r>
      <rPr>
        <b/>
        <sz val="10"/>
        <color theme="1"/>
        <rFont val="Arial"/>
      </rPr>
      <t>30/11/2018 y 03/12/2018:</t>
    </r>
    <r>
      <rPr>
        <sz val="10"/>
        <color theme="1"/>
        <rFont val="Arial"/>
      </rPr>
      <t xml:space="preserve"> Se realizó la actualización de los Procedimientos: PRO-GF-14-11, Gestión Contable, PRO-GF-14-02 Modificación Presupuestal, PRO-GF-14-01 Ejecución Presupuestal, PRO-GF-14-03 Cierre Presupuestal y PRO-GF-14-15 Programación mensualizada de Caja PAC. Así mismo se solicito la creación de los siguientes formatos: Conciliación de Almacén y Conciliación entre Presupuesto-Contabilidad y Tesorería,  los cuales ya fueron enviados a la Oficina Asesora de Planeación para su revisión y publicación en  el Aula Maloca SIG.                         
                                                                                                                                                                                                                                                         </t>
    </r>
    <r>
      <rPr>
        <b/>
        <sz val="10"/>
        <color theme="1"/>
        <rFont val="Arial"/>
      </rPr>
      <t>05/12/2018</t>
    </r>
    <r>
      <rPr>
        <sz val="10"/>
        <color theme="1"/>
        <rFont val="Arial"/>
      </rPr>
      <t>: Esta acción está en seguimiento por parte de la Oficina de Control Interno. Revisados los libros auxiliares de contabilidad con corte a noviembre 30 de 2018, no se evidencian saldos por concepto de recursos entregados en administración, por lo tanto no ha sido necesario la aplicación del procedimiento, formato y guía.</t>
    </r>
  </si>
  <si>
    <t xml:space="preserve">06/10/2017: Evidencias Citadas en el seguimiento y a solicitud del interesado.
24/11/2017: http://www.idep.edu.co/?q=content/gf-14-proceso-de-gesti%C3%B3n-financiera#overlay-context=
06/04/2018: http://www.idep.edu.co/?q=content/gf-14-proceso-de-gesti%C3%B3n-financiera#overlay-context=
24/11/2017: http://www.idep.edu.co/?q=content/gf-14-proceso-de-gesti%C3%B3n-financiera#overlay-context=
</t>
  </si>
  <si>
    <r>
      <rPr>
        <sz val="10"/>
        <color theme="1"/>
        <rFont val="Arial"/>
      </rPr>
      <t xml:space="preserve">28/11/2017: Frente  al halalzgo se recomienda revisar si  la acción corresponde a las causas raiz del hallazgo; ya que este se refiere al vencimiento de acciones de mejora mientras la acción plantea: Actualizar los procedimientos, documentos y formatos del  área de Contabilidad.
22/12/2017: la acción no responde a las causas del hallazgo, se recomienda revisar y reformular linea de acción en términos de por qué se presentan retrasos en el cierre de acciones.
24/04/2018: </t>
    </r>
    <r>
      <rPr>
        <b/>
        <sz val="10"/>
        <color theme="1"/>
        <rFont val="Arial"/>
      </rPr>
      <t xml:space="preserve"> </t>
    </r>
    <r>
      <rPr>
        <sz val="10"/>
        <color theme="1"/>
        <rFont val="Arial"/>
      </rPr>
      <t>De acuerdo al seguimiento efectuado por parte del responsable del proceso, se informa que el hallazgo no es claro y que se realizó la actualización de procedimientos.  No obstante en el seguimiento efectuado por parte de la OCI el día 28/11/2017 y el 22/12/2017, hace hincapié a que el hallazgo es por el vencimiento en las fechas establecidas para ejecutar las acciones de mejora.  
Teniendo en cuenta que la acción formulada no subsana la no conformidad que es el incumplimiento en las acciones de mejora, se solicita reformular la acción por cuanto la que inicialmente se planteó no fue eficaz ni efectiva. 
01/06/2018: Se propone por parte del contador de la Entidad revisar las acciones vencidas con el fin de reformular actividades en pro de subsanar los hallazgos en un tiempo no mayor a seis meses para posterior cierre por parte de la OCI.
19/07/2018: No se reportaron avances por parte del líder del proceso. Igualmente, a la fecha de corte de este seguimiento,  no se evidencia la reformulación de actividades,  compromiso adquirido en reunión de seguimiento al plan de  mejoramiento del proceso de Gestión Financiera realizada el 01/06/2018
NOTA: La Oficina de Control Interno, durante el mes de Agosto, realizará visita administrativa al área de contabilidad, con el fin de verificar los documentos que soporten la gestión adelantada en cumplimiento a las acciones planteadas.</t>
    </r>
    <r>
      <rPr>
        <b/>
        <sz val="10"/>
        <color theme="1"/>
        <rFont val="Arial"/>
      </rPr>
      <t xml:space="preserve">
</t>
    </r>
    <r>
      <rPr>
        <sz val="10"/>
        <color theme="1"/>
        <rFont val="Arial"/>
      </rPr>
      <t>17/10/2018</t>
    </r>
    <r>
      <rPr>
        <b/>
        <sz val="10"/>
        <color theme="1"/>
        <rFont val="Arial"/>
      </rPr>
      <t xml:space="preserve">: </t>
    </r>
    <r>
      <rPr>
        <sz val="10"/>
        <color theme="1"/>
        <rFont val="Arial"/>
      </rPr>
      <t xml:space="preserve">De acuerdo a la información suministrada por la Oficina Asesora de Planeación y verificado en Maloca Aula SIG, se evidencia que se actualizó el </t>
    </r>
    <r>
      <rPr>
        <i/>
        <sz val="10"/>
        <color theme="1"/>
        <rFont val="Arial"/>
      </rPr>
      <t>PRO-GF-14-12 Revisión a los informes de ejecución financiera de los recursos entregados en Administración;</t>
    </r>
    <r>
      <rPr>
        <sz val="10"/>
        <color theme="1"/>
        <rFont val="Arial"/>
      </rPr>
      <t xml:space="preserve"> El Formato FT-14-22 Informe de Ejecución Financiera se encuentra actualizado desde marzo de 2018 y la Guía para la presentación de informes de Ejecución Financiera fue adoptado con la resolución 94 emitida el 13/09/2018. Teniendo en cuenta lo anterior, esta acción continúa en seguimiento.  </t>
    </r>
    <r>
      <rPr>
        <sz val="10"/>
        <color rgb="FFFF0000"/>
        <rFont val="Arial"/>
      </rPr>
      <t xml:space="preserve">
</t>
    </r>
    <r>
      <rPr>
        <b/>
        <sz val="10"/>
        <color theme="1"/>
        <rFont val="Arial"/>
      </rPr>
      <t xml:space="preserve">24/12/2018: </t>
    </r>
    <r>
      <rPr>
        <sz val="10"/>
        <color theme="1"/>
        <rFont val="Arial"/>
      </rPr>
      <t xml:space="preserve"> Se actualizó la "GUÍA PARA LA PRESENTACIÓN DE LOS INFORMES DE EJECUCIÓN FINANCIERA DE LOS CONVENIOS  SUSCRITOS POR CONCEPTO DE
RECURSOS ENTREGADOS EN ADMINISTRACIÓN (TRANSFERENCIA O RECURSOS PROPIOS), el 22 de octubre de 2018; se encuentra publicado en el link: http://www.idep.edu.co/sites/default/files/GU-GF-14-01_Guia_Informes_ejec_financiera_v1.pdf.  Esta acción se da por cumplida y se cierra. </t>
    </r>
  </si>
  <si>
    <r>
      <rPr>
        <sz val="11"/>
        <rFont val="Calibri"/>
      </rPr>
      <t xml:space="preserve">http://www.idep.edu.co/?q=content/gf-14-proceso-de-gesti%C3%B3n-financiera#overlay-context=
</t>
    </r>
    <r>
      <rPr>
        <sz val="11"/>
        <rFont val="Calibri"/>
      </rPr>
      <t>24/12/2018:  http://www.idep.edu.co/sites/default/files/GU-GF-14-01_Guia_Informes_ejec_financiera_v1.pdf</t>
    </r>
  </si>
  <si>
    <r>
      <rPr>
        <sz val="10"/>
        <color theme="1"/>
        <rFont val="Arial"/>
      </rPr>
      <t xml:space="preserve">28/11/2017: Diana Ruiz
24/04/2018:  Hilda Yamile Morales Laverde - Jefe OCI
01/06/2018:   Hilda Yamile Morales Laverde, Jefe Oficina Control Interno 
19/07/2018: Alix del Pilar Hurtado P., Técnico Operativo (E ) OCI
17/10/2018: Sandra Milena Bonilla R._ Contratista de Apoyo Profesional_ OCI
</t>
    </r>
    <r>
      <rPr>
        <b/>
        <sz val="10"/>
        <color theme="1"/>
        <rFont val="Arial"/>
      </rPr>
      <t xml:space="preserve">
24/12/2018:</t>
    </r>
    <r>
      <rPr>
        <sz val="10"/>
        <color theme="1"/>
        <rFont val="Arial"/>
      </rPr>
      <t xml:space="preserve"> Sandra Milena Bonilla R._ Contratista de Apoyo Profesional_ OCI</t>
    </r>
  </si>
  <si>
    <t>Se identificaron las siguientes  situaciones en el PRO-GF-14-14 CAUSACIÓN ÓRDENES DE PAGO que se especifican por registro en el anexo:
Revisada una muestra de comprobantes de egreso 2017, se observa que veintidós  (22) de estos junto con  sus respectivas órdenes de pago, presentan diferencias entre  la fecha que figura en el documento físico y  la fecha del sistema, esto se identificó en  SIAFI (Bitácora de Estados) para cada uno de los registros.  
En esta muestra  en cuatro de las  órdenes de pago revisadas  (Ordenes de pago 25, 26, 27 y 89 de 2017), se identifica que las facturas fueron  radicadas por fuera del tiempo   establecido por las comunicaciones  mensuales vía correo Electrónico que emite  la Subdirección Administrativa y Financiera  (Tesorería)  y por fuera de  la directriz dada en la circular No. 006 del 6/06/2015 emitida por la Dirección General del IDEP, en la cual dice "... el Instituto como mecanismo de control en el registro de sus operaciones con terceros, a partir de la fecha efectuará un cierre mensual para la recepción de solicitudes de desembolso por parte de los supervisores de contrato a la Tesorería del Instituto, teniendo en cuenta que la fecha de la factura o cuenta de cobro del contratista debe estar dentro del rango del primero (01) al décimo octavo (18) día calendario del mes, en coherencia con el Programa Anual de Pagos - PAC; si este último día no es hábil, se debe anticipar la fecha de facturación para el día inmediatamente anterior, en su defecto, tendrá que presentar la factura o la cuenta de cobro en el mes siguiente dentro del mismo rango".
En la muestra revisada se presentan diferencias entre la orden de pago y el comprobante de egreso de entre 12 y 18 días cuando el procedimiento CAUSACIÓN ÓRDENES DE PAGO  PRO-GF-14-14  establece en el numeral de 8. Tiempos  que este se desarrolla en tres (3) días, esto posiblemente a una determinación de tiempos del ciclo del procedimiento que no establece  a que etapa corresponden estos y que incide en la desviación del estándar y una afectación de ciclo tesoral de la entidad.</t>
  </si>
  <si>
    <t xml:space="preserve">No se están revisando y actualizando los documentos donde se refleje  los cambio normativos y/o la operatividad del proceso, esto  conlleva a que el principio de multitud de cambios de la mejora continua no sea eficiente. </t>
  </si>
  <si>
    <t>Actualizar procedimiento PRO-GF-174-14 Causación de orden de pago a tesorería.</t>
  </si>
  <si>
    <t xml:space="preserve">Profesional Especializado Tesorería </t>
  </si>
  <si>
    <r>
      <rPr>
        <sz val="10"/>
        <color theme="1"/>
        <rFont val="Arial"/>
      </rPr>
      <t xml:space="preserve">24/11/2017: El procedimiento fue actualizado con fecha de aprobacion 19/07/2017
</t>
    </r>
    <r>
      <rPr>
        <b/>
        <sz val="10"/>
        <color theme="1"/>
        <rFont val="Arial"/>
      </rPr>
      <t>06/04/2018</t>
    </r>
    <r>
      <rPr>
        <sz val="10"/>
        <color theme="1"/>
        <rFont val="Arial"/>
      </rPr>
      <t xml:space="preserve">: El Porcedimiento PRO-GF-14-14 Causación de Órdenes de Pago,  se encuentra actualizado y publicado en el Aula Maloca SIG, con fecha de Aprobaciòn 23/03/2018. vesion 05                                                                                                                                                                     
</t>
    </r>
    <r>
      <rPr>
        <b/>
        <sz val="10"/>
        <color theme="1"/>
        <rFont val="Arial"/>
      </rPr>
      <t>05/10/2018</t>
    </r>
    <r>
      <rPr>
        <sz val="10"/>
        <color theme="1"/>
        <rFont val="Arial"/>
      </rPr>
      <t xml:space="preserve">: El Procedimiento PRO-GF-14-14 Causación de Órdenes de Pago,  se actualizó de manera general, se incluyeron puntos de control, se incorporó el formato "Planilla autorización pagos diferentes a la CUD", se modificaron los tiempos y se actualizaron las políticas de operación; se encuentra publicado en la página Web de la Entidad, en el link de  Maloca Aula SIG, con fecha de Aprobación 25/09/2018. versión 06.
                                                                                                                                                                                                                                                 </t>
    </r>
    <r>
      <rPr>
        <b/>
        <sz val="10"/>
        <color theme="1"/>
        <rFont val="Arial"/>
      </rPr>
      <t>30/11/2018 y 03/12/2018:</t>
    </r>
    <r>
      <rPr>
        <sz val="10"/>
        <color theme="1"/>
        <rFont val="Arial"/>
      </rPr>
      <t xml:space="preserve"> Se realizó la actualización de los Procedimientos: PRO-GF-14-11, Gestión Contable, PRO-GF-14-02 Modificación Presupuestal, PRO-GF-14-01 Ejecución Presupuestal, PRO-GF-14-03 Cierre Presupuestal y PRO-GF-14-15 Programación mensualizada de Caja PAC. Así mismo se solicito la creación de los siguientes formatos: Conciliación de Almacén y Conciliación entre Presupuesto-Contabilidad y Tesorería,  los cuales ya fueron enviados a la Oficina Asesora de Planeación para su revisión y publicación en  el Aula Maloca SIG.      
                                                                                                                                                                                                                                                   </t>
    </r>
    <r>
      <rPr>
        <b/>
        <sz val="10"/>
        <color theme="1"/>
        <rFont val="Arial"/>
      </rPr>
      <t>05/12/2018:</t>
    </r>
    <r>
      <rPr>
        <sz val="10"/>
        <color theme="1"/>
        <rFont val="Arial"/>
      </rPr>
      <t xml:space="preserve"> Esta acción está en seguimiento por parte de la Oficina de Control Interno. Dentro del periodo de evaluación se aplicó lo establecido en el procedimiento PRO-GF-14-14 Causación de Órdenes de Pago, con lo relacionado a: Se registraron las operaciones en el sistema financiero de la entidad, respetando la fecha de la operación, una vez fueron atendidas las fallas del sistema previamiente reportadas por correo electrónico a la Oficina Asesora de Planeación; teniendo en cuenta la disponibilidad de recursos, se dio cumplimiento al cronograma de radicación de cuentas para pago; se efectuó control a las fechas de emisión y vencimiento de las facturas para pago.</t>
    </r>
  </si>
  <si>
    <t>24/11/2017: http://www.idep.edu.co/sites/default/files/PRO-GF-14-14%20Causacion_ordenes_de_pago_V4_1.pdf#overlay-context=content/gf-14-proceso-de-gesti%25C3%25B3n-financiera%3Fq%3Dcontent/gf-14-proceso-de-gesti%25C3%25B3n-financiera
06/04/2018: el Procedimiento se encuentra publicado en el siguiente link: http://www.idep.edu.co/sites/default/files/PRO-GF-14-14_Causacion_ordenes_pago_V5.pdf
05/10/2018: El procedimiento se encuentra actualizado en http://www.idep.edu.co/?q=content/gf-14-proceso-de-gesti%C3%B3n-financiera#overlay-context=</t>
  </si>
  <si>
    <r>
      <rPr>
        <sz val="10"/>
        <color theme="1"/>
        <rFont val="Arial"/>
      </rPr>
      <t>28/11/2017; Aunque el procedimiento fue actualizado una vez revisados registros aleatorios de septiembre, octubre y noviembre de 2017 la situación descrita en el hallazgos se sigue presentando. Se recomienda revisar si deben plantearse otras acciones que subsanen esta diferencia.
21/12/2017: Continua en el estado del último segumiento. 
24/04/2018:</t>
    </r>
    <r>
      <rPr>
        <b/>
        <sz val="10"/>
        <color theme="1"/>
        <rFont val="Arial"/>
      </rPr>
      <t xml:space="preserve"> </t>
    </r>
    <r>
      <rPr>
        <sz val="10"/>
        <color theme="1"/>
        <rFont val="Arial"/>
      </rPr>
      <t xml:space="preserve"> La acción formulada no subsana el hallazgo y/o no conformidad, toda vez que esté se generó por diferencias en los registros de las ordenes de pago en la fecha del documento físico y del sistema; por la extemporaneidad en la radicación de facturas y diferencias entre la orden de pago y el comprobante de egreso de 12 y 18 días, según el procedimiento.
La causa identificada no guarda relación con las observaciones formuladas por parte de ésta oficina;  se evidencia que en la modificación del procedimiento se retiraron los tiempos para su  ejecución.  Por lo tanto ésta oficina considera que la acción no es efectiva ni eficaz y no permite subsanar de fondo las observaciones en el desarrollo de la auditoría efectuada, por lo tanto se solicita revisar y formular una nueva acción. 
01/06/2018: Se reformulará la acción de mejora teniendo en cuenta la no conformidad
19/07/2018: No se reportaron avances por parte del líder del proceso. Igualmente, a la fecha de corte de este seguimiento, no se evidencia la reformulación de la acción de mejora,  compromiso adquirido en reunión de seguimiento al plan de  mejoramiento del proceso de Gestión Financiera realizada el 01/06/2018.
NOTA: La Oficina de Control Interno, durante el mes de Agosto, realizará visita administrativa al área de contabilidad, con el fin de verificar los documentos que soporten la gestión adelantada en cumplimiento a las acciones planteadas</t>
    </r>
    <r>
      <rPr>
        <b/>
        <sz val="10"/>
        <color theme="1"/>
        <rFont val="Arial"/>
      </rPr>
      <t xml:space="preserve">.
</t>
    </r>
    <r>
      <rPr>
        <sz val="10"/>
        <color theme="1"/>
        <rFont val="Arial"/>
      </rPr>
      <t xml:space="preserve">
17/10/2018: Verificado el enlace http://www.idep.edu.co/sites/default/files/PRO-GF-14-14_Causacion_ordenes_pago_V6.pdf, se observa que la Versión 6 del procedimiento PRO-GF-14-14 CAUSACIÓN ÓRDENES DE PAGO fue aprobada el 25/09/2018,  esta acción continua en seguimiento, con el fin de verificar la aplicabilidad del procedimiento y cierre en el próximo seguimiento.</t>
    </r>
    <r>
      <rPr>
        <sz val="10"/>
        <color rgb="FF0070C0"/>
        <rFont val="Arial"/>
      </rPr>
      <t xml:space="preserve">  
 </t>
    </r>
    <r>
      <rPr>
        <b/>
        <sz val="10"/>
        <color theme="1"/>
        <rFont val="Arial"/>
      </rPr>
      <t xml:space="preserve">
24/12/2018: </t>
    </r>
    <r>
      <rPr>
        <sz val="10"/>
        <color theme="1"/>
        <rFont val="Arial"/>
      </rPr>
      <t xml:space="preserve"> Esta actividad se da por cumplida.</t>
    </r>
  </si>
  <si>
    <r>
      <rPr>
        <b/>
        <sz val="10"/>
        <color theme="1"/>
        <rFont val="Arial"/>
      </rPr>
      <t xml:space="preserve">2/12/018:  </t>
    </r>
    <r>
      <rPr>
        <sz val="10"/>
        <color theme="1"/>
        <rFont val="Arial"/>
      </rPr>
      <t>http://www.idep.edu.co/sites/default/files/PRO-GF-14-14_Causacion_ordenes_pago_V6.pdf</t>
    </r>
  </si>
  <si>
    <r>
      <rPr>
        <sz val="10"/>
        <color theme="1"/>
        <rFont val="Arial"/>
      </rPr>
      <t xml:space="preserve">28/11/2017: Diana Ruiz
21/12/2017: Diana Ruiz
24/04/2018:  Hilda Yamile Morales Laverde - Jefe OCI. 
01/06/2018:   Hilda Yamile Morales Laverde, Jefe Oficina Control Interno 
</t>
    </r>
    <r>
      <rPr>
        <b/>
        <sz val="10"/>
        <color theme="1"/>
        <rFont val="Arial"/>
      </rPr>
      <t>19/07/2018:</t>
    </r>
    <r>
      <rPr>
        <sz val="10"/>
        <color theme="1"/>
        <rFont val="Arial"/>
      </rPr>
      <t xml:space="preserve"> Alix del Pilar Hurtado P., Técnico Operativo (E ) OCI
</t>
    </r>
    <r>
      <rPr>
        <b/>
        <sz val="10"/>
        <color theme="1"/>
        <rFont val="Arial"/>
      </rPr>
      <t>17/10/2018:</t>
    </r>
    <r>
      <rPr>
        <sz val="10"/>
        <color theme="1"/>
        <rFont val="Arial"/>
      </rPr>
      <t xml:space="preserve"> Sandra Milena Bonilla R._ Contratista de Apoyo Profesional_ OCI
</t>
    </r>
    <r>
      <rPr>
        <b/>
        <sz val="10"/>
        <color theme="1"/>
        <rFont val="Arial"/>
      </rPr>
      <t xml:space="preserve">
24/12/2018:</t>
    </r>
    <r>
      <rPr>
        <sz val="10"/>
        <color theme="1"/>
        <rFont val="Arial"/>
      </rPr>
      <t xml:space="preserve"> Sandra Milena Bonilla R._ Contratista de Apoyo Profesional_ OCI</t>
    </r>
  </si>
  <si>
    <t xml:space="preserve">Se identifica el no cumplimiento de las siguientes políticas de operación del PRO-GF-14-12 REVISIÓN A LOS INFORMES DE EJECUCIÓN FINANCIERA DE LOS RECURSOS ENTREGADOS EN ADMINISTRACIÓN:
"El Contratista deberá entregar los Informes Financieros, de acuerdo con lo establecido por la Guía del IDEP adoptada mediante la Resolución 129 de 2004".  (Esta guía se menciona en la actividad 5 del mismo y no es registrada en la gestión documental del proceso)
"Tratándose de los contratos y convenios interadministrativos relacionados con el área misional del IDEP, estos informes de ejecución, los trimestrales y el final, deben ser suscritos por el (la) supervisor (a) y el (la) Subdirector (a) Académico (a)"
"Todos los contratos y/o convenios que sean financiados mediante recursos financieros de inversión del IDEP, deberán especificar en las cláusulas del contrato el número de informes financieros a presentar y las fechas en las que debe hacerlo" (No se identifico en convenio 18 y 26 de 2016)
"Con base en los informes de ejecución financiera que trimestralmente reporta la Subdirección Administrativa, Financiera y de Control Disciplinario de estos convenios y contratos interadministrativos (o de asociación u otros de similar naturaleza), cada uno (a) de los (las) supervisores (as) de los mismos por parte del IDEP deben elaborar y presentar, también trimestralmente (o como se haya acordado en las minutas correspondientes), a más tardar el quinto día hábil de cada trimestre, a las instancias internas (Subdirecciones y Oficinas Asesoras) y externas competentes, los respectivos informes de ejecución en los términos de la Propuesta Técnico – Económica presentada y aprobada por la entidad contratante o cooperante en cada caso. Además de estos informes de ejecución trimestrales, los (las) supervisores (as) anteriormente referidos deben elaborar y presentar a las instancias internas y externas competentes, a más tardar el quinto día hábil después de la finalización de cada convenio o contrato interadministrativo, el respectivo informe final, con base en el cual se debe realizar la liquidación de cada uno de estos contratos y convenios" ( No se identificaron informes de ejecución trimestrales sino en cada expedientes contractual con periodicidad distinta)
El incumplimiento de estas políticas incide en la gestión contractual dado que no se evidencia uniformidad en las clausulas y presentación de informes financieros, esta situación puede asociarse a la no actualización de lineamientos documentales del proceso  que requieren de  falta de escenarios entre dependencias para la determinación de lineamientos unificados y trasversales al proceso de Gestión Financiera.
</t>
  </si>
  <si>
    <t xml:space="preserve">Fusionar el procedimiento PRO-GF-14-05  Análisis de Información Financiera con el procedimiento  PRO-GF-14-11 Gestión Contable , el cual se denominara Gestión Contable. </t>
  </si>
  <si>
    <r>
      <rPr>
        <sz val="10"/>
        <color theme="1"/>
        <rFont val="Arial"/>
      </rPr>
      <t xml:space="preserve">24/11/2017: El Procedimiento PRO-GF-14-05 Analisis de Información Financiera Fue eliminado y la informacion quedo contenida dentro del procedimiento PRO-GF-14-11 Gestión Contable con fecha de paobación 20/11/2017
</t>
    </r>
    <r>
      <rPr>
        <b/>
        <sz val="10"/>
        <color theme="1"/>
        <rFont val="Arial"/>
      </rPr>
      <t xml:space="preserve">
06/04/2018</t>
    </r>
    <r>
      <rPr>
        <sz val="10"/>
        <color theme="1"/>
        <rFont val="Arial"/>
      </rPr>
      <t xml:space="preserve">: El Procedimiento PRO-GF-14-05 Análisis de Información Financiera Fue eliminado y la información quedo contenida dentro del procedimiento PRO-GF-14-11 Gestión Contable con fecha de aprobación 20/11/2017, se revisaron y actualizaron las políticas de operación y la normatividad legal vigente. 
</t>
    </r>
    <r>
      <rPr>
        <b/>
        <sz val="10"/>
        <color theme="1"/>
        <rFont val="Arial"/>
      </rPr>
      <t xml:space="preserve">
05/10/2018:</t>
    </r>
    <r>
      <rPr>
        <sz val="10"/>
        <color theme="1"/>
        <rFont val="Arial"/>
      </rPr>
      <t xml:space="preserve"> Mediante resolución No. 094 de 2018, se adoptó la guía para la presentación de los informes de ejecución financiera de los convenios suscritos por concepto de recursos entregados en administración (transferencia o recursos propios); con base en esta resolución se culmina el proceso de actualización del procedimiento PRO-GF-14-12 Revisión a los informes de ejecución financiera de los recursos entregados en administración. Se solicita el cierre de la acción.                                        
                                                                                                                                                                                                                                                 </t>
    </r>
    <r>
      <rPr>
        <b/>
        <sz val="10"/>
        <color theme="1"/>
        <rFont val="Arial"/>
      </rPr>
      <t>30/11/2018 y 03/12/2018:</t>
    </r>
    <r>
      <rPr>
        <sz val="10"/>
        <color theme="1"/>
        <rFont val="Arial"/>
      </rPr>
      <t xml:space="preserve"> Se realizó la actualización de los Procedimientos: PRO-GF-14-11, Gestión Contable, PRO-GF-14-02 Modificación Presupuestal, PRO-GF-14-01 Ejecución Presupuestal, PRO-GF-14-03 Cierre Presupuestal y PRO-GF-14-15 Programación mensualizada de Caja PAC. Así mismo se solicito la creación de los siguientes formatos: Conciliación de Almacén y Conciliación entre Presupuesto-Contabilidad y Tesorería,  los cuales ya fueron enviados a la Oficina Asesora de Planeación para su revisión y publicación en  el Aula Maloca SIG.             </t>
    </r>
    <r>
      <rPr>
        <b/>
        <sz val="10"/>
        <color theme="1"/>
        <rFont val="Arial"/>
      </rPr>
      <t xml:space="preserve">
                                                                                                                                                                                                                                                      05/12/2018</t>
    </r>
    <r>
      <rPr>
        <sz val="10"/>
        <color theme="1"/>
        <rFont val="Arial"/>
      </rPr>
      <t>: Esta acción está en seguimiento por parte de la Oficina de Control Interno. Revisados los libros auxiliares de contabilidad con corte a noviembre 30 de 2018, no se evidencian saldos por concepto de recursos entregados en administración, por lo tanto no ha sido necesario la aplicación del procedimiento, formato y guía.</t>
    </r>
  </si>
  <si>
    <t>24/11/2017: http://www.idep.edu.co/sites/default/files/PRO-GF-14-11%20Gestio%CC%81n%20Contable_V4.pdf
06/04/2018: http://www.idep.edu.co/sites/default/files/PRO-GF-14-11_Gestion_Contable_V5.pdf</t>
  </si>
  <si>
    <r>
      <rPr>
        <sz val="10"/>
        <color theme="1"/>
        <rFont val="Arial"/>
      </rPr>
      <t xml:space="preserve">28/11/2017: El seguimiento NO corresponde a la acción planteada ya que el procedimiento  PRO-GF-14-12 Revisión a los informes de ejecución financiera de los recursos entregados en administración, continua vigente. 
21/12/2017: El seguimiento NO corresponde a la acción planteada ya que el procedimiento  PRO-GF-14-12 Revisión a los informes de ejecución financiera de los recursos entregados en administración, continua vigente. 
12/04/2018: El seguimiento realizado no corresponde al hallazgo establecido al procedimiento  PRO-GF-14-12   Revisión a los informes de ejecución financiera de los recursos entregados en administración.  Sin embargo, la Oficina de Control Interno revisó dicho procedimiento en su versión 5 del  26/03/2018, en donde se enuncia en los apartes: Documentos internos, actividad No. 4 y políticas de operación, la  </t>
    </r>
    <r>
      <rPr>
        <i/>
        <sz val="10"/>
        <color theme="1"/>
        <rFont val="Arial"/>
      </rPr>
      <t xml:space="preserve">"Guía de ejecucion financiera adoptada por el IDEP" , </t>
    </r>
    <r>
      <rPr>
        <sz val="10"/>
        <color theme="1"/>
        <rFont val="Arial"/>
      </rPr>
      <t>no se evidencia publicada en Maloca Aula SIG dentro de los documentos que hacen asociados al proceso. La acción no ha sido efectiva ni eficaz.
01/06/2018: La guía se encuentra en revisión por parte de los supervisores de convenios, con el fin de que sea aprobada para su posterior publicación.
19/07/2018: No se reportaron avances por parte del líder del proceso. Igualmente, a la fecha del seguimiento, no se evidencia la aprobación y publicación de la guía.
NOTA: La Oficina de Control Interno, durante el mes de Agosto, realizará visita administrativa al área de contabilidad, con el fin de verificar los documentos que soporten la gestión adelantada en cumplimiento a las acciones planteadas.</t>
    </r>
    <r>
      <rPr>
        <b/>
        <sz val="10"/>
        <color theme="1"/>
        <rFont val="Arial"/>
      </rPr>
      <t xml:space="preserve">
</t>
    </r>
    <r>
      <rPr>
        <sz val="10"/>
        <color theme="1"/>
        <rFont val="Arial"/>
      </rPr>
      <t xml:space="preserve">
17/10/2018:  De acuerdo a la información suministrada por la Oficina Asesora de Planeación y verificado en Maloca Aula SIG, se evidencia que se actualizó el PRO-GF-14-12 Revisión a los informes de ejecución financiera de los recursos entregados en Administración; El Formato FT-14-22 Informe de Ejecución Financiera se encuentra actualizado desde marzo de 2018 y la Guía para la presentación de informes de Ejecución Financiera fue adoptado con la resolución 94 emitida el 13/09/2018. Teniendo en cuenta lo anterior, esta acción continúa en seguimiento.  </t>
    </r>
    <r>
      <rPr>
        <sz val="10"/>
        <color rgb="FFFF0000"/>
        <rFont val="Arial"/>
      </rPr>
      <t xml:space="preserve">
</t>
    </r>
    <r>
      <rPr>
        <sz val="10"/>
        <color theme="1"/>
        <rFont val="Arial"/>
      </rPr>
      <t xml:space="preserve">
</t>
    </r>
    <r>
      <rPr>
        <b/>
        <sz val="10"/>
        <color theme="1"/>
        <rFont val="Arial"/>
      </rPr>
      <t>24/12/2018:</t>
    </r>
    <r>
      <rPr>
        <sz val="10"/>
        <color theme="1"/>
        <rFont val="Arial"/>
      </rPr>
      <t xml:space="preserve">  Esta actividad se da por cumplida y se cierra. </t>
    </r>
  </si>
  <si>
    <r>
      <rPr>
        <sz val="10"/>
        <color theme="1"/>
        <rFont val="Arial"/>
      </rPr>
      <t xml:space="preserve">12/04/2017: 
http://www.idep.edu.co/?q=content/gf-14-proceso-de-gesti%C3%B3n-financiera#overlay-context=
http://www.idep.edu.co/sites/default/files/PRO_GF_14_12_Revision_Informes_V5.pdf
23/10/2018: http://www.idep.edu.co/?q=content/gf-14-proceso-de-gesti%C3%B3n-financiera#overlay-context=
</t>
    </r>
    <r>
      <rPr>
        <b/>
        <sz val="10"/>
        <color theme="1"/>
        <rFont val="Arial"/>
      </rPr>
      <t xml:space="preserve">24/12/2018:  </t>
    </r>
    <r>
      <rPr>
        <sz val="10"/>
        <color theme="1"/>
        <rFont val="Arial"/>
      </rPr>
      <t>http://www.idep.edu.co/sites/default/files/PRO_GF_14_12_Revision_Informes_V6.pdf</t>
    </r>
  </si>
  <si>
    <r>
      <rPr>
        <sz val="10"/>
        <color theme="1"/>
        <rFont val="Arial"/>
      </rPr>
      <t>28/11/2017: Diana Ruiz
21/12/2017: Diana Ruiz
12/04/2018:</t>
    </r>
    <r>
      <rPr>
        <b/>
        <sz val="10"/>
        <color theme="1"/>
        <rFont val="Arial"/>
      </rPr>
      <t xml:space="preserve"> </t>
    </r>
    <r>
      <rPr>
        <sz val="10"/>
        <color theme="1"/>
        <rFont val="Arial"/>
      </rPr>
      <t xml:space="preserve">Alix del Pilar Hurtado Pedraza, Técnico Operativo (E )
01/06/2018:   Hilda Yamile Morales Laverde, Jefe Oficina Control Interno 
</t>
    </r>
    <r>
      <rPr>
        <b/>
        <sz val="10"/>
        <color theme="1"/>
        <rFont val="Arial"/>
      </rPr>
      <t xml:space="preserve">19/07/2018: </t>
    </r>
    <r>
      <rPr>
        <sz val="10"/>
        <color theme="1"/>
        <rFont val="Arial"/>
      </rPr>
      <t xml:space="preserve">Alix del Pilar Hurtado P., Técnico Operativo (E ) OCI
</t>
    </r>
    <r>
      <rPr>
        <b/>
        <sz val="10"/>
        <color theme="1"/>
        <rFont val="Arial"/>
      </rPr>
      <t xml:space="preserve">
22/10/2018</t>
    </r>
    <r>
      <rPr>
        <sz val="10"/>
        <color theme="1"/>
        <rFont val="Arial"/>
      </rPr>
      <t xml:space="preserve">: Sandra Milena Bonilla R._ Contratista de Apoyo Profesional_ OCI
</t>
    </r>
    <r>
      <rPr>
        <b/>
        <sz val="10"/>
        <color theme="1"/>
        <rFont val="Arial"/>
      </rPr>
      <t>24/12/2018:</t>
    </r>
    <r>
      <rPr>
        <sz val="10"/>
        <color theme="1"/>
        <rFont val="Arial"/>
      </rPr>
      <t xml:space="preserve"> Sandra Milena Bonilla R._ Contratista de Apoyo Profesional_ OCI</t>
    </r>
  </si>
  <si>
    <t>Expedir acto administrativo  que derogue la resolución  No 129  de 2004 , con el fin de actualizar el procedimiento de revisión a los informes de ejecución financiera de los recursos entregados en la administración .</t>
  </si>
  <si>
    <t>Resolución publicada  \\192.168.1.252\resoluciones</t>
  </si>
  <si>
    <t>Profesional Especializado  - Contabilidad y Oficina Asesora Jurídica</t>
  </si>
  <si>
    <r>
      <rPr>
        <sz val="10"/>
        <color theme="1"/>
        <rFont val="Arial"/>
      </rPr>
      <t xml:space="preserve">24/11/2017 Infortunadamente se solicitó el original de la Resolución al Archivo General de la entidad, no obstante el mismo no se encontró.Pendiente Tramite 
</t>
    </r>
    <r>
      <rPr>
        <b/>
        <sz val="10"/>
        <color theme="1"/>
        <rFont val="Arial"/>
      </rPr>
      <t xml:space="preserve">06/04/2018: </t>
    </r>
    <r>
      <rPr>
        <sz val="10"/>
        <color theme="1"/>
        <rFont val="Arial"/>
      </rPr>
      <t xml:space="preserve">La resolución se encuentra en revisión por parte de la Oficina Asesora Jurídica.
</t>
    </r>
    <r>
      <rPr>
        <b/>
        <sz val="10"/>
        <color theme="1"/>
        <rFont val="Arial"/>
      </rPr>
      <t>05/10/2018:</t>
    </r>
    <r>
      <rPr>
        <sz val="10"/>
        <color theme="1"/>
        <rFont val="Arial"/>
      </rPr>
      <t xml:space="preserve"> Mediante resolución No. 094 de 2018, se adoptó la guía para la presentación de los informes de ejecución financiera de los convenios suscritos por concepto de recursos entregados en administración (transferencia o recursos propios); con base en esta resolución se culmina el proceso de actualización del procedimiento PRO-GF-14-12 Revisión a los informes de ejecución financiera de los recursos entregados en administración. Se solicita el cierre de la acción.
</t>
    </r>
    <r>
      <rPr>
        <b/>
        <sz val="10"/>
        <color theme="1"/>
        <rFont val="Arial"/>
      </rPr>
      <t>05/12/2018:</t>
    </r>
    <r>
      <rPr>
        <sz val="10"/>
        <color theme="1"/>
        <rFont val="Arial"/>
      </rPr>
      <t xml:space="preserve"> Esta acción está en seguimiento por parte de la Oficina de Control Interno. Revisados los libros auxiliares de contabilidad con corte a noviembre 30 de 2018, no se evidencian saldos por concepto de recursos entregados en administración, por lo tanto no ha sido necesario la aplicación del procedimiento, formato y guía.</t>
    </r>
  </si>
  <si>
    <t>06/04/2018: Correo Institucional dirigido a la OAJ</t>
  </si>
  <si>
    <r>
      <rPr>
        <sz val="10"/>
        <color theme="1"/>
        <rFont val="Arial"/>
      </rPr>
      <t>28/11/2017: Acción en desarrollo
21/12/2017: Acción en desarrollo se encuentra pendiente el trámite 
12/04/2018</t>
    </r>
    <r>
      <rPr>
        <b/>
        <sz val="10"/>
        <color theme="1"/>
        <rFont val="Arial"/>
      </rPr>
      <t xml:space="preserve">: </t>
    </r>
    <r>
      <rPr>
        <sz val="10"/>
        <color theme="1"/>
        <rFont val="Arial"/>
      </rPr>
      <t>A la fecha no se evidencia el acto administrativo  que derogue la resolución  No 129  de 2004, acción vencida desde diciembre de 2017.
01/06/2018</t>
    </r>
    <r>
      <rPr>
        <b/>
        <sz val="10"/>
        <color theme="1"/>
        <rFont val="Arial"/>
      </rPr>
      <t>:</t>
    </r>
    <r>
      <rPr>
        <sz val="10"/>
        <color theme="1"/>
        <rFont val="Arial"/>
      </rPr>
      <t xml:space="preserve"> A la fecha no se evidencia el acto administrativo  que derogue la resolución  No 129  de 2004.
19/07/2018: No se reportaron avances por parte del líder del proceso. Igualmente, a la fecha de corte de este seguimiento, no se evidencia el acto administrativo que derogue la resolución 129 de 2004.
NOTA: La Oficina de Control Interno, durante el mes de Agosto, realizará visita administrativa al área de contabilidad, con el fin de verificar los documentos que soporten la gestión adelantada en cumplimiento a las acciones planteadas.</t>
    </r>
    <r>
      <rPr>
        <b/>
        <sz val="10"/>
        <color theme="1"/>
        <rFont val="Arial"/>
      </rPr>
      <t xml:space="preserve">
17/10/2018: </t>
    </r>
    <r>
      <rPr>
        <sz val="10"/>
        <color theme="1"/>
        <rFont val="Arial"/>
      </rPr>
      <t xml:space="preserve">Verificado la carpeta \\192.168.1.20\Resoluciones\2018 se evidencia la Resolución 94 con la cual se adopta la Guía de presentación de informes de ejecución financiera aprobada el 13/09/2018.   Se continuará con el seguimiento con el fin de evidenciar su aplicación.
</t>
    </r>
    <r>
      <rPr>
        <b/>
        <sz val="10"/>
        <color theme="1"/>
        <rFont val="Arial"/>
      </rPr>
      <t>24/12/2018:</t>
    </r>
    <r>
      <rPr>
        <sz val="10"/>
        <color theme="1"/>
        <rFont val="Arial"/>
      </rPr>
      <t xml:space="preserve">  Esta acción se cierra por el cumplimiento de la misma.</t>
    </r>
  </si>
  <si>
    <t xml:space="preserve">17/10/2018: \\192.168.1.20\Resoluciones\2018
</t>
  </si>
  <si>
    <r>
      <rPr>
        <sz val="10"/>
        <color theme="1"/>
        <rFont val="Arial"/>
      </rPr>
      <t xml:space="preserve">28/11/2017: Diana Ruiz
21/12/2017: Diana Ruiz
12/04/2018: Alix del Pilar Hurtado Pedraza, Técnico Operativo (E )
01/06/2018:   Hilda Yamile Morales Laverde, Jefe Oficina Control Interno 
</t>
    </r>
    <r>
      <rPr>
        <b/>
        <sz val="10"/>
        <color theme="1"/>
        <rFont val="Arial"/>
      </rPr>
      <t xml:space="preserve">19/07/2018: </t>
    </r>
    <r>
      <rPr>
        <sz val="10"/>
        <color theme="1"/>
        <rFont val="Arial"/>
      </rPr>
      <t xml:space="preserve">Alix del Pilar Hurtado P., Técnico Operativo (E ) OCI
</t>
    </r>
    <r>
      <rPr>
        <b/>
        <sz val="10"/>
        <color theme="1"/>
        <rFont val="Arial"/>
      </rPr>
      <t xml:space="preserve">
17/10/2018: </t>
    </r>
    <r>
      <rPr>
        <sz val="10"/>
        <color theme="1"/>
        <rFont val="Arial"/>
      </rPr>
      <t>Sandra Milena Bonilla R._ Contratista de Apoyo Profesional_ OCI
17/10/2018: Sandra Milena Bonilla R._ Contratista de Apoyo Profesional_ OCI
24/12/2018: Sandra Milena Bonilla R._ Contratista de Apoyo Profesional_ OCI</t>
    </r>
  </si>
  <si>
    <t>Diferencias en la información de partidas conciliatorias entre Tesorería y Contabilidad.  Sin soportes</t>
  </si>
  <si>
    <t>1. Falta de autocontrol, transparencia y honestidad del profesional del àrea de tesorería.
2. Insuficientes controles  al rol de tesorero.
3. Insuficientes puntos de control  para el reporte de ordenes de pago (D216/17 Art 9) y ordenes de pagos de recursos propios.
4. Falta de reporte de informes diarios de bancos por parte del área de Tesorería.
5. Incumplimiento del manual de funciones.
6. Falta de mecanismos de comunicación requeridos de acuerdo a los lineamientos establecidos por la Corporación Transparencia por Colombia.
7. Enfoque principalmente orientado hacia el Subsistema de gestiòn de calidad desde las auditorias realizadas por Control Interno y no hacia la operatividad del área.
8. Insuficiente documentación en el SIG del proceso de Gestión financiera (Tesorería).
9.  Falta de aplicación de controles en el Sistema de Información SIAFI e inexistencia de perfiles definidos en el mismo.
10. Comunicación limitada con proveedores .</t>
  </si>
  <si>
    <t>Interponer denuncias en los órganos de control que corresponda (Fiscalía, Contraloría, Personería)</t>
  </si>
  <si>
    <t>Oficios radicados</t>
  </si>
  <si>
    <t>Directora General</t>
  </si>
  <si>
    <r>
      <rPr>
        <b/>
        <sz val="10"/>
        <color rgb="FF000000"/>
        <rFont val="Arial"/>
      </rPr>
      <t>06/04/2018:</t>
    </r>
    <r>
      <rPr>
        <sz val="10"/>
        <color rgb="FF000000"/>
        <rFont val="Arial"/>
      </rPr>
      <t xml:space="preserve">  06/04/2018: El subdirector Administrativo, Financiero y de Control Disciplinario, presento ante la Fiscalía General de la Nación denuncia por presunto peculado por apropiación en contra del Ex funcionario Juan Francisco Reyes, la cual quedo suscrita mediante radicado Interno N° 2660 de fecha 30/01/2018. La Oficina Asesora de Control Interno (OCI) con radicado N° 000171 del 14/02/2018,  presento informe preliminar de auditoría especial ante la Contraloría de Bogotá. El cual quedo suscrito mediante radicado interno N° 000215 de fecha 31/01/2018, La directora General mediante radicado Interno N°  000124 del 05/02/2018, ofició a la Personería de Bogotá, sobre el particular y sobre la apertura del proceso disciplinario Interno, igualmente se le comunico la anterior situación a la Contraloría  de Bogotá mediante radicado Interno N° 000171 de 14/02/2018. 
Finalmente el 23/02/2018, el Subdirector Administrativo, Financiero y de Control Disciplinario, presento ampliación de la denuncia ante la Fiscalía General de la Nación suministrando Información del Banco de Bogotá en la que se precisan valores trasladados en el 2017 de la cuenta cuyo titular es el IDEP. </t>
    </r>
  </si>
  <si>
    <r>
      <rPr>
        <sz val="10"/>
        <color rgb="FF000000"/>
        <rFont val="Arial"/>
      </rPr>
      <t xml:space="preserve">09/04/2018: 
*Radicado N° 2660 de fecha 30/01/2018.
*Radicado N° 000171 del 14/02/2018
*Radicado N° 000215 de fecha 31/01/2018
*Radiacdo N°  000124 del 05/02/2018
*Radicado N° 000171 de 14/02/2018.
</t>
    </r>
  </si>
  <si>
    <t>25/04/2018: Se realizó seguimiento al cumplimiento de éstas acciones por parte de la OCI y quedan documentados en actas de fecha 01, 08 y 15 de marzo de 2018.</t>
  </si>
  <si>
    <t>Acta de Control Interno de fecha 01, 08 y 15 de marzo de 2018</t>
  </si>
  <si>
    <t>24/04/2018: Hilda Yamile Morales Laverde - Jefe OCI.</t>
  </si>
  <si>
    <t xml:space="preserve">Realizar los trámites respectivos con la aseguradora </t>
  </si>
  <si>
    <t>Subdirector Adminsitrativo y Financiero</t>
  </si>
  <si>
    <r>
      <rPr>
        <b/>
        <sz val="10"/>
        <color theme="1"/>
        <rFont val="Arial"/>
      </rPr>
      <t xml:space="preserve">09/04/2018: </t>
    </r>
    <r>
      <rPr>
        <sz val="10"/>
        <color theme="1"/>
        <rFont val="Arial"/>
      </rPr>
      <t xml:space="preserve">
El 5 de febrero se informó a la aseguradora vía correo electrónico y se realizó reunión con el representante de la aseguradora el 6 de febrero. 
</t>
    </r>
    <r>
      <rPr>
        <b/>
        <sz val="10"/>
        <color theme="1"/>
        <rFont val="Arial"/>
      </rPr>
      <t xml:space="preserve">05/10/218:  </t>
    </r>
    <r>
      <rPr>
        <sz val="10"/>
        <color theme="1"/>
        <rFont val="Arial"/>
      </rPr>
      <t xml:space="preserve">El IDEP con oficio radicado No. 00106-816-000676 del 31/07/2018 se dio respuesta a solicitud de la aseguradora  JARGU SAS Corredores de Seguros con relación al Siniestro Caso 6123 delito peculado por apropiación en contra del Señor Juan Francisco Eduardo Salcedo Reyes - Póliza de Manejo No. 980-64-994-000000201-Aseguradora Solidaria de Colombia Radicado 00284 del 26 de febrero de 2018 No. HT76295, donde se aclaró que el señor extesorero presuntamente se apropió de $123,765,541 de los cuales $37.256.719 los devolvió en el primer trimestre de 2015 y en junio 30 de 2017. Al saldo de $86.508.822 se aplicaron los $69.881.015 quedando un saldo pendiente de capital de $16.627.807 más el lucro cesante.
</t>
    </r>
    <r>
      <rPr>
        <b/>
        <sz val="10"/>
        <color theme="1"/>
        <rFont val="Arial"/>
      </rPr>
      <t xml:space="preserve">02/04/2019: </t>
    </r>
    <r>
      <rPr>
        <sz val="10"/>
        <color theme="1"/>
        <rFont val="Arial"/>
      </rPr>
      <t xml:space="preserve"> La Aseguradora la Previsora S.A., efectúo el reconocimiento del siniestro a cargo del extesorero Juan Francisco Salcedo Reyes, por valor de $16.627.807, cuyo resplado es el Comprobante de Ingreso No. 70 del 26/03/2019</t>
    </r>
  </si>
  <si>
    <r>
      <rPr>
        <sz val="10"/>
        <color theme="1"/>
        <rFont val="Arial"/>
      </rPr>
      <t xml:space="preserve">09/04/2018: 
El 5 de febrero se informó a la aseguradora vía correo electrónico y se realizó reunión con el representante de la aseguradora el 6 de febrero. 
</t>
    </r>
    <r>
      <rPr>
        <b/>
        <sz val="10"/>
        <color theme="1"/>
        <rFont val="Arial"/>
      </rPr>
      <t xml:space="preserve">02/04/2019: </t>
    </r>
    <r>
      <rPr>
        <sz val="10"/>
        <color theme="1"/>
        <rFont val="Arial"/>
      </rPr>
      <t>Comprobante de Ingreso No. 70 del 26/03/2019 (Goobi)</t>
    </r>
  </si>
  <si>
    <r>
      <rPr>
        <sz val="10"/>
        <color theme="1"/>
        <rFont val="Arial"/>
      </rPr>
      <t>25/04/2018: Se realizó seguimiento al cumplimiento de éstas acciones por parte de la OCI y quedan documentados en actas de fecha 01, 08 y 15 de marzo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t>
    </r>
    <r>
      <rPr>
        <b/>
        <sz val="10"/>
        <color theme="1"/>
        <rFont val="Arial"/>
      </rPr>
      <t xml:space="preserve">
</t>
    </r>
    <r>
      <rPr>
        <sz val="10"/>
        <color theme="1"/>
        <rFont val="Arial"/>
      </rPr>
      <t xml:space="preserve">
17/10/2018:</t>
    </r>
    <r>
      <rPr>
        <b/>
        <sz val="10"/>
        <color theme="1"/>
        <rFont val="Arial"/>
      </rPr>
      <t xml:space="preserve"> </t>
    </r>
    <r>
      <rPr>
        <sz val="10"/>
        <color theme="1"/>
        <rFont val="Arial"/>
      </rPr>
      <t xml:space="preserve">Mediante Oficio  radicado No. 00106-816-000676 del 31/07/2018 se dió claridad a JARGU S.A. corredores de seguros de la presunta apropiación del extesorero y se le indicó los valores devueltos por el exfuncionario, de esta comunicación el Instituto no ha obtenido respuesta por parte JARGU Seguros.   Se continua con el seguimiento.
</t>
    </r>
    <r>
      <rPr>
        <b/>
        <sz val="10"/>
        <color theme="1"/>
        <rFont val="Arial"/>
      </rPr>
      <t>24/12/2018:</t>
    </r>
    <r>
      <rPr>
        <sz val="10"/>
        <color theme="1"/>
        <rFont val="Arial"/>
      </rPr>
      <t xml:space="preserve">  No se reportó avance para el trimestre por parte del responsable del proceso. 
</t>
    </r>
    <r>
      <rPr>
        <b/>
        <sz val="10"/>
        <color theme="1"/>
        <rFont val="Arial"/>
      </rPr>
      <t xml:space="preserve">30/04/2019: </t>
    </r>
    <r>
      <rPr>
        <sz val="10"/>
        <color theme="1"/>
        <rFont val="Arial"/>
      </rPr>
      <t xml:space="preserve">Se reporto el reconocimiento pago por parte de la Aseguradora la Previsora S.A., del siniestro a cargo del extesorero Juan Francisco Salcedo Reyes, por valor de $16.627.807, cuyo resplado es el Comprobante de Ingreso No. 70 del 26/03/2019.  Así mismo se dió a conocer a la Contraloria de Bogotá con oficio No. 00106-816-000296 dicho pago para lo de su competencia.   Por lo anterior se da cierre a la acción propuesta. </t>
    </r>
  </si>
  <si>
    <r>
      <rPr>
        <sz val="10"/>
        <color theme="1"/>
        <rFont val="Arial"/>
      </rPr>
      <t xml:space="preserve">Acta de Control Interno de fecha 01, 08 y 15 de marzo de 2018
</t>
    </r>
    <r>
      <rPr>
        <b/>
        <sz val="10"/>
        <color theme="1"/>
        <rFont val="Arial"/>
      </rPr>
      <t xml:space="preserve">
17/10/2018:  </t>
    </r>
    <r>
      <rPr>
        <sz val="10"/>
        <color theme="1"/>
        <rFont val="Arial"/>
      </rPr>
      <t xml:space="preserve">Oficio  radicado No. 00106-816-000676 del 31/07/2018
</t>
    </r>
    <r>
      <rPr>
        <b/>
        <sz val="10"/>
        <color theme="1"/>
        <rFont val="Arial"/>
      </rPr>
      <t xml:space="preserve">30/04/2019:  </t>
    </r>
    <r>
      <rPr>
        <sz val="10"/>
        <color theme="1"/>
        <rFont val="Arial"/>
      </rPr>
      <t>Oficio Radicado No. 00106-816-000296 del 01/04/2019.</t>
    </r>
  </si>
  <si>
    <r>
      <rPr>
        <sz val="10"/>
        <color theme="1"/>
        <rFont val="Arial"/>
      </rPr>
      <t xml:space="preserve">24/04/2018: Hilda Yamile Morales Laverde - Jefe OCI.
</t>
    </r>
    <r>
      <rPr>
        <b/>
        <sz val="10"/>
        <color theme="1"/>
        <rFont val="Arial"/>
      </rPr>
      <t>19/07/2018</t>
    </r>
    <r>
      <rPr>
        <sz val="10"/>
        <color theme="1"/>
        <rFont val="Arial"/>
      </rPr>
      <t xml:space="preserve">: Alix del Pilar Hurtado P., Técnico Operativo (E ) OCI
</t>
    </r>
    <r>
      <rPr>
        <b/>
        <sz val="10"/>
        <color theme="1"/>
        <rFont val="Arial"/>
      </rPr>
      <t xml:space="preserve">
17/10/2018: </t>
    </r>
    <r>
      <rPr>
        <sz val="10"/>
        <color theme="1"/>
        <rFont val="Arial"/>
      </rPr>
      <t xml:space="preserve">Sandra Milena Bonilla R._ Contratista de Apoyo Profesional_ OCI
</t>
    </r>
    <r>
      <rPr>
        <b/>
        <sz val="10"/>
        <color theme="1"/>
        <rFont val="Arial"/>
      </rPr>
      <t>24/12/2018:</t>
    </r>
    <r>
      <rPr>
        <sz val="10"/>
        <color theme="1"/>
        <rFont val="Arial"/>
      </rPr>
      <t xml:space="preserve"> Sandra Milena Bonilla R._ Contratista de Apoyo Profesional_ OCI
</t>
    </r>
    <r>
      <rPr>
        <b/>
        <sz val="10"/>
        <color theme="1"/>
        <rFont val="Arial"/>
      </rPr>
      <t xml:space="preserve">30/04/2019:  </t>
    </r>
    <r>
      <rPr>
        <sz val="10"/>
        <color theme="1"/>
        <rFont val="Arial"/>
      </rPr>
      <t>Hilda Yamile Morales Laverde - Jefe OCI.</t>
    </r>
  </si>
  <si>
    <t xml:space="preserve">Realizar una auditoría especial al proceso de Gestion Financiera </t>
  </si>
  <si>
    <t>Informe de auditoría</t>
  </si>
  <si>
    <t>Jefe Oficina Control Interno</t>
  </si>
  <si>
    <r>
      <rPr>
        <b/>
        <sz val="10"/>
        <color rgb="FF000000"/>
        <rFont val="Arial"/>
      </rPr>
      <t xml:space="preserve">09/04/2018: </t>
    </r>
    <r>
      <rPr>
        <sz val="10"/>
        <color rgb="FF000000"/>
        <rFont val="Arial"/>
      </rPr>
      <t>Se realizó Auditoria Especial de Proceso de Gestión Financiera, cuyo objeto fue la verificacion de los giros efectuados por parte de la Tesoreria de la Entidad durante el año 2017, el informe Preliminar fue radicado mediante N° 000215 el 31/01/2018.</t>
    </r>
  </si>
  <si>
    <r>
      <rPr>
        <sz val="10"/>
        <color rgb="FF000000"/>
        <rFont val="Arial"/>
      </rPr>
      <t>09/04/2018: 
*Radicado N° 000215 del 31/01/2018.</t>
    </r>
  </si>
  <si>
    <t>25/04/2018: Se realizó seguimiento al cumplimiento de éstas acciones por parte de la OCI y quedan documentados en actas de fecha 01, 08 y 15 de marzo de 2018</t>
  </si>
  <si>
    <t xml:space="preserve">Formular cronograma de trabajo con las actividades necesarias para lograr la depuración contable del año 2017 </t>
  </si>
  <si>
    <t>Cronograma de trabajo</t>
  </si>
  <si>
    <t>Profesional Especializado Contabilidad 222-04
Técnico Operativo 314-01 Contabilidad
Técnico Operativo 314-01 Tesorería
Profesional Tesorero General 201-04</t>
  </si>
  <si>
    <r>
      <rPr>
        <b/>
        <sz val="10"/>
        <color rgb="FF000000"/>
        <rFont val="Arial"/>
      </rPr>
      <t xml:space="preserve">06/04/2018: </t>
    </r>
    <r>
      <rPr>
        <sz val="10"/>
        <color rgb="FF000000"/>
        <rFont val="Arial"/>
      </rPr>
      <t xml:space="preserve">
Se formulo y se presento para abrobaciòn ante el nivel Directivo ( Directora, Sub Aministrativo, Jefe OAP, Jefe OCI) el Plan Anual de Sostenibilidad Contable- Tesoreria 2018. a la fecha se encuentra en proceso de Ejecuciòn </t>
    </r>
  </si>
  <si>
    <r>
      <rPr>
        <sz val="10"/>
        <color rgb="FF000000"/>
        <rFont val="Arial"/>
      </rPr>
      <t>06/04/2018: 
se encuentra como soporte en el expediente de Actas de Comité de Sostenibilidad Contable de la Vigencia 2018.</t>
    </r>
  </si>
  <si>
    <t>Solicitar a la Tesoreria Distrital asesoría para el establecimiento de controles efectivos para el área de tesoreria de la entidad de acuerdo a la normativa.</t>
  </si>
  <si>
    <t>Profesional Especializado 
Contabilidad 222-04</t>
  </si>
  <si>
    <r>
      <rPr>
        <b/>
        <sz val="10"/>
        <color rgb="FF000000"/>
        <rFont val="Arial"/>
      </rPr>
      <t xml:space="preserve">06/04/2018: </t>
    </r>
    <r>
      <rPr>
        <sz val="10"/>
        <color rgb="FF000000"/>
        <rFont val="Arial"/>
      </rPr>
      <t xml:space="preserve">
Se solicito al Asesor de la Dirección Distrital de contabilidad Dr José Antonio Zambrano, nos referenciara  con un funcionario de la Dirección Distrital de Tesorería, con el fin de realizar una mesa de trabajo con el Tesorero (a) de la entidad y el Subdirector Administrativo,</t>
    </r>
  </si>
  <si>
    <r>
      <rPr>
        <sz val="10"/>
        <color rgb="FF000000"/>
        <rFont val="Arial"/>
      </rPr>
      <t>06/04/2018: 
Correo Institucional de Fecha 06/02/2018.</t>
    </r>
  </si>
  <si>
    <t>Presentar al Comité técnico de sostenibilidad  contable los resultados de las actividades establecidas en el cronograma</t>
  </si>
  <si>
    <t>Acta del comité de sostenibilidad contable</t>
  </si>
  <si>
    <t>Secretario Técnico del comité de sostenibilidad contable 
Técnico Operativo 314-01 Contabilidad</t>
  </si>
  <si>
    <r>
      <rPr>
        <b/>
        <sz val="10"/>
        <color theme="1"/>
        <rFont val="Arial"/>
      </rPr>
      <t xml:space="preserve">06/04/2018: </t>
    </r>
    <r>
      <rPr>
        <sz val="10"/>
        <color theme="1"/>
        <rFont val="Arial"/>
      </rPr>
      <t xml:space="preserve">
Se presento en comité de fecha 01/03/2018,  el  Proyecto del Plan Anual de Sostenibilidad Contable - Tesorería 2018, En comité de fecha 13/03/2018, se presento avance de las actividades planteadas en el Plan
  </t>
    </r>
    <r>
      <rPr>
        <b/>
        <sz val="10"/>
        <color theme="1"/>
        <rFont val="Arial"/>
      </rPr>
      <t xml:space="preserve">                                                                                                                                                                                                                                               25/09/2018:</t>
    </r>
    <r>
      <rPr>
        <sz val="10"/>
        <color theme="1"/>
        <rFont val="Arial"/>
      </rPr>
      <t xml:space="preserve"> De acuerdo al Plan Anual de Sostenibilidad Contable - Tesorería 2018, se presentó ante comité, durante abril, mayo, junio y septiembre la depuración contable de las partidas conciliatorias, quedando subsanadas con las fichas técnicas que aprobó el comité. El día 24/09/2018 se presentaron las últimas fichas técnicas, con el fin de sanear las partidas conciliatorias del año 2017.                                                                                                                                                        </t>
    </r>
    <r>
      <rPr>
        <b/>
        <sz val="10"/>
        <color theme="1"/>
        <rFont val="Arial"/>
      </rPr>
      <t xml:space="preserve">                                                                                                                                                                                              05/10/2018</t>
    </r>
    <r>
      <rPr>
        <sz val="10"/>
        <color theme="1"/>
        <rFont val="Arial"/>
      </rPr>
      <t xml:space="preserve">: 
De acuerdo al Plan Anual de Sostenibilidad Contable - Tesorería 2018, se presentó ante el Comité Técnico de Sostenibilidad Contable 44 fichas para depurar las partidas conciliatorias en bancos a 31 de diciembre de 2017, aprobadas por el Comité según consta en actas  de las reuniones del13-03-2018; 24-04-2018; 10-05-2018; 23-05/2018; 08-06-2018; y 27-09-2018.
A 30 de septiembre de 2018 los saldos de Bancos de Tesorería y Extractos Bancarios son consistentes y se encuentran depuradas en 100% las partidas de elevada antiguedad. Se solicita el cierre de la acción.
                                                                                                                                                                                                                                                       </t>
    </r>
    <r>
      <rPr>
        <b/>
        <sz val="10"/>
        <color theme="1"/>
        <rFont val="Arial"/>
      </rPr>
      <t>28/11/2018:</t>
    </r>
    <r>
      <rPr>
        <sz val="10"/>
        <color theme="1"/>
        <rFont val="Arial"/>
      </rPr>
      <t xml:space="preserve"> De acuerdo al Plan Anual de Sostenibilidad Contable - Tesorería 2018, se presentó ante comité, el consolidado de vigencias 2015, 2016 y 2017 correspondientes a la revisión de movimientos bancarios, contables y presupuestales, soportados mediante las fichas técnicas que soportan las transacciones más significativas.    
                                                                                                                                                                                                                                                       </t>
    </r>
    <r>
      <rPr>
        <b/>
        <sz val="10"/>
        <color theme="1"/>
        <rFont val="Arial"/>
      </rPr>
      <t xml:space="preserve">05/12/2018: </t>
    </r>
    <r>
      <rPr>
        <sz val="10"/>
        <color theme="1"/>
        <rFont val="Arial"/>
      </rPr>
      <t>Esta acción está en seguimiento por parte de la Oficina de Control Interno. La Versión 4 del formato de Concilliación Bancaria Contable, se comenzó a utilizar a partir de la elaboración de las conciliaciones del mes de septiembre de 2018.</t>
    </r>
  </si>
  <si>
    <t xml:space="preserve">06/04/2018:
 Actas de Comité Tecnico de Sostenibilidad Contable 2018. </t>
  </si>
  <si>
    <r>
      <rPr>
        <sz val="10"/>
        <color theme="1"/>
        <rFont val="Arial"/>
      </rPr>
      <t>25/04/2018: Se realizó seguimiento al cumplimiento de éstas acciones por parte de la OCI y quedan documentados en actas de fecha 01, 08 y 15 de marzo de 2018
19/07/2018: No se reportaron avances por parte del líder del proceso. Sin embargo,en el marco del Comité de Sostenibilidad Financiera y Contable, se han presentado los avances al cronograma de actividades.
NOTA: La Oficina de Control Interno, durante el mes de Agosto, realizará visita administrativa al área de contabilidad, con el fin de verificar los documentos que soporten la gestión adelantada en cumplimiento a las acciones planteadas.</t>
    </r>
    <r>
      <rPr>
        <b/>
        <sz val="10"/>
        <color theme="1"/>
        <rFont val="Arial"/>
      </rPr>
      <t xml:space="preserve">
</t>
    </r>
    <r>
      <rPr>
        <sz val="10"/>
        <color theme="1"/>
        <rFont val="Arial"/>
      </rPr>
      <t xml:space="preserve">18/10/2018: Según lo informado en Comité de Sostenibilidad Contable del 24 de septiembre de 2018, las partidas conciliatorias con corte a dic/31/2017 se encuentran conciliadas al 100% y teniendo en cuenta que la Versión 4 del formato de Concilliación Bancaria Contable fue aprobada el 25/09/2018 esta acción seguirá siendo objeto de seguimiento. </t>
    </r>
    <r>
      <rPr>
        <sz val="10"/>
        <color rgb="FF0070C0"/>
        <rFont val="Arial"/>
      </rPr>
      <t xml:space="preserve">
</t>
    </r>
    <r>
      <rPr>
        <b/>
        <sz val="10"/>
        <color theme="1"/>
        <rFont val="Arial"/>
      </rPr>
      <t>24/12/2018:</t>
    </r>
    <r>
      <rPr>
        <b/>
        <sz val="10"/>
        <color rgb="FF0070C0"/>
        <rFont val="Arial"/>
      </rPr>
      <t xml:space="preserve"> </t>
    </r>
    <r>
      <rPr>
        <sz val="10"/>
        <color rgb="FF0070C0"/>
        <rFont val="Arial"/>
      </rPr>
      <t xml:space="preserve"> </t>
    </r>
    <r>
      <rPr>
        <sz val="10"/>
        <color theme="1"/>
        <rFont val="Arial"/>
      </rPr>
      <t>Según lo reportado en el avance y lo observado en el infome de seguimiento a la implementación de NICSP y a la sostenibilidad de la información contable radicado No. 00106-817-001434 del 29 de noviembre de 2018, se da por cerrada esta acción y se realizará seguimiento a través del plan de mejoramiento institucional.</t>
    </r>
  </si>
  <si>
    <r>
      <rPr>
        <sz val="10"/>
        <color theme="1"/>
        <rFont val="Arial"/>
      </rPr>
      <t xml:space="preserve">Acta de Control Interno de fecha 01, 08 y 15 de marzo de 2018
</t>
    </r>
    <r>
      <rPr>
        <b/>
        <sz val="10"/>
        <color theme="1"/>
        <rFont val="Arial"/>
      </rPr>
      <t xml:space="preserve">18/10/2018: </t>
    </r>
    <r>
      <rPr>
        <sz val="10"/>
        <color theme="1"/>
        <rFont val="Arial"/>
      </rPr>
      <t>Acta de reunión del Comité de Sostenibilidad Contable del 24 de septiembre de 2018.
24/12/2018:  radicado No. 00106-817-001434 del 29 de noviembre de 2018</t>
    </r>
  </si>
  <si>
    <r>
      <rPr>
        <sz val="10"/>
        <color theme="1"/>
        <rFont val="Arial"/>
      </rPr>
      <t xml:space="preserve">24/04/2018: Hilda Yamile Morales Laverde - Jefe OCI.
</t>
    </r>
    <r>
      <rPr>
        <b/>
        <sz val="10"/>
        <color theme="1"/>
        <rFont val="Arial"/>
      </rPr>
      <t>19/07/2018:</t>
    </r>
    <r>
      <rPr>
        <sz val="10"/>
        <color theme="1"/>
        <rFont val="Arial"/>
      </rPr>
      <t xml:space="preserve"> Alix del Pilar Hurtado P., Técnico Operativo (E ) OCI
</t>
    </r>
    <r>
      <rPr>
        <b/>
        <sz val="10"/>
        <color theme="1"/>
        <rFont val="Arial"/>
      </rPr>
      <t xml:space="preserve">
18/10/2018</t>
    </r>
    <r>
      <rPr>
        <sz val="10"/>
        <color theme="1"/>
        <rFont val="Arial"/>
      </rPr>
      <t xml:space="preserve">: Sandra Milena Bonilla R._ Contratista de Apoyo Profesional_ OCI
</t>
    </r>
    <r>
      <rPr>
        <b/>
        <sz val="10"/>
        <color theme="1"/>
        <rFont val="Arial"/>
      </rPr>
      <t>24/12/2018</t>
    </r>
    <r>
      <rPr>
        <sz val="10"/>
        <color theme="1"/>
        <rFont val="Arial"/>
      </rPr>
      <t>: Sandra Milena Bonilla R._ Contratista de Apoyo Profesional_ OCI</t>
    </r>
  </si>
  <si>
    <t>Incluir dentro del orden del día del Comité técnico de sostenibilidad contable la presentación de los avances en la depuración de la información contable.</t>
  </si>
  <si>
    <t>Secretario Técnico del comité de sostenibilidad contable 
Técnico Operativo 314-01 Contabilidad
Técnico Operativo 314-01 Tesorería
Profesional Tesorero General 201-04</t>
  </si>
  <si>
    <r>
      <rPr>
        <b/>
        <sz val="10"/>
        <color theme="1"/>
        <rFont val="Arial"/>
      </rPr>
      <t xml:space="preserve">06/04/2018: </t>
    </r>
    <r>
      <rPr>
        <sz val="10"/>
        <color theme="1"/>
        <rFont val="Arial"/>
      </rPr>
      <t xml:space="preserve">
En comité de fecha 13/03/2018 se presento avance de las actividades planteadas en el Plan Anual de Sotenibilidad -Contable -Tesoreria 2018 .                                                                               
</t>
    </r>
    <r>
      <rPr>
        <b/>
        <sz val="10"/>
        <color theme="1"/>
        <rFont val="Arial"/>
      </rPr>
      <t>25/09/2018:</t>
    </r>
    <r>
      <rPr>
        <sz val="10"/>
        <color theme="1"/>
        <rFont val="Arial"/>
      </rPr>
      <t xml:space="preserve"> De acuerdo al Plan Anual de Sostenibilidad Contable - Tesorería 2018, se presentó ante comité, durante abril, mayo, junio y septiembre la depuración contable de las partidas conciliatorias, quedando subsanadas con las fichas técnicas que aprobó el comité. El día 24/09/2018 se presentaron las últimas fichas técnicas, con el fin de sanear las partidas conciliatorias del año 2017.  
 </t>
    </r>
    <r>
      <rPr>
        <b/>
        <sz val="10"/>
        <color theme="1"/>
        <rFont val="Arial"/>
      </rPr>
      <t xml:space="preserve">05/10/2018: </t>
    </r>
    <r>
      <rPr>
        <sz val="10"/>
        <color theme="1"/>
        <rFont val="Arial"/>
      </rPr>
      <t xml:space="preserve">
Durante la vigencia fiscal 2018, el Comité Técnico de Sostenibilidad Contable se ha reunido 10 vences, para las cuales se han elaborado las respectivas actas, donde se ha informado la gestiòn sobre depuración de partidas conciliatorias en bancos y seguimiento al proceso de implementación del nuevo marco normativo contable a través del sistema de información SIAFI, a continuación se describen los temas tratados en cada reunion:
- Acta No. 1 reuniòn del 14/02/2018: Presentación de los estados contables a diciembre 31 de 2017.
- Acta No. 2 reunión del 1/03/2018: Informe de gestiòn sobre depuración de partidas conciliatorias en bancos y seguimiento al proceso de implementación del nuevo marco normativo contable a través del sistema de información SIAFI. Contabilización recursos girados de los bancos del IDEP a la cuenta personal del señor Juan Francisco Eduardo Salcedo Reyes por $106,980,285.
-  Acta No. 3 reuniòn del 13/03/2018:  Informe de gestiòn sobre depuración de partidas conciliatorias en bancos y seguimiento al proceso de implementación del nuevo marco normativo contable a través del sistema de información SIAFI. Presentación fichas de saneamiento contable No.1 a la No. 4 para depuración partidas conciliatorias de bancos.
- Acta No. 4 reunión del 24/04/2018:  Informe de gestiòn sobre depuración de partidas conciliatorias en bancos y seguimiento al proceso de implementación del nuevo marco normativo contable a través del sistema de información SIAFI.  Presentación fichas de saneamiento contable No.5 a la No. 11 para depuración partidas conciliatorias de bancos. También se informó sobre los trámites adelantados para la preparación y presentación de la información de saldos iniciales a 1 de enero de 2018, así como del reporte de la información del 1 de enero a 31 de marzo de 2018 con destino a la Contaduria General de la Nación.
- Acta No. 5 reunión del 10/05/2018: Informe de gestión sobre depuración de partidas conciliatorias en bancos y seguimiento al proceso de implementación del nuevo marco normativo contable a través del sistema de información SIAFI.  Presentación fichas de saneamiento contable No.12 a la No. 26 para depuración partidas conciliatorias de bancos. Se informó sobre los inconvenientes presentados en la plataforma CHIP de la Contaduría General de la Nación para el cargue de la matriz de saldos iniciales a 1 de enero de 2018.
- Acta No. 6 renión del 23/05/2018. Informe de gestión sobre depuración de partidas conciliatorias en bancos y seguimiento al proceso de implementación del nuevo marco normativo contable a través del sistema de información SIAFI.  Presentación fichas de saneamiento contable No.27 a la No. 31 para depuración partidas conciliatorias de bancos. De otra parte se informó que el aplicativo CHIP está realizando ajustes para el reconocimiento de las cuentas del nuevo catálogo de la Reslución 620 de 2015.
- Acta No. 7 reunión del 8/06/2018:  Informe de gestión sobre depuración de partidas conciliatorias en bancos y seguimiento al proceso de implementación del nuevo marco normativo contable a través del sistema de información SIAFI.  Presentación fichas de saneamiento contable No.32  a la No. 33 para depuración partidas conciliatorias de bancos. De otra parte se informó que aún continúan los inconvenientes con la plataforma CHIP de la Contaduría General de la Nación para el reporte de saldos iniciales a 1 de enero de 2018 y los movimientos del trimestre enero a marzo de 2018. La Contaduría  con Resolución 159 del 29/05/2018 dio un nuevo plazo para la presentación de la información hasta el 30 de junio de 2018.
- Acta No. 8 reunión del 27/07/2018: Inconvenientes para la presentación estados contables del Instituto con corte al segundo semestre de 2018 a la Contaduría General de la Nación.
- Acta No. 9 reunión del 11/09/2018: Presentación informe de la revisión financiera del año 2017 por parte de la Contratista María Fernanda Moreno Muñoz.
- Acta No. 10 reunión del 24/09/2018:  Informe de gestión sobre depuración de partidas conciliatorias en bancos y seguimiento al proceso de implementación del nuevo marco normativo contable a través del sistema de información SIAFI.  Presentación fichas de saneamiento contable No.34  a la No. 45.  A 30 de septiembre de 2018 los saldos de Bancos de Tesorería y Extractos Bancarios son consistentes y se encuentran depuradas en 100% las partidas de elevada antiguedad. Se solicita el cierre de la acción.
                                                                                                                                                                           </t>
    </r>
    <r>
      <rPr>
        <b/>
        <sz val="10"/>
        <color theme="1"/>
        <rFont val="Arial"/>
      </rPr>
      <t>28/11/2018:</t>
    </r>
    <r>
      <rPr>
        <sz val="10"/>
        <color theme="1"/>
        <rFont val="Arial"/>
      </rPr>
      <t xml:space="preserve"> De acuerdo al Plan Anual de Sostenibilidad Contable - Tesorería 2018, se presentó ante comité, el consolidado de vigencias 2015, 2016 y 2017 correspondientes a la revisión de movimientos bancarios, contables y presupuestales, soportados mediante las fichas técnicas que soportan las transacciones más significativas.
</t>
    </r>
    <r>
      <rPr>
        <b/>
        <sz val="10"/>
        <color theme="1"/>
        <rFont val="Arial"/>
      </rPr>
      <t>05/12/2018:</t>
    </r>
    <r>
      <rPr>
        <sz val="10"/>
        <color theme="1"/>
        <rFont val="Arial"/>
      </rPr>
      <t xml:space="preserve"> Esta acción está en seguimiento por parte de la Oficina de Control Interno.</t>
    </r>
  </si>
  <si>
    <t xml:space="preserve">06/04/2018: 
Actas de Comité Tecnico de Sostenibilidad Contable 2018. </t>
  </si>
  <si>
    <r>
      <rPr>
        <sz val="10"/>
        <color theme="1"/>
        <rFont val="Arial"/>
      </rPr>
      <t xml:space="preserve">25/04/2018: Se realizó seguimiento al cumplimiento de éstas acciones por parte de la OCI y quedan documentados en actas de fecha 01, 08 y 15 de marzo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
</t>
    </r>
    <r>
      <rPr>
        <b/>
        <sz val="10"/>
        <color theme="1"/>
        <rFont val="Arial"/>
      </rPr>
      <t xml:space="preserve">
</t>
    </r>
    <r>
      <rPr>
        <sz val="10"/>
        <color theme="1"/>
        <rFont val="Arial"/>
      </rPr>
      <t>17/10/2018</t>
    </r>
    <r>
      <rPr>
        <b/>
        <sz val="10"/>
        <color theme="1"/>
        <rFont val="Arial"/>
      </rPr>
      <t>:</t>
    </r>
    <r>
      <rPr>
        <sz val="10"/>
        <color theme="1"/>
        <rFont val="Arial"/>
      </rPr>
      <t xml:space="preserve"> Según lo informado en Comité de Sostenibilidad Contable del 24 de septiembre de 2018, las partidas conciliatorias con corte a dic/31/2017 se encuentras conciliadas al 100% y teniendo en cuenta que la Versión 4 del formato de Concilliación Bancaria Contable fue aprobada el 25/09/2018 esta acción seguirá siendo objeto de seguimiento. 
</t>
    </r>
    <r>
      <rPr>
        <b/>
        <sz val="10"/>
        <color theme="1"/>
        <rFont val="Arial"/>
      </rPr>
      <t xml:space="preserve">24/12/2018: </t>
    </r>
    <r>
      <rPr>
        <sz val="10"/>
        <color theme="1"/>
        <rFont val="Arial"/>
      </rPr>
      <t xml:space="preserve">En el Comité de Sostenibilidad Financiero y Contable, se presentó el consolidado de vigencias 2015, 2016 y 2017 correspondientes a la revisión de movimientos bancarios, contables y presupuestales, soportados mediante las fichas técnicas que soportan las transacciones más significativas.  Por la anterior se da por cumplida ésta actividad. </t>
    </r>
  </si>
  <si>
    <r>
      <rPr>
        <sz val="10"/>
        <color theme="1"/>
        <rFont val="Arial"/>
      </rPr>
      <t>Acta de Control Interno de fecha 01, 08 y 15 de marzo de 2018
17/10/2018:</t>
    </r>
    <r>
      <rPr>
        <b/>
        <sz val="10"/>
        <color theme="1"/>
        <rFont val="Arial"/>
      </rPr>
      <t xml:space="preserve"> </t>
    </r>
    <r>
      <rPr>
        <sz val="10"/>
        <color theme="1"/>
        <rFont val="Arial"/>
      </rPr>
      <t xml:space="preserve">Acta de Comité de Sostenibilidad Contable del 24/09/2018 y http://www.idep.edu.co/?q=content/gf-14-proceso-de-gesti%C3%B3n-financiera#overlay-context= Formatos_ FT-GF-14-16 Formato de Conciliación Bancaria, 
</t>
    </r>
    <r>
      <rPr>
        <b/>
        <sz val="10"/>
        <color theme="1"/>
        <rFont val="Arial"/>
      </rPr>
      <t>24/12/2018</t>
    </r>
    <r>
      <rPr>
        <sz val="10"/>
        <color theme="1"/>
        <rFont val="Arial"/>
      </rPr>
      <t>:  Actas del Comité de la vigencia 2018.</t>
    </r>
  </si>
  <si>
    <r>
      <rPr>
        <sz val="10"/>
        <color theme="1"/>
        <rFont val="Arial"/>
      </rPr>
      <t xml:space="preserve">24/04/2018: Hilda Yamile Morales Laverde - Jefe OCI.
</t>
    </r>
    <r>
      <rPr>
        <b/>
        <sz val="10"/>
        <color theme="1"/>
        <rFont val="Arial"/>
      </rPr>
      <t xml:space="preserve">
19/07/2018: </t>
    </r>
    <r>
      <rPr>
        <sz val="10"/>
        <color theme="1"/>
        <rFont val="Arial"/>
      </rPr>
      <t xml:space="preserve">Alix del Pilar Hurtado P., Técnico Operativo (E ) OCI
</t>
    </r>
    <r>
      <rPr>
        <b/>
        <sz val="10"/>
        <color theme="1"/>
        <rFont val="Arial"/>
      </rPr>
      <t xml:space="preserve">
17/10/2018:</t>
    </r>
    <r>
      <rPr>
        <sz val="10"/>
        <color theme="1"/>
        <rFont val="Arial"/>
      </rPr>
      <t xml:space="preserve"> Sandra Milena Bonilla R._ Contratista de Apoyo Profesional_ OCI
</t>
    </r>
    <r>
      <rPr>
        <b/>
        <sz val="10"/>
        <color theme="1"/>
        <rFont val="Arial"/>
      </rPr>
      <t xml:space="preserve">24/12/2018: </t>
    </r>
    <r>
      <rPr>
        <sz val="10"/>
        <color theme="1"/>
        <rFont val="Arial"/>
      </rPr>
      <t>Sandra Milena Bonilla R._ Contratista de Apoyo Profesional_ OCI</t>
    </r>
  </si>
  <si>
    <t>Elaborar e implementar un protocolo de manejo de cuentas por parte de la Tesorería</t>
  </si>
  <si>
    <t>Protocolo de manejo de cuentas por parte de la Tesorería</t>
  </si>
  <si>
    <r>
      <rPr>
        <sz val="10"/>
        <color theme="1"/>
        <rFont val="Arial"/>
      </rPr>
      <t xml:space="preserve">Se realizò reuniòn con tesoreria para establecer las politicas de seguridad, se tiene en borrador para articularlo con la circular de la SDH de febrero de 2018.  Documento final  para el  20 al 23 por parte de planeación.
05/10/2018:  Se elaboró el instructivo IN-GF-14-05-Protocolo de Seguridad y Manejo Cuentas deTesoreria, aprobado el 02/05/2018 y publicado en la página web institucional en el link Maloka Aula SIG.
</t>
    </r>
    <r>
      <rPr>
        <b/>
        <sz val="10"/>
        <color theme="1"/>
        <rFont val="Arial"/>
      </rPr>
      <t>05/12/2018:</t>
    </r>
    <r>
      <rPr>
        <sz val="10"/>
        <color theme="1"/>
        <rFont val="Arial"/>
      </rPr>
      <t xml:space="preserve"> Esta acción está en seguimiento por parte de la Oficina de Control Interno.</t>
    </r>
  </si>
  <si>
    <t xml:space="preserve">12/04/2018: Se recomienda establecer el periodo de desarrollo de esta acción
19/07/2018: No se reportaron avances por parte del líder del proceso. Continúa sin establecerse el periodo de desarrollo de esta acción
NOTA: La Oficina de Control Interno, durante el mes de Agosto, realizará visita administrativa al área de contabilidad, con el fin de verificar los documentos que soporten la gestión adelantada en cumplimiento a las acciones planteadas.
17/10/2018: Verificada el enlace institucional_ Gestión Documental SIG http://www.idep.edu.co/sites/default/files/IN-GF-14-05_Protocolo_de_Seguridad_V1.pdfse observa la Versión 1 del Protocolo de Seguridad y Manejo de Cuentas _Tesorería aprobado el 02/05/2018.   Esta acción continua en seguimiento con el fin de verificar su cumplimiento y cierre en el próximo informe. 
24/12/2018:  Esta actividad se cierra,  se continuará con el seguimiento desde el plan de mejoramiento institucional. </t>
  </si>
  <si>
    <r>
      <rPr>
        <sz val="10"/>
        <color theme="1"/>
        <rFont val="Arial"/>
      </rPr>
      <t xml:space="preserve">17/10/2018:http://www.idep.edu.co/sites/default/files/IN-GF-14-5_Protocolo_de_Seguridad_V1.pdf
</t>
    </r>
    <r>
      <rPr>
        <b/>
        <sz val="10"/>
        <color theme="1"/>
        <rFont val="Arial"/>
      </rPr>
      <t xml:space="preserve">
24/12/2018:</t>
    </r>
    <r>
      <rPr>
        <sz val="10"/>
        <color theme="1"/>
        <rFont val="Arial"/>
      </rPr>
      <t xml:space="preserve"> http://www.idep.edu.co/sites/default/files/IN-GF-14-05_Protocolo_de_Seguridad_V1.pdf</t>
    </r>
  </si>
  <si>
    <r>
      <rPr>
        <sz val="10"/>
        <color theme="1"/>
        <rFont val="Arial"/>
      </rPr>
      <t xml:space="preserve">24/04/2018: Hilda Yamile Morales Laverde - Jefe OCI.
</t>
    </r>
    <r>
      <rPr>
        <b/>
        <sz val="10"/>
        <color theme="1"/>
        <rFont val="Arial"/>
      </rPr>
      <t xml:space="preserve">19/07/2018: </t>
    </r>
    <r>
      <rPr>
        <sz val="10"/>
        <color theme="1"/>
        <rFont val="Arial"/>
      </rPr>
      <t xml:space="preserve">Alix del Pilar Hurtado P., Técnico Operativo (E ) OCI
</t>
    </r>
    <r>
      <rPr>
        <b/>
        <sz val="10"/>
        <color theme="1"/>
        <rFont val="Arial"/>
      </rPr>
      <t xml:space="preserve">
17/10/2018: </t>
    </r>
    <r>
      <rPr>
        <sz val="10"/>
        <color theme="1"/>
        <rFont val="Arial"/>
      </rPr>
      <t>Sandra Milena Bonilla R._ Contratista de Apoyo Profesional_ OCI
24/12/2018: Sandra Milena Bonilla R._ Contratista de Apoyo Profesional_ OCI</t>
    </r>
  </si>
  <si>
    <t>Revisión de los procedimientos 
PRO-GF-14-06 Conciliaciones bancarias y contables
PRO-GF-14-11 Gestión Contable
PRO-GF-14-12 Revisión a los informes de ejecución financiera de los recursos entregados en administración
PRO-GF-14-14 Causación de Órdenes de Pago
PRO-GF-14-15 Programación Mensualizada de Caja PAC</t>
  </si>
  <si>
    <t>Procedimientos</t>
  </si>
  <si>
    <t>Contratista Subdirección administrativa, Financiera y CID</t>
  </si>
  <si>
    <r>
      <rPr>
        <b/>
        <sz val="10"/>
        <color rgb="FF000000"/>
        <rFont val="Arial"/>
      </rPr>
      <t>09/04/2018:</t>
    </r>
    <r>
      <rPr>
        <sz val="10"/>
        <color rgb="FF000000"/>
        <rFont val="Arial"/>
      </rPr>
      <t xml:space="preserve"> Una vez revisados los procedimientos de Contabilidad y Tesoreria del Proceso de Gestion Financiera,  se pudo verificar que ellos cumplen con los controles necesarios para la operatividad del Proceso, sin embargo los dumentos fueron actualizados  en cuanto a:  la Normatividad Legal Vigente y forma . 
* PRO-GF-14-06 Conciliaciones bancarias y contables.  Fecha de aporbacion  26/03/2018.
* PRO-GF-14-11 Gestión Contable.   Fecha de Aprobacion 26/03/2018.
*PRO-GF-14-12 Revisión a los informes de ejecución financiera de los recursos entregados en administración. Fecha de Aprobacion 26/03/2018.
*PRO-GF-14-14 Causación de Órdenes de Pago. Fecha de Aprobación 23/06/2018
*PRO-GF-14-15 Programación Mensualizada de Caja PAC. Este documento No fue necesario actualizarlo, esta conforme a la operatividad del proceso.</t>
    </r>
  </si>
  <si>
    <t>09/04/2018: 
http://www.idep.edu.co/?q=content/gf-14-proceso-de-gesti%C3%B3n-financiera#overlay-context=</t>
  </si>
  <si>
    <r>
      <rPr>
        <sz val="10"/>
        <color rgb="FF000000"/>
        <rFont val="Arial"/>
      </rPr>
      <t xml:space="preserve">25/4/2018:  Se realizó la actualización de procedimientos y se encuetran publicados en la página web.   
</t>
    </r>
    <r>
      <rPr>
        <b/>
        <sz val="10"/>
        <color rgb="FF000000"/>
        <rFont val="Arial"/>
      </rPr>
      <t xml:space="preserve">19/07/2018: </t>
    </r>
    <r>
      <rPr>
        <sz val="10"/>
        <color rgb="FF000000"/>
        <rFont val="Arial"/>
      </rPr>
      <t xml:space="preserve">No se reportó seguimiento por parte del líder del proceso de Gestión Financiera. Sin embargo, revisado Maloca AulaSIG, se evidencia que en el mes de marzo de 2018, se actualizaron los siguientes procedimientos:
* PRO-GF-14-06 Conciliaciones bancarias y contables.  Fecha de aporbacion  26/03/2018.
* PRO-GF-14-11 Gestión Contable.   Fecha de Aprobacion 26/03/2018.
*PRO-GF-14-12 Revisión a los informes de ejecución financiera de los recursos entregados en administración. Fecha de Aprobacion 26/03/2018.
*PRO-GF-14-14 Causación de Órdenes de Pago. Fecha de Aprobación 23/06/2018
 El procedimiento PRO-GF-14-15 Programación Mensualizada de Caja PAC. se encuentra en su versión 4 del 19/07/2017. SE CIERRA LA ACCIÓN
</t>
    </r>
  </si>
  <si>
    <r>
      <rPr>
        <sz val="10"/>
        <color rgb="FF000000"/>
        <rFont val="Arial"/>
      </rPr>
      <t xml:space="preserve">http://www.idep.edu.co/?q=content/gf-14-proceso-de-gesti%C3%B3n-financiera#overlay-context=
</t>
    </r>
    <r>
      <rPr>
        <b/>
        <sz val="10"/>
        <color rgb="FF000000"/>
        <rFont val="Arial"/>
      </rPr>
      <t xml:space="preserve">19/07/2018:  </t>
    </r>
    <r>
      <rPr>
        <sz val="10"/>
        <color rgb="FF000000"/>
        <rFont val="Arial"/>
      </rPr>
      <t xml:space="preserve">http://www.idep.edu.co/?q=content/gf-14-proceso-de-gesti%C3%B3n-financiera#overlay-context= </t>
    </r>
  </si>
  <si>
    <r>
      <rPr>
        <sz val="10"/>
        <color theme="1"/>
        <rFont val="Arial"/>
      </rPr>
      <t xml:space="preserve">24/04/2018: Hilda Yamile Morales Laverde - Jefe OCI.
</t>
    </r>
    <r>
      <rPr>
        <b/>
        <sz val="10"/>
        <color theme="1"/>
        <rFont val="Arial"/>
      </rPr>
      <t xml:space="preserve">19/07/2018: </t>
    </r>
    <r>
      <rPr>
        <sz val="10"/>
        <color theme="1"/>
        <rFont val="Arial"/>
      </rPr>
      <t>Alix del Pilar Hurtado P., Técnico Operativo (E ) OCI</t>
    </r>
  </si>
  <si>
    <t xml:space="preserve">Revisión y actualizar el mapa de riesgos del proceso Gestión Financiera con sus respectivos puntos de control  </t>
  </si>
  <si>
    <t>Mapa de riesgos</t>
  </si>
  <si>
    <r>
      <rPr>
        <b/>
        <sz val="10"/>
        <color theme="1"/>
        <rFont val="Arial"/>
      </rPr>
      <t>09/04/2018:</t>
    </r>
    <r>
      <rPr>
        <sz val="10"/>
        <color theme="1"/>
        <rFont val="Arial"/>
      </rPr>
      <t xml:space="preserve">  Inició el 5 de febrero con los funcinarios de la Subdirección Financiera, se entregara seguimiento del Mapa de Riesgo de acuerdo al Cronograma de la OAP. 
</t>
    </r>
    <r>
      <rPr>
        <b/>
        <sz val="10"/>
        <color theme="1"/>
        <rFont val="Arial"/>
      </rPr>
      <t>05/10/2018:</t>
    </r>
    <r>
      <rPr>
        <sz val="10"/>
        <color theme="1"/>
        <rFont val="Arial"/>
      </rPr>
      <t xml:space="preserve">  Se realizó Seguimiento y Evaluación del Mapa de Riesgos Institucional y de Corrupción por Procesos con corte al 31 de Agosto de 2018, donde se indicó que para mitigar los riesgos se actualizaron los procedimientos PRO-GF-14-06 "Conciliaciones Bancarias Contables", así como el formato y el procedimiento PRO-GF-14-14 "Causación de Órdenes de Pago", en cada uno ellos se implementaron puntos de control.
</t>
    </r>
    <r>
      <rPr>
        <b/>
        <sz val="10"/>
        <color theme="1"/>
        <rFont val="Arial"/>
      </rPr>
      <t>05/12/2018:</t>
    </r>
    <r>
      <rPr>
        <sz val="10"/>
        <color theme="1"/>
        <rFont val="Arial"/>
      </rPr>
      <t xml:space="preserve"> Esta acción está en seguimiento por parte de la Oficina de Control Interno.                                                                                                                                                                                                                                                                                                                                                                        </t>
    </r>
    <r>
      <rPr>
        <b/>
        <sz val="10"/>
        <color theme="1"/>
        <rFont val="Arial"/>
      </rPr>
      <t>07/12/2018</t>
    </r>
    <r>
      <rPr>
        <sz val="10"/>
        <color theme="1"/>
        <rFont val="Arial"/>
      </rPr>
      <t xml:space="preserve">: Se presentó el seguimiento y actualización al mapa de riesgos ante la Oficina Asesora de Planeación, previa verificación por parte de los responsables del proceso de Gestión Financiera
</t>
    </r>
  </si>
  <si>
    <r>
      <rPr>
        <sz val="10"/>
        <color theme="1"/>
        <rFont val="Arial"/>
      </rPr>
      <t>25/4/2018:  Esta actividad se encuentra en ejecución.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t>
    </r>
    <r>
      <rPr>
        <b/>
        <sz val="10"/>
        <color theme="1"/>
        <rFont val="Arial"/>
      </rPr>
      <t xml:space="preserve">
</t>
    </r>
    <r>
      <rPr>
        <sz val="10"/>
        <color theme="1"/>
        <rFont val="Arial"/>
      </rPr>
      <t>18/10/2018</t>
    </r>
    <r>
      <rPr>
        <b/>
        <sz val="10"/>
        <color theme="1"/>
        <rFont val="Arial"/>
      </rPr>
      <t xml:space="preserve">: </t>
    </r>
    <r>
      <rPr>
        <sz val="10"/>
        <color theme="1"/>
        <rFont val="Arial"/>
      </rPr>
      <t xml:space="preserve">De acuerdo con el seguimiento realizado al mapa de riesgos con corte a 31 de agosto, del cual se emitió Informe radicado con el No. 00106-817-001135 del 25 de septiembre de 2018, esta acción continúa en seguimiento.  
</t>
    </r>
    <r>
      <rPr>
        <b/>
        <sz val="10"/>
        <color theme="1"/>
        <rFont val="Arial"/>
      </rPr>
      <t>24/12/2018</t>
    </r>
    <r>
      <rPr>
        <sz val="10"/>
        <color theme="1"/>
        <rFont val="Arial"/>
      </rPr>
      <t>: Verificada el CONSOLIDADO MAPA DE RIESGOS INSTITUCIONAL Y DE CORRUPCIÓN POR PROCESO aprobado el 16 de noviembre de 2018 se estableció para el riesgo "Manejo indebido de recursos públicos." se definió un control de detectivo a través del procedimiento PRO-GF-14-06 "Conciliaciones Bancarias Contables", y dos (2) controles preventivos  a través del procedimiento PRO-GF-14-14 "Causación de Órdenes de Pago" así como la aplicación de los controles a través del Protocolo de Seguridad y Manejo de Cuentas de Tesorería IN- GF -14- 05, por lo tanto se cierra esta acción.</t>
    </r>
  </si>
  <si>
    <r>
      <rPr>
        <sz val="10"/>
        <color theme="1"/>
        <rFont val="Arial"/>
      </rPr>
      <t>18/10/2018:</t>
    </r>
    <r>
      <rPr>
        <b/>
        <sz val="10"/>
        <color theme="1"/>
        <rFont val="Arial"/>
      </rPr>
      <t xml:space="preserve"> </t>
    </r>
    <r>
      <rPr>
        <sz val="10"/>
        <color theme="1"/>
        <rFont val="Arial"/>
      </rPr>
      <t xml:space="preserve">Informe Ejecutivo de seguimiento y evaluación a la gestión de los riesgos de los procesos y el seguimiento al mapa de riesgos de corrupción radicado No. 00106-817-001135 del 25 de septiembre de 2018 y http://www.idep.edu.co/?q=content/mapa-de-riesgos-por-proceso.
</t>
    </r>
    <r>
      <rPr>
        <b/>
        <sz val="10"/>
        <color theme="1"/>
        <rFont val="Arial"/>
      </rPr>
      <t xml:space="preserve">24/12/2018: 
</t>
    </r>
    <r>
      <rPr>
        <sz val="10"/>
        <color theme="1"/>
        <rFont val="Arial"/>
      </rPr>
      <t>Seguimiento Mapa de Riesgos enviado por correo electrónico por la OAP</t>
    </r>
  </si>
  <si>
    <r>
      <rPr>
        <sz val="10"/>
        <color theme="1"/>
        <rFont val="Arial"/>
      </rPr>
      <t xml:space="preserve">24/04/2018: Hilda Yamile Morales Laverde - Jefe OCI.
</t>
    </r>
    <r>
      <rPr>
        <b/>
        <sz val="10"/>
        <color theme="1"/>
        <rFont val="Arial"/>
      </rPr>
      <t xml:space="preserve">19/07/2018: </t>
    </r>
    <r>
      <rPr>
        <sz val="10"/>
        <color theme="1"/>
        <rFont val="Arial"/>
      </rPr>
      <t xml:space="preserve">Alix del Pilar Hurtado P., Técnico Operativo (E ) OCI
</t>
    </r>
    <r>
      <rPr>
        <b/>
        <sz val="10"/>
        <color theme="1"/>
        <rFont val="Arial"/>
      </rPr>
      <t>18/10/2018:</t>
    </r>
    <r>
      <rPr>
        <sz val="10"/>
        <color theme="1"/>
        <rFont val="Arial"/>
      </rPr>
      <t xml:space="preserve"> Sandra Milena Bonilla R._ Contratista de Apoyo Profesional_ OCI
</t>
    </r>
    <r>
      <rPr>
        <b/>
        <sz val="10"/>
        <color theme="1"/>
        <rFont val="Arial"/>
      </rPr>
      <t xml:space="preserve">
24/12/2018:</t>
    </r>
    <r>
      <rPr>
        <sz val="10"/>
        <color theme="1"/>
        <rFont val="Arial"/>
      </rPr>
      <t xml:space="preserve"> Sandra Milena Bonilla R._ Contratista de Apoyo Profesional_ OCI</t>
    </r>
  </si>
  <si>
    <t xml:space="preserve">Revisar  y actualizar el manual de políticas contables
MN-GF-14-01 Manual de políticas y prácticas contables. </t>
  </si>
  <si>
    <t>Manual de políticas contables</t>
  </si>
  <si>
    <t>Profesional Especializado Contabilidad 222-04</t>
  </si>
  <si>
    <r>
      <rPr>
        <b/>
        <sz val="10"/>
        <color rgb="FF000000"/>
        <rFont val="Arial"/>
      </rPr>
      <t xml:space="preserve">06/04/2018: </t>
    </r>
    <r>
      <rPr>
        <sz val="10"/>
        <color rgb="FF000000"/>
        <rFont val="Arial"/>
      </rPr>
      <t>El Manual MN-GF-14-01 Manual de Políticas Contables NICSP , Se encuentra actualizado y Publicado en el Aula Maloca SIG, con fecha de aprobaciòn de 15/01/2018</t>
    </r>
  </si>
  <si>
    <t>09/04/2018: 
http://www.idep.edu.co/sites/default/files/MN_GF_14_01MANUAL_POLITICAS_IDEP_V2.pdf</t>
  </si>
  <si>
    <t>24/4/2018:  Esta actividad se encuentra cumplida y se da cierre a la misma.</t>
  </si>
  <si>
    <t>http://www.idep.edu.co/sites/default/files/MN_GF_14_01MANUAL_POLITICAS_IDEP_V2.pdf</t>
  </si>
  <si>
    <t>Implementar la generación del informe diario de bancos de tesorería  y documentar como punto de control la aprobación por parte del Subdirector Administrativo y Financiero. Esta actividad se incluirá  dentro del documento operativo que corresponda.</t>
  </si>
  <si>
    <t>Documento operativo</t>
  </si>
  <si>
    <t>Profesional Especializado Contabilidad 222-04
Técnico Operativo 314-01 Contabilidad
Técnico Operativo 314-01 Tesorería
Profesional Tesorero General 201-04
Contratista Subdirección administrativa, Financiera y CID</t>
  </si>
  <si>
    <r>
      <rPr>
        <b/>
        <sz val="10"/>
        <color theme="1"/>
        <rFont val="Arial"/>
      </rPr>
      <t xml:space="preserve">09/04/2018: </t>
    </r>
    <r>
      <rPr>
        <sz val="10"/>
        <color theme="1"/>
        <rFont val="Arial"/>
      </rPr>
      <t xml:space="preserve">
15 DE MARZO. DOCUMENTO DEFINITIVO.
</t>
    </r>
    <r>
      <rPr>
        <b/>
        <sz val="10"/>
        <color theme="1"/>
        <rFont val="Arial"/>
      </rPr>
      <t>05/10/2018</t>
    </r>
    <r>
      <rPr>
        <sz val="10"/>
        <color theme="1"/>
        <rFont val="Arial"/>
      </rPr>
      <t xml:space="preserve">: Se generó del sistema GOOBI a 28/09/2018 el informe de Estado de Caja y Bancos, donde se reflejan los saldos y movimientos de bancos consolidado. Este reporte se generará semanalmente y se remitirá al Subdirector Administrativo y Financiero y de CID. Se inicia a partir de esta fecha, porque ya se finalizó la depuración de las partidas conciliatorias en bancos de elevada antiguedad, las cuales se pueden evidenciar en las actas del Comité Técnico de Sostenibilidad Contable y en el expediente de fichas de saneamiento contable de la vigencia 2018. 
</t>
    </r>
    <r>
      <rPr>
        <b/>
        <sz val="10"/>
        <color theme="1"/>
        <rFont val="Arial"/>
      </rPr>
      <t>05/12/2018</t>
    </r>
    <r>
      <rPr>
        <sz val="10"/>
        <color theme="1"/>
        <rFont val="Arial"/>
      </rPr>
      <t xml:space="preserve">: El Informe de Estado de Caja y Bancos generado por el sistema financiero del IDEP está saliendo correcto. Se está imprimiendo, firmando (tesorero) y escaneando al finalizar el mes y se está remitiendo junto con los documentos para la elaboraciónn de la conciliación bancaria; de otra parte se está presentando mensualmente al Comité Directivo informe de saldos de cuentas bancarias. </t>
    </r>
  </si>
  <si>
    <r>
      <rPr>
        <sz val="10"/>
        <color theme="1"/>
        <rFont val="Arial"/>
      </rPr>
      <t>24/4/2018:  Esta actividad se encuentra ejecución se realizará seguimiento en el siguiente trimestre por parte de ésta Oficina.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
18/10/2018:</t>
    </r>
    <r>
      <rPr>
        <b/>
        <sz val="10"/>
        <color theme="1"/>
        <rFont val="Arial"/>
      </rPr>
      <t xml:space="preserve"> </t>
    </r>
    <r>
      <rPr>
        <sz val="10"/>
        <color theme="1"/>
        <rFont val="Arial"/>
      </rPr>
      <t xml:space="preserve">Según lo informado por el área de Tesorería, a  la fecha se ha generado un reporte con corte al 28/09/2018, sin embargo, los reportes correspondientes al 5 y 12 de octubre no se generaron por inconvenientes con el sistema de información GOOBI. De igual forma, hasta el momento no se ha definido el procedimiento en el cual se incluirá este punto de control.  
</t>
    </r>
    <r>
      <rPr>
        <b/>
        <sz val="10"/>
        <color theme="1"/>
        <rFont val="Arial"/>
      </rPr>
      <t xml:space="preserve">
24/12/2018: </t>
    </r>
    <r>
      <rPr>
        <sz val="10"/>
        <color theme="1"/>
        <rFont val="Arial"/>
      </rPr>
      <t xml:space="preserve"> Se da por cumplida esta acción y se cierra. </t>
    </r>
  </si>
  <si>
    <r>
      <rPr>
        <sz val="10"/>
        <color theme="1"/>
        <rFont val="Arial"/>
      </rPr>
      <t>18/10/2018:</t>
    </r>
    <r>
      <rPr>
        <b/>
        <sz val="10"/>
        <color theme="1"/>
        <rFont val="Arial"/>
      </rPr>
      <t xml:space="preserve"> </t>
    </r>
    <r>
      <rPr>
        <sz val="10"/>
        <color theme="1"/>
        <rFont val="Arial"/>
      </rPr>
      <t xml:space="preserve">Soporte O:\2018\10. PLAN MEJORAMIENTO POR PROCESOS\04.Seguimiento 30_09_2018\Soportes Seguimiento P.M. por procesos a 
</t>
    </r>
    <r>
      <rPr>
        <b/>
        <sz val="10"/>
        <color theme="1"/>
        <rFont val="Arial"/>
      </rPr>
      <t>24/12/2018:</t>
    </r>
    <r>
      <rPr>
        <sz val="10"/>
        <color theme="1"/>
        <rFont val="Arial"/>
      </rPr>
      <t xml:space="preserve">  Soportes enviados por correo electrónico por la Tesorera General</t>
    </r>
  </si>
  <si>
    <r>
      <rPr>
        <sz val="10"/>
        <color theme="1"/>
        <rFont val="Arial"/>
      </rPr>
      <t xml:space="preserve">24/04/2018: Hilda Yamile Morales Laverde - Jefe OCI.
</t>
    </r>
    <r>
      <rPr>
        <b/>
        <sz val="10"/>
        <color theme="1"/>
        <rFont val="Arial"/>
      </rPr>
      <t xml:space="preserve">19/07/2018: </t>
    </r>
    <r>
      <rPr>
        <sz val="10"/>
        <color theme="1"/>
        <rFont val="Arial"/>
      </rPr>
      <t xml:space="preserve">AlIx del Pilar Hurtado P., Técnico Operativo (E ) OCI
</t>
    </r>
    <r>
      <rPr>
        <b/>
        <sz val="10"/>
        <color theme="1"/>
        <rFont val="Arial"/>
      </rPr>
      <t>18/10/2018:</t>
    </r>
    <r>
      <rPr>
        <sz val="10"/>
        <color theme="1"/>
        <rFont val="Arial"/>
      </rPr>
      <t xml:space="preserve"> Sandra Milena Bonilla R._ Contratista de Apoyo Profesional_ OCI
</t>
    </r>
    <r>
      <rPr>
        <b/>
        <sz val="10"/>
        <color theme="1"/>
        <rFont val="Arial"/>
      </rPr>
      <t xml:space="preserve">
24/12/2018:</t>
    </r>
    <r>
      <rPr>
        <sz val="10"/>
        <color theme="1"/>
        <rFont val="Arial"/>
      </rPr>
      <t xml:space="preserve"> Sandra Milena Bonilla R._ Contratista de Apoyo Profesional_ OCI</t>
    </r>
  </si>
  <si>
    <t>Revisar políticas de seguridad de la información que consideren:
- Establecimiento de perfiles y niveles de autorización  para crear, aprobar, validar y/o anular documentos en el  Sistema Administrativo y Finaciero  SIAFI, de acuerdo a lo definido por la Subdirección administrativa, Financiera y CID.
- Implementar los controles necesarios mejorar la seguridad de la información en los equipos desde los cuales se realicen transacciones de la entidad.</t>
  </si>
  <si>
    <t>Subdirección administrativa, Financiera y CID
Contratista Oficina Asesora de Planeación</t>
  </si>
  <si>
    <r>
      <rPr>
        <b/>
        <sz val="10"/>
        <color rgb="FF000000"/>
        <rFont val="Arial"/>
      </rPr>
      <t xml:space="preserve">09/04/2018:  </t>
    </r>
    <r>
      <rPr>
        <sz val="10"/>
        <color rgb="FF000000"/>
        <rFont val="Arial"/>
      </rPr>
      <t xml:space="preserve">El día 6 de febrero inicia la revisión de los controles con el proveedor del SIAFI.
PRIMERA SEMANA DE ABRIL.
</t>
    </r>
  </si>
  <si>
    <r>
      <rPr>
        <sz val="10"/>
        <color rgb="FF000000"/>
        <rFont val="Arial"/>
      </rPr>
      <t xml:space="preserve">24/4/2018:  Esta actividad se encuentra sin avance y vencida.
</t>
    </r>
    <r>
      <rPr>
        <b/>
        <sz val="10"/>
        <color rgb="FF000000"/>
        <rFont val="Arial"/>
      </rPr>
      <t xml:space="preserve">01/06/2018: </t>
    </r>
    <r>
      <rPr>
        <sz val="10"/>
        <color rgb="FF000000"/>
        <rFont val="Arial"/>
      </rPr>
      <t xml:space="preserve">Revisado en Maloca AulaSIG,  se encuentra publicado el documento denominado “PROTOCOLO DE SEGURIDAD Y MANEJO DE CUENTAS – TESORERÍA”, con fecha de aprobación del 02/05/2018, en donde se evidencia la implementación de controles necesarios para mejorar  la seguridad de la información en los equipos desde los cuales se realicen transacciones de la entidad.
1) En acta del  23/03/2018, se definen perfiles en SIAFI, así:
</t>
    </r>
    <r>
      <rPr>
        <i/>
        <u/>
        <sz val="10"/>
        <color rgb="FF000000"/>
        <rFont val="Arial"/>
      </rPr>
      <t xml:space="preserve">Perfil Tesorero: </t>
    </r>
    <r>
      <rPr>
        <i/>
        <sz val="10"/>
        <color rgb="FF000000"/>
        <rFont val="Arial"/>
      </rPr>
      <t xml:space="preserve"> </t>
    </r>
    <r>
      <rPr>
        <sz val="10"/>
        <color rgb="FF000000"/>
        <rFont val="Arial"/>
      </rPr>
      <t xml:space="preserve">Se Quito definitivamente el permiso de “anulación” para todo el módulo tesoral. A su vez se asignaron estos permisos al Subdirector Administrativo
</t>
    </r>
    <r>
      <rPr>
        <i/>
        <u/>
        <sz val="10"/>
        <color rgb="FF000000"/>
        <rFont val="Arial"/>
      </rPr>
      <t>Perfil Subdirector Adm</t>
    </r>
    <r>
      <rPr>
        <sz val="10"/>
        <color rgb="FF000000"/>
        <rFont val="Arial"/>
      </rPr>
      <t xml:space="preserve">: Se quitaron los permisos de “Creación”, “Modificación” y “Firma” del módulo tesoral. A su vez se asignó el permiso de “Anulación”
La solicitud de anulación se realizará vía correo electrónico por el Tesorero General explicando los motivos de la solicitud y se efectuará por el Subdirector Administrativo.  
La Oficina de Control Interno, realizará revisión en SIAFI, con el fin de verificar el cumplimiento de los roles y permisos establecidos
</t>
    </r>
    <r>
      <rPr>
        <b/>
        <sz val="10"/>
        <color rgb="FF000000"/>
        <rFont val="Arial"/>
      </rPr>
      <t xml:space="preserve">25/07/2018: </t>
    </r>
    <r>
      <rPr>
        <sz val="10"/>
        <color rgb="FF000000"/>
        <rFont val="Arial"/>
      </rPr>
      <t>Revisado en Goobi, se evidencia que se encuentra parametrizados los perfiles del Tesorero y el Subdirector Administrativo de acuerdo a lo establecido en el acta del 23/03/2018</t>
    </r>
  </si>
  <si>
    <t xml:space="preserve">http://www.idep.edu.co/sites/default/files/IN-GF-14-05_Protocolo_de_Seguridad_V1.
Acta No. 2 del 23/03/2018 Plan de Mejoramiento proceso Financiero
</t>
  </si>
  <si>
    <r>
      <rPr>
        <sz val="10"/>
        <color theme="1"/>
        <rFont val="Arial"/>
      </rPr>
      <t xml:space="preserve">24/04/2018: Hilda Yamile Morales Laverde - Jefe OCI.
01/06/2018:   Hilda Yamile Morales Laverde, Jefe Oficina Control Interno 
</t>
    </r>
    <r>
      <rPr>
        <b/>
        <sz val="10"/>
        <color theme="1"/>
        <rFont val="Arial"/>
      </rPr>
      <t xml:space="preserve">
25/07/2018</t>
    </r>
    <r>
      <rPr>
        <sz val="10"/>
        <color theme="1"/>
        <rFont val="Arial"/>
      </rPr>
      <t>: Alix del Pilar Hurtado P., Técnico Operativo (E ) OCI</t>
    </r>
  </si>
  <si>
    <t>Realizar el Protocolo de Seguridad para el área de Tesorería.</t>
  </si>
  <si>
    <t>Protocolo de Seguridad</t>
  </si>
  <si>
    <r>
      <rPr>
        <b/>
        <sz val="10"/>
        <color rgb="FF000000"/>
        <rFont val="Arial"/>
      </rPr>
      <t>09/04/2018:</t>
    </r>
    <r>
      <rPr>
        <sz val="10"/>
        <color rgb="FF000000"/>
        <rFont val="Arial"/>
      </rPr>
      <t xml:space="preserve"> La SAFYCD, se encuentra validando los ajustes realizados por el proceso de gestion tecnologica y tesoreria con el fin de remitir ultima version a la OAP. Para su revision aprobacion y formalizacion en el Aula Maloca SIG
</t>
    </r>
  </si>
  <si>
    <r>
      <rPr>
        <sz val="10"/>
        <color rgb="FF000000"/>
        <rFont val="Arial"/>
      </rPr>
      <t xml:space="preserve">24/4/2018:  Se encuentra pendiente su aprobación y publicación.
</t>
    </r>
    <r>
      <rPr>
        <b/>
        <sz val="10"/>
        <color rgb="FF000000"/>
        <rFont val="Arial"/>
      </rPr>
      <t>01/06/2018:</t>
    </r>
    <r>
      <rPr>
        <sz val="10"/>
        <color rgb="FF000000"/>
        <rFont val="Arial"/>
      </rPr>
      <t xml:space="preserve"> En Maloca AulaSIG se encuentra publicado el documento denominado “PROTOCOLO DE SEGURIDAD Y MANEJO DE CUENTAS – TESORERÍA”, con fecha de aprobación del 02/05/2018. Se cierra la acción</t>
    </r>
  </si>
  <si>
    <t>http://www.idep.edu.co/sites/default/files/IN-GF-14-05_Protocolo_de_Seguridad_V1.</t>
  </si>
  <si>
    <r>
      <rPr>
        <sz val="10"/>
        <color theme="1"/>
        <rFont val="Arial"/>
      </rPr>
      <t xml:space="preserve">24/04/2018: Hilda Yamile Morales Laverde - Jefe OCI.
</t>
    </r>
    <r>
      <rPr>
        <b/>
        <sz val="10"/>
        <color theme="1"/>
        <rFont val="Arial"/>
      </rPr>
      <t xml:space="preserve">
</t>
    </r>
    <r>
      <rPr>
        <sz val="10"/>
        <color theme="1"/>
        <rFont val="Arial"/>
      </rPr>
      <t xml:space="preserve">01/06/2018:   Hilda Yamile Morales Laverde, Jefe Oficina Control Interno </t>
    </r>
  </si>
  <si>
    <t xml:space="preserve">Realizar circularización de saldos a diciembre 31 de 2017 de proveedores cuyos contratos estén sin liquidar. </t>
  </si>
  <si>
    <t>Técnico Operativo 314-01 Contabilidad</t>
  </si>
  <si>
    <r>
      <rPr>
        <b/>
        <sz val="10"/>
        <color theme="1"/>
        <rFont val="Arial"/>
      </rPr>
      <t xml:space="preserve">09/04/2018: </t>
    </r>
    <r>
      <rPr>
        <sz val="10"/>
        <color theme="1"/>
        <rFont val="Arial"/>
      </rPr>
      <t xml:space="preserve">
Se REALIZO CIRCULARIZACION DE SALDOS A PROVEEDORES, ACTUALIZAR LIQUIDACION DE CONTRATOS.   PENDIENTE CONFIRMAR CASOS PARTICULARES.  -  
</t>
    </r>
  </si>
  <si>
    <t>Correos electrónicos remitidos por el Subdirector Administrativo, Financiero y de Control Disciplinario</t>
  </si>
  <si>
    <r>
      <rPr>
        <sz val="10"/>
        <color theme="1"/>
        <rFont val="Arial"/>
      </rPr>
      <t>24/4/2018:  Se aportó como evidencia la confirmación de saldos de Corporación Magisterio y se verificó las liquidaciones de los contratos.  Se continua con el seguimiento de ésta acción.
01/06/2018: Se encuentra pendiente anexar los soportes de los correos efectuados. 
19/07/2018: Cotinúa pendiente el anexar los soportes de los correos efectuados respecto a la circularización realizada con los supervisores.
NOTA: La Oficina de Control Interno, durante el mes de Agosto, realizará visita administrativa al área de contabilidad, con el fin de verificar los documentos que soporten la gestión adelantada en cumplimiento a las acciones planteadas.</t>
    </r>
    <r>
      <rPr>
        <b/>
        <sz val="10"/>
        <color theme="1"/>
        <rFont val="Arial"/>
      </rPr>
      <t xml:space="preserve">
18/10/2018: </t>
    </r>
    <r>
      <rPr>
        <sz val="10"/>
        <color theme="1"/>
        <rFont val="Arial"/>
      </rPr>
      <t xml:space="preserve">El 16 de febrero de 2018 se reimitió correo a los supervisores de contratos por parte de la Subdirección Administrativa y Financiera con el fin verificar la efectividad de los pagos a febrero de 2018, así mismo, la liquidación de los contratos de la vigencia de 2017. Producto de la circularización se presentó inquietudes respecto al contrato 106 de 2017, del cual se hizo claridad con la remisión del acta de liquidación de este. 
</t>
    </r>
  </si>
  <si>
    <t>N:\2018\10. PLAN MEJORAMIENTO POR PROCESOS\04.Seguimiento 30_09_2018\Soportes Seguimiento P.M. por procesos a 30_Sep\GF</t>
  </si>
  <si>
    <r>
      <rPr>
        <sz val="10"/>
        <color theme="1"/>
        <rFont val="Arial"/>
      </rPr>
      <t xml:space="preserve">24/04/2018: Hilda Yamile Morales Laverde - Jefe OCI.
01/06/2018:   Hilda Yamile Morales Laverde, Jefe Oficina Control Interno 
19/07/2018: Alix del Pilar Hurtado P., Técnico Operativo (E ) OCI
</t>
    </r>
    <r>
      <rPr>
        <b/>
        <sz val="10"/>
        <color theme="1"/>
        <rFont val="Arial"/>
      </rPr>
      <t>19/10/2018:</t>
    </r>
    <r>
      <rPr>
        <sz val="10"/>
        <color theme="1"/>
        <rFont val="Arial"/>
      </rPr>
      <t xml:space="preserve"> Sandra Milena Bonilla R._ Contratista de Apoyo Profesional_ OCI</t>
    </r>
  </si>
  <si>
    <t>Ejecución del Plan Anticorrupción y Atención al Ciudadano - PAAC, en su componente "Iniciativas adicionales del PAAC": 
- Socialización  del ideario ético de la entidad asociado al código de buen gobierno.</t>
  </si>
  <si>
    <t>PAAC</t>
  </si>
  <si>
    <t>Subdirección administrativa, Financiera y CID
Subdirección académica
Oficina Asesora Jurídica</t>
  </si>
  <si>
    <t>Se solicita  retirar estas actividades de la matriz del plan  de mejoraiento del proceso Gestión financiera teniendo en cuenta que dichas actividades no son competencia de este proceso</t>
  </si>
  <si>
    <r>
      <rPr>
        <sz val="10"/>
        <color theme="1"/>
        <rFont val="Arial"/>
      </rPr>
      <t xml:space="preserve">24/4/2018:  Se inicia el seguimiento el segundo semestre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
</t>
    </r>
    <r>
      <rPr>
        <b/>
        <sz val="10"/>
        <color theme="1"/>
        <rFont val="Arial"/>
      </rPr>
      <t xml:space="preserve">
18/10/2018: </t>
    </r>
    <r>
      <rPr>
        <sz val="10"/>
        <color theme="1"/>
        <rFont val="Arial"/>
      </rPr>
      <t xml:space="preserve">Teniendo en cuenta que esta acción no guarda relación con el  proceso de Gestión Financiera, es necesario el retiro por no ser competencia de la Subdirección.  </t>
    </r>
  </si>
  <si>
    <r>
      <rPr>
        <sz val="10"/>
        <color theme="1"/>
        <rFont val="Arial"/>
      </rPr>
      <t xml:space="preserve">24/04/2018: Hilda Yamile Morales Laverde - Jefe OCI.
19/07/2018: Alix del Pilar Hurtado P., Técnico Operativo (E ) OCI
</t>
    </r>
    <r>
      <rPr>
        <b/>
        <sz val="10"/>
        <color theme="1"/>
        <rFont val="Arial"/>
      </rPr>
      <t>19/10/2018:</t>
    </r>
    <r>
      <rPr>
        <sz val="10"/>
        <color theme="1"/>
        <rFont val="Arial"/>
      </rPr>
      <t xml:space="preserve"> Sandra Milena Bonilla R._ Contratista de Apoyo Profesional_ OCI</t>
    </r>
  </si>
  <si>
    <t>Ejecución del Plan Anticorrupción y Atención al Ciudadano - PAAC, en su componente "Atención al ciudadano": 
- Crear canales de comunicación requeridos de acuerdo a los lineamientos establecidos por la Corporación Transparencia por Colombia.</t>
  </si>
  <si>
    <t>Oficina Asesora de Planeación
Subdirección administrativa, Financiera y CID
Subdirección académica</t>
  </si>
  <si>
    <r>
      <rPr>
        <sz val="10"/>
        <color theme="1"/>
        <rFont val="Arial"/>
      </rPr>
      <t>24/4/2018:  Se inicia el seguimiento el segundo semestre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t>
    </r>
    <r>
      <rPr>
        <b/>
        <sz val="10"/>
        <color theme="1"/>
        <rFont val="Arial"/>
      </rPr>
      <t xml:space="preserve">
18/10/2018: </t>
    </r>
    <r>
      <rPr>
        <sz val="10"/>
        <color theme="1"/>
        <rFont val="Arial"/>
      </rPr>
      <t xml:space="preserve">Teniendo en cuenta que esta acción no guarda relación con el  proceso de Gestión Financiera, es necesario el retiro por no ser competencia de la Subdirección.  </t>
    </r>
  </si>
  <si>
    <r>
      <rPr>
        <sz val="10"/>
        <color theme="1"/>
        <rFont val="Arial"/>
      </rPr>
      <t xml:space="preserve">24/04/2018: Hilda Yamile Morales Laverde - Jefe OCI.
</t>
    </r>
    <r>
      <rPr>
        <b/>
        <sz val="10"/>
        <color theme="1"/>
        <rFont val="Arial"/>
      </rPr>
      <t xml:space="preserve">
</t>
    </r>
    <r>
      <rPr>
        <sz val="10"/>
        <color theme="1"/>
        <rFont val="Arial"/>
      </rPr>
      <t xml:space="preserve">19/07/2018: Alix del Pilar Hurtado P., Técnico Operativo (E ) OCI
</t>
    </r>
    <r>
      <rPr>
        <b/>
        <sz val="10"/>
        <color theme="1"/>
        <rFont val="Arial"/>
      </rPr>
      <t xml:space="preserve">
19/10/2018:</t>
    </r>
    <r>
      <rPr>
        <sz val="10"/>
        <color theme="1"/>
        <rFont val="Arial"/>
      </rPr>
      <t xml:space="preserve"> Sandra Milena Bonilla R._ Contratista de Apoyo Profesional_ OCI</t>
    </r>
  </si>
  <si>
    <t>Ejecución de las actividades del Plan de mejoramiento del Indice de transparencia:
- Establecimiento de políticas antisoborno, antitrámites y antipiratería.</t>
  </si>
  <si>
    <t>Subdirección administrativa, Financiera y CID
Subdirección académica
Oficina Ases</t>
  </si>
  <si>
    <r>
      <rPr>
        <sz val="10"/>
        <color theme="1"/>
        <rFont val="Arial"/>
      </rPr>
      <t>24/4/2018:  Se inicia el seguimiento el segundo semestre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t>
    </r>
    <r>
      <rPr>
        <b/>
        <sz val="10"/>
        <color theme="1"/>
        <rFont val="Arial"/>
      </rPr>
      <t xml:space="preserve">
18/10/2018: </t>
    </r>
    <r>
      <rPr>
        <sz val="10"/>
        <color theme="1"/>
        <rFont val="Arial"/>
      </rPr>
      <t xml:space="preserve">Teniendo en cuenta que esta acción no guarda relación con el  proceso de Gestión Financiera, es necesario el retiro por no ser competencia de la Subdirección.  </t>
    </r>
  </si>
  <si>
    <r>
      <rPr>
        <sz val="10"/>
        <color theme="1"/>
        <rFont val="Arial"/>
      </rPr>
      <t xml:space="preserve">24/04/2018: Hilda Yamile Morales Laverde - Jefe OCI.
</t>
    </r>
    <r>
      <rPr>
        <b/>
        <sz val="10"/>
        <color theme="1"/>
        <rFont val="Arial"/>
      </rPr>
      <t xml:space="preserve">
</t>
    </r>
    <r>
      <rPr>
        <sz val="10"/>
        <color theme="1"/>
        <rFont val="Arial"/>
      </rPr>
      <t xml:space="preserve">19/07/2018: Alix del Pilar Hurtado P., Técnico Operativo (E ) OCI
</t>
    </r>
    <r>
      <rPr>
        <b/>
        <sz val="10"/>
        <color theme="1"/>
        <rFont val="Arial"/>
      </rPr>
      <t>19/10/2018:</t>
    </r>
    <r>
      <rPr>
        <sz val="10"/>
        <color theme="1"/>
        <rFont val="Arial"/>
      </rPr>
      <t xml:space="preserve"> Sandra Milena Bonilla R._ Contratista de Apoyo Profesional_ OCI</t>
    </r>
  </si>
  <si>
    <t>Revisión del mapa de riesgos del proceso. Respecto al riesgo "Formulación y seguimiento a instrumentos de gestión de manera ineficiente, inadecuada y/o inoportuna", se determina que es necesario hacer más acompañamiento a los procesos para la formulación de sus intrumentos de gestión, para que queden correctamente formulados y alineados a la gestión general del IDEP</t>
  </si>
  <si>
    <t>Control del riesgo mencionado suceptible de mejora</t>
  </si>
  <si>
    <t>Acompañar en la formulación de los instrumentos de gestión a los procesos que así lo requieran o soliciten.</t>
  </si>
  <si>
    <t>Contratista SIG - OAP</t>
  </si>
  <si>
    <r>
      <rPr>
        <b/>
        <sz val="11"/>
        <color rgb="FF000000"/>
        <rFont val="Calibri"/>
      </rPr>
      <t xml:space="preserve">22/03/2019: </t>
    </r>
    <r>
      <rPr>
        <sz val="11"/>
        <color rgb="FF000000"/>
        <rFont val="Calibri"/>
      </rPr>
      <t xml:space="preserve"> Se realizó el acompañamiento metodológico desde la OAP a los procesos en la formulación de POA, Indicadores de gestión y Plan de acción de MIPG según la política que corresponda.</t>
    </r>
  </si>
  <si>
    <t>Listas de asistencia.
Maloca SIG</t>
  </si>
  <si>
    <r>
      <rPr>
        <sz val="10"/>
        <color rgb="FF000000"/>
        <rFont val="Arial"/>
      </rPr>
      <t xml:space="preserve">24/12/2018: Teniendo en cuenta las fechas establecidas para la ejecución de esta actividad, en pròximo seguimiento se verificará el cumplimiento de la misma.  
</t>
    </r>
    <r>
      <rPr>
        <b/>
        <sz val="10"/>
        <color rgb="FF000000"/>
        <rFont val="Arial"/>
      </rPr>
      <t xml:space="preserve">30/04/2019:  </t>
    </r>
    <r>
      <rPr>
        <sz val="10"/>
        <color rgb="FF000000"/>
        <rFont val="Arial"/>
      </rPr>
      <t xml:space="preserve">Se verifico por parte de esta Oficina planillas de asistencia de capacitaciones realizadas por parte del proceso a:  Formulación POA - Gestión documental, Gestión Contractual, GRFyA, evaluación y control; entre otros.  Por lo anterior se da cumplimiento a a la acción propuesta y se realiza el cierre de la misma. 
</t>
    </r>
  </si>
  <si>
    <r>
      <rPr>
        <sz val="11"/>
        <color rgb="FF000000"/>
        <rFont val="Calibri"/>
      </rPr>
      <t xml:space="preserve">24/12/2018: Sandra Milena Bonilla R._ Contratista de Apoyo Profesional_ OCI
</t>
    </r>
    <r>
      <rPr>
        <b/>
        <sz val="11"/>
        <color rgb="FF000000"/>
        <rFont val="Calibri"/>
      </rPr>
      <t xml:space="preserve">30/04/2019:  </t>
    </r>
    <r>
      <rPr>
        <sz val="11"/>
        <color rgb="FF000000"/>
        <rFont val="Calibri"/>
      </rPr>
      <t>Hilda Yamile Morales L - Jefe OCI</t>
    </r>
  </si>
  <si>
    <t>CERRADAS TERCER TRIMESTRE DE 2019</t>
  </si>
  <si>
    <t>Durante el mes de noviembre se revisó y ajustó el mapa de riesgos del proceso de Divulgación y comunicación,  cuyos cambios  se  registraron en el acta de reunión del 28 de noviembre que reposan en el archivo de gestión de la Subdirección académica. Frente los riesgos  de Usufructo mal intencionado de publicaciones producidas por el IDEP para el interés particular y bajo nivel de publicidad de la información (transparencia activa) , se propone desde el líder formular una acción de mejora  preventiva que permita mitigar la ocurrencia de los riesgos  identificado así como fortalecer su control.</t>
  </si>
  <si>
    <t>Información insuficiente a usuarios y partes interesadas acerca de la gratuidad de los productos y servicios del IDEP.
Colusión por parte de los Directivos, Funcionarios y/o contratistas que intervienen en la los procesos de distribución de publicaciones</t>
  </si>
  <si>
    <t>Realizar una campaña de información a usuarios y partes interesadas acerca de la gratuidad de los productos y servicios del IDEP, para mejorar  los niveles de publicidad de la información del IDEP a usuarios y partes interesadas.</t>
  </si>
  <si>
    <t xml:space="preserve">Publicación en la Pagina Web del IDEP de la campaña realizada,  ( enlace) 
Elaboración y envío  de campaña virtual a través de la generación de correos masivos a las bases de datos de usuarios del IDEP </t>
  </si>
  <si>
    <t>Subdirectora Académica 
Asesor de la Dirección general (Líder proceso comunicaciones)</t>
  </si>
  <si>
    <r>
      <rPr>
        <b/>
        <sz val="10"/>
        <color rgb="FF000000"/>
        <rFont val="Arial"/>
      </rPr>
      <t xml:space="preserve">Primer Trimestre: </t>
    </r>
    <r>
      <rPr>
        <sz val="10"/>
        <color rgb="FF000000"/>
        <rFont val="Arial"/>
      </rPr>
      <t xml:space="preserve"> Durante este primer trimestre  se han adelantado actividades de divulgación de la  campaña  de gratuidad de las publicaciones, la cual se ha realizado de manera virtual, a través del boletín externo de comunicaciones del IDEP No 3 el cual se envía por correo electrónico masivos  y las  publicaciones en la red social de Facebook  del IDEP</t>
    </r>
    <r>
      <rPr>
        <b/>
        <sz val="10"/>
        <color rgb="FF000000"/>
        <rFont val="Arial"/>
      </rPr>
      <t xml:space="preserve">.
Segundo Trimestre: </t>
    </r>
    <r>
      <rPr>
        <sz val="10"/>
        <color rgb="FF000000"/>
        <rFont val="Arial"/>
      </rPr>
      <t>Durante este periodo  se han adelantado actividades de divulgación de la  campaña  de gratuidad de las publicaciones, la cual se ha realizado de manera virtual, a través de las  publicaciones en la red social de Facebook  del IDEP.</t>
    </r>
  </si>
  <si>
    <r>
      <rPr>
        <b/>
        <sz val="10"/>
        <color rgb="FF000000"/>
        <rFont val="Arial"/>
      </rPr>
      <t>Primer Trimestre:</t>
    </r>
    <r>
      <rPr>
        <sz val="10"/>
        <color rgb="FF000000"/>
        <rFont val="Arial"/>
      </rPr>
      <t xml:space="preserve"> Boletín Externo No 3  se encuentra disponible en la pagina web en : http://www.idep.edu.co/?q=content/boletines-externos  http://www.idep.edu.co/sites/default/files/Boletin_externo_No_3_2019.pdf
Publicaciones de redes sociales de la gratuidad de las producciones del IDEP  disponible en: 
https://www.facebook.com/idep.bogota/photos/a.456939301012813/2637726269600761/?type=3&amp;theater
https://www.facebook.com/idep.bogota/posts/2620466101326778?__tn__=-R
https://www.facebook.com/idep.bogota/photos/a.456939301012813/2603135056393216/?type=3&amp;theater
https://www.facebook.com/idep.bogota/photos/a.456939301012813/2563733510333371/?type=3&amp;theater
https://www.facebook.com/idep.bogota/photos/a.456939301012813/2734261909947196/?type=3&amp;theater.
</t>
    </r>
    <r>
      <rPr>
        <b/>
        <sz val="10"/>
        <color rgb="FF000000"/>
        <rFont val="Arial"/>
      </rPr>
      <t xml:space="preserve">
Segundo Trimestre: </t>
    </r>
    <r>
      <rPr>
        <sz val="10"/>
        <color rgb="FF000000"/>
        <rFont val="Arial"/>
      </rPr>
      <t>Publicaciones de redes sociales de la gratuidad de las producciones del IDEP  disponible en: 
https://www.facebook.com/idep.bogota/photos/a.456939301012813/2768293719877348/?type=3&amp;theater
https://www.facebook.com/idep.bogota/photos/a.456939301012813/2766011410105579/?type=3&amp;theater
https://www.facebook.com/idep.bogota/photos/a.618141371559271/2829748730398513/?type=3&amp;theater
https://www.facebook.com/idep.bogota/photos/a.456939301012813/2913726612000724/?type=3&amp;theater</t>
    </r>
  </si>
  <si>
    <r>
      <rPr>
        <b/>
        <sz val="10"/>
        <color rgb="FF000000"/>
        <rFont val="Arial"/>
      </rPr>
      <t xml:space="preserve">30/04/2019: </t>
    </r>
    <r>
      <rPr>
        <sz val="10"/>
        <color rgb="FF000000"/>
        <rFont val="Arial"/>
      </rPr>
      <t xml:space="preserve">Esta acción se encuentra en ejecución, se verificó por parte de ésa Oficina el cumplimiento de las publicaciones relacionadas en la página y redes sociales del Instituto.  Esta acción continúa en seguimiento. 
</t>
    </r>
    <r>
      <rPr>
        <b/>
        <sz val="10"/>
        <color rgb="FF000000"/>
        <rFont val="Arial"/>
      </rPr>
      <t xml:space="preserve">
20/08/2019: </t>
    </r>
    <r>
      <rPr>
        <sz val="10"/>
        <color rgb="FF000000"/>
        <rFont val="Arial"/>
      </rPr>
      <t>Se verificó por parte de esta Oficina los enlaces correspondientes, donde se promociona la gratuidad de los productos y servicios del IDEP. 
Esta acción se da por cumplida y se da cierre a la misma.</t>
    </r>
  </si>
  <si>
    <t>Boletín Externo No 3  se encuentra disponible en la pagina web en : http://www.idep.edu.co/?q=content/boletines-externos  http://www.idep.edu.co/sites/default/files/Boletin_externo_No_3_2019.pdf
Publicaciones de redes sociales de la gratuidad de las producciones del IDEP  disponible en: 
https://www.facebook.com/idep.bogota/photos/a.456939301012813/2637726269600761/?type=3&amp;theater
https://www.facebook.com/idep.bogota/posts/2620466101326778?__tn__=-R
https://www.facebook.com/idep.bogota/photos/a.456939301012813/2603135056393216/?type=3&amp;theater
https://www.facebook.com/idep.bogota/photos/a.456939301012813/2563733510333371/?type=3&amp;theater
https://www.facebook.com/idep.bogota/photos/a.456939301012813/2734261909947196/?type=3&amp;theater.</t>
  </si>
  <si>
    <r>
      <rPr>
        <b/>
        <sz val="10"/>
        <color rgb="FF000000"/>
        <rFont val="Arial"/>
      </rPr>
      <t xml:space="preserve">30/04/2019: </t>
    </r>
    <r>
      <rPr>
        <sz val="10"/>
        <color rgb="FF000000"/>
        <rFont val="Arial"/>
      </rPr>
      <t xml:space="preserve">Hilda Yamile Morales Laverde - Jefe OCI. 
</t>
    </r>
    <r>
      <rPr>
        <b/>
        <sz val="10"/>
        <color rgb="FF000000"/>
        <rFont val="Arial"/>
      </rPr>
      <t xml:space="preserve">
30/08/2019:  </t>
    </r>
    <r>
      <rPr>
        <sz val="10"/>
        <color rgb="FF000000"/>
        <rFont val="Arial"/>
      </rPr>
      <t xml:space="preserve">Hilda Yamile Morales Laverde - Jefe OCI. 
</t>
    </r>
  </si>
  <si>
    <t>Durante el mes de noviembre se revisó y ajustó el mapa de riesgos del proceso de Divulgación y comunicación,  cuyos cambios  se  registraron en el acta de reunión del 28 de noviembre que reposan en el archivo de gestión de la Subdirección académica. Frente al riesgo de Uso indebido de las imágenes y textos para favorecer o desfavorecer a una marca o a un tercero, los controles que se tienen  se califican moderados, por esto se propone desde el líder formular una acción de mejora  preventiva que permita mitigar la ocurrencia del riesgo  anticorrupción identificado.</t>
  </si>
  <si>
    <t>Omisión en la aplicación del manual de imagen institucional
Colusión por parte de los Directivos, Funcionarios y/o contratistas que intervienen en la los procesos de comunicación y divulgación.
Controles ineficientes a los requisitos que deben cumplir las publicaciones.</t>
  </si>
  <si>
    <t xml:space="preserve">Elaborar una lista de chequeo para la verificación y seguimiento del cumplimiento de los criterios  del manual de imagen de la Alcaldía de Bogotá, para la publicación de imágenes y /o textos </t>
  </si>
  <si>
    <t>Publicación de la lista de chequeo en el SIG así como su incorporación  en la caracterización del  proceso de Divulgación y comunicación
Matriz diligenciada  con la verificación de los criterios de  las imágenes y/o textos que  se han publicado</t>
  </si>
  <si>
    <r>
      <rPr>
        <b/>
        <sz val="10"/>
        <color rgb="FF000000"/>
        <rFont val="Arial"/>
      </rPr>
      <t>Primer Trimestre:</t>
    </r>
    <r>
      <rPr>
        <sz val="10"/>
        <color rgb="FF000000"/>
        <rFont val="Arial"/>
      </rPr>
      <t xml:space="preserve"> Se diseñó  y publicó una lista de chequeo para la verificación y seguimiento del cumplimiento de los criterios  del manual de imagen de la Alcaldía de Bogotá, para la publicación de imágenes y /o textos . Este formato  se encuentra publicado en el Maloca AULASIG,  en el proceso estratégico de Divulgación y Comunicación, el formato FT-DIC-01-03 Lista de verificación de lineamientos del Manual de imagen Alcaldía Mayor de Bogotá para la publicación de imágenes y/o textos,  este permite realizar  un control y seguimiento a las imágenes y textos que se publican a nivel institucional. El diligenciamiento de este  formato, se realiza de manera virtual, en una hoja de calculo de google y el responsable de diligenciamiento es el profesional que se encarga de diseñar las piezas de la Subdirección Académica.  Este punto de control se incorporó al procedimiento PRO-DIC-01-11 Gestión de comunicaciones. 
</t>
    </r>
    <r>
      <rPr>
        <b/>
        <sz val="10"/>
        <color rgb="FF000000"/>
        <rFont val="Arial"/>
      </rPr>
      <t xml:space="preserve">
Segundo Trimestre:</t>
    </r>
    <r>
      <rPr>
        <sz val="10"/>
        <color rgb="FF000000"/>
        <rFont val="Arial"/>
      </rPr>
      <t xml:space="preserve"> El formato FT-DIC-01-03 Lista de verificación de lineamientos del Manual de imagen Alcaldía Mayor de Bogotá para la publicación de imágenes y/o textos, se encuentra vigente y se encuentra diligenciado por el responsable cada vez que se requiera  en una hoja de calculo de Excel según lo mencionado en el seguimiento anterior. </t>
    </r>
  </si>
  <si>
    <r>
      <rPr>
        <b/>
        <sz val="10"/>
        <color rgb="FF000000"/>
        <rFont val="Arial"/>
      </rPr>
      <t>Primer Trimestre:</t>
    </r>
    <r>
      <rPr>
        <sz val="10"/>
        <color rgb="FF000000"/>
        <rFont val="Arial"/>
      </rPr>
      <t xml:space="preserve"> FT-DIC-01-03 Lista de verificación de lineamientos del Manual de imagen Alcaldía Mayor de Bogotá para la publicación de imágenes y/o textos: http://www.idep.edu.co/?q=content/dic-01-proceso-de-divulgaci%C3%B3n-y-comunicaci%C3%B3n#overlay-context=
Hoja de calculo Google diligenciada se encuentra disponible en : https://docs.google.com/spreadsheets/d/10F8Iz4uKPvOYHQycrgPyg38TsbAXVwyN-8-0WxwGVgE/edit#gid=1447525252
Procedimiento PRO-DIC-01-11 Gestión de comunicaciones disponible en: http://www.idep.edu.co/?q=content/dic-01-proceso-de-divulgaci%C3%B3n-y-comunicaci%C3%B3n#overlay-context=
Segundo Trimestre: </t>
    </r>
    <r>
      <rPr>
        <b/>
        <sz val="10"/>
        <color rgb="FF000000"/>
        <rFont val="Arial"/>
      </rPr>
      <t xml:space="preserve">Hoja de calculo del formato diligenciado se encuentra en : </t>
    </r>
    <r>
      <rPr>
        <sz val="10"/>
        <color rgb="FF000000"/>
        <rFont val="Arial"/>
      </rPr>
      <t xml:space="preserve"> https://docs.google.com/spreadsheets/d/10F8Iz4uKPvOYHQycrgPyg38TsbAXVwyN-8-0WxwGVgE/edit?usp=sharing</t>
    </r>
  </si>
  <si>
    <r>
      <rPr>
        <b/>
        <sz val="10"/>
        <color rgb="FF000000"/>
        <rFont val="Arial"/>
      </rPr>
      <t xml:space="preserve">30/04/2019: </t>
    </r>
    <r>
      <rPr>
        <sz val="10"/>
        <color rgb="FF000000"/>
        <rFont val="Arial"/>
      </rPr>
      <t xml:space="preserve">Se verificó por parte de ésta Oficina que en el procedimiento PRO-DIC-01-01  se incluyó la actividad No. 03 - observaciones </t>
    </r>
    <r>
      <rPr>
        <i/>
        <sz val="10"/>
        <color rgb="FF000000"/>
        <rFont val="Arial"/>
      </rPr>
      <t xml:space="preserve">"El profesional responsable del equipo de comunicaciones realiza el proceso de diseño y producción de las piezas comunicativas. De igual manera, diligencia el formato FT-DIC-01- 03 Lista de verificación de lineamientos del Manual de imagen Alcaldía Mayor de Bogotá para la publicación de imágenes y/o textos, con el fin de verificar el cumplimiento del manual dispuesto por la Alcaldía Mayor de Bogotá. Este formato será conservado de manera digital por el Subdirector Académico y/o los responsables de la actividad".  
</t>
    </r>
    <r>
      <rPr>
        <b/>
        <sz val="10"/>
        <color rgb="FF000000"/>
        <rFont val="Arial"/>
      </rPr>
      <t xml:space="preserve">20/08/2019:  </t>
    </r>
    <r>
      <rPr>
        <sz val="10"/>
        <color rgb="FF000000"/>
        <rFont val="Arial"/>
      </rPr>
      <t>Se verificó por parte de esta Oficina el diligenciamiento de la lista de chequeo con el fin de validar el cumplimiento de los criterios del Manual de Imagen de la Alcaldía hasta el mes de junio de 2019.
Esta acción se da por cumplida y se da cierre a la misma.</t>
    </r>
  </si>
  <si>
    <t>FT-DIC-01-03 Lista de verificación de lineamientos del Manual de imagen Alcaldía Mayor de Bogotá para la publicación de imágenes y/o textos: http://www.idep.edu.co/?q=content/dic-01-proceso-de-divulgaci%C3%B3n-y-comunicaci%C3%B3n#overlay-context=
Hoja de calculo Google diligenciada se encuentra disponible en : https://docs.google.com/spreadsheets/d/10F8Iz4uKPvOYHQycrgPyg38TsbAXVwyN-8-0WxwGVgE/edit#gid=1447525252
Procedimiento PRO-DIC-01-11 Gestión de comunicaciones disponible en: http://www.idep.edu.co/?q=content/dic-01-proceso-de-divulgaci%C3%B3n-y-comunicaci%C3%B3n#overlay-context=
PRO-DIC-01-01</t>
  </si>
  <si>
    <r>
      <rPr>
        <b/>
        <sz val="10"/>
        <color rgb="FF000000"/>
        <rFont val="Arial"/>
      </rPr>
      <t xml:space="preserve">30/04/2019: </t>
    </r>
    <r>
      <rPr>
        <sz val="10"/>
        <color rgb="FF000000"/>
        <rFont val="Arial"/>
      </rPr>
      <t xml:space="preserve">Hilda Yamile Morales Laverde - Jefe OCI. 
</t>
    </r>
    <r>
      <rPr>
        <b/>
        <sz val="10"/>
        <color rgb="FF000000"/>
        <rFont val="Arial"/>
      </rPr>
      <t xml:space="preserve">
30/08/2019:  </t>
    </r>
    <r>
      <rPr>
        <sz val="10"/>
        <color rgb="FF000000"/>
        <rFont val="Arial"/>
      </rPr>
      <t xml:space="preserve">Hilda Yamile Morales Laverde - Jefe OCI. 
</t>
    </r>
  </si>
  <si>
    <t>Durante el mes de noviembre se revisó y ajustó el mapa de riesgos del proceso de Divulgación y comunicación,  cuyos cambios  se  registraron en el acta de reunión del 28 de noviembre que reposan en el archivo de gestión de la Subdirección académica. Frente al riesgo de Información de las convocatorias   sea divulgada y socializada de manera parcial, inoportuna y/o desactualizada a la comunidad, los controles que se tienen  se califican moderados, por esto se propone desde el líder formular una acción de mejora  preventiva que permita mitigar la ocurrencia del riesgo identificado.</t>
  </si>
  <si>
    <t>La fuente que produce la información en la entidad no la entrega a tiempo.
Falta de oportunidad en el envío de la información a las partes interesadas por los canales institucionales del IDEP (página web, correo electrónico masivo)</t>
  </si>
  <si>
    <t xml:space="preserve">Elaborar una matriz de seguimiento  de la información de las convocatorias que se publica  en los canales institucionales del IDEP. </t>
  </si>
  <si>
    <t xml:space="preserve">Matriz diligenciada  con el seguimiento de la información publicada de las convocatorias </t>
  </si>
  <si>
    <r>
      <rPr>
        <b/>
        <sz val="10"/>
        <color rgb="FF000000"/>
        <rFont val="Arial"/>
      </rPr>
      <t xml:space="preserve">Primer Trimestre: </t>
    </r>
    <r>
      <rPr>
        <sz val="10"/>
        <color rgb="FF000000"/>
        <rFont val="Arial"/>
      </rPr>
      <t xml:space="preserve">Se diseñó y publicó una matriz de seguimiento  de la información de las convocatorias que se publica  en los canales institucionales del IDEP, con el fin de  realizar un seguimiento y control de las convocatorias de carácter académico que se publican en  los canales institucionales virtuales como pagina web, redes sociales y correos electrónicos masivos. Este instrumento se diligencia y conserva de manera virtual para facilitar su diligenciamiento y seguimiento. El responsable de diligenciar este instrumento es el asesor de la Dirección general  encargado del proceso de comunicación y divulgación del IDEP.    Este punto de control se incorporó al procedimiento PRO-DIC-01-11 Gestión de comunicaciones. 
</t>
    </r>
    <r>
      <rPr>
        <b/>
        <sz val="10"/>
        <color rgb="FF000000"/>
        <rFont val="Arial"/>
      </rPr>
      <t xml:space="preserve">Segundo Trimestre: </t>
    </r>
    <r>
      <rPr>
        <sz val="10"/>
        <color rgb="FF000000"/>
        <rFont val="Arial"/>
      </rPr>
      <t xml:space="preserve">La matriz de seguimiento  de la información de las convocatorias que se publica  en los canales institucionales del IDEP, se encuentra vigente y diligenciada en una hoja de calculo de Excel por el responsable, cada vez que se requiera. </t>
    </r>
  </si>
  <si>
    <r>
      <rPr>
        <b/>
        <sz val="10"/>
        <color rgb="FF000000"/>
        <rFont val="Arial"/>
      </rPr>
      <t>Primer Trimestre</t>
    </r>
    <r>
      <rPr>
        <sz val="10"/>
        <color rgb="FF000000"/>
        <rFont val="Arial"/>
      </rPr>
      <t xml:space="preserve">: Hoja de calculo Google diligenciada se encuentra disponible en : https://docs.google.com/spreadsheets/d/1NrZ6gwKmNQtgbSTjMcOSzoxdJXtd9GumnRhjx1Ah8cI/edit#gid=1208385232
Procedimiento PRO-DIC-01-11 Gestión de comunicaciones disponible en: http://www.idep.edu.co/?q=content/dic-01-proceso-de-divulgaci%C3%B3n-y-comunicaci%C3%B3n#overlay-context=
</t>
    </r>
    <r>
      <rPr>
        <b/>
        <sz val="10"/>
        <color rgb="FF000000"/>
        <rFont val="Arial"/>
      </rPr>
      <t>Segundo Trimestre:</t>
    </r>
    <r>
      <rPr>
        <sz val="10"/>
        <color rgb="FF000000"/>
        <rFont val="Arial"/>
      </rPr>
      <t xml:space="preserve">  Hoja de calculo de Excel diligenciada disponible en: https://docs.google.com/spreadsheets/d/1NrZ6gwKmNQtgbSTjMcOSzoxdJXtd9GumnRhjx1Ah8cI/edit?usp=sharing</t>
    </r>
  </si>
  <si>
    <r>
      <rPr>
        <b/>
        <sz val="10"/>
        <color rgb="FF000000"/>
        <rFont val="Arial"/>
      </rPr>
      <t xml:space="preserve">30/04/2019:  </t>
    </r>
    <r>
      <rPr>
        <sz val="10"/>
        <color rgb="FF000000"/>
        <rFont val="Arial"/>
      </rPr>
      <t xml:space="preserve">En el mes de marzo de 2019 se actualizó el procedimiento PRO-DIC-01-01 en la actividad No. 02 se incluyó en observaciones "La matriz de seguimiento de la información de las convocatorias que se publica en los canales institucionales del IDEP, será diligenciado y conservado de manera digital por el Subdirector Académico y/o los responsables de la actividad.", en el próximo seguimiento se verificará la aplicación de los controles establecidos. 
</t>
    </r>
    <r>
      <rPr>
        <b/>
        <sz val="10"/>
        <color rgb="FF000000"/>
        <rFont val="Arial"/>
      </rPr>
      <t xml:space="preserve">20/08/2019: </t>
    </r>
    <r>
      <rPr>
        <sz val="10"/>
        <color rgb="FF000000"/>
        <rFont val="Arial"/>
      </rPr>
      <t xml:space="preserve">Se verificó por parte de esta Oficina la matriz de seguimiento de la información de las convocatorias que se publica en los canales institucionales del IDEP hasta el mes de junio de 2019, se evidenció la publicación de todas las convocatorias relacionadas.   La acción se viene ejecutando oportunamente, se da cierre por parte de esta Oficina. </t>
    </r>
  </si>
  <si>
    <r>
      <rPr>
        <sz val="10"/>
        <color rgb="FF000000"/>
        <rFont val="Arial"/>
      </rPr>
      <t xml:space="preserve">PRO - DIC-01-01
Hoja de calculo de Excel diligenciada disponible en: </t>
    </r>
    <r>
      <rPr>
        <sz val="8"/>
        <color rgb="FF000000"/>
        <rFont val="Arial"/>
      </rPr>
      <t>https://docs.google.com/spreadsheets/d/1NrZ6gwKmNQtgbSTjMcOSzoxdJXtd9GumnRhjx1Ah8cI/edit?usp=sharing</t>
    </r>
  </si>
  <si>
    <r>
      <rPr>
        <b/>
        <sz val="10"/>
        <color rgb="FF000000"/>
        <rFont val="Arial"/>
      </rPr>
      <t xml:space="preserve">30/04/2019: </t>
    </r>
    <r>
      <rPr>
        <sz val="10"/>
        <color rgb="FF000000"/>
        <rFont val="Arial"/>
      </rPr>
      <t xml:space="preserve">Hilda Yamile Morales Laverde - Jefe OCI. 
</t>
    </r>
    <r>
      <rPr>
        <b/>
        <sz val="10"/>
        <color rgb="FF000000"/>
        <rFont val="Arial"/>
      </rPr>
      <t xml:space="preserve">
30/08/2019:  </t>
    </r>
    <r>
      <rPr>
        <sz val="10"/>
        <color rgb="FF000000"/>
        <rFont val="Arial"/>
      </rPr>
      <t xml:space="preserve">Hilda Yamile Morales Laverde - Jefe OCI. 
</t>
    </r>
  </si>
  <si>
    <t>Durante el mes de noviembre se revisó y ajustó el mapa de riesgos del proceso de Atención al ciudadano,  cuyos cambios  se  registraron en el acta de reunión del 28 de noviembre que reposan en el archivo de gestión de la Subdirección académica. Frente al riesgo de Usuarios atendidos de manera inoportuna, ineficaz, ineficiente, indigna y/o sin calidez, los controles que se tienen  se califican moderados, por esto se propone desde el líder formular una acción de mejora  preventiva que permita mitigar la ocurrencia del riesgo  identificado.</t>
  </si>
  <si>
    <t>Desconocimiento de la información institucional por parte de los funcionarios del instituto.
Un servicio deficiente por parte de funcionarios que tienen asignada la responsabilidad.
Inadecuada caracterización de usuarios y partes interesadas que permitan conocer las necesidades y expectativas de los usuarios.</t>
  </si>
  <si>
    <t>Hacer una campaña virtual a los  servidores públicos  para sensibilizar la necesidad de atender  a los usuarios de manera oportuna, eficaz, eficiente, digna y/o con calidez, divulgando el contenido del Manual de atención al ciudadano del instituto para la investigación educativa y el desarrollo pedagógico - IDEP</t>
  </si>
  <si>
    <t>Campaña virtual enviada a los correos electrónicos  de los servidores públicos y su divulgación en el boletín interno del IDEP.</t>
  </si>
  <si>
    <t>Subdirectora Académica
Asesor Dirección General ( Líder del proceso de comunicaciones)</t>
  </si>
  <si>
    <r>
      <rPr>
        <b/>
        <sz val="10"/>
        <color rgb="FF000000"/>
        <rFont val="Arial"/>
      </rPr>
      <t xml:space="preserve">Primer Trimestre: </t>
    </r>
    <r>
      <rPr>
        <sz val="10"/>
        <color rgb="FF000000"/>
        <rFont val="Arial"/>
      </rPr>
      <t xml:space="preserve">El documento del  Manual de atención al ciudadano del instituto para la investigación educativa y el desarrollo pedagógico - IDEP se encuentra en proceso de actualización. Lo anterior debido a que  atendiendo a la circular 007-2018  emitida por la Subsecretaria de Servicio a la ciudadanía, se inicia el  proceso de adopción del Manual para la gestión de Peticiones Ciudadanas, como herramienta técnica que contribuye el mejoramiento continuo de la prestación del Servicio de la Ciudadanía en el Distrito. Es así como se elabora el Manual de Gestión de Peticiones para el IDEP , el cual se encuentra  en proceso de revisión y validación por el líder del proceso de Atención al ciudadano. Posterior a la formulación de este manual, permitirá realizar una actualización  del Manual de Atención al ciudadano del IDEP frente a las peticiones que interpone la ciudadanía. 
</t>
    </r>
    <r>
      <rPr>
        <b/>
        <sz val="10"/>
        <color rgb="FF000000"/>
        <rFont val="Arial"/>
      </rPr>
      <t xml:space="preserve">Segundo Trimestre: </t>
    </r>
    <r>
      <rPr>
        <sz val="10"/>
        <color rgb="FF000000"/>
        <rFont val="Arial"/>
      </rPr>
      <t xml:space="preserve">Durante este trimestre se elaboraron y actualizaron los siguientes documentos : El documento del  Manual de atención al ciudadano del Instituto para la investigación educativa y el desarrollo pedagógico - IDEP y el  Manual de Gestión de Peticiones para el IDEP, los cuales tiene fecha de publicación del 21/05/2019, se encuentran disponibles en el Aula Maloca SIG. Posterior a esto, se realizó una campaña virtual a los servidores públicos del IDEP a través del boletín interno de comunicaciones y correos electrónicos, con el fin de sensibilizarlos en la necesidad de atender a los usuarios  de manera oportuna, eficaz y digna atendiendo a los lineamientos del Manual de atención al ciudadano del IDEP. </t>
    </r>
  </si>
  <si>
    <r>
      <rPr>
        <b/>
        <sz val="10"/>
        <color rgb="FF000000"/>
        <rFont val="Arial"/>
      </rPr>
      <t>Primer Trimestre:</t>
    </r>
    <r>
      <rPr>
        <sz val="10"/>
        <color rgb="FF000000"/>
        <rFont val="Arial"/>
      </rPr>
      <t xml:space="preserve"> Documento del Manual de Gestión de Peticiones para el IDEP.
</t>
    </r>
    <r>
      <rPr>
        <b/>
        <sz val="10"/>
        <color rgb="FF000000"/>
        <rFont val="Arial"/>
      </rPr>
      <t xml:space="preserve">
Segundo Trimestre</t>
    </r>
    <r>
      <rPr>
        <sz val="10"/>
        <color rgb="FF000000"/>
        <rFont val="Arial"/>
      </rPr>
      <t xml:space="preserve">: Los documentos MN-AC-10-01 Manual de atención al ciudadano del instituto para la investigación educativa y el desarrollo pedagógico - IDEP y  MN-AC-10-03 Manual para la gestión de peticiones, se encuentran disponibles en el siguiente link: http://www.idep.edu.co/?q=content/ac-10-proceso-de-atenci%C3%B3n-al-ciudadano
El Boletín interno No 06-2019  remitido el viernes 31 de mayo  al correo electrónico de los funcionarios  y disponible en  la pagina web en: http://www.idep.edu.co/?q=content/boletines-internos
Los correos electrónicos se remitieron  el 18, 20 y 21 de junio de 2019 a los correos electrónicos de los funcionarios del IDEP.  
</t>
    </r>
  </si>
  <si>
    <r>
      <rPr>
        <b/>
        <sz val="10"/>
        <color rgb="FF000000"/>
        <rFont val="Arial"/>
      </rPr>
      <t xml:space="preserve">30/04/2019:  </t>
    </r>
    <r>
      <rPr>
        <sz val="10"/>
        <color rgb="FF000000"/>
        <rFont val="Arial"/>
      </rPr>
      <t xml:space="preserve">Esta actividad se reporta en ejecución, se verificará el cumplimiento de la misma en el próximo seguimiento, con sus respectivas evidencias de cumplimiento. 
</t>
    </r>
    <r>
      <rPr>
        <b/>
        <sz val="10"/>
        <color rgb="FF000000"/>
        <rFont val="Arial"/>
      </rPr>
      <t xml:space="preserve">20/08/2019:  </t>
    </r>
    <r>
      <rPr>
        <sz val="10"/>
        <color rgb="FF000000"/>
        <rFont val="Arial"/>
      </rPr>
      <t xml:space="preserve">SE verifico por parte de esta Oficina la publicación en el Boletin Interno No. 006 y los correos remitidos a los funcionarios los días 18, 20 y 21de junio de 2019.  
Se da por cumplida esta actividad y se cierra por parte de esta Oficina. </t>
    </r>
  </si>
  <si>
    <t>http://www.idep.edu.co/?q=content/idp-04-proceso-de-investigaci%C3%B3n-y-desarrollo-pedag%C3%B3gico</t>
  </si>
  <si>
    <r>
      <rPr>
        <b/>
        <sz val="10"/>
        <color rgb="FF000000"/>
        <rFont val="Arial"/>
      </rPr>
      <t xml:space="preserve">30/04/2019:   </t>
    </r>
    <r>
      <rPr>
        <sz val="10"/>
        <color rgb="FF000000"/>
        <rFont val="Arial"/>
      </rPr>
      <t xml:space="preserve">Hilda Yamile Morales Laverde - Jefe Oficina de Control Interno. 
</t>
    </r>
    <r>
      <rPr>
        <b/>
        <sz val="10"/>
        <color rgb="FF000000"/>
        <rFont val="Arial"/>
      </rPr>
      <t xml:space="preserve">20/08/2019:  </t>
    </r>
    <r>
      <rPr>
        <sz val="10"/>
        <color rgb="FF000000"/>
        <rFont val="Arial"/>
      </rPr>
      <t xml:space="preserve">Hilda Yamile Morales Laverde - Jefe OCI. 
</t>
    </r>
  </si>
  <si>
    <t>Durante el mes de noviembre se revisó y ajustó el mapa de riesgos del proceso de Investigación y desarrollo pedagógico,  cuyos cambios  se  registraron en el acta de reunión del 27 de noviembre que reposan en el archivo de gestión de la Subdirección académica. Frente al riesgo de productos resultado de los proyectos de IyDP con plagio,  se propone desde el líder formular una acción de mejora  preventiva que permita mitigar la ocurrencia del riesgo identificado.</t>
  </si>
  <si>
    <t>Inadecuada utilización de herramientas tecnológicas que permitan la identificación de plagio en los documentos
Desconocimiento de las normas de referencia ión o citas de autor
Falta de integridad del contratista o funcionario.</t>
  </si>
  <si>
    <t>Documentar  el uso de la herramienta tecnológica que permite identificar plagio</t>
  </si>
  <si>
    <t xml:space="preserve">Documento  instructivo para el uso de la herramienta tecnológica anti plagio con la que cuente el IDEP  formalizado en el SIG en el proceso de Investigación y desarrollo pedagógico. </t>
  </si>
  <si>
    <r>
      <rPr>
        <b/>
        <sz val="10"/>
        <color rgb="FF000000"/>
        <rFont val="Arial"/>
      </rPr>
      <t xml:space="preserve">Primer Trimestre: </t>
    </r>
    <r>
      <rPr>
        <sz val="10"/>
        <color rgb="FF000000"/>
        <rFont val="Arial"/>
      </rPr>
      <t xml:space="preserve">A la fecha del seguimiento no se ha ejecutado esta actividad ya que se encuentra dentro de los tiempos establecidos para el cierre  de la acción. 
</t>
    </r>
    <r>
      <rPr>
        <b/>
        <sz val="10"/>
        <color rgb="FF000000"/>
        <rFont val="Arial"/>
      </rPr>
      <t>Segundo Trimestre:</t>
    </r>
    <r>
      <rPr>
        <sz val="10"/>
        <color rgb="FF000000"/>
        <rFont val="Arial"/>
      </rPr>
      <t xml:space="preserve"> Durante este trimestre se realizó el  documento MN-IDP- 04-04 Manual Técnico para el uso del servicio tecnológico para la comprobación de la duplicación de contenidos, el cual se encuentra publicado en el Aula Maloca SIG en el proceso de Investigación y Desarrollo pedagógico con fecha de publicación del 13/06/2019. Este documento describe  de forma clara la administración y el uso de la herramienta tecnológica con la que cuenta la entidad (Plagscan),  para la comprobación de la duplicación de contenidos y la infracción de derechos de autor en los documentos académicos que genera el Instituto. 
Adicionalmente, se estableció como punto de control en el procedimiento PRO-IDP-04-02 Ejecución y seguimiento de proyectos de investigación y desarrollo pedagógico  en la actividad No 10. Su fecha de actualización es del 19/06/2019</t>
    </r>
  </si>
  <si>
    <r>
      <rPr>
        <b/>
        <sz val="10"/>
        <color rgb="FF000000"/>
        <rFont val="Arial"/>
      </rPr>
      <t>Segundo Trimestre:</t>
    </r>
    <r>
      <rPr>
        <sz val="10"/>
        <color rgb="FF000000"/>
        <rFont val="Arial"/>
      </rPr>
      <t xml:space="preserve"> el documento MN-IDP- 04-04 Manual Técnico para el uso del servicio tecnológico para la comprobación de la duplicación de contenidos se encuentra disponible en el Aula Maloca SIG en: http://www.idep.edu.co/?q=content/idp-04-proceso-de-investigaci%C3%B3n-y-desarrollo-pedag%C3%B3gico
El procedimiento PRO-IDP-04-02 Ejecución y Seguimiento de Proyectos Investigación y Desarrollo se encuentra disponible en Aula Maloca SIG en  :  http://www.idep.edu.co/?q=content/idp-04-proceso-de-investigaci%C3%B3n-y-desarrollo-pedag%C3%B3gico</t>
    </r>
  </si>
  <si>
    <r>
      <rPr>
        <b/>
        <sz val="10"/>
        <color rgb="FF000000"/>
        <rFont val="Arial"/>
      </rPr>
      <t xml:space="preserve">30/04/2019: </t>
    </r>
    <r>
      <rPr>
        <sz val="10"/>
        <color rgb="FF000000"/>
        <rFont val="Arial"/>
      </rPr>
      <t xml:space="preserve">Esta acción será objeto de verificación en próximo seguimiento se encuentra en ejecución. 
</t>
    </r>
    <r>
      <rPr>
        <b/>
        <sz val="10"/>
        <color rgb="FF000000"/>
        <rFont val="Arial"/>
      </rPr>
      <t xml:space="preserve">20/08/2019:  </t>
    </r>
    <r>
      <rPr>
        <sz val="10"/>
        <color rgb="FF000000"/>
        <rFont val="Arial"/>
      </rPr>
      <t xml:space="preserve">Se verificó por parte de esta Oficina la publicación del Manual Técnico MN-IDP- 04-para el uso del servicio tecnológico para la comprobación de la duplicación de contenidos.
Se incluyó en la actividad 10 el punto de control </t>
    </r>
    <r>
      <rPr>
        <i/>
        <sz val="10"/>
        <color rgb="FF000000"/>
        <rFont val="Arial"/>
      </rPr>
      <t xml:space="preserve">"Revisar los productos finales (de carácter académico) por la herramienta tecnológica que permite identificar el plagio, con la que cuenta la entidad. Ver MN-IDP04-04 Manual técnico para el uso del servicio tecnológico para la comprobación de la duplicación de contenidos y la infracción de derechos de autor"  
</t>
    </r>
    <r>
      <rPr>
        <sz val="10"/>
        <color rgb="FF000000"/>
        <rFont val="Arial"/>
      </rPr>
      <t xml:space="preserve">Esta acción se da por cumplida y se cierra por parte de esta Oficina, no obstante se recomienda socializar a todos los funcionarios que deben aplicar el control. </t>
    </r>
  </si>
  <si>
    <t>Manual Técnico para el uso del servicio tecnológico para la comprobación de la duplicación de contenidos se encuentra disponible en el Aula Maloca SIG en: http://www.idep.edu.co/?q=content/idp-04-proceso-de-investigaci%C3%B3n-y-desarrollo-pedag%C3%B3gico
El procedimiento PRO-IDP-04-02 Ejecución y Seguimiento de Proyectos Investigación y Desarrollo se encuentra disponible en Aula Maloca SIG en  :  http://www.idep.edu.co/?q=content/idp-04-proceso-de-investigaci%C3%B3n-y-desarrollo-pedag%C3%B3gico</t>
  </si>
  <si>
    <r>
      <rPr>
        <b/>
        <sz val="10"/>
        <color rgb="FF000000"/>
        <rFont val="Arial"/>
      </rPr>
      <t xml:space="preserve">30/04/2019: </t>
    </r>
    <r>
      <rPr>
        <sz val="10"/>
        <color rgb="FF000000"/>
        <rFont val="Arial"/>
      </rPr>
      <t>Hilda Yamile Morales Laverde - Jefe OCI.
2</t>
    </r>
    <r>
      <rPr>
        <b/>
        <sz val="10"/>
        <color rgb="FF000000"/>
        <rFont val="Arial"/>
      </rPr>
      <t xml:space="preserve">0/08/2019:  </t>
    </r>
    <r>
      <rPr>
        <sz val="10"/>
        <color rgb="FF000000"/>
        <rFont val="Arial"/>
      </rPr>
      <t xml:space="preserve">Hilda Yamile Morales Laverde - Jefe OCI.
</t>
    </r>
  </si>
  <si>
    <t>Durante el mes de noviembre se revisó y ajustó el mapa de riesgos del proceso de Investigación y desarrollo pedagógico,  cuyos cambios  se  registraron en el acta de reunión del 27 de noviembre que reposan en el archivo de gestión de la Subdirección académica. Frente al riesgo de retiro anticipado de los participantes de los proyectos de Investigación y Desarrollo Pedagógico,  se propone desde el líder formular una acción de mejora  preventiva que permita mitigar la ocurrencia del riesgo identificado.</t>
  </si>
  <si>
    <t>Limitación de tiempo por parte de los interesados por múltiples actividades en las instituciones educativas.
Desarticulación entre las diferentes actividades que realiza el Instituto con los usuarios y partes interesadas.
Falta de motivación o interés en los proyectos desarrollados</t>
  </si>
  <si>
    <t>Socializar los lineamientos de las  guías  GU-IDP-04-01 Proyectos de Investigación y GU-IDP-04-02 Proyectos Desarrollo Pedagógico, especialmente en los temas relacionados con  la suscripción de actas de compromiso, las formas en que se puede realizar acompañamiento para prevenir este riesgo y  finalmente los tipos de incentivos académicos que pueden otorgarse a los participantes de los proyectos.</t>
  </si>
  <si>
    <t>Lista de asistencia de la socialización realizada a los funcionarios de la Subdirección Académica</t>
  </si>
  <si>
    <t>06/30/2019</t>
  </si>
  <si>
    <r>
      <rPr>
        <b/>
        <sz val="10"/>
        <color rgb="FF000000"/>
        <rFont val="Arial"/>
      </rPr>
      <t xml:space="preserve">Primer Trimestre: </t>
    </r>
    <r>
      <rPr>
        <sz val="10"/>
        <color rgb="FF000000"/>
        <rFont val="Arial"/>
      </rPr>
      <t xml:space="preserve">A la fecha del seguimiento no se ha ejecutado esta actividad ya que se encuentra dentro de los tiempos establecidos para el cierre  de la acción. 
</t>
    </r>
    <r>
      <rPr>
        <b/>
        <sz val="10"/>
        <color rgb="FF000000"/>
        <rFont val="Arial"/>
      </rPr>
      <t xml:space="preserve">Segundo Trimestre: </t>
    </r>
    <r>
      <rPr>
        <sz val="10"/>
        <color rgb="FF000000"/>
        <rFont val="Arial"/>
      </rPr>
      <t xml:space="preserve">El 29 de mayo se realizó la socialización de los lineamientos de las guías GU-IDP-04-01 Proyectos de Investigación y GU-IDP-04-02 Proyectos Desarrollo Pedagógico, haciendo énfasis en los temas relacionados con  la suscripción de actas de compromiso, las formas en que se puede realizar acompañamiento para prevenir este riesgo y   los tipos de incentivos académicos que pueden otorgarse a los participantes de los proyectos. Adicionalmente el 7 de junio del 2019 se les remitió por correo electrónico la presentación realizada para  que sea consultada la información entregada por la Subdirección Académica. </t>
    </r>
  </si>
  <si>
    <r>
      <rPr>
        <b/>
        <sz val="10"/>
        <color rgb="FF000000"/>
        <rFont val="Arial"/>
      </rPr>
      <t>Segundo Trimestre:</t>
    </r>
    <r>
      <rPr>
        <sz val="10"/>
        <color rgb="FF000000"/>
        <rFont val="Arial"/>
      </rPr>
      <t xml:space="preserve"> Se encuentra citada la reunión en el Google Calendar  en el correo electrónico seguimientoplaneacion@idep.edu.co, los listados de asistencia reposan en el expediente contractual 008-2019  y  en el correo electrónico  de seguimientoplaneacion@idep.edu.co se encuentra la evidencia del envió de la presentación realizada.</t>
    </r>
  </si>
  <si>
    <r>
      <rPr>
        <b/>
        <sz val="10"/>
        <color rgb="FF000000"/>
        <rFont val="Arial"/>
      </rPr>
      <t>30/04/2019:</t>
    </r>
    <r>
      <rPr>
        <sz val="10"/>
        <color rgb="FF000000"/>
        <rFont val="Arial"/>
      </rPr>
      <t xml:space="preserve"> Esta acción será objeto de verificación en próximo seguimiento se encuentra en ejecución. 
</t>
    </r>
    <r>
      <rPr>
        <b/>
        <sz val="10"/>
        <color rgb="FF000000"/>
        <rFont val="Arial"/>
      </rPr>
      <t xml:space="preserve">20/08/2019:  </t>
    </r>
    <r>
      <rPr>
        <sz val="10"/>
        <color rgb="FF000000"/>
        <rFont val="Arial"/>
      </rPr>
      <t xml:space="preserve">Se verificó por parte de esta Oficina que en el contrato de prestación de servicios No. 008 de 2019 se encuentraa la planilla de "Socialización Guias investigación y desarrollo pedagógico" (folio 131-135) realizada el 29 de mayo de 2019.
Esta actividad se da por cumplida y se cierra por parte de esta Oficina. </t>
    </r>
  </si>
  <si>
    <t>Folios 131-135 del contrato de prestación de servicios No. 008 de 2019.</t>
  </si>
  <si>
    <r>
      <rPr>
        <b/>
        <sz val="10"/>
        <color rgb="FF000000"/>
        <rFont val="Arial"/>
      </rPr>
      <t xml:space="preserve">30/04/2019: </t>
    </r>
    <r>
      <rPr>
        <sz val="10"/>
        <color rgb="FF000000"/>
        <rFont val="Arial"/>
      </rPr>
      <t>Hilda Yamile Morales Laverde - Jefe OCI.
2</t>
    </r>
    <r>
      <rPr>
        <b/>
        <sz val="10"/>
        <color rgb="FF000000"/>
        <rFont val="Arial"/>
      </rPr>
      <t xml:space="preserve">0/08/2019:  </t>
    </r>
    <r>
      <rPr>
        <sz val="10"/>
        <color rgb="FF000000"/>
        <rFont val="Arial"/>
      </rPr>
      <t xml:space="preserve">Hilda Yamile Morales Laverde - Jefe OCI.
</t>
    </r>
  </si>
  <si>
    <t>Se realizó la consulta a cuatro (4) funcionarios responsables de actividades sobre el cumplimiento de los lineamientos establecidos en las  guías GU-IDP-04-02 Proyectos Desarrollo Pedagógica y GU-IDP-04-01 Proyectos de Investigación específicamente del numeral 9. A lo cual se evidencio que tan solo una funcionaria esta dando cumplimiento a la organización de la carpeta del proyecto utilizando Google Drive</t>
  </si>
  <si>
    <t>No hay conocimiento  por  funcionarios y/o contratistas  de la subdirección académica , de los aspectos propuestos en las guías GU-IDP-04-02 Proyectos Desarrollo Pedagógica y GU-IDP-04-01 Proyectos de Investigación</t>
  </si>
  <si>
    <t>Socialización de los lineamientos de la GU-IDP-04-02 Proyectos Desarrollo Pedagógica y GU-IDP-04-01 Proyectos de Investigación</t>
  </si>
  <si>
    <r>
      <rPr>
        <b/>
        <sz val="10"/>
        <color rgb="FF000000"/>
        <rFont val="Arial"/>
      </rPr>
      <t xml:space="preserve">Primer Trimestre: </t>
    </r>
    <r>
      <rPr>
        <sz val="10"/>
        <color rgb="FF000000"/>
        <rFont val="Arial"/>
      </rPr>
      <t xml:space="preserve">A la fecha del seguimiento no se ha ejecutado esta actividad ya que se encuentra dentro de los tiempos establecidos para el cierre  de la acción. 
</t>
    </r>
    <r>
      <rPr>
        <b/>
        <sz val="10"/>
        <color rgb="FF000000"/>
        <rFont val="Arial"/>
      </rPr>
      <t xml:space="preserve">
Segundo Trimestre: </t>
    </r>
    <r>
      <rPr>
        <sz val="10"/>
        <color rgb="FF000000"/>
        <rFont val="Arial"/>
      </rPr>
      <t xml:space="preserve">El 29 de mayo se realizó la socialización de los lineamientos de las guías GU-IDP-04-01 Proyectos de Investigación y GU-IDP-04-02 Proyectos Desarrollo Pedagógico a los apoyos académicos y secretarias de la Subdirección Académica. Adicionalmente el 7 de junio del 2019 se les remitió por correo electrónico la presentación realizada para  que  sea consultada la información entregada por la Subdirección Académica. </t>
    </r>
  </si>
  <si>
    <r>
      <rPr>
        <b/>
        <sz val="10"/>
        <color rgb="FF000000"/>
        <rFont val="Arial"/>
      </rPr>
      <t>Segundo Trimestre:</t>
    </r>
    <r>
      <rPr>
        <sz val="10"/>
        <color rgb="FF000000"/>
        <rFont val="Arial"/>
      </rPr>
      <t xml:space="preserve"> Se encuentra citada la reunión en el Google Calendar  en el correo electrónico seguimientoplaneacion@idep.edu.co, los listados de asistencia reposan en el expediente contractual 008-2019  y  en el correo electrónico  de seguimientoplaneacion@idep.edu.co se encuentra la evidencia del envío de la presentación realizada.</t>
    </r>
  </si>
  <si>
    <r>
      <rPr>
        <b/>
        <sz val="10"/>
        <color rgb="FF000000"/>
        <rFont val="Arial"/>
      </rPr>
      <t>30/04/2019:</t>
    </r>
    <r>
      <rPr>
        <sz val="10"/>
        <color rgb="FF000000"/>
        <rFont val="Arial"/>
      </rPr>
      <t xml:space="preserve"> Esta acción será objeto de verificación en próximo seguimiento se encuentra en ejecución. 
2</t>
    </r>
    <r>
      <rPr>
        <b/>
        <sz val="10"/>
        <color rgb="FF000000"/>
        <rFont val="Arial"/>
      </rPr>
      <t>0/04/</t>
    </r>
    <r>
      <rPr>
        <b/>
        <sz val="10"/>
        <color rgb="FF000000"/>
        <rFont val="Arial"/>
      </rPr>
      <t xml:space="preserve">2019:  </t>
    </r>
    <r>
      <rPr>
        <sz val="10"/>
        <color rgb="FF000000"/>
        <rFont val="Arial"/>
      </rPr>
      <t xml:space="preserve">Se verificó por parte de esta Oficina que en el contrato de prestación de servicios No. 008 de 2019 se encuentraa la planilla de "Socialización Guias investigación y desarrollo pedagógico" (folio 131-135) realizada el 29 de mayo de 2019.
Esta actividad se da por cumplida y se cierra por parte de esta Oficina. </t>
    </r>
  </si>
  <si>
    <r>
      <rPr>
        <b/>
        <sz val="10"/>
        <color rgb="FF000000"/>
        <rFont val="Arial"/>
      </rPr>
      <t xml:space="preserve">30/04/2019: </t>
    </r>
    <r>
      <rPr>
        <sz val="10"/>
        <color rgb="FF000000"/>
        <rFont val="Arial"/>
      </rPr>
      <t>Hilda Yamile Morales Laverde - Jefe OCI.
2</t>
    </r>
    <r>
      <rPr>
        <b/>
        <sz val="10"/>
        <color rgb="FF000000"/>
        <rFont val="Arial"/>
      </rPr>
      <t xml:space="preserve">0/08/2019:  </t>
    </r>
    <r>
      <rPr>
        <sz val="10"/>
        <color rgb="FF000000"/>
        <rFont val="Arial"/>
      </rPr>
      <t xml:space="preserve">Hilda Yamile Morales Laverde - Jefe OCI.
</t>
    </r>
  </si>
  <si>
    <t xml:space="preserve">De acuerdo al cronograma establecido en la ficha técnica, para el segundo semestre se estableció un 30 % de avance; en el POA se reporto n 0,30 de cumplimiento para este trimestre, no obstante estos datos solo cruza con el reposte del PEDI.
Se presenta diferencias en los datos reportados en los tres instrumentos de validación, tanto en la meta proyectada como en el avance reportado, no es consistente la medida de evaluación del indicador .
Homogeneidad para la presentación de los diferentes instrumentos de evaluación a la gestión. </t>
  </si>
  <si>
    <t xml:space="preserve">No hay una presentación clara en las metas y el  avance (unidad de medida  y metodología de medición)  por cada estudio, en los instrumentos de indicadores  de gestión, plan operativo anual y fichas de proyectos. </t>
  </si>
  <si>
    <t xml:space="preserve">Revisión y modificación de los indicadores para el proceso de Investigación y Desarrollo Pedagógico  con el fin de alinear la medición entre  los instrumentos de planeación como el POA, los indicadores de Gestión del proceso y fichas de proyectos. </t>
  </si>
  <si>
    <t xml:space="preserve">Hoja de vida de los indicadores formulados para el proceso 
Plan Operativo Anual con porcentajes programados acordes a los indicadores del proceso </t>
  </si>
  <si>
    <r>
      <rPr>
        <b/>
        <sz val="10"/>
        <color rgb="FF000000"/>
        <rFont val="Arial"/>
      </rPr>
      <t xml:space="preserve">Primer Trimestre: </t>
    </r>
    <r>
      <rPr>
        <sz val="10"/>
        <color rgb="FF000000"/>
        <rFont val="Arial"/>
      </rPr>
      <t xml:space="preserve">Se realizó la formulación de  la hoja de vida de los indicadores para el proceso de Investigación y Desarrollo Pedagógico para la vigencia 2019, teniendo en cuenta los porcentajes de las fichas del proyecto programadas para la vigencia. De igual manera, se alinearon  las metas de los indicadores con el Plan Operativo Anual  para la vigencia 2019, estableciendo mediciones  iguales para los instrumentos de gestión.
</t>
    </r>
    <r>
      <rPr>
        <b/>
        <sz val="10"/>
        <color rgb="FF000000"/>
        <rFont val="Arial"/>
      </rPr>
      <t xml:space="preserve">
Segundo Trimestre:</t>
    </r>
    <r>
      <rPr>
        <sz val="10"/>
        <color rgb="FF000000"/>
        <rFont val="Arial"/>
      </rPr>
      <t xml:space="preserve"> Se realizó  el seguimiento del primer trimestre para los instrumentos de planeación como  los indicadores de gestión y el Plan operativo anual  correspondientes al proceso de Investigación y Desarrollo Pedagógico.  Evidenciando una alineación en la medición de los instrumentos mencionados. </t>
    </r>
  </si>
  <si>
    <r>
      <rPr>
        <b/>
        <sz val="10"/>
        <color rgb="FF000000"/>
        <rFont val="Arial"/>
      </rPr>
      <t>Primer Trimestre:</t>
    </r>
    <r>
      <rPr>
        <sz val="10"/>
        <color rgb="FF000000"/>
        <rFont val="Arial"/>
      </rPr>
      <t xml:space="preserve"> Hoja de vida indicadores proceso e Investigación y Desarrollo Pedagógico vigencia 2019, disponible en: http://www.idep.edu.co/?q=content/indicadores-de-gesti%C3%B3n
</t>
    </r>
    <r>
      <rPr>
        <b/>
        <sz val="10"/>
        <color rgb="FF000000"/>
        <rFont val="Arial"/>
      </rPr>
      <t xml:space="preserve">
Segundo Trimestre: </t>
    </r>
    <r>
      <rPr>
        <sz val="10"/>
        <color rgb="FF000000"/>
        <rFont val="Arial"/>
      </rPr>
      <t xml:space="preserve">El seguimiento a los indicadores para el proceso de Investigación y desarrollo pedagógico  se encuentra en la pagina web del IDEP en: http://www.idep.edu.co/?q=content/indicadores-de-gesti%C3%B3n
El seguimiento para el Plan operativo anual para el proceso de Investigación y desarrollo pedagógico se encuentra publicado en la pagina web en: http://www.idep.edu.co/?q=content/plan-operativo-anual 
</t>
    </r>
  </si>
  <si>
    <r>
      <rPr>
        <b/>
        <sz val="10"/>
        <color rgb="FF000000"/>
        <rFont val="Arial"/>
      </rPr>
      <t xml:space="preserve">30/04/2019: </t>
    </r>
    <r>
      <rPr>
        <sz val="10"/>
        <color rgb="FF000000"/>
        <rFont val="Arial"/>
      </rPr>
      <t xml:space="preserve">Se verificó por parte de ésta Oficina que los instrumentos de gestión del proceso se formularon bajo los mismos parámetros de medición.
</t>
    </r>
    <r>
      <rPr>
        <b/>
        <sz val="10"/>
        <color rgb="FF000000"/>
        <rFont val="Arial"/>
      </rPr>
      <t xml:space="preserve">20/08/2019: </t>
    </r>
    <r>
      <rPr>
        <sz val="10"/>
        <color rgb="FF000000"/>
        <rFont val="Arial"/>
      </rPr>
      <t xml:space="preserve">Esta actividad se da por cumplida y se cierre dado la evidencia registrada en la hoja de vida del indicador y el reporte del POA. </t>
    </r>
  </si>
  <si>
    <t>Hoja de vida indicadores proceso e Investigación y Desarrollo Pedagógico vigencia 2019, disponible en: http://www.idep.edu.co/?q=content/indicadores-de-gesti%C3%B3n</t>
  </si>
  <si>
    <r>
      <rPr>
        <b/>
        <sz val="10"/>
        <color rgb="FF000000"/>
        <rFont val="Arial"/>
      </rPr>
      <t xml:space="preserve">30/04/2019: </t>
    </r>
    <r>
      <rPr>
        <sz val="10"/>
        <color rgb="FF000000"/>
        <rFont val="Arial"/>
      </rPr>
      <t>Hilda Yamile Morales Laverde - Jefe OCI.
2</t>
    </r>
    <r>
      <rPr>
        <b/>
        <sz val="10"/>
        <color rgb="FF000000"/>
        <rFont val="Arial"/>
      </rPr>
      <t xml:space="preserve">0/08/2019:  </t>
    </r>
    <r>
      <rPr>
        <sz val="10"/>
        <color rgb="FF000000"/>
        <rFont val="Arial"/>
      </rPr>
      <t xml:space="preserve">Hilda Yamile Morales Laverde - Jefe OCI.
</t>
    </r>
  </si>
  <si>
    <t>De la revisión efectuada se observó que se presentan diferencias en el cronograma establecido en el POA y en la documentación que reposasen el expediente de las siguientes fichas: Sistema de monitoreo al cumplimiento de los estándares de calidad de educación inicial, Estudio investigación e innovación- un marco de referencia para el premio ala investigación educativa y reconocimiento docente</t>
  </si>
  <si>
    <t>No es claro los criterios para formular las fichas de proyectos de investigación o desarrollo pedagógico en la dependencia
No se evidencia una actividad  en el Plan operativo anual de la Subdirección Académica, el cual tiene ficha de proyecto pero su seguimiento se encuentra  reportado dentro de otra ficha de proyecto</t>
  </si>
  <si>
    <t xml:space="preserve">Actualizar el procedimiento PRO-IDP-04-01 Formulación de Proyectos de Investigación y Desarrollo Pedagógico, con el fin de  establecer los criterios para la elaboración o no de la de Ficha de proyectos de investigación o desarrollo  pedagógico. </t>
  </si>
  <si>
    <t>Documento de procedimiento PRO-IDP-04-01 Formulación de Proyectos de Investigación y Desarrollo Pedagógico actualizado  a la vigencia 2019</t>
  </si>
  <si>
    <r>
      <rPr>
        <b/>
        <sz val="10"/>
        <color rgb="FF000000"/>
        <rFont val="Arial"/>
      </rPr>
      <t xml:space="preserve">Primer Trimestre: </t>
    </r>
    <r>
      <rPr>
        <sz val="10"/>
        <color rgb="FF000000"/>
        <rFont val="Arial"/>
      </rPr>
      <t xml:space="preserve">A la fecha del seguimiento no se ha ejecutado esta actividad ya que se encuentra dentro de los tiempos establecidos para el cierre  de la acción. 
</t>
    </r>
    <r>
      <rPr>
        <b/>
        <sz val="10"/>
        <color rgb="FF000000"/>
        <rFont val="Arial"/>
      </rPr>
      <t>Segundo Trimestre:</t>
    </r>
    <r>
      <rPr>
        <sz val="10"/>
        <color rgb="FF000000"/>
        <rFont val="Arial"/>
      </rPr>
      <t xml:space="preserve"> Se realizó la actualización del procedimiento PRO-IDP-04-01 Formulación de Proyectos de Investigación y Desarrollo Pedagógico, incorporando en las  políticas de operación del procedimiento  lo siguiente : "Se debe elaborar el formato FT-IDP-04-01 Ficha de proyectos de investigación o desarrollo pedagógico, cuando se trate de un estudio contemplado en el plan de adquisiciones de la entidad y corresponda a un proyecto de investigación o desarrollo pedagógico según las definiciones establecidas en este procedimiento"  El documento tiene fecha de publicación del 22/05/2019 en el Aula Maloca SIG. </t>
    </r>
  </si>
  <si>
    <r>
      <rPr>
        <b/>
        <sz val="10"/>
        <color rgb="FF000000"/>
        <rFont val="Arial"/>
      </rPr>
      <t>Segundo Trimestre:</t>
    </r>
    <r>
      <rPr>
        <sz val="10"/>
        <color rgb="FF000000"/>
        <rFont val="Arial"/>
      </rPr>
      <t xml:space="preserve"> El procedimiento PRO-IDP-04-01 Formulación de Proyectos de Investigación y Desarrollo Pedagógico se encuentra en el Aula Maloca SIG en el siguiente link: http://www.idep.edu.co/?q=content/idp-04-proceso-de-investigaci%C3%B3n-y-desarrollo-pedag%C3%B3gico</t>
    </r>
  </si>
  <si>
    <r>
      <rPr>
        <b/>
        <sz val="10"/>
        <color rgb="FF000000"/>
        <rFont val="Arial"/>
      </rPr>
      <t>30/04/2019:</t>
    </r>
    <r>
      <rPr>
        <sz val="10"/>
        <color rgb="FF000000"/>
        <rFont val="Arial"/>
      </rPr>
      <t xml:space="preserve"> Esta acción será objeto de verificación en próximo seguimiento se encuentra en ejecución. 
</t>
    </r>
    <r>
      <rPr>
        <b/>
        <sz val="10"/>
        <color rgb="FF000000"/>
        <rFont val="Arial"/>
      </rPr>
      <t xml:space="preserve">
20/08/2019</t>
    </r>
    <r>
      <rPr>
        <sz val="10"/>
        <color rgb="FF000000"/>
        <rFont val="Arial"/>
      </rPr>
      <t xml:space="preserve">: Se verificó la actualización del procedimiento PRO-IDP-04-01 Formulación de Proyectos de Investigación y Desarrollo Pedagógico en la politica de operación.   Se cierra esta acción por parte de ésta Oficina. </t>
    </r>
  </si>
  <si>
    <r>
      <rPr>
        <b/>
        <sz val="10"/>
        <color rgb="FF000000"/>
        <rFont val="Arial"/>
      </rPr>
      <t xml:space="preserve">30/04/2019: </t>
    </r>
    <r>
      <rPr>
        <sz val="10"/>
        <color rgb="FF000000"/>
        <rFont val="Arial"/>
      </rPr>
      <t>Hilda Yamile Morales Laverde - Jefe OCI.
2</t>
    </r>
    <r>
      <rPr>
        <b/>
        <sz val="10"/>
        <color rgb="FF000000"/>
        <rFont val="Arial"/>
      </rPr>
      <t xml:space="preserve">0/08/2019:  </t>
    </r>
    <r>
      <rPr>
        <sz val="10"/>
        <color rgb="FF000000"/>
        <rFont val="Arial"/>
      </rPr>
      <t xml:space="preserve">Hilda Yamile Morales Laverde - Jefe OCI.
</t>
    </r>
  </si>
  <si>
    <t xml:space="preserve">Se presentan diferencias en las metas establecidas según el cronograma que reposa en la ficha técnica y los instrumentos de indicadores de gestión . </t>
  </si>
  <si>
    <t xml:space="preserve">Se presenta un error en la sumatoria del cronograma planeado </t>
  </si>
  <si>
    <t>Elaborar un cuadro de control  general de seguimiento  a los porcentajes de ejecución de las fichas de los proyectos de investigación o desarrollo pedagógico.</t>
  </si>
  <si>
    <t>Cuadro de seguimiento diligenciado</t>
  </si>
  <si>
    <r>
      <rPr>
        <b/>
        <sz val="10"/>
        <color rgb="FF000000"/>
        <rFont val="Arial"/>
      </rPr>
      <t xml:space="preserve">Primer Trimestre: </t>
    </r>
    <r>
      <rPr>
        <sz val="10"/>
        <color rgb="FF000000"/>
        <rFont val="Arial"/>
      </rPr>
      <t xml:space="preserve"> Se diseñó  un cuadro de control  general  de seguimiento  a los porcentajes de ejecución de las fichas de los proyectos de investigación o desarrollo pedagógico para la vigencia 2019, el cual se diligenciará de manera virtual  para el seguimiento y control de la Subdirectora Académica.  Este reposa en una hoja de calculo de google en el Drive. 
</t>
    </r>
    <r>
      <rPr>
        <b/>
        <sz val="10"/>
        <color rgb="FF000000"/>
        <rFont val="Arial"/>
      </rPr>
      <t>Segundo Trimestre:</t>
    </r>
    <r>
      <rPr>
        <sz val="10"/>
        <color rgb="FF000000"/>
        <rFont val="Arial"/>
      </rPr>
      <t xml:space="preserve"> Se realiza el seguimiento al cuadro de control a través de la Hoja de Calculo en Excel según lo mencionado. </t>
    </r>
  </si>
  <si>
    <r>
      <rPr>
        <b/>
        <sz val="10"/>
        <color theme="10"/>
        <rFont val="Arial"/>
      </rPr>
      <t>Primer Trimestre:</t>
    </r>
    <r>
      <rPr>
        <sz val="10"/>
        <color theme="10"/>
        <rFont val="Arial"/>
      </rPr>
      <t xml:space="preserve"> Hoja de Calculo de google disponible en Drive en :</t>
    </r>
    <r>
      <rPr>
        <u/>
        <sz val="10"/>
        <color theme="10"/>
        <rFont val="Arial"/>
      </rPr>
      <t xml:space="preserve"> https://drive.google.com/drive/folders/1PEA_kHglMECvfb2aRpTEgSxTeLRMahB-
</t>
    </r>
    <r>
      <rPr>
        <b/>
        <sz val="10"/>
        <color theme="10"/>
        <rFont val="Arial"/>
      </rPr>
      <t>Segundo Trimestre:</t>
    </r>
    <r>
      <rPr>
        <sz val="10"/>
        <color theme="10"/>
        <rFont val="Arial"/>
      </rPr>
      <t xml:space="preserve"> El seguimiento se encuentra en el cuadro de control en la hoja de calculo en: https://docs.google.com/spreadsheets/d/1c-JglX0Dk8SkaD0d-bKzOoLfggLg4WQJgbv_0vuFDM8/edit?usp=sharing</t>
    </r>
  </si>
  <si>
    <r>
      <rPr>
        <b/>
        <sz val="10"/>
        <color rgb="FF000000"/>
        <rFont val="Arial"/>
      </rPr>
      <t>30/04/2019:</t>
    </r>
    <r>
      <rPr>
        <sz val="10"/>
        <color rgb="FF000000"/>
        <rFont val="Arial"/>
      </rPr>
      <t xml:space="preserve"> Se verificó por parte de ésta Oficina el diseño y diligenciamiento del cuadro de control  en google drive, para el seguimiento  a los porcentajes de ejecución de las fichas de los proyectos de investigación o desarrollo pedagógico para la vigencia 2019
</t>
    </r>
    <r>
      <rPr>
        <b/>
        <sz val="10"/>
        <color rgb="FF000000"/>
        <rFont val="Arial"/>
      </rPr>
      <t xml:space="preserve">20/08/2019:  </t>
    </r>
    <r>
      <rPr>
        <sz val="10"/>
        <color rgb="FF000000"/>
        <rFont val="Arial"/>
      </rPr>
      <t xml:space="preserve">Se dio cumplimiento a la acción propuesta, por lo anterior se da el cierre a la misma. </t>
    </r>
  </si>
  <si>
    <r>
      <rPr>
        <sz val="10"/>
        <color theme="10"/>
        <rFont val="Arial"/>
      </rPr>
      <t>Hoja de Calculo de google disponible en Drive en :</t>
    </r>
    <r>
      <rPr>
        <u/>
        <sz val="10"/>
        <color theme="10"/>
        <rFont val="Arial"/>
      </rPr>
      <t xml:space="preserve"> https://drive.google.com/drive/folders/1PEA_kHglMECvfb2aRpTEgSxTeLRMahB-</t>
    </r>
  </si>
  <si>
    <r>
      <rPr>
        <b/>
        <sz val="10"/>
        <color rgb="FF000000"/>
        <rFont val="Arial"/>
      </rPr>
      <t xml:space="preserve">30/04/2019: </t>
    </r>
    <r>
      <rPr>
        <sz val="10"/>
        <color rgb="FF000000"/>
        <rFont val="Arial"/>
      </rPr>
      <t>Hilda Yamile Morales Laverde - Jefe OCI.</t>
    </r>
    <r>
      <rPr>
        <b/>
        <sz val="10"/>
        <color rgb="FF000000"/>
        <rFont val="Arial"/>
      </rPr>
      <t xml:space="preserve">
20/08/2019:  </t>
    </r>
    <r>
      <rPr>
        <sz val="10"/>
        <color rgb="FF000000"/>
        <rFont val="Arial"/>
      </rPr>
      <t xml:space="preserve">Hilda Yamile Morales Laverde - Jefe OCI.
</t>
    </r>
  </si>
  <si>
    <r>
      <rPr>
        <sz val="10"/>
        <color rgb="FF000000"/>
        <rFont val="Arial"/>
      </rPr>
      <t xml:space="preserve">Actividad quese realizara una vez se tengan convalidadas las Tablas de Valoracion Documental 
06/10/2017: Actividad en desarrollado , la cual se implementara una vez se tengan convalidadas las Tablas de Valoración Documental. 
</t>
    </r>
    <r>
      <rPr>
        <b/>
        <sz val="10"/>
        <color rgb="FF000000"/>
        <rFont val="Arial"/>
      </rPr>
      <t>23/11/2017</t>
    </r>
    <r>
      <rPr>
        <sz val="10"/>
        <color rgb="FF000000"/>
        <rFont val="Arial"/>
      </rPr>
      <t xml:space="preserve">: Actividad progrmada para el 2019 una vez se convaliden las Tablas de valoracion Documental
</t>
    </r>
    <r>
      <rPr>
        <b/>
        <sz val="10"/>
        <color rgb="FF000000"/>
        <rFont val="Arial"/>
      </rPr>
      <t xml:space="preserve">11/12/2018 </t>
    </r>
    <r>
      <rPr>
        <sz val="10"/>
        <color rgb="FF000000"/>
        <rFont val="Arial"/>
      </rPr>
      <t xml:space="preserve">El 19 de noviembre se recibio de la secretaria tecnica del consejo Distrital de Archivos de Bogota concepto de viabilidad de convalidacion de las TVD
</t>
    </r>
    <r>
      <rPr>
        <b/>
        <sz val="10"/>
        <color rgb="FF000000"/>
        <rFont val="Arial"/>
      </rPr>
      <t>03/04/2019</t>
    </r>
    <r>
      <rPr>
        <sz val="10"/>
        <color rgb="FF000000"/>
        <rFont val="Arial"/>
      </rPr>
      <t xml:space="preserve">: </t>
    </r>
    <r>
      <rPr>
        <sz val="10"/>
        <color rgb="FF000000"/>
        <rFont val="Arial"/>
      </rPr>
      <t>Una vez se obtuvo la convalidación de las TVD el 13 de diciembre de 2018, se han llevado a cabo las siguientes actividades:
1) Se realizó el plan de trabajo  para la intervencion del fondo documental acumulado. 
2) En enero de 2019 la entidad realizo un contrato de un tecnico y en febrero el de un auxiliar
3) Se realizó la inscripción de las Tablas de Valoración Documental en el Registro Único de Series Documentales del AGN, la entidad se encuentra a la espera de la expedicion del certificado. 
4) Se emitió la resolucion No. 018 del 19/02/2019, mediante la cual se adoptó e implementó las TVD en el Instituto.
5) Se realizó la identificación de las series documentales que de acuerdo a la TVD tienen disposición final y eliminación. 
6) Se realizó el inventario documental de 687 carpetas contenidas en 53 cajas, lo que equivale a  13.025 m/l</t>
    </r>
    <r>
      <rPr>
        <b/>
        <sz val="10"/>
        <color rgb="FF000000"/>
        <rFont val="Arial"/>
      </rPr>
      <t xml:space="preserve">
03/07/2019: </t>
    </r>
    <r>
      <rPr>
        <sz val="10"/>
        <color rgb="FF000000"/>
        <rFont val="Arial"/>
      </rPr>
      <t>a)Se oficializo el registro de las Tablas de Valoracion Documental del Instituto en el Registro Unico de series del Archivo General de la Nacion. Quedaron registradas bajo el No. TVD - 25 del 29 de abril de 2019. Se publicaron en la Pagina Web del Instituto las Tablas de valoracion Documental con sus respectivos anexos.b) Se presento en el comite  institucional de gestion y desempeño el 27 de mayo de 2019 el inventario de 267 cajas con 3237 carpetas para eliminar; el comite aprobo la eliminacion. En cuanto se apruebe el acta el inventario se publicara en la Web.</t>
    </r>
  </si>
  <si>
    <r>
      <rPr>
        <sz val="10"/>
        <color rgb="FF000000"/>
        <rFont val="Arial"/>
      </rPr>
      <t xml:space="preserve">Q:\TABLA DE VALORACION_NOVIEMBRE-2018\TVD_IDEP_CD_13_11_2018 concepto técnico
</t>
    </r>
    <r>
      <rPr>
        <b/>
        <sz val="10"/>
        <color rgb="FF000000"/>
        <rFont val="Arial"/>
      </rPr>
      <t xml:space="preserve">03/04/2019: 
 - </t>
    </r>
    <r>
      <rPr>
        <sz val="10"/>
        <color rgb="FF000000"/>
        <rFont val="Arial"/>
      </rPr>
      <t xml:space="preserve">Acta CDA del 13/12/2018
 - Pantallazo de trámite del RUSD, documentos que se encuentran en el archivo de gestión \\192.168.1.251\300_SAFyCD\IDEP2019
e) Resolución 018 de 2019
</t>
    </r>
    <r>
      <rPr>
        <b/>
        <sz val="10"/>
        <color rgb="FF000000"/>
        <rFont val="Arial"/>
      </rPr>
      <t xml:space="preserve">03/07/2019: </t>
    </r>
    <r>
      <rPr>
        <sz val="10"/>
        <color rgb="FF000000"/>
        <rFont val="Arial"/>
      </rPr>
      <t>a)http://www.idep.edu.co/?q=tablas-de-valoracion-documental-idep b) FT-GD-07-06_INVENTARIO_SERIES_ELIMINACION_FINAL</t>
    </r>
  </si>
  <si>
    <r>
      <rPr>
        <sz val="10"/>
        <color rgb="FF000000"/>
        <rFont val="Arial"/>
      </rPr>
      <t xml:space="preserve">20/12/2017: Actividad en desarrollo.
</t>
    </r>
    <r>
      <rPr>
        <sz val="10"/>
        <color rgb="FF000000"/>
        <rFont val="Arial"/>
      </rPr>
      <t>10/04/2018: Actividad  que se encuentra programada para desarrollarse en la vigencia 2019.
La Oficina de Control Interno recomienda tener en cuenta las observaciones  que el Archivo General de la Nación - Coordinación Grupo de Inspección y Vigilancia dle Sitema Nacional de Archivos , presentó en el informe al seguimiento de plan de mejoramiento Archivístico  que radicó el 28/03/2018 con mel número 455. Igualemente, esta oficina  continuará realizando seguimiento al cumplimiento de dichas observaciones teniendo en cuenta que se debe enviar el seguimiento del Plan de Mejoramiento Archivístico trimestralmente.
25/07/2018:</t>
    </r>
    <r>
      <rPr>
        <b/>
        <sz val="10"/>
        <color rgb="FF000000"/>
        <rFont val="Arial"/>
      </rPr>
      <t xml:space="preserve"> </t>
    </r>
    <r>
      <rPr>
        <sz val="10"/>
        <color rgb="FF000000"/>
        <rFont val="Arial"/>
      </rPr>
      <t xml:space="preserve">No se presenta avance por parte del líder del proceso.  
A la fecha de corte 30/06/2018, no se evidencian avances de la acción.
La Oficina de Control Interno recomienda tener en cuenta las observaciones dadas por el Archivo General de la Nación respecto al seguimiento al Plan de Mejoramiento Archivistico, el cual fue radicado en el IDEP bajo el No. 1014 del 17/07/2018
22/10/2018: Con radicado No. 1053 del 24/07/2018, el archivo general emitió "Concepto de revisión y evaluación sobre los ajustes de la tabla de valoración documentaI - TVD del IDEP".  
El IDEP con radicado No.  901 del 19/10/2018, envía al Consejo Distrital de Archivo de Bogotá, envía el documento con los ajustes realizados a la Tabla de Valoración Documental del IDEP.
</t>
    </r>
    <r>
      <rPr>
        <b/>
        <sz val="10"/>
        <color rgb="FF000000"/>
        <rFont val="Arial"/>
      </rPr>
      <t xml:space="preserve">
26/12/2018:  </t>
    </r>
    <r>
      <rPr>
        <sz val="10"/>
        <color rgb="FF000000"/>
        <rFont val="Arial"/>
      </rPr>
      <t xml:space="preserve">Con radicado No. 1703  del  19/11/2018, la Secretaría Técnica del  Consejo Distrital de Archivo de Bogotá, D.C., envió el concepto técnico de revisión y evaluación de la TVD, la cual fue aprobada.  
La Oficina de Control Interno recomienda tener en cuenta las observaciones dadas por el Archivo General de la Nación respecto al seguimiento al Plan de Mejoramiento Archivístico, el cual fue radicado en el IDEP  bajo el  No. 1778 del 26/11/2018.
</t>
    </r>
    <r>
      <rPr>
        <b/>
        <sz val="10"/>
        <color rgb="FF000000"/>
        <rFont val="Arial"/>
      </rPr>
      <t xml:space="preserve">30/04/2019:  </t>
    </r>
    <r>
      <rPr>
        <sz val="10"/>
        <color rgb="FF000000"/>
        <rFont val="Arial"/>
      </rPr>
      <t xml:space="preserve">Con radicado Interno No. 00106-812-000341 el AGN reportó un avancel del P.M. del 98% de cumplimiento frente a las metas propuestas.  Se verificó por parte de ésta Oficina la implementación de las tablas de valoración documental con Resolución Interna No. 018 de febrero de 2019 y el cumplimiento de las acciones descritas en el seguimiento.  Esta acción continúa en seguimiento. 
</t>
    </r>
    <r>
      <rPr>
        <b/>
        <sz val="10"/>
        <color rgb="FF000000"/>
        <rFont val="Arial"/>
      </rPr>
      <t xml:space="preserve">20/08/2019:   </t>
    </r>
    <r>
      <rPr>
        <sz val="10"/>
        <color rgb="FF000000"/>
        <rFont val="Arial"/>
      </rPr>
      <t xml:space="preserve">De acuerdo al seguimiento efectuado y a la verificación realizada por parte de esta Oficina, esta acción se da por cumplida y se cierra. </t>
    </r>
  </si>
  <si>
    <r>
      <rPr>
        <sz val="10"/>
        <color rgb="FF000000"/>
        <rFont val="Arial"/>
      </rPr>
      <t xml:space="preserve">10/04/2018: Respuesta informe de seguimiento al Plan Archivístico rad 455 del 28/03/2018 Archivo General de la Nación
25/07/2018: Respuesta informe de  seguimiento al Plan de Mejoramiento Archivistico, el cual fue radicado en el IDEP bajo el No. 1014 del 17/07/2018  Archivo General de la Nación
22/10/2018: 
- Radicado No. 1053 del 24/07/2018
 - Radicado 901 del 19/10/2018
</t>
    </r>
    <r>
      <rPr>
        <b/>
        <sz val="10"/>
        <color rgb="FF000000"/>
        <rFont val="Arial"/>
      </rPr>
      <t xml:space="preserve">
26/12/2018: </t>
    </r>
    <r>
      <rPr>
        <sz val="10"/>
        <color rgb="FF000000"/>
        <rFont val="Arial"/>
      </rPr>
      <t xml:space="preserve">
 1) Concepto Técnico - TVD - Nov-2018
 2) Plan de Trabajo Intervención TVD
 3) TVD  Periodos:
    - 1994 a 1996
    - 1996  a 2000
    - 2000 a 2007
 4) Plan de Trabajo Intervención  TVD
</t>
    </r>
    <r>
      <rPr>
        <b/>
        <sz val="10"/>
        <color rgb="FF000000"/>
        <rFont val="Arial"/>
      </rPr>
      <t xml:space="preserve">30/04/2019. 
</t>
    </r>
    <r>
      <rPr>
        <sz val="10"/>
        <color rgb="FF000000"/>
        <rFont val="Arial"/>
      </rPr>
      <t xml:space="preserve">1. Resolución No. 018 de 2019.
2. Contratos No. 20 y 31 de 2019.
3. FUID a marzo de 2019.
4. FUIS de eliminación a marzo de 2019.
</t>
    </r>
    <r>
      <rPr>
        <b/>
        <sz val="10"/>
        <color rgb="FF000000"/>
        <rFont val="Arial"/>
      </rPr>
      <t xml:space="preserve">30/07/2019. </t>
    </r>
    <r>
      <rPr>
        <sz val="10"/>
        <color rgb="FF000000"/>
        <rFont val="Arial"/>
      </rPr>
      <t xml:space="preserve">
TVD publicadas en http://www.idep.edu.co/?q=tablas-de-valoracion-documental-idep b) FT-GD-07-06_INVENTARIO_SERIES_ELIMINACION_FINAL</t>
    </r>
  </si>
  <si>
    <r>
      <rPr>
        <sz val="10"/>
        <color rgb="FF000000"/>
        <rFont val="Arial"/>
      </rPr>
      <t xml:space="preserve">20/12/2017: Diana Ruiz
</t>
    </r>
    <r>
      <rPr>
        <sz val="10"/>
        <color rgb="FF000000"/>
        <rFont val="Arial"/>
      </rPr>
      <t xml:space="preserve">10/04/2018: Alix del Pilar Hurtado Pedraza, Técnico Operativo (E )
25/07/2018: Alix del Pilar Hurtado Pedraza, Técnico Operativo (E )
22/10/2018: Alix del Pilar Hurtado Pedraza, Técnico Operativo (E )
</t>
    </r>
    <r>
      <rPr>
        <b/>
        <sz val="10"/>
        <color rgb="FF000000"/>
        <rFont val="Arial"/>
      </rPr>
      <t xml:space="preserve">26/10/2018: </t>
    </r>
    <r>
      <rPr>
        <sz val="10"/>
        <color rgb="FF000000"/>
        <rFont val="Arial"/>
      </rPr>
      <t xml:space="preserve">Alix del Pilar Hurtado Pedraza, Técnico Operativo (E )
</t>
    </r>
    <r>
      <rPr>
        <b/>
        <sz val="10"/>
        <color rgb="FF000000"/>
        <rFont val="Arial"/>
      </rPr>
      <t xml:space="preserve">30/04/2019:  </t>
    </r>
    <r>
      <rPr>
        <sz val="10"/>
        <color rgb="FF000000"/>
        <rFont val="Arial"/>
      </rPr>
      <t xml:space="preserve">Hilda Yamile Morales Laverde - Jefe OCI. 
</t>
    </r>
    <r>
      <rPr>
        <b/>
        <sz val="10"/>
        <color rgb="FF000000"/>
        <rFont val="Arial"/>
      </rPr>
      <t xml:space="preserve">
20/08/2019:  </t>
    </r>
    <r>
      <rPr>
        <sz val="10"/>
        <color rgb="FF000000"/>
        <rFont val="Arial"/>
      </rPr>
      <t xml:space="preserve">Hilda Yamile Morales Laverde - Jefe OCI. 
</t>
    </r>
  </si>
  <si>
    <t>Atendiendo las observaciones de la Oficina de control interno relacioandas en el Informe ejecutivo del estado del plan de mejoramiento a Diciembre de 2018, relacionadas con la acción "Capacitacion exhaustiva al funcionario responsable de la ventanilla en puesto de trabajo." se debe formular una acción que de solución efectiva a la no conformidad, hallazgo u observación relacionada.</t>
  </si>
  <si>
    <t>No efectividad de la acción "Capacitacion exhaustiva al funcionario responsable de la ventanilla en puesto de trabajo." formulada</t>
  </si>
  <si>
    <t xml:space="preserve">Revisión y formulación de indicadores de gestión del proceso Gestión Documental para la vigencia 2019, atendiendo las recomendaciones de la Oficina de control interno. </t>
  </si>
  <si>
    <t>Hojas de vida de los indicadores del proceso Gestión Documental aprobados para la vigencia 2019</t>
  </si>
  <si>
    <r>
      <rPr>
        <b/>
        <sz val="10"/>
        <color rgb="FF000000"/>
        <rFont val="Arial"/>
      </rPr>
      <t xml:space="preserve">03/04/2019:  </t>
    </r>
    <r>
      <rPr>
        <sz val="10"/>
        <color rgb="FF000000"/>
        <rFont val="Arial"/>
      </rPr>
      <t xml:space="preserve">Para la vigencia 2019 se establecieron tres indicadores para el proceso Gestión documental: 
1. Porcentaje de ejecución de el Plan Institucional de archivos - PINAR para la vigencia 2019 
2. Porcentaje de respuestas de las PQRS  con observaciones de acuerdo a la evaluación de oportunidad, coherencia, claridad y/o calidez de los informes del Sistema Distrital de Quejas y Soluciones.
3. Porcentaje de PQRS atendidos oportunamente en los tiempos que la ley establece. 
Particularmente mediante este último indicador se buscará medir la oportunidad en la respuesta a las PQRS que formula la ciudadanía y/o partes interesadas, dentro de los tiempos de ley.  El mecanismo de medición se definió como la sumatoria de la cantidad de PQRS atendidos oportunamente (dentro de los tiempos de ley según reporte del SDQS) sobre la cantidad total de PQRS recibidos en la entidad menos la cantidad de PQRS que estén en proceso de respuesta que estén dentro de los tiempos de ley. Para el primer trimestre de 2019 re reportó este indicador al 100% de cumplimiento.  
</t>
    </r>
    <r>
      <rPr>
        <b/>
        <sz val="10"/>
        <color rgb="FF000000"/>
        <rFont val="Arial"/>
      </rPr>
      <t xml:space="preserve">03/07/2019: </t>
    </r>
    <r>
      <rPr>
        <sz val="10"/>
        <color rgb="FF000000"/>
        <rFont val="Arial"/>
      </rPr>
      <t xml:space="preserve">Se reportaron los indicadores establecidos con corte al 30/06/2019 en los cuales se dió cumplimiento a las metas establecidas.
</t>
    </r>
  </si>
  <si>
    <r>
      <rPr>
        <b/>
        <sz val="10"/>
        <color rgb="FF000000"/>
        <rFont val="Arial"/>
      </rPr>
      <t xml:space="preserve">03/04/2019: </t>
    </r>
    <r>
      <rPr>
        <sz val="10"/>
        <color rgb="FF000000"/>
        <rFont val="Arial"/>
      </rPr>
      <t xml:space="preserve">Código:  FT- MIC-03-05 HOJA DE VIDA DEL INDICADOR  del proceso de Gestión Documental
</t>
    </r>
    <r>
      <rPr>
        <b/>
        <sz val="10"/>
        <color rgb="FF000000"/>
        <rFont val="Arial"/>
      </rPr>
      <t xml:space="preserve">03/07/2019: </t>
    </r>
    <r>
      <rPr>
        <sz val="10"/>
        <color rgb="FF000000"/>
        <rFont val="Arial"/>
      </rPr>
      <t>Código:  FT- MIC-03-05 HOJA DE VIDA DEL INDICADOR  del proceso de Gestión Documental publicada en http://www.idep.edu.co/?q=content/indicadores-de-gesti%C3%B3n</t>
    </r>
  </si>
  <si>
    <r>
      <rPr>
        <b/>
        <sz val="10"/>
        <color rgb="FF000000"/>
        <rFont val="Arial"/>
      </rPr>
      <t xml:space="preserve">PRIMER TRIMESTRE DE 2019:  </t>
    </r>
    <r>
      <rPr>
        <sz val="10"/>
        <color rgb="FF000000"/>
        <rFont val="Arial"/>
      </rPr>
      <t xml:space="preserve">Se verificó la formulación de los indicadores: 
1. Porcentaje de respuestas de las PQRS  con observaciones de acuerdo a la evaluación de oportunidad, coherencia, claridad y/o calidez de los informes del Sistema Distrital de Quejas y Soluciones.
2. Porcentaje de PQRS atendidos oportunamente en los tiempos que la ley establece. 
Para el primer trimestre se reportó  avance del 100% de la meta propuesta.   Esta actividad continúa en seguimiento. 
</t>
    </r>
    <r>
      <rPr>
        <b/>
        <sz val="10"/>
        <color rgb="FF000000"/>
        <rFont val="Arial"/>
      </rPr>
      <t xml:space="preserve">SEGUNDO TRIMESTRE DE 2019:  </t>
    </r>
    <r>
      <rPr>
        <sz val="10"/>
        <color rgb="FF000000"/>
        <rFont val="Arial"/>
      </rPr>
      <t xml:space="preserve">Se verificó por parte de esta Oficina el reporte de indicadores del proceso de gestión documental para el segundo trimestre de 2019; para el indicadore del PINAR reporta un avance de cumplimiento del 100% para el segundo trimestre.
Por lo anterior se da cierre a esta acción por parte de esta Oficina.  </t>
    </r>
  </si>
  <si>
    <r>
      <rPr>
        <b/>
        <sz val="10"/>
        <color rgb="FF000000"/>
        <rFont val="Arial"/>
      </rPr>
      <t xml:space="preserve">30/04/2019: </t>
    </r>
    <r>
      <rPr>
        <sz val="10"/>
        <color rgb="FF000000"/>
        <rFont val="Arial"/>
      </rPr>
      <t>http://www.idep.edu.co/?q=content/indicadores-de-gesti%C3%B3n</t>
    </r>
  </si>
  <si>
    <r>
      <rPr>
        <b/>
        <sz val="10"/>
        <color rgb="FF000000"/>
        <rFont val="Arial"/>
      </rPr>
      <t xml:space="preserve">30/04/2019: </t>
    </r>
    <r>
      <rPr>
        <sz val="10"/>
        <color rgb="FF000000"/>
        <rFont val="Arial"/>
      </rPr>
      <t xml:space="preserve">Hilda Yamile Morales Laverde - Jefe OCI.
</t>
    </r>
    <r>
      <rPr>
        <b/>
        <sz val="10"/>
        <color rgb="FF000000"/>
        <rFont val="Arial"/>
      </rPr>
      <t xml:space="preserve">20/08/2019: </t>
    </r>
    <r>
      <rPr>
        <sz val="10"/>
        <color rgb="FF000000"/>
        <rFont val="Arial"/>
      </rPr>
      <t>Hilda Yamile Morales Laverde - Jefe OCI.</t>
    </r>
  </si>
  <si>
    <t>Se abre esta actividad atendiendo la sugerencia de la Oficina de control interno, relacioanda en el informe ejecutivo del estado del plan de mejoramiento institucional y por procesos a diciembre de 2018, para dar cierre a las actividades No. 26 "Solicitar mediante memorando al supervisor del contrato del aplicativo del Sistema Información SIAFI,  que se asigne la fecha automáticamente,  en la que se hacer el registro   para que todos los documentos generados del Módulo Administrativa - Bienes,   tengan la fecha del día actual" y No. 27 "Solicitar mediante memorando al supervisor del contrato del aplicativo del Sistema Información SIAFI,  que se asigne la fecha automáticamente,  en la que se hacer el registro   para que todos los documentos generados del Módulo Administrativa - Bienes,   tengan la fecha del día actual. "</t>
  </si>
  <si>
    <t>Se formula esta actividad para dar cierre a la actividad No. 26  y 27</t>
  </si>
  <si>
    <t>Actualizar los Procedimientos PRO-GRF-11-01 Egresos o salidas definitivas de bienes e incluirle Politica de Operación lo siguiente: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Y en procedimiento PRO-GRF-11-02 Ingresos o Altas de Almacén e incluirle la política de operación: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t>
  </si>
  <si>
    <t>Procedimientos PRO-GRF-11-01 Egresos o salidas definitivas de bienes y  PRO-GRF-11-02 Ingresos o Altas de Almacén actualizados</t>
  </si>
  <si>
    <t>Profesional Universitario -  SAFyCD</t>
  </si>
  <si>
    <r>
      <rPr>
        <b/>
        <sz val="10"/>
        <color rgb="FF000000"/>
        <rFont val="Arial"/>
      </rPr>
      <t xml:space="preserve">13/12/2018 </t>
    </r>
    <r>
      <rPr>
        <sz val="10"/>
        <color rgb="FF000000"/>
        <rFont val="Arial"/>
      </rPr>
      <t xml:space="preserve">Se solicitó la actualización del Procedimiento PRO-GRF-11-01 Egresos o salidas y del  PRO-GRF-11-02 Ingresos o Altas de Almacén definitivas de bienes a la OAP. Los documentos fueron actualizados el 27/12/2018. 
</t>
    </r>
    <r>
      <rPr>
        <b/>
        <sz val="10"/>
        <color rgb="FF000000"/>
        <rFont val="Arial"/>
      </rPr>
      <t xml:space="preserve">03/04/2019: </t>
    </r>
    <r>
      <rPr>
        <sz val="10"/>
        <color rgb="FF000000"/>
        <rFont val="Arial"/>
      </rPr>
      <t>Se actualizo el proceso PRO-GRF-11-01 EGRESOS O SALIDAS DEFINITIVA DE BIENES Y
ELEMENTOS DEL INVENTARIO PROPIEDAD, PLANTA Y EQUIPO, el cual se encuentra publicado en Maloca Aula SIG con fecha de aprobación del 27/12/2018, en donde se idetifica como política de operacion "</t>
    </r>
    <r>
      <rPr>
        <i/>
        <sz val="10"/>
        <color rgb="FF000000"/>
        <rFont val="Arial"/>
      </rPr>
      <t>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t>
    </r>
    <r>
      <rPr>
        <sz val="10"/>
        <color rgb="FF000000"/>
        <rFont val="Arial"/>
      </rPr>
      <t xml:space="preserve">
</t>
    </r>
    <r>
      <rPr>
        <b/>
        <sz val="10"/>
        <color rgb="FF000000"/>
        <rFont val="Arial"/>
      </rPr>
      <t xml:space="preserve">09/07/2019: </t>
    </r>
    <r>
      <rPr>
        <sz val="10"/>
        <color rgb="FF000000"/>
        <rFont val="Arial"/>
      </rPr>
      <t xml:space="preserve">En el tercer trimestre se realizaron las siguientes actividades:
• La entidad recibió, dio ingreso al Almacén y entrego en la Imprenta Distrital los Insumos para la impresión de las publicaciones.
• Se actualizaron los inventarios de propiedad, planta y equipo en el sentido de descargar inventarios a los funcionarios y contratistas que terminaron su vinculación laboral, así mismo se hizo la asignación de inventarios a los nuevos contratistas de la presente vigencia en el aplicativo GOOBI. De igual manera se ha asignado el carne y las respectivas tarjetas de ingreso a los contratistas que actualmente tienen vigente el contrato con el IDEP.
• Los bienes de propiedad del IDEP Se encuentra amparados mediante los contratos los contrato Nos. 85, 86, 87, 88 y 89 cuyo objeto fue la Adquisición de los seguros que amparen los intereses patrimoniales actuales y futuros, como los bienes de propiedad del instituto para la investigación educativa y el desarrollo pedagógico - IDEP, que estén bajo su responsabilidad y custodia y aquellos que sean adquiridos para desarrollar las funciones inherentes a su actividad y cualquier otra póliza de seguros que requiera la entidad en el desarrollo de su actividad, suscritos con la Aseguradora Solidaria de Colombia.
• Así mismo se están cumpliendo las políticas de operación descritas en los procedimientos de GRF.
Los registros se realizaron en la fecha en el sistema y los soportes reposan en los expedientes del proceso (ingresos o salidas).
</t>
    </r>
  </si>
  <si>
    <r>
      <rPr>
        <b/>
        <sz val="10"/>
        <color rgb="FF000000"/>
        <rFont val="Arial"/>
      </rPr>
      <t xml:space="preserve">30/04/2019.  </t>
    </r>
    <r>
      <rPr>
        <sz val="10"/>
        <color rgb="FF000000"/>
        <rFont val="Arial"/>
      </rPr>
      <t xml:space="preserve">Se verificó por parte de ésta Oficina la inclusión como politica de operación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  
Se realizara seguimiento por parte de esta Oficina en el siguiente trimestre, con el fin de verificar la aplicación de lo allí dispuesto. 
</t>
    </r>
    <r>
      <rPr>
        <b/>
        <sz val="10"/>
        <color rgb="FF000000"/>
        <rFont val="Arial"/>
      </rPr>
      <t xml:space="preserve">20/08/2019:  </t>
    </r>
    <r>
      <rPr>
        <sz val="10"/>
        <color rgb="FF000000"/>
        <rFont val="Arial"/>
      </rPr>
      <t>Se efectuo revisión al comprobante de altas de almacén registrados en el vigencia 2019 donde se evidencia en la bitacora de estados que no se presentan diferencias en los comprabantes.  Por lo anterior se da por cumplida la acción y se cierra.</t>
    </r>
  </si>
  <si>
    <t>http://www.idep.edu.co/sites/default/files/PRO-GRF-11-02_Ingresos_o_Altas_Almacen_V6.pdf</t>
  </si>
  <si>
    <r>
      <rPr>
        <b/>
        <sz val="10"/>
        <color rgb="FF000000"/>
        <rFont val="Arial"/>
      </rPr>
      <t xml:space="preserve">30/04/2019:  </t>
    </r>
    <r>
      <rPr>
        <sz val="10"/>
        <color rgb="FF000000"/>
        <rFont val="Arial"/>
      </rPr>
      <t xml:space="preserve">Hilda Yamile Morales Laverde - Jefe OCI. 
</t>
    </r>
    <r>
      <rPr>
        <b/>
        <sz val="10"/>
        <color rgb="FF000000"/>
        <rFont val="Arial"/>
      </rPr>
      <t xml:space="preserve">20/08/2019:  </t>
    </r>
    <r>
      <rPr>
        <sz val="10"/>
        <color rgb="FF000000"/>
        <rFont val="Arial"/>
      </rPr>
      <t xml:space="preserve">Hilda Yamile Morales Laverde - Jefe OCI. 
</t>
    </r>
  </si>
  <si>
    <r>
      <rPr>
        <b/>
        <sz val="10"/>
        <color rgb="FF000000"/>
        <rFont val="Arial"/>
      </rPr>
      <t xml:space="preserve">05/12/2018: </t>
    </r>
    <r>
      <rPr>
        <sz val="10"/>
        <color rgb="FF000000"/>
        <rFont val="Arial"/>
      </rPr>
      <t xml:space="preserve">Se realiza socialización el 26/10/2018 a funcionarios y contratistas  sobre recomendaciones en seguridad de la </t>
    </r>
    <r>
      <rPr>
        <sz val="10"/>
        <color rgb="FF000000"/>
        <rFont val="Arial"/>
      </rPr>
      <t xml:space="preserve">información, una vez se tengan documentados los procedimientos establecidos en el MSPI se realizará la socialización correspondiente,  actividad que se reprograma para la siguiente vigencia.   
</t>
    </r>
    <r>
      <rPr>
        <b/>
        <sz val="10"/>
        <color rgb="FF000000"/>
        <rFont val="Arial"/>
      </rPr>
      <t>31/03/2019:</t>
    </r>
    <r>
      <rPr>
        <sz val="10"/>
        <color rgb="FF000000"/>
        <rFont val="Arial"/>
      </rPr>
      <t xml:space="preserve"> Se programó una socialización a funcionarios y contratistas del IDEP sobre los procedimientos establecidos en seguridad y privacidad de la información, especialmente con el servicio de correo electrónico. Esta capacitación se llevará a cabo el 02 de abril de 2019 y en el próximo trimestre se reportará el cumplimiento de la actividad.
</t>
    </r>
    <r>
      <rPr>
        <b/>
        <sz val="10"/>
        <color rgb="FF000000"/>
        <rFont val="Arial"/>
      </rPr>
      <t xml:space="preserve">30/06/2019: </t>
    </r>
    <r>
      <rPr>
        <sz val="10"/>
        <color rgb="FF000000"/>
        <rFont val="Arial"/>
      </rPr>
      <t xml:space="preserve">El día 02 de abril de 2019, se llevó a cabo una socialización con funcionarios y contratistas del IDEP sobre los procedimientos establecidos en seguridad y privacidad de la información. Así mismo,  el día 30 de mayo de 2019 se llevó a cabo una socialización de las políticas TIC que adopta el IDEP, que están enfocadas a preservar la seguridad de la información Institucional y al buen uso de los recursos tecnológicos con los que cuenta el Instituto. En esta misma sesión, se indicó a los funcionarios y contratistas del IDEP cómo identificar riesgos de seguridad de la información y posibles ataques informáticos, y el proceso a seguir cuando esto ocurra. A continuación cito los apartados de la presentación: </t>
    </r>
    <r>
      <rPr>
        <b/>
        <sz val="10"/>
        <color rgb="FF000000"/>
        <rFont val="Arial"/>
      </rPr>
      <t xml:space="preserve">"11. Los usuarios del correo electrónico no deben abrir los archivos anexos colocados en mensajes de remitentes desconocidos o sospechosos. Si llegan mensajes con esta característica, se debe informar a la Oficina Asesora de Planeación mediante http://www.idep.edu.co/mesadeayuda y llamar a la extensión 107 ". </t>
    </r>
    <r>
      <rPr>
        <sz val="10"/>
        <color rgb="FF000000"/>
        <rFont val="Arial"/>
      </rPr>
      <t>Por otra parte,  el día 31 de mayo de 2019 se envió a través de correo electrónico a funcionarios y contratistas del IDEP, una campaña con los Tips para fortalecer la seguridad de la información Institucional. Por último, en este mismo plan de mejora se estableció en la acción No. 43 para el mes de agosto la siguiente actividad "Realizar una socialización con información acerca de cómo identificar ataques informáticos y las medidas preventivas y reactivas a tomar en cada caso."  Por lo tanto se solicita el cierre de esta acción.</t>
    </r>
  </si>
  <si>
    <r>
      <rPr>
        <b/>
        <sz val="10"/>
        <color theme="1"/>
        <rFont val="Arial"/>
      </rPr>
      <t xml:space="preserve">16/10/2018: </t>
    </r>
    <r>
      <rPr>
        <sz val="10"/>
        <color theme="1"/>
        <rFont val="Arial"/>
      </rPr>
      <t xml:space="preserve">Acción programada a realizarse durante el mes de octubre de 2018.
</t>
    </r>
    <r>
      <rPr>
        <b/>
        <sz val="10"/>
        <color theme="1"/>
        <rFont val="Arial"/>
      </rPr>
      <t xml:space="preserve">24/12/2018: </t>
    </r>
    <r>
      <rPr>
        <sz val="10"/>
        <color theme="1"/>
        <rFont val="Arial"/>
      </rPr>
      <t xml:space="preserve">Teniendo la ampliación de tiempo para continuar con la ejecución de esta actividad por parte del líder del proceso, se realizará la verificación respectiva en próximo seguimiento. 
</t>
    </r>
    <r>
      <rPr>
        <b/>
        <sz val="10"/>
        <color theme="1"/>
        <rFont val="Arial"/>
      </rPr>
      <t xml:space="preserve">30/04/2019: </t>
    </r>
    <r>
      <rPr>
        <sz val="10"/>
        <color theme="1"/>
        <rFont val="Arial"/>
      </rPr>
      <t xml:space="preserve">Se realizó socialización a los funcionarios y contratistas de la Entidad en temas de seguridad de la información el día 02/04/2019.  Se recomienda fortalecer la con otros mecanismos de socialización teniendo en cuenta la la observación suscrita en el informe de auditoria al proceso </t>
    </r>
    <r>
      <rPr>
        <i/>
        <sz val="10"/>
        <color theme="1"/>
        <rFont val="Arial"/>
      </rPr>
      <t xml:space="preserve">"Se debe adelantar la socialización con información clara de cómo identificar este tipo de ataques y las medidas preventivas y reactivas a tomar en cada caso."
</t>
    </r>
    <r>
      <rPr>
        <b/>
        <sz val="10"/>
        <color theme="1"/>
        <rFont val="Arial"/>
      </rPr>
      <t xml:space="preserve">20/08/2019:  </t>
    </r>
    <r>
      <rPr>
        <sz val="10"/>
        <color theme="1"/>
        <rFont val="Arial"/>
      </rPr>
      <t xml:space="preserve">Esta actividad se da por cumplida y se realiza el cierre de la misma. </t>
    </r>
  </si>
  <si>
    <r>
      <rPr>
        <sz val="10"/>
        <color theme="1"/>
        <rFont val="Arial"/>
      </rPr>
      <t xml:space="preserve">16/10/2018: Sandra Milena Bonilla R._ Contratista de Apoyo Profesional_ OCI
</t>
    </r>
    <r>
      <rPr>
        <b/>
        <sz val="10"/>
        <color theme="1"/>
        <rFont val="Arial"/>
      </rPr>
      <t xml:space="preserve">
24/12/2018: </t>
    </r>
    <r>
      <rPr>
        <sz val="10"/>
        <color theme="1"/>
        <rFont val="Arial"/>
      </rPr>
      <t xml:space="preserve">Sandra Milena Bonilla R._ Contratista de Apoyo Profesional_ OCI
</t>
    </r>
    <r>
      <rPr>
        <b/>
        <sz val="10"/>
        <color theme="1"/>
        <rFont val="Arial"/>
      </rPr>
      <t xml:space="preserve">30/04/2019:   </t>
    </r>
    <r>
      <rPr>
        <sz val="10"/>
        <color theme="1"/>
        <rFont val="Arial"/>
      </rPr>
      <t xml:space="preserve">Hilda Yamile Morales Laverde - Jefe OCI. 
</t>
    </r>
    <r>
      <rPr>
        <b/>
        <sz val="10"/>
        <color theme="1"/>
        <rFont val="Arial"/>
      </rPr>
      <t xml:space="preserve">20/08/2019:  </t>
    </r>
    <r>
      <rPr>
        <sz val="10"/>
        <color theme="1"/>
        <rFont val="Arial"/>
      </rPr>
      <t xml:space="preserve">Hilda Yamile Morales Laverde - Jefe OCI. </t>
    </r>
  </si>
  <si>
    <r>
      <rPr>
        <b/>
        <sz val="10"/>
        <color rgb="FF000000"/>
        <rFont val="Calibri"/>
      </rPr>
      <t>10/12/2018:</t>
    </r>
    <r>
      <rPr>
        <sz val="10"/>
        <color rgb="FF000000"/>
        <rFont val="Calibri"/>
      </rPr>
      <t xml:space="preserve"> Esta actividad se ejecutará en la siguiente vigencia.
</t>
    </r>
    <r>
      <rPr>
        <b/>
        <sz val="10"/>
        <color rgb="FF000000"/>
        <rFont val="Calibri"/>
      </rPr>
      <t xml:space="preserve">31/03/2019: </t>
    </r>
    <r>
      <rPr>
        <sz val="10"/>
        <color rgb="FF000000"/>
        <rFont val="Calibri"/>
      </rPr>
      <t>Para la validar el cumplimiento de los acuerdos de servicio establecidos con los proveedores, se asignó un responsable de realizar seguimiento a cada uno de los contratos y se llevaron a cabo las siguientes acciones:</t>
    </r>
    <r>
      <rPr>
        <b/>
        <sz val="10"/>
        <color rgb="FF000000"/>
        <rFont val="Calibri"/>
      </rPr>
      <t xml:space="preserve">
Humano: </t>
    </r>
    <r>
      <rPr>
        <sz val="10"/>
        <color rgb="FF000000"/>
        <rFont val="Calibri"/>
      </rPr>
      <t xml:space="preserve">El profesional encargado de liquidar la nómina, sube las incidencias a la mesa de ayuda, debe remitir copia al ingeniero encargado del soporte de los sistemas de información, para que se lleve el control del cumplimiento de los Acuerdos de Niveles de servicio. 
</t>
    </r>
    <r>
      <rPr>
        <b/>
        <sz val="10"/>
        <color rgb="FF000000"/>
        <rFont val="Calibri"/>
      </rPr>
      <t xml:space="preserve">Goobi: </t>
    </r>
    <r>
      <rPr>
        <sz val="10"/>
        <color rgb="FF000000"/>
        <rFont val="Calibri"/>
      </rPr>
      <t xml:space="preserve">Cada usuario al  tener una novedad con el sistema, debe remitir un correo electrónico a soportesiafi@idep.edu.co,  el ingeniero encargado del soporte de los sistemas de información, atiende la incidencia si es de nivel 1 , en caso de ser nivel 2 hacia arriba escala al proveedor y lleva un control del cumplimiento de los Acuerdos de Niveles de servicio, dependiendo de la severidad de la incidencia.
</t>
    </r>
    <r>
      <rPr>
        <b/>
        <sz val="10"/>
        <color rgb="FF000000"/>
        <rFont val="Calibri"/>
      </rPr>
      <t>Internet:</t>
    </r>
    <r>
      <rPr>
        <sz val="10"/>
        <color rgb="FF000000"/>
        <rFont val="Calibri"/>
      </rPr>
      <t xml:space="preserve"> El ingeniero encargado de la web del IDEP, verifica el cumplimiento de la disponibilidad del canal de internet  99,7 %.
</t>
    </r>
    <r>
      <rPr>
        <b/>
        <sz val="10"/>
        <color rgb="FF000000"/>
        <rFont val="Calibri"/>
      </rPr>
      <t>Mantenimiento de la infraestructura:</t>
    </r>
    <r>
      <rPr>
        <sz val="10"/>
        <color rgb="FF000000"/>
        <rFont val="Calibri"/>
      </rPr>
      <t xml:space="preserve"> Frente al Mantenimiento preventivo se cumplen las jornadas establecidas en el contrato, y en el mismo contrato se establece una bolsa para el mantenimiento correctivo, en caso de que se requiera que incluye repuestos, el contrato ampara toda la vigencia, hasta que se gestione el siguiente contrato.
</t>
    </r>
    <r>
      <rPr>
        <b/>
        <sz val="10"/>
        <color rgb="FF000000"/>
        <rFont val="Calibri"/>
      </rPr>
      <t>Suministro energía:</t>
    </r>
    <r>
      <rPr>
        <sz val="10"/>
        <color rgb="FF000000"/>
        <rFont val="Calibri"/>
      </rPr>
      <t xml:space="preserve"> Según la revisión realizada por la  Tesorería y Servicios Generales del IDEP los inconvenientes por aplicación de los pagos de Codensa se presentaron por el hecho de consolidar el pago del servicio de todas las oficinas en un solo pago . Para lo cual se decidió efectuar los pagos de forma individual por oficina.
</t>
    </r>
    <r>
      <rPr>
        <b/>
        <sz val="10"/>
        <color rgb="FF000000"/>
        <rFont val="Calibri"/>
      </rPr>
      <t>30/06/2019:</t>
    </r>
    <r>
      <rPr>
        <sz val="10"/>
        <color rgb="FF000000"/>
        <rFont val="Calibri"/>
      </rPr>
      <t xml:space="preserve"> Están en funcionamiento  las herramientas para el seguimiento al cumplimiento de los acuerdos de Niveles de Servicio. Se retroalimenta constantemente el control implementado en el archivo Drive para el seguimiento a las incidencias del Sistema de información GOOBI, en cuanto al sistema HUMANO el control de incidencias se está realizando a través de la mesa de ayuda, se continúa verificando el nivel de disponibilidad del canal de Internet del 99,7% por parte del ingeniero Webmaster, se hace el seguimiento al plan de mantenimiento de la infraestructura y servicios tecnológicos del IDEP por parte del Técnico Operativo de la OAP y el pago del servicio de energía energía se ha venido realizado de forma individual por oficina . De acuerdo con lo anterior, se actualizará  y fortalecerá el control establecido en el mapa de riesgos "Realizar seguimiento a los acuerdos de nivel de servicio establecido con cada uno de los proveedores de los sistemas de información" por "Realizar seguimiento a los acuerdos de nivel de servicio establecidos con los proveedores a través de las herramientas definidas para garantizar su cumplimiento"</t>
    </r>
  </si>
  <si>
    <r>
      <rPr>
        <b/>
        <sz val="10"/>
        <color rgb="FF000000"/>
        <rFont val="Calibri"/>
      </rPr>
      <t>Humano:</t>
    </r>
    <r>
      <rPr>
        <sz val="10"/>
        <color rgb="FF000000"/>
        <rFont val="Calibri"/>
      </rPr>
      <t xml:space="preserve"> Mesa de ayuda que se encuentra en la siguiente dirección: http://osticket.humano.co/open.php e informe acerca del estado de las incidencias reportadas que puede ser consultado en el expediente contractual No. 123 de 2018.
</t>
    </r>
    <r>
      <rPr>
        <b/>
        <sz val="10"/>
        <color rgb="FF000000"/>
        <rFont val="Calibri"/>
      </rPr>
      <t>Goobi:</t>
    </r>
    <r>
      <rPr>
        <sz val="10"/>
        <color rgb="FF000000"/>
        <rFont val="Calibri"/>
      </rPr>
      <t xml:space="preserve"> Cuadro de registro al estado de las incidencias reportadas. Este seguimiento puede ser consultado en el expediente contractual No. 133 de 2018. 
</t>
    </r>
    <r>
      <rPr>
        <b/>
        <sz val="10"/>
        <color rgb="FF000000"/>
        <rFont val="Calibri"/>
      </rPr>
      <t xml:space="preserve">Internet: </t>
    </r>
    <r>
      <rPr>
        <sz val="10"/>
        <color rgb="FF000000"/>
        <rFont val="Calibri"/>
      </rPr>
      <t xml:space="preserve">Reporte de la disponibilidad del canal de internet que se genera de la página del proveedor de internet IFX Networks  en el link: http://vipcacti.ifxnetworks.com/graph.php?action=view&amp;rra_id=all&amp;local_graph_id=75582
</t>
    </r>
    <r>
      <rPr>
        <b/>
        <sz val="10"/>
        <color rgb="FF000000"/>
        <rFont val="Calibri"/>
      </rPr>
      <t>Mantenimiento de la infraestructura:</t>
    </r>
    <r>
      <rPr>
        <sz val="10"/>
        <color rgb="FF000000"/>
        <rFont val="Calibri"/>
      </rPr>
      <t xml:space="preserve"> Carpeta Compartida:\\192.168.1.251\120_oap\IDEP2019\120_28_PLANES\9_Planes de Mantenimiento de la Infraestructura Tecnológica
</t>
    </r>
    <r>
      <rPr>
        <b/>
        <sz val="10"/>
        <color rgb="FF000000"/>
        <rFont val="Calibri"/>
      </rPr>
      <t xml:space="preserve">Suministro de Energía: </t>
    </r>
    <r>
      <rPr>
        <sz val="10"/>
        <color rgb="FF000000"/>
        <rFont val="Calibri"/>
      </rPr>
      <t>Facturas de pago del servicio de energía.</t>
    </r>
  </si>
  <si>
    <r>
      <rPr>
        <b/>
        <sz val="10"/>
        <color rgb="FF000000"/>
        <rFont val="Calibri"/>
      </rPr>
      <t>24/12/2018:</t>
    </r>
    <r>
      <rPr>
        <sz val="10"/>
        <color rgb="FF000000"/>
        <rFont val="Calibri"/>
      </rPr>
      <t xml:space="preserve"> Teniendo en cuenta lo manifestado en el avance, se verificará el cumplimiento de esta actividad en próximo seguimiento. 
</t>
    </r>
    <r>
      <rPr>
        <b/>
        <sz val="10"/>
        <color rgb="FF000000"/>
        <rFont val="Calibri"/>
      </rPr>
      <t xml:space="preserve">30/04/2019:  </t>
    </r>
    <r>
      <rPr>
        <sz val="10"/>
        <color rgb="FF000000"/>
        <rFont val="Calibri"/>
      </rPr>
      <t xml:space="preserve">Se verificó por parte de esta Oficina:
En google Drive se diseño un cuadro de seguimiento y control para las incidencias reportadas en GOOBI, donde se detalla la incidencia, severidad, estado y días transcurridos. 
Para el aplicativo de Humano, en la carpeta del contrato No. 123 de 2018 se evidencia adjunto a cada pago un informe de actividades donde se relaciona:  Ticket, Fecha de apertura y cierre de la incidencia, el estado de la misma. 
Se recomienda atender la observación plasmada en el informe de Auditoría realizado. 
</t>
    </r>
    <r>
      <rPr>
        <b/>
        <sz val="10"/>
        <color rgb="FF000000"/>
        <rFont val="Calibri"/>
      </rPr>
      <t xml:space="preserve">30/08/2019:  </t>
    </r>
    <r>
      <rPr>
        <sz val="10"/>
        <color rgb="FF000000"/>
        <rFont val="Calibri"/>
      </rPr>
      <t xml:space="preserve">De acuerdo al seguimiento efectuado por parte del responsable del proceso donde indica </t>
    </r>
    <r>
      <rPr>
        <i/>
        <sz val="10"/>
        <color rgb="FF000000"/>
        <rFont val="Calibri"/>
      </rPr>
      <t xml:space="preserve">"se actualizará  y fortalecerá el control establecido en el mapa de riesgos "Realizar seguimiento a los acuerdos de nivel de servicio establecido con cada uno de los proveedores de los sistemas de información" por "Realizar seguimiento a los acuerdos de nivel de servicio establecidos con los proveedores a través de las herramientas definidas para garantizar su cumplimiento".  </t>
    </r>
    <r>
      <rPr>
        <b/>
        <sz val="10"/>
        <color rgb="FF000000"/>
        <rFont val="Calibri"/>
      </rPr>
      <t xml:space="preserve">Se cierra esta actividad por parte de esta Oficina y se continua con el monitoreo a través del mapa de riesgos. </t>
    </r>
  </si>
  <si>
    <r>
      <rPr>
        <sz val="10"/>
        <color theme="1"/>
        <rFont val="Arial"/>
      </rPr>
      <t xml:space="preserve">16/10/2018: Sandra Milena Bonilla R._ Contratista de Apoyo Profesional_ OCI
24/12/2018: Sandra Milena Bonilla R._ Contratista de Apoyo Profesional_ OCI
</t>
    </r>
    <r>
      <rPr>
        <b/>
        <sz val="10"/>
        <color theme="1"/>
        <rFont val="Arial"/>
      </rPr>
      <t xml:space="preserve">30/04/2019:   </t>
    </r>
    <r>
      <rPr>
        <sz val="10"/>
        <color theme="1"/>
        <rFont val="Arial"/>
      </rPr>
      <t xml:space="preserve">Hilda Yamile Morales Laverde - Jefe OCI. 
</t>
    </r>
    <r>
      <rPr>
        <b/>
        <sz val="10"/>
        <color theme="1"/>
        <rFont val="Arial"/>
      </rPr>
      <t xml:space="preserve">20/08/2019:  </t>
    </r>
    <r>
      <rPr>
        <sz val="10"/>
        <color theme="1"/>
        <rFont val="Arial"/>
      </rPr>
      <t xml:space="preserve">Hilda Yamile Morales Laverde - Jefe OCI. </t>
    </r>
  </si>
  <si>
    <t>No se han adelantado las pruebas del plan de continuidad que incluyan simulacros totales de operación en contingencia y (BCP,DRP) para ofrecer evidencia de la verificación, revisión y evaluación de la continuidad de la operación y la seguridad de la información.</t>
  </si>
  <si>
    <t>Realizar las pruebas de los instructivos de recuperación de máquinas virtuales y del G4 que contiene las bases de datos.</t>
  </si>
  <si>
    <t>Formato de Pruebas de Instructivos y manuales.</t>
  </si>
  <si>
    <t>Técnico Operativo Oficina Asesora de Planeación</t>
  </si>
  <si>
    <r>
      <rPr>
        <sz val="10"/>
        <color rgb="FF000000"/>
        <rFont val="Arial"/>
      </rPr>
      <t>30/06/2019:</t>
    </r>
    <r>
      <rPr>
        <sz val="11"/>
        <color rgb="FF000000"/>
        <rFont val="Calibri"/>
      </rPr>
      <t>Se realizaron pruebas a los instructivos mencionados:
- IN-GT-12-03 Instructivo Para Realizar El Backup Del Servidor Hp Ml370 G4 - Base De Datos Oracle.
- IN-GT-12-04 Instructivo Para Restaurar Backup Maquina – Servidor G4- Pruebas Base De Datos.</t>
    </r>
  </si>
  <si>
    <t>Las pruebas realizadas se registraron en un archivo drive que se encuentra en la siguiente ruta: https://docs.google.com/spreadsheets/d/1rkj1JMm4LnWNRWL--zXFJrjXKTK2WPHCiHY5g3cAogk/edit#gid=292185415</t>
  </si>
  <si>
    <r>
      <rPr>
        <b/>
        <sz val="11"/>
        <color rgb="FF000000"/>
        <rFont val="Calibri"/>
      </rPr>
      <t xml:space="preserve">20/08/2019:   </t>
    </r>
    <r>
      <rPr>
        <sz val="11"/>
        <color rgb="FF000000"/>
        <rFont val="Calibri"/>
      </rPr>
      <t>Se reporta por parte del responsable del proceso la realización de pruebas a dos instructivos; sin embargo en el seguimiento reaizado no se especifica el resultado obtenido de las mismas.  Al no contar con un ingeniero de sistemas en la OCI  no puede conceptuar sobre la efectividad de las pruebas realizadas. 
 Se da cierre a la misma puesto que la fecha de finalización de la actividad quedó para el mes de mayo.</t>
    </r>
  </si>
  <si>
    <t xml:space="preserve">https://docs.google.com/spreadsheets/d/1rkj1JMm4LnWNRWL--zXFJrjXKTK2WPHCiHY5g3cAogk/edit#gid=292185415
</t>
  </si>
  <si>
    <r>
      <rPr>
        <b/>
        <sz val="11"/>
        <color rgb="FF000000"/>
        <rFont val="Calibri"/>
      </rPr>
      <t xml:space="preserve">20/08/2019:  </t>
    </r>
    <r>
      <rPr>
        <sz val="11"/>
        <color rgb="FF000000"/>
        <rFont val="Calibri"/>
      </rPr>
      <t xml:space="preserve">Hilda Yamile Morales Laverde - Jefe OCI. 
</t>
    </r>
  </si>
  <si>
    <t>Incluir en el plan de contingencia los roles que desempeñan el técnico y los ingenieros contratistas respecto de la administración y soporte de los sistemas de información.</t>
  </si>
  <si>
    <t>Contratista Planeación y TI</t>
  </si>
  <si>
    <r>
      <rPr>
        <b/>
        <sz val="11"/>
        <color rgb="FF000000"/>
        <rFont val="Calibri"/>
      </rPr>
      <t>30/06/2019:</t>
    </r>
    <r>
      <rPr>
        <sz val="11"/>
        <color rgb="FF000000"/>
        <rFont val="Calibri"/>
      </rPr>
      <t xml:space="preserve"> En el numeral 3 del PL-GT-12-02 Plan de contingencia Tecnológica se incluyeron los roles que desempeñan el Técnico Operativo y los Ingenieros Contratistas de la OAP. </t>
    </r>
  </si>
  <si>
    <t>Este documento puede ser consultado en Maola, Proceso de Gestión Tecnológica en el siguiente enlace: http://www.idep.edu.co/sites/default/files/PL-GT-12-02%20Plan%20Contingencia%20Tecno%20V9.pdf</t>
  </si>
  <si>
    <r>
      <rPr>
        <b/>
        <sz val="11"/>
        <color rgb="FF000000"/>
        <rFont val="Calibri"/>
      </rPr>
      <t xml:space="preserve">20/08/2019:   </t>
    </r>
    <r>
      <rPr>
        <sz val="11"/>
        <color rgb="FF000000"/>
        <rFont val="Calibri"/>
      </rPr>
      <t xml:space="preserve">Se verificó la inclusión en este plan de los roles que se desempeñan los funcionarios de la Oficina de Sistemas.  Esta actividad se da por cumplida. </t>
    </r>
  </si>
  <si>
    <t>http://www.idep.edu.co/sites/default/files/PL-GT-12-02%20Plan%20Contingencia%20Tecno%20V9.pdf</t>
  </si>
  <si>
    <r>
      <rPr>
        <b/>
        <sz val="11"/>
        <color rgb="FF000000"/>
        <rFont val="Calibri"/>
      </rPr>
      <t xml:space="preserve">20/08/2019:  </t>
    </r>
    <r>
      <rPr>
        <sz val="11"/>
        <color rgb="FF000000"/>
        <rFont val="Calibri"/>
      </rPr>
      <t xml:space="preserve">Hilda Yamile Morales Laverde - Jefe OCI. 
</t>
    </r>
  </si>
  <si>
    <t xml:space="preserve">Implementar pruebas cruzadas en los manuales e instructivos de los sistemas de información y servicios tecnológicos con los que cuenta el IDEP y registrarlo en el formato correspondiente. </t>
  </si>
  <si>
    <t>Contratista Documentación y TI
Contratista Sistemas y TI
Técnico Operativo OAP</t>
  </si>
  <si>
    <r>
      <rPr>
        <sz val="10"/>
        <color rgb="FF000000"/>
        <rFont val="Arial"/>
      </rPr>
      <t xml:space="preserve">30/06/2019: </t>
    </r>
    <r>
      <rPr>
        <sz val="11"/>
        <color rgb="FF000000"/>
        <rFont val="Calibri"/>
      </rPr>
      <t>Se elaboró un archivo en drive en el que se registran las pruebas implementadas  por parte de los Ingenieros contratistas y el Técnico Operativo de la OAP a los manuales e instructivos de los sistemas de información y servicios tecnológicos elaborados.</t>
    </r>
  </si>
  <si>
    <t>El archivo en Drive puede ser consultado en la siguiente ruta: https://docs.google.com/spreadsheets/d/1rkj1JMm4LnWNRWL--zXFJrjXKTK2WPHCiHY5g3cAogk/edit#gid=292185415</t>
  </si>
  <si>
    <r>
      <rPr>
        <b/>
        <sz val="11"/>
        <color rgb="FF000000"/>
        <rFont val="Calibri"/>
      </rPr>
      <t xml:space="preserve">20/08/2019:   </t>
    </r>
    <r>
      <rPr>
        <sz val="11"/>
        <color rgb="FF000000"/>
        <rFont val="Calibri"/>
      </rPr>
      <t>Se reporta por parte del responsable del proceso la realización de pruebas a dos instructivos;  en el documento referenciado en la evidencia se validan como satisfactorias las pruebas realizadas.  Al no contar con un ingeniero de sistemas en la OCI  no puede conceptuar sobre la efectividad de las mismas,  las mismas serán validadas en próximas auditorias.  Esta acción continua en seguimiento, toda vez que se estableció fecha de finalización para diciembre de 2019.</t>
    </r>
  </si>
  <si>
    <r>
      <rPr>
        <b/>
        <sz val="11"/>
        <color rgb="FF000000"/>
        <rFont val="Calibri"/>
      </rPr>
      <t xml:space="preserve">20/08/2019:  </t>
    </r>
    <r>
      <rPr>
        <sz val="11"/>
        <color rgb="FF000000"/>
        <rFont val="Calibri"/>
      </rPr>
      <t xml:space="preserve">Hilda Yamile Morales Laverde - Jefe OCI. 
</t>
    </r>
  </si>
  <si>
    <t>No se observan planes tácticos asociados a los proyectos del PETIC.</t>
  </si>
  <si>
    <t>A la fecha de la auditoría el  PETIC del IDEP estaba elaborado atendiendo los lineamientos generales  de la Guía de elaboración dispuesta por MINTIC, sin embargo con la auditoría se detectaron oportunidades para fortalecer dicho documento.  Al momento de la realización de la Auditoría se encontraba en proceso de construcción los planes tácticos para cada uno de los proyectos del PETIC 2019.</t>
  </si>
  <si>
    <t>Actualizar los  planes tácticos de los proyectos establecidos en el Plan Estratégico de Tecnologías de la Información y las Comunicaciones - PETIC 2019.</t>
  </si>
  <si>
    <t>Planes Tácticos de los proyectos del PETIC 2019.</t>
  </si>
  <si>
    <r>
      <rPr>
        <sz val="10"/>
        <color rgb="FF000000"/>
        <rFont val="Arial"/>
      </rPr>
      <t xml:space="preserve">30/06/2019: </t>
    </r>
    <r>
      <rPr>
        <sz val="11"/>
        <color rgb="FF000000"/>
        <rFont val="Calibri"/>
      </rPr>
      <t>Los planes Tácticos de los proyectos del PETIC se encuentran actualizados y con el seguimiento respectivo a cada una de las actividades programadas.</t>
    </r>
  </si>
  <si>
    <t>Carpeta Compartida de la OAP en la siguiente ruta: \\192.168.1.251\120_oap\IDEP2019\120_28_PLANES\16_Planes Estratégicos de Tecnologías de la Información y las Comunicaciones PETIC 2019.
Indicador GT-02 Cumplimiento de las actividades del plan estratégico de tecnologías de la información y las comunicaciones PETI en la vigencia.</t>
  </si>
  <si>
    <r>
      <rPr>
        <b/>
        <sz val="11"/>
        <color rgb="FF000000"/>
        <rFont val="Calibri"/>
      </rPr>
      <t xml:space="preserve">20/08/2019: </t>
    </r>
    <r>
      <rPr>
        <sz val="11"/>
        <color rgb="FF000000"/>
        <rFont val="Calibri"/>
      </rPr>
      <t>El plan estratégico de tecnologías de la información y comunicaciones se encuentra actualizado y con seguimiento a Junio. 
Esta actividad se da por cumplida y se cierra.</t>
    </r>
  </si>
  <si>
    <t xml:space="preserve">http://www.idep.edu.co/?q=content/gt-12-proceso-de-gesti%C3%B3n-tecnol%C3%B3gica
</t>
  </si>
  <si>
    <r>
      <rPr>
        <b/>
        <sz val="11"/>
        <color rgb="FF000000"/>
        <rFont val="Calibri"/>
      </rPr>
      <t xml:space="preserve">20/08/2019:  </t>
    </r>
    <r>
      <rPr>
        <sz val="11"/>
        <color rgb="FF000000"/>
        <rFont val="Calibri"/>
      </rPr>
      <t xml:space="preserve">Hilda Yamile Morales Laverde - Jefe OCI. 
</t>
    </r>
  </si>
  <si>
    <t>Incorporar en los Indicadores y Riesgos del PETIC indicadores asociados a la medición de cumplimiento, productividad y calidad en los servicios TIC y proyectos.</t>
  </si>
  <si>
    <t xml:space="preserve">Actualizar el PETIC incluyendo la descripción de los indicadores y riesgos asociados al Proceso de Gestión Tecnológica. . </t>
  </si>
  <si>
    <t>PL-GT-12-01 - Plan Estratégico de Tecnologías de la Información y las Comunicaciones</t>
  </si>
  <si>
    <r>
      <rPr>
        <sz val="10"/>
        <color rgb="FF000000"/>
        <rFont val="Arial"/>
      </rPr>
      <t>30/06/2019:</t>
    </r>
    <r>
      <rPr>
        <sz val="11"/>
        <color rgb="FF000000"/>
        <rFont val="Calibri"/>
      </rPr>
      <t xml:space="preserve"> Se incluyó en el PL-GT-12-01 PETIC del IDEP en su numeral 7.1. la relación y descripción de los indicadores y riesgos asociados al Proceso de Gestión Tecnológica.</t>
    </r>
  </si>
  <si>
    <t>Documento publicado en Maloca en la siguiente ruta: http://www.idep.edu.co/sites/default/files/PL-GT-12-01_PETIC_V12.pdf</t>
  </si>
  <si>
    <r>
      <rPr>
        <b/>
        <sz val="11"/>
        <color rgb="FF000000"/>
        <rFont val="Calibri"/>
      </rPr>
      <t xml:space="preserve">20/08/2019:  </t>
    </r>
    <r>
      <rPr>
        <sz val="11"/>
        <color rgb="FF000000"/>
        <rFont val="Calibri"/>
      </rPr>
      <t>Esta acción se cumplió y se realiza el cierre de la misma.</t>
    </r>
  </si>
  <si>
    <t xml:space="preserve">http://www.idep.edu.co/sites/default/files/PL-GT-12-01_PETIC_V12.pdf
</t>
  </si>
  <si>
    <r>
      <rPr>
        <b/>
        <sz val="11"/>
        <color rgb="FF000000"/>
        <rFont val="Calibri"/>
      </rPr>
      <t xml:space="preserve">20/08/2019:  </t>
    </r>
    <r>
      <rPr>
        <sz val="11"/>
        <color rgb="FF000000"/>
        <rFont val="Calibri"/>
      </rPr>
      <t xml:space="preserve">Hilda Yamile Morales Laverde - Jefe OCI. 
</t>
    </r>
  </si>
  <si>
    <t>El PETIC no incluye un análisis de capacidad y efectividad de los elementos de operación, aseguramiento y administración la plataforma tecnológica como base para la identificación de debilidades, amenazas, fortalezas y oportunidades que permitan establecer acciones y/o adquisiciones para asegurar la continuidad de operaciones y aseguramiento de la información bajo el mejor uso de recursos.</t>
  </si>
  <si>
    <t>Incluir una matriz de Debilidades, Oportunidades, Fortalezas y Amenazas - DOFA en el PETIC 2019.</t>
  </si>
  <si>
    <t>PL-GT-12-01 - Plan Estratégico de Tecnologías de la Información y las Comunicaciones.</t>
  </si>
  <si>
    <r>
      <rPr>
        <sz val="10"/>
        <color rgb="FF000000"/>
        <rFont val="Arial"/>
      </rPr>
      <t xml:space="preserve">30/06/2019: </t>
    </r>
    <r>
      <rPr>
        <sz val="11"/>
        <color rgb="FF000000"/>
        <rFont val="Calibri"/>
      </rPr>
      <t>Se incluyó en el PL-GT-12-01 PETIC del IDEP en su numeral 5.1.1. una matriz de Debilidades, Oportunidades, Fortalezas y Amenazas - DOFA.</t>
    </r>
  </si>
  <si>
    <t>El documento puede ser consultado en la siguiente ruta: http://www.idep.edu.co/sites/default/files/PL-GT-12-01_PETIC_V12.pdf</t>
  </si>
  <si>
    <r>
      <rPr>
        <b/>
        <sz val="11"/>
        <color rgb="FF000000"/>
        <rFont val="Calibri"/>
      </rPr>
      <t xml:space="preserve">20/08/2019:  </t>
    </r>
    <r>
      <rPr>
        <sz val="11"/>
        <color rgb="FF000000"/>
        <rFont val="Calibri"/>
      </rPr>
      <t>Esta acción se cumplió y se realiza el cierre de la misma.</t>
    </r>
  </si>
  <si>
    <r>
      <rPr>
        <b/>
        <sz val="11"/>
        <color rgb="FF000000"/>
        <rFont val="Calibri"/>
      </rPr>
      <t xml:space="preserve">20/08/2019:  </t>
    </r>
    <r>
      <rPr>
        <sz val="11"/>
        <color rgb="FF000000"/>
        <rFont val="Calibri"/>
      </rPr>
      <t xml:space="preserve">Hilda Yamile Morales Laverde - Jefe OCI. 
</t>
    </r>
  </si>
  <si>
    <t>Configurar las restricciones de seguridad de GSuite en cuanto a cambio periódico de contraseñas, no repetición de las ultimas 8 contraseñas, alertas de ingreso en equipos distintos a los usuales a un correo alternativo y configurar correctamente la autenticación de doble factor (pre-registro).</t>
  </si>
  <si>
    <t xml:space="preserve">Ausencia de políticas frente a cambio y manejo de contraseñas seguras.
</t>
  </si>
  <si>
    <t>Configurar en la consola GSuite la seguridad de las contraseñas de los correos en cuanto longitud y  periodicidad de cambio.</t>
  </si>
  <si>
    <t>Consola Gsuite con la configuración realizada.</t>
  </si>
  <si>
    <r>
      <rPr>
        <b/>
        <sz val="11"/>
        <color rgb="FF000000"/>
        <rFont val="Calibri"/>
      </rPr>
      <t>30/06/2019:</t>
    </r>
    <r>
      <rPr>
        <sz val="11"/>
        <color rgb="FF000000"/>
        <rFont val="Calibri"/>
      </rPr>
      <t xml:space="preserve"> Se configuró desde la consola GSuite las políticas de complejidad en las contraseñas para el correo electrónico, que no permita usar contraseñas anteriores  y con una periodicidad de  tres (3) meses, que automáticamente solicitará al usuario realizar el cambio de clave.</t>
    </r>
  </si>
  <si>
    <t>Consola Gsuite con la configuración realizada. En el mes de mayo el sistema solicitó cambio de contraseña a los usuarios de correo electrónico Institucional.</t>
  </si>
  <si>
    <r>
      <rPr>
        <b/>
        <sz val="11"/>
        <color rgb="FF000000"/>
        <rFont val="Calibri"/>
      </rPr>
      <t xml:space="preserve">20/08/2019:  </t>
    </r>
    <r>
      <rPr>
        <sz val="11"/>
        <color rgb="FF000000"/>
        <rFont val="Calibri"/>
      </rPr>
      <t xml:space="preserve">Se realizó el cambio de las contraseñas de los correos electrónicos institucionales, se verificó por parte de esta Oficina la configuración realizada a la consola Gsuit a través de la cuenta del administrador.  Esta actividad se da por cumplida. </t>
    </r>
  </si>
  <si>
    <r>
      <rPr>
        <b/>
        <sz val="11"/>
        <color rgb="FF000000"/>
        <rFont val="Calibri"/>
      </rPr>
      <t xml:space="preserve">20/08/2019:  </t>
    </r>
    <r>
      <rPr>
        <sz val="11"/>
        <color rgb="FF000000"/>
        <rFont val="Calibri"/>
      </rPr>
      <t xml:space="preserve">Hilda Yamile Morales Laverde - Jefe OCI. 
</t>
    </r>
  </si>
  <si>
    <t>El técnico de operativo manifiesta que las configuraciones del correo electrónico tales como cambio periódico, no reutilización de contraseñas, límite de tipo y tamaño de adjuntos y alertas por apertura de correo en otros dispositivos no han sido configuradas por él y que corresponden a la entrega por defecto del proveedor.</t>
  </si>
  <si>
    <t>Establecer y aplicar las políticas de seguridad de las contraseñas del dominio.</t>
  </si>
  <si>
    <t>Dominio con políticas activas.</t>
  </si>
  <si>
    <r>
      <rPr>
        <sz val="10"/>
        <color rgb="FF000000"/>
        <rFont val="Arial"/>
      </rPr>
      <t xml:space="preserve">30/06/2019: </t>
    </r>
    <r>
      <rPr>
        <sz val="11"/>
        <color rgb="FF000000"/>
        <rFont val="Calibri"/>
      </rPr>
      <t>Se aplicaron las siguientes políticas al dominio:
- Extensión mínima 8 caracteres.
- Complejidad en las contraseñas.
- No se puede repetir contraseñas anteriores.
- Solicitud de cambio de contraseña cada cuatro (4) meses.</t>
    </r>
  </si>
  <si>
    <t>Dominio con Políticas Activas.</t>
  </si>
  <si>
    <r>
      <rPr>
        <b/>
        <sz val="11"/>
        <color rgb="FF000000"/>
        <rFont val="Calibri"/>
      </rPr>
      <t xml:space="preserve">20/08/2019:  </t>
    </r>
    <r>
      <rPr>
        <sz val="11"/>
        <color rgb="FF000000"/>
        <rFont val="Calibri"/>
      </rPr>
      <t xml:space="preserve">Se reporta por parte del responsable del proceso el cumplimiento de las políticas de dominio se verificó por parte de esta Oficina la configuración realizada a través de la cuenta del administrador.  Esta actividad se da por cumplida. </t>
    </r>
  </si>
  <si>
    <r>
      <rPr>
        <b/>
        <sz val="11"/>
        <color rgb="FF000000"/>
        <rFont val="Calibri"/>
      </rPr>
      <t xml:space="preserve">20/08/2019:  </t>
    </r>
    <r>
      <rPr>
        <sz val="11"/>
        <color rgb="FF000000"/>
        <rFont val="Calibri"/>
      </rPr>
      <t xml:space="preserve">Hilda Yamile Morales Laverde - Jefe OCI. 
</t>
    </r>
  </si>
  <si>
    <t>Los contratos con proveedores incluyen dentro de su estructura las condiciones del contrato y objetivos específicos, pero no están acompañados de acuerdos de confidencialidad.</t>
  </si>
  <si>
    <t>No se contaba con un acuerdo de confidencialidad formalizado desde la Oficina Asesora Jurídica. El proceso de implementación de los acuerdos de confidencialidad  inició a partir del mes de abril de la presente vigencia.</t>
  </si>
  <si>
    <t>Suscribir acuerdos de confidencialidad con los contratistas que proveen servicios de TIC al IDEP y que así lo requieran.</t>
  </si>
  <si>
    <t>Acuerdos de Confidencialidad Firmados que pueden ser consultados en el expediente contractual.</t>
  </si>
  <si>
    <t>Jefe de la Oficina Asesora de Planeación</t>
  </si>
  <si>
    <r>
      <rPr>
        <sz val="10"/>
        <color rgb="FF000000"/>
        <rFont val="Arial"/>
      </rPr>
      <t xml:space="preserve">30/06/2019: </t>
    </r>
    <r>
      <rPr>
        <sz val="11"/>
        <color rgb="FF000000"/>
        <rFont val="Calibri"/>
      </rPr>
      <t>Se suscribieron acuerdos de confidencialidad con los siguientes contratistas:
-  IT GOP que provee el servicio de soporte y actualización del sistema de información administrativo y financiero del IDEP.
- De igual manera se hizo con el proveedor Soporte Lógico, que proporciona el servicio de soporte, actualización y mantenimiento al sistema de información HUMANO.
- Ingenieros contratistas de la OAP.</t>
    </r>
  </si>
  <si>
    <t>Los acuerdos de Confidencialidad suscritos se pueden consultar en:
- Expediente del Contrato No. 74 de 2019. Soporte Lógico.
- Expediente del Contrato No. 100 de 2019. IT GOP.
- Expediente del Contrato No. 012 de 2019. Oscar Lozano.
- Expediente del Contrato No. 028 de 2019.Juliett Yaver.
- Expediente del Contrato No. 045 de 2019. Jaime Acosta.</t>
  </si>
  <si>
    <r>
      <rPr>
        <b/>
        <sz val="11"/>
        <color rgb="FF000000"/>
        <rFont val="Calibri"/>
      </rPr>
      <t xml:space="preserve">20/08/2019:  </t>
    </r>
    <r>
      <rPr>
        <sz val="11"/>
        <color rgb="FF000000"/>
        <rFont val="Calibri"/>
      </rPr>
      <t xml:space="preserve">Esta acción se da por cumplida y se cierra por parte de esta Oficina. </t>
    </r>
  </si>
  <si>
    <t xml:space="preserve">Formato de acuerdo de confidencialidad que reposan en los expedientes contractuales. </t>
  </si>
  <si>
    <r>
      <rPr>
        <b/>
        <sz val="11"/>
        <color rgb="FF000000"/>
        <rFont val="Calibri"/>
      </rPr>
      <t xml:space="preserve">20/08/2019:  </t>
    </r>
    <r>
      <rPr>
        <sz val="11"/>
        <color rgb="FF000000"/>
        <rFont val="Calibri"/>
      </rPr>
      <t xml:space="preserve">Hilda Yamile Morales Laverde - Jefe OCI. 
</t>
    </r>
  </si>
  <si>
    <t>Las licencias entregadas a favor del IDEP no se encuentran debidamente actualizadas al cambio de nombre del producto.</t>
  </si>
  <si>
    <t xml:space="preserve">En la base de datos de activos de información no se llevaba el control de las licencias de los sistemas de información. </t>
  </si>
  <si>
    <t>Solicitar la entrega de licencias actualizadas a los proveedores de los sistemas de información GOOBI y HUMANO y actualizar la información en a base de datos de activos de información.</t>
  </si>
  <si>
    <t>Licencias actualizadas de GOOBI y HUMANO.</t>
  </si>
  <si>
    <t>Contratista Sistemas y TI</t>
  </si>
  <si>
    <r>
      <rPr>
        <sz val="10"/>
        <color rgb="FF000000"/>
        <rFont val="Arial"/>
      </rPr>
      <t xml:space="preserve">30/06/2019: </t>
    </r>
    <r>
      <rPr>
        <sz val="11"/>
        <color rgb="FF000000"/>
        <rFont val="Calibri"/>
      </rPr>
      <t xml:space="preserve">Se actualizó la base de datos de activos de información  con las licencias a favor del IDEP. Se actualizó la carpeta física con las licencias que son de propiedad del Instituto. Se incluye en la carpeta el certificado del registro de la Dirección Nacional de Derechos de Autor: Libro 13, Tomo 3 y partida 410 que evidencia que el Sistema de Información Administrativo y Financiero SIAFI realizó cambio de nombre a GOOBI y una comunicación expedida por Soporte Lógico en la que se refieren a la licencia corporativa del Sotware Humano. </t>
    </r>
  </si>
  <si>
    <t>Carpeta física con las licencias que reposa en la Oficina de Planeación en custodia del Ténico Operativo.</t>
  </si>
  <si>
    <r>
      <rPr>
        <b/>
        <sz val="11"/>
        <color rgb="FF000000"/>
        <rFont val="Calibri"/>
      </rPr>
      <t xml:space="preserve">20/08/2019:  </t>
    </r>
    <r>
      <rPr>
        <sz val="11"/>
        <color rgb="FF000000"/>
        <rFont val="Calibri"/>
      </rPr>
      <t xml:space="preserve">En la carperta Código 1 "Licencias de propiedad del IDEP", se verifico el certificado de licenciamiento del software SIAFI y su actualización a GOOBI- así como la licencia de la Empresa Soporte Lógico para el aplicativo HUMANO.   Esta acción se cierra por parte de esta Oficina. </t>
    </r>
  </si>
  <si>
    <t xml:space="preserve">Soportes documentales de la carpeta Licencias del IDEP (sin folio asignado)
</t>
  </si>
  <si>
    <r>
      <rPr>
        <b/>
        <sz val="11"/>
        <color rgb="FF000000"/>
        <rFont val="Calibri"/>
      </rPr>
      <t xml:space="preserve">20/08/2019:  </t>
    </r>
    <r>
      <rPr>
        <sz val="11"/>
        <color rgb="FF000000"/>
        <rFont val="Calibri"/>
      </rPr>
      <t xml:space="preserve">Hilda Yamile Morales Laverde - Jefe OCI. 
</t>
    </r>
  </si>
  <si>
    <t>Se cuenta con una conexión VPN para el proveedor de GOOBI que pasa correctamente a través del firewall, pero la cual no tiene una política documentada, ni restricción horaria, no está monitoreada y no exige autorización previa a la conexión.</t>
  </si>
  <si>
    <t xml:space="preserve">*Debilidades en la documentación de actividades que se llevan a cabo desde el proceso de Gestión Tecnológica, las cuales no quedan registradas en manuales, instructivos, formatos o procedimientos.
*Se viene realizando un proceso de renovación tecnológica, lo que implica iniciar procesos de elaboración de la documentación necesaria.
</t>
  </si>
  <si>
    <t>Elaborar un documento en el que se definen las políticas y condiciones para el acceso VPN .</t>
  </si>
  <si>
    <t>Documento políticas y condiciones para el acceso a VPN.</t>
  </si>
  <si>
    <t>Técnico Operativo Oficina Asesora de Planeación
Contratista Sistemas y TI</t>
  </si>
  <si>
    <r>
      <rPr>
        <sz val="10"/>
        <color rgb="FF000000"/>
        <rFont val="Arial"/>
      </rPr>
      <t xml:space="preserve">30/06/2019: </t>
    </r>
    <r>
      <rPr>
        <sz val="11"/>
        <color rgb="FF000000"/>
        <rFont val="Calibri"/>
      </rPr>
      <t>Se elaboró el documento que describe las políticas y condiciones necesarias para el acceso a través de VPN para funcionarios y contratistas.</t>
    </r>
  </si>
  <si>
    <t>En el documento FT-GTH-13-51 se establecen las condiciones para acceso VPN para los funcionarios.
En el Expediente Contractual No. 100 de 2019 suscrito con la empresa IT GOP se dedejó como obligación que el proveedor " Solicitar el acceso extendido a la VPN del IDEP, cuando requieran trabajar fuera del horario estipulado para uso de la VPN, el cual está establecido de lunes a viernes de 6:00 am a 8:00 pm"</t>
  </si>
  <si>
    <r>
      <rPr>
        <b/>
        <sz val="11"/>
        <color rgb="FF000000"/>
        <rFont val="Calibri"/>
      </rPr>
      <t xml:space="preserve">20/08/2019:  </t>
    </r>
    <r>
      <rPr>
        <sz val="11"/>
        <color rgb="FF000000"/>
        <rFont val="Calibri"/>
      </rPr>
      <t xml:space="preserve">Se verifico que en el formato de estudios y documentos previos modalidad de contratación directa se incluyo en las obligaciones especificias "Solcitar el acceso extendido a la VPN del IDEP, cuando requieran trabajar fuera del horario estipulado para uso de la VPN, el cual esta establecido de lunes a viernes de 6:00 a.m. a 8:00 p.m."  De acuerdo a la información suministrada por parte de la Ingeniera Yulieth durante el trimestre reportado no se realizaron solicitudes por parte del proveedor para acceder a la VPN fuera del horario establecido.   Esta acción se cierra por parte de esta Oficina toda vez que se establecio como una obligación contractual. </t>
    </r>
  </si>
  <si>
    <t>Expediente Contractual No. 100 de 2019</t>
  </si>
  <si>
    <r>
      <rPr>
        <b/>
        <sz val="11"/>
        <color rgb="FF000000"/>
        <rFont val="Calibri"/>
      </rPr>
      <t xml:space="preserve">20/08/2019:  </t>
    </r>
    <r>
      <rPr>
        <sz val="11"/>
        <color rgb="FF000000"/>
        <rFont val="Calibri"/>
      </rPr>
      <t xml:space="preserve">Hilda Yamile Morales Laverde - Jefe OCI. 
</t>
    </r>
  </si>
  <si>
    <t>Establecer un protocolo de cambios para que el IDEP ejecute los despliegues en producción con base en una entrega de objetos de despliegue, minutograma y procesos de rollback.</t>
  </si>
  <si>
    <t>Elaborar un documento que contenga el  protocolo para ejecutar despliegues en producción para los sistemas de información Goobi y Humano.</t>
  </si>
  <si>
    <t>Documento con el protocolo.</t>
  </si>
  <si>
    <r>
      <rPr>
        <sz val="10"/>
        <color rgb="FF000000"/>
        <rFont val="Arial"/>
      </rPr>
      <t xml:space="preserve">30/06/2019: </t>
    </r>
    <r>
      <rPr>
        <sz val="11"/>
        <color rgb="FF000000"/>
        <rFont val="Calibri"/>
      </rPr>
      <t xml:space="preserve">Se elaboró el documento que contiene el protocolo para ejecutar despliegues en producción para los sistemas de información GOOBI y HUMANO. </t>
    </r>
  </si>
  <si>
    <t>Documento con el protocolo que puede ser consultado en el Expediente Contractual No. 028 de 2019. Este documento será publicado en Maloca en el siguiente enlace:http://www.idep.edu.co/?q=content/gt-12-proceso-de-gesti%C3%B3n-tecnol%C3%B3gica#overlay-context=</t>
  </si>
  <si>
    <r>
      <rPr>
        <b/>
        <sz val="11"/>
        <color rgb="FF000000"/>
        <rFont val="Calibri"/>
      </rPr>
      <t xml:space="preserve">20/08/2019:  </t>
    </r>
    <r>
      <rPr>
        <sz val="11"/>
        <color rgb="FF000000"/>
        <rFont val="Calibri"/>
      </rPr>
      <t xml:space="preserve">Se realizó el documento con el protocolo para ejecutar los despliegues en GOOBI y HUMANO, la efectividad de la acción no se puede validar por parte de esta Oficina.  Se da cierre a esta acción. </t>
    </r>
  </si>
  <si>
    <t xml:space="preserve">Esta información reposa en la carpeta compartida de  planeación. </t>
  </si>
  <si>
    <r>
      <rPr>
        <b/>
        <sz val="11"/>
        <color rgb="FF000000"/>
        <rFont val="Calibri"/>
      </rPr>
      <t xml:space="preserve">20/08/2019:  </t>
    </r>
    <r>
      <rPr>
        <sz val="11"/>
        <color rgb="FF000000"/>
        <rFont val="Calibri"/>
      </rPr>
      <t xml:space="preserve">Hilda Yamile Morales Laverde - Jefe OCI. 
</t>
    </r>
  </si>
  <si>
    <t>Elaborar un documento que contenga el protocolo para actualizar el sistema operativo que soporta página Web y Micrositios.</t>
  </si>
  <si>
    <t>Contratista Web y TI</t>
  </si>
  <si>
    <r>
      <rPr>
        <sz val="10"/>
        <color rgb="FF000000"/>
        <rFont val="Arial"/>
      </rPr>
      <t>30/06/2019:</t>
    </r>
    <r>
      <rPr>
        <sz val="11"/>
        <color rgb="FF000000"/>
        <rFont val="Calibri"/>
      </rPr>
      <t xml:space="preserve"> Se elaboró el documento que describe el protocolo para actualizar el sistema operativo que soporta página Web y Micrositios.</t>
    </r>
  </si>
  <si>
    <t>Este documento puede ser consultado en el Expediente contractual No. 012 de 2019. Este documento será publicado en Maloca en el siguiente enlace:http://www.idep.edu.co/?q=content/gt-12-proceso-de-gesti%C3%B3n-tecnol%C3%B3gica#overlay-context=</t>
  </si>
  <si>
    <r>
      <rPr>
        <b/>
        <sz val="11"/>
        <color rgb="FF000000"/>
        <rFont val="Calibri"/>
      </rPr>
      <t xml:space="preserve">20/08/2019:  </t>
    </r>
    <r>
      <rPr>
        <sz val="11"/>
        <color rgb="FF000000"/>
        <rFont val="Calibri"/>
      </rPr>
      <t xml:space="preserve">Se verifico por parte de esta Oficina la elbaoración del protocolo para ejecutar los despliegues en GOOBI y HUMANO, la efectividad de la acción no se puede validar por parte de esta Oficina.  Se da cierre a esta acción. </t>
    </r>
  </si>
  <si>
    <r>
      <rPr>
        <b/>
        <sz val="11"/>
        <color rgb="FF000000"/>
        <rFont val="Calibri"/>
      </rPr>
      <t xml:space="preserve">20/08/2019:  </t>
    </r>
    <r>
      <rPr>
        <sz val="11"/>
        <color rgb="FF000000"/>
        <rFont val="Calibri"/>
      </rPr>
      <t xml:space="preserve">Hilda Yamile Morales Laverde - Jefe OCI. 
</t>
    </r>
  </si>
  <si>
    <t>Implementar un registro de las actualizaciones que se realicen a los sistemas de información, los sistemas operativos y los servidores.</t>
  </si>
  <si>
    <t>Registro de actualizaciones en Drive.</t>
  </si>
  <si>
    <r>
      <rPr>
        <sz val="10"/>
        <color rgb="FF000000"/>
        <rFont val="Arial"/>
      </rPr>
      <t xml:space="preserve">30/06/2019: </t>
    </r>
    <r>
      <rPr>
        <sz val="11"/>
        <color rgb="FF000000"/>
        <rFont val="Calibri"/>
      </rPr>
      <t>Se implementó en un archivo en Drive para el registro de actualizaciones que se hacen a los sistemas de información y los servidores del IDEP.</t>
    </r>
  </si>
  <si>
    <t>Archivo Drive con la bitácora de actualizaciones que se encuentra en el siguiente enlace: https://docs.google.com/spreadsheets/d/1Ro9z3pH1J8SXre-KB6py4YiCpgXZaukJt_QYx5JakBs/edit#gid=0</t>
  </si>
  <si>
    <r>
      <rPr>
        <b/>
        <sz val="11"/>
        <color rgb="FF000000"/>
        <rFont val="Calibri"/>
      </rPr>
      <t xml:space="preserve">20/08/2019:  </t>
    </r>
    <r>
      <rPr>
        <sz val="11"/>
        <color rgb="FF000000"/>
        <rFont val="Calibri"/>
      </rPr>
      <t xml:space="preserve">Se evidenció el registro de las actualizaciones en drive.
Esta acción se cierra; sin embargo la OCI no puede conceptuar sobre la efectividad de la misma al no contar con un profesional con experticia en el tema. </t>
    </r>
  </si>
  <si>
    <t>https://docs.google.com/spreadsheets/d/1Ro9z3pH1J8SXre-KB6py4YiCpgXZaukJt_QYx5JakBs/edit#gid=0</t>
  </si>
  <si>
    <r>
      <rPr>
        <b/>
        <sz val="11"/>
        <color rgb="FF000000"/>
        <rFont val="Calibri"/>
      </rPr>
      <t xml:space="preserve">20/08/2019:  </t>
    </r>
    <r>
      <rPr>
        <sz val="11"/>
        <color rgb="FF000000"/>
        <rFont val="Calibri"/>
      </rPr>
      <t xml:space="preserve">Hilda Yamile Morales Laverde - Jefe OCI. 
</t>
    </r>
  </si>
  <si>
    <t>En cuanto a la valoración del riesgo se observa que en la Matriz de Riesgos de septiembre de 2018 antes del incidente, el riesgo de “Tener ataques informáticos a bases de datos, red de comunicaciones, sistemas de información y/o página web de la entidad” tenia una valoración extrema como resultado de los valores 4 y 4 en la probabilidad y consecuencia y que en la matriz de 2019 esta calificado como Alto con una probabilidad y consecuencia de 4 y 3 respectivamente. Esta valoración no es adecuada ya que una vez un riesgo se materializa la probabilidad de ocurrencia en casi cierta y por lo tanto la valoración se incrementa. El riesgo residual solo se disminuye si se ejecutan pruebas de la efectividad de los controles, lo que en este caso se percibe como no ejecutado.</t>
  </si>
  <si>
    <t>Necesidad de revisar y fortalecer los controles del riesgo mencionado en la observación.</t>
  </si>
  <si>
    <t>Revisar y ajustar la valoración y los controles del riesgo "Tener ataques informáticos a bases de datos, red de comunicaciones, sistemas de información y/o página web de la entidad".</t>
  </si>
  <si>
    <t xml:space="preserve"> FT-MIC-03-07 - Mapa de riesgos del proceso de Gestión Tecnológica ajustado.</t>
  </si>
  <si>
    <r>
      <rPr>
        <sz val="10"/>
        <color rgb="FF000000"/>
        <rFont val="Arial"/>
      </rPr>
      <t xml:space="preserve">30/06/2019: </t>
    </r>
    <r>
      <rPr>
        <sz val="11"/>
        <color rgb="FF000000"/>
        <rFont val="Calibri"/>
      </rPr>
      <t>Con el seguimiento a mapa de riesgos realizado durante el primer cuatrimestre del año, se revisó y ajustó la valoración y los controles al riesgo mencionado, acorde con las observaciones de la auditoría de Control Interno realizada al Proceso de Gestión Tecnológica.</t>
    </r>
  </si>
  <si>
    <t>Mapa de Riesgos del Proceos de Gestión Tecnológica:
http://www.idep.edu.co/?q=content/mapa-de-riesgos-por-proceso#overlay-context=</t>
  </si>
  <si>
    <r>
      <rPr>
        <b/>
        <sz val="11"/>
        <color rgb="FF000000"/>
        <rFont val="Calibri"/>
      </rPr>
      <t xml:space="preserve">20/08/2019:  </t>
    </r>
    <r>
      <rPr>
        <sz val="11"/>
        <color rgb="FF000000"/>
        <rFont val="Calibri"/>
      </rPr>
      <t xml:space="preserve">Esta actividad se da por cumplida y se continua con el seguimiento a través de la gestión del riesgo de la Entidad. </t>
    </r>
  </si>
  <si>
    <r>
      <rPr>
        <b/>
        <sz val="11"/>
        <color rgb="FF000000"/>
        <rFont val="Calibri"/>
      </rPr>
      <t xml:space="preserve">20/08/2019:  </t>
    </r>
    <r>
      <rPr>
        <sz val="11"/>
        <color rgb="FF000000"/>
        <rFont val="Calibri"/>
      </rPr>
      <t xml:space="preserve">Hilda Yamile Morales Laverde - Jefe OCI. 
</t>
    </r>
  </si>
  <si>
    <t>El auditor pudo descargar software de hacking tales como Chromepass (captura todas las contraseñas utilizadas por el usuario en Google) y Cain&amp;Abel (Captura cualquier tipo de contraseña o llamadas telefónicas que transitan por la red).</t>
  </si>
  <si>
    <t>Al momento de entrega y puesta en funcionamiento del firewall y el antivirus se realizó una configuración inicial, con los elementos de seguridad que en el momento fueron relevantes para el IDEP, sin embargo, se realizará una segunda configuración acorde con las necesidades actuales.</t>
  </si>
  <si>
    <t xml:space="preserve">Configurar las reglas de seguridad del dominio, firewall y antivirus para que no permita descargar y ejecutar programas o software malicioso. </t>
  </si>
  <si>
    <t>Registro de las actualizaciones que se realizaron al dominio, firewall y antivirus.</t>
  </si>
  <si>
    <t>Contratista Web  y TI</t>
  </si>
  <si>
    <r>
      <rPr>
        <sz val="10"/>
        <color rgb="FF000000"/>
        <rFont val="Arial"/>
      </rPr>
      <t>30/06/2019:</t>
    </r>
    <r>
      <rPr>
        <sz val="11"/>
        <color rgb="FF000000"/>
        <rFont val="Calibri"/>
      </rPr>
      <t xml:space="preserve"> Se realizaron las configuraciones en el dominio, firewall y antivirus. Adicionalmente el Técnico Operativo realizó prueba en el equipo del contratista John Rincón con el usuario jrincon, y se evidenció que no permite instalar programas, esto se observa en la ventana que se muestra, solicitando ingresar un usuario y contraseña autorizado para instalar. 
El Ingeniero Webmaster realizó ajustes a la configuración de las políticas del Firewall para evitar el acceso a sitios no autorizados, potencialmente riesgosos para la seguridad digital o descarga de archivos ejecutables como programas espías. </t>
    </r>
  </si>
  <si>
    <t>Registro de las actualizaciones que se realizaron al dominio, firewall y antivirus en el enlace: https://docs.google.com/spreadsheets/d/1Ro9z3pH1J8SXre-KB6py4YiCpgXZaukJt_QYx5JakBs/edit#gid=1828784513</t>
  </si>
  <si>
    <r>
      <rPr>
        <b/>
        <sz val="11"/>
        <color rgb="FF000000"/>
        <rFont val="Calibri"/>
      </rPr>
      <t xml:space="preserve">20/08/2019:  </t>
    </r>
    <r>
      <rPr>
        <sz val="11"/>
        <color rgb="FF000000"/>
        <rFont val="Calibri"/>
      </rPr>
      <t>Esta actividad se da por cumplida y se da cierre a la misma.  No se conceptua por parte de esta Oficina la efectividad de la misma al no contar un profesional con experticia en el tema.</t>
    </r>
  </si>
  <si>
    <t xml:space="preserve">https://docs.google.com/spreadsheets/d/1Ro9z3pH1J8SXre-KB6py4YiCpgXZaukJt_QYx5JakBs/edit#gid=1828784513
</t>
  </si>
  <si>
    <r>
      <rPr>
        <b/>
        <sz val="11"/>
        <color rgb="FF000000"/>
        <rFont val="Calibri"/>
      </rPr>
      <t xml:space="preserve">20/08/2019:  </t>
    </r>
    <r>
      <rPr>
        <sz val="11"/>
        <color rgb="FF000000"/>
        <rFont val="Calibri"/>
      </rPr>
      <t xml:space="preserve">Hilda Yamile Morales Laverde - Jefe OCI. 
</t>
    </r>
  </si>
  <si>
    <t>Se observa que no están activadas las detecciones de seguridad para intrusos, virus, cambios de configuración de correo y exceso de cuota de disco.</t>
  </si>
  <si>
    <t>Parametrizar las restricciones seguridad del antivirus.</t>
  </si>
  <si>
    <t>Parametrizaciones realizadas al Antivirus.</t>
  </si>
  <si>
    <r>
      <rPr>
        <sz val="10"/>
        <color rgb="FF000000"/>
        <rFont val="Arial"/>
      </rPr>
      <t xml:space="preserve">30/06/2019: </t>
    </r>
    <r>
      <rPr>
        <sz val="11"/>
        <color rgb="FF000000"/>
        <rFont val="Calibri"/>
      </rPr>
      <t>El día 13 de junio de 2019, se llevó a cabo reunión con el proveedor ITSELLCON, mediante la cual se parametrizaron restricciones de seguridad del antivirus.</t>
    </r>
  </si>
  <si>
    <t>Parametrizaciones realizadas al Antivirus y hoja de asistencia de la reunión que se encuentra  en el expediente contractual No. 134 de 2018.</t>
  </si>
  <si>
    <r>
      <rPr>
        <b/>
        <sz val="11"/>
        <color rgb="FF000000"/>
        <rFont val="Calibri"/>
      </rPr>
      <t xml:space="preserve">20/08/2019:  </t>
    </r>
    <r>
      <rPr>
        <sz val="11"/>
        <color rgb="FF000000"/>
        <rFont val="Calibri"/>
      </rPr>
      <t>Esta actividad se da por cumplida y se da cierre a la misma.  No se conceptua por parte de esta Oficina la efectividad de la misma al no contar un profesional con experticia en el tema.</t>
    </r>
  </si>
  <si>
    <r>
      <rPr>
        <b/>
        <sz val="11"/>
        <color rgb="FF000000"/>
        <rFont val="Calibri"/>
      </rPr>
      <t xml:space="preserve">20/08/2019:  </t>
    </r>
    <r>
      <rPr>
        <sz val="11"/>
        <color rgb="FF000000"/>
        <rFont val="Calibri"/>
      </rPr>
      <t xml:space="preserve">Hilda Yamile Morales Laverde - Jefe OCI. 
</t>
    </r>
  </si>
  <si>
    <t xml:space="preserve">La red WIFI de invitados no se encuentra debidamente protegida para evitar accesos no autorizados a los activos del IDEP ya que permite hacer escaneos de red y obtener información para ingresar a otros segmentos de red. </t>
  </si>
  <si>
    <t>Configurar el firewall de la red Wifi pública para que no haga Ping.</t>
  </si>
  <si>
    <t>Configuración del Wifi.</t>
  </si>
  <si>
    <r>
      <rPr>
        <sz val="10"/>
        <color rgb="FF000000"/>
        <rFont val="Arial"/>
      </rPr>
      <t xml:space="preserve">30/06/2019: </t>
    </r>
    <r>
      <rPr>
        <sz val="11"/>
        <color rgb="FF000000"/>
        <rFont val="Calibri"/>
      </rPr>
      <t>El Técnico Operativo de la OAP realizó la configuración de la red Wifi IDEP Pública para que no se pueda hacer ping.</t>
    </r>
  </si>
  <si>
    <r>
      <rPr>
        <b/>
        <sz val="11"/>
        <color rgb="FF000000"/>
        <rFont val="Calibri"/>
      </rPr>
      <t xml:space="preserve">20/08/2019:  </t>
    </r>
    <r>
      <rPr>
        <sz val="11"/>
        <color rgb="FF000000"/>
        <rFont val="Calibri"/>
      </rPr>
      <t>Esta actividad se da por cumplida y se da cierre a la misma.  No se conceptua por parte de esta Oficina la efectividad de la misma al no contar un profesional con experticia en el tema.</t>
    </r>
  </si>
  <si>
    <r>
      <rPr>
        <b/>
        <sz val="11"/>
        <color rgb="FF000000"/>
        <rFont val="Calibri"/>
      </rPr>
      <t xml:space="preserve">20/08/2019:  </t>
    </r>
    <r>
      <rPr>
        <sz val="11"/>
        <color rgb="FF000000"/>
        <rFont val="Calibri"/>
      </rPr>
      <t xml:space="preserve">Hilda Yamile Morales Laverde - Jefe OCI. 
</t>
    </r>
  </si>
  <si>
    <t xml:space="preserve">El firewall y antivirus no cuentan con la debida configuración para bloquear la ejecución de programas espía (sniffer). </t>
  </si>
  <si>
    <t>Escalar al proveedor de Firewall las alertas de eventos de correo entrante y el registro de eventos y logs.</t>
  </si>
  <si>
    <t>Correo electrónico enviado con el incidente.</t>
  </si>
  <si>
    <r>
      <rPr>
        <sz val="10"/>
        <color rgb="FF000000"/>
        <rFont val="Arial"/>
      </rPr>
      <t xml:space="preserve">30/06/2019: </t>
    </r>
    <r>
      <rPr>
        <sz val="11"/>
        <color rgb="FF000000"/>
        <rFont val="Calibri"/>
      </rPr>
      <t>Se llevó a cabo reunión el 13 de junio con los proveedores de firewall y antivirus para aplicar las reglas de no ejecución de programas espías. En esta misma reunión se escaló al proveedor el caso del equipo MAC, para que no permita desactivar el antivirus y fue solucionado.</t>
    </r>
  </si>
  <si>
    <t>Hoja de Asistencia de la reunión, que se encuentra en el expediente contractual No. 134 de 2018.</t>
  </si>
  <si>
    <r>
      <rPr>
        <b/>
        <sz val="11"/>
        <color rgb="FF000000"/>
        <rFont val="Calibri"/>
      </rPr>
      <t xml:space="preserve">20/08/2019:  </t>
    </r>
    <r>
      <rPr>
        <sz val="11"/>
        <color rgb="FF000000"/>
        <rFont val="Calibri"/>
      </rPr>
      <t>Esta actividad se da por cumplida y se da cierre a la misma.  No se conceptua por parte de esta Oficina la efectividad de la misma al no contar un profesional con experticia en el tema.</t>
    </r>
  </si>
  <si>
    <r>
      <rPr>
        <b/>
        <sz val="11"/>
        <color rgb="FF000000"/>
        <rFont val="Calibri"/>
      </rPr>
      <t xml:space="preserve">20/08/2019:  </t>
    </r>
    <r>
      <rPr>
        <sz val="11"/>
        <color rgb="FF000000"/>
        <rFont val="Calibri"/>
      </rPr>
      <t xml:space="preserve">Hilda Yamile Morales Laverde - Jefe OCI. 
</t>
    </r>
  </si>
  <si>
    <t>En los equipos de cómputo inspeccionados se evidencio que en los equipos Windows esta correctamente configurado el cliente de antivirus y no es posible su desactivación por parte del usuario, pero en los equipos MAC se pudo evidenciar que el antivirus no cumple con las mismas condiciones de seguridad.</t>
  </si>
  <si>
    <t>Escalar al proveedor correspondiente la configuración del antivirus en el equipo MAC, para que no permita desactivarlo por parte del usuario.</t>
  </si>
  <si>
    <r>
      <rPr>
        <b/>
        <sz val="11"/>
        <color rgb="FF000000"/>
        <rFont val="Calibri"/>
      </rPr>
      <t xml:space="preserve">20/08/2019:  </t>
    </r>
    <r>
      <rPr>
        <sz val="11"/>
        <color rgb="FF000000"/>
        <rFont val="Calibri"/>
      </rPr>
      <t>Esta actividad se da por cumplida y se da cierre a la misma.  No se conceptua por parte de esta Oficina la efectividad de la misma al no contar un profesional con experticia en el tema.</t>
    </r>
  </si>
  <si>
    <r>
      <rPr>
        <b/>
        <sz val="11"/>
        <color rgb="FF000000"/>
        <rFont val="Calibri"/>
      </rPr>
      <t xml:space="preserve">20/08/2019:  </t>
    </r>
    <r>
      <rPr>
        <sz val="11"/>
        <color rgb="FF000000"/>
        <rFont val="Calibri"/>
      </rPr>
      <t xml:space="preserve">Hilda Yamile Morales Laverde - Jefe OCI. 
</t>
    </r>
  </si>
  <si>
    <t>En los equipos inspeccionados por el auditor se observa que es posible ingresar al panel de control.</t>
  </si>
  <si>
    <t>Establecer políticas de dominio para desactivar el escritorio y panel de control y restringir el horario de acceso a las máquinas.</t>
  </si>
  <si>
    <t>Restricción de escritorio, panel de control y horario en los computadores del IDEP.</t>
  </si>
  <si>
    <t>Técnico Operativo OAP</t>
  </si>
  <si>
    <r>
      <rPr>
        <b/>
        <sz val="11"/>
        <color rgb="FF000000"/>
        <rFont val="Calibri"/>
      </rPr>
      <t xml:space="preserve">30/06/2019: </t>
    </r>
    <r>
      <rPr>
        <sz val="11"/>
        <color rgb="FF000000"/>
        <rFont val="Calibri"/>
      </rPr>
      <t>Se estableció como política de dominio el bloqueo del panel de control, al cual ya no es posible acceder por parte de funcionarios y contratistas y se restringió el horario de acceso a las máquinas (Computadores) de 06:00 am a 06:00 pm.</t>
    </r>
  </si>
  <si>
    <t>Restricción del panel de control y horario en los computadores del IDEP.</t>
  </si>
  <si>
    <r>
      <rPr>
        <b/>
        <sz val="11"/>
        <color rgb="FF000000"/>
        <rFont val="Calibri"/>
      </rPr>
      <t xml:space="preserve">20/08/2019:  </t>
    </r>
    <r>
      <rPr>
        <sz val="11"/>
        <color rgb="FF000000"/>
        <rFont val="Calibri"/>
      </rPr>
      <t xml:space="preserve">Esta actividad se verifico por parte de esta Oficina en el usuario administrador, se da por cumplida y se da cierre a la misma.  </t>
    </r>
  </si>
  <si>
    <r>
      <rPr>
        <b/>
        <sz val="11"/>
        <color rgb="FF000000"/>
        <rFont val="Calibri"/>
      </rPr>
      <t xml:space="preserve">20/08/2019:  </t>
    </r>
    <r>
      <rPr>
        <sz val="11"/>
        <color rgb="FF000000"/>
        <rFont val="Calibri"/>
      </rPr>
      <t xml:space="preserve">Hilda Yamile Morales Laverde - Jefe OCI. 
</t>
    </r>
  </si>
  <si>
    <t>El firewall y antivirus no cuentan con la debida configuración para bloquear la ejecución de programas espía (sniffer).</t>
  </si>
  <si>
    <t>Escalar al proveedor de firewall y antivirus el incidente del programa espía (snnifer).</t>
  </si>
  <si>
    <r>
      <rPr>
        <b/>
        <sz val="11"/>
        <color rgb="FF000000"/>
        <rFont val="Calibri"/>
      </rPr>
      <t>30/06/2019:</t>
    </r>
    <r>
      <rPr>
        <sz val="11"/>
        <color rgb="FF000000"/>
        <rFont val="Calibri"/>
      </rPr>
      <t xml:space="preserve"> El 13 de junio de 2019 Se llevó a cabo reunión el proveedor de firewall y antivirus ITSELLCON, en la cual se les escaló el incidente del programa espía y teniendo en cuenta esto se realizaron las configuraciones correspondientes.</t>
    </r>
  </si>
  <si>
    <t>Configuraciones del Firewall y el Antivirus y Hoja de Asistencia de la reunión, que se encuentra  en el expediente contractual No. 134 de 2018.</t>
  </si>
  <si>
    <r>
      <rPr>
        <b/>
        <sz val="11"/>
        <color rgb="FF000000"/>
        <rFont val="Calibri"/>
      </rPr>
      <t xml:space="preserve">20/08/2019:  </t>
    </r>
    <r>
      <rPr>
        <sz val="11"/>
        <color rgb="FF000000"/>
        <rFont val="Calibri"/>
      </rPr>
      <t>Esta actividad se da por cumplida y se da cierre a la misma.  No se conceptua por parte de esta Oficina la efectividad de la misma al no contar un profesional con experticia en el tema.</t>
    </r>
  </si>
  <si>
    <r>
      <rPr>
        <b/>
        <sz val="11"/>
        <color rgb="FF000000"/>
        <rFont val="Calibri"/>
      </rPr>
      <t xml:space="preserve">20/08/2019:  </t>
    </r>
    <r>
      <rPr>
        <sz val="11"/>
        <color rgb="FF000000"/>
        <rFont val="Calibri"/>
      </rPr>
      <t xml:space="preserve">Hilda Yamile Morales Laverde - Jefe OCI. 
</t>
    </r>
  </si>
  <si>
    <t xml:space="preserve">No exige cambio de contraseña periódica del aplicativo GOOBI y la contraseña asignada es la misma cuenta de usuario. Si bien los correos dicen que solicita cambio de contraseña al primer ingreso, los usuarios entrevistados manifiestan que no pide cambio de contraseña y la funcionalidad aparece inactiva.
</t>
  </si>
  <si>
    <t xml:space="preserve">* Ausencia de políticas para la periodicidad de cambio de contraseñas de los usuarios.
*El proceso de cambio de contraseñas en GOOBI se debe realizar de manera manual por parte del Ingeniero de soporte del IDEP, lo que hace dispendiosa la actualización de las mismas.
</t>
  </si>
  <si>
    <t>Restaurar las contraseñas de los usuarios GOOBI y definir como política que el Ingeniero que realiza el soporte de primer nivel realizará esta acción cada cuatro meses.</t>
  </si>
  <si>
    <t>Instructivo para restablecer la contraseña de GOOBI.</t>
  </si>
  <si>
    <r>
      <rPr>
        <sz val="10"/>
        <color rgb="FF000000"/>
        <rFont val="Arial"/>
      </rPr>
      <t xml:space="preserve">30/06/2019: </t>
    </r>
    <r>
      <rPr>
        <sz val="11"/>
        <color rgb="FF000000"/>
        <rFont val="Calibri"/>
      </rPr>
      <t>Se elaboró el instructivo IN-GT-1205 Cambio de Contraseña de Ingreso al Sistema de Información GOOBI y en su apartado No. 06 se incluyó como política que Ingeniero que realiza el soporte de primer nivel realizará esta acción cada cuatro (4) meses.</t>
    </r>
  </si>
  <si>
    <t>El documento puede ser consultado en la siguiente ruta: http://www.idep.edu.co/sites/default/files/IN-GT-12-05%20Instructivo%20contrasena%20GOOBI%20V1.pdf</t>
  </si>
  <si>
    <r>
      <rPr>
        <b/>
        <sz val="11"/>
        <color rgb="FF000000"/>
        <rFont val="Calibri"/>
      </rPr>
      <t xml:space="preserve">20/08/2019: </t>
    </r>
    <r>
      <rPr>
        <sz val="11"/>
        <color rgb="FF000000"/>
        <rFont val="Calibri"/>
      </rPr>
      <t xml:space="preserve">Se reestablecieron las contraseñas del aplicativo GOOBI; se elaboró el instructivo INT-GT-1205.  Se da por cumplida la acción y se cierra por parte de esta Oficina. </t>
    </r>
  </si>
  <si>
    <t xml:space="preserve">http://www.idep.edu.co/sites/default/files/IN-GT-12-05%20Instructivo%20contrasena%20GOOBI%20V1.pdf
</t>
  </si>
  <si>
    <r>
      <rPr>
        <b/>
        <sz val="11"/>
        <color rgb="FF000000"/>
        <rFont val="Calibri"/>
      </rPr>
      <t xml:space="preserve">20/08/2019:  </t>
    </r>
    <r>
      <rPr>
        <sz val="11"/>
        <color rgb="FF000000"/>
        <rFont val="Calibri"/>
      </rPr>
      <t xml:space="preserve">Hilda Yamile Morales Laverde - Jefe OCI. 
</t>
    </r>
  </si>
  <si>
    <t>La red del IDEP corresponde a Windows Server, pero si bien el dominio de Windows server 2016 se encuentra instalado en paralelo, a la fecha de la auditoría no se había iniciado el proceso para promover el servidor de dominio de WS 2008 al WS 2016. Revisión previa de las directivas de seguridad del dominio, por lo cual las dos configuraciones presentan las mismas debilidades.</t>
  </si>
  <si>
    <t>*Al momento de la auditoría, el servidor de dominio principal había sufrido un daño, por lo que se encontraba en proceso de instalación del nuevo servidor WS 2016 y en consecuencia no había sido promovido ni depurado.</t>
  </si>
  <si>
    <r>
      <rPr>
        <sz val="11"/>
        <color rgb="FF000000"/>
        <rFont val="Calibri"/>
      </rPr>
      <t xml:space="preserve">Promover el servidor de dominio WS2016 </t>
    </r>
    <r>
      <rPr>
        <sz val="11"/>
        <color rgb="FF000000"/>
        <rFont val="Calibri"/>
      </rPr>
      <t>y depurar las reglas del dominio Windows Server 2016.</t>
    </r>
  </si>
  <si>
    <t>Configuración de las Reglas Dominio Windows Server 2016.</t>
  </si>
  <si>
    <t>Contratista Sistemas y TI
Técnico Operativo OAP</t>
  </si>
  <si>
    <r>
      <rPr>
        <sz val="10"/>
        <color rgb="FF000000"/>
        <rFont val="Arial"/>
      </rPr>
      <t xml:space="preserve">30/06/2019: </t>
    </r>
    <r>
      <rPr>
        <sz val="11"/>
        <color rgb="FF000000"/>
        <rFont val="Calibri"/>
      </rPr>
      <t>El dominio fue creado en la hiperconvergencia como un servidor virtual, al cual se le instaló el sistema operativo Windows server 2016 y se depuraron las reglas del servidor de dominio.</t>
    </r>
  </si>
  <si>
    <r>
      <rPr>
        <b/>
        <sz val="11"/>
        <color rgb="FF000000"/>
        <rFont val="Calibri"/>
      </rPr>
      <t xml:space="preserve">20/08/2019:  </t>
    </r>
    <r>
      <rPr>
        <sz val="11"/>
        <color rgb="FF000000"/>
        <rFont val="Calibri"/>
      </rPr>
      <t xml:space="preserve">Esta acción se reporta como cumplida; no obstante la OCI no cuenta con un profesional con  experticia en el tema para validar la efectivdad de la misma.  Se cierra la acción.   </t>
    </r>
  </si>
  <si>
    <r>
      <rPr>
        <b/>
        <sz val="11"/>
        <color rgb="FF000000"/>
        <rFont val="Calibri"/>
      </rPr>
      <t xml:space="preserve">20/08/2019:  </t>
    </r>
    <r>
      <rPr>
        <sz val="11"/>
        <color rgb="FF000000"/>
        <rFont val="Calibri"/>
      </rPr>
      <t xml:space="preserve">Hilda Yamile Morales Laverde - Jefe OCI. 
</t>
    </r>
  </si>
  <si>
    <t>En cuanto al servidor de red se cuenta con dominio de réplica WS 2008 en un servidor G7 independiente de la maquina física del WS 2016.</t>
  </si>
  <si>
    <t xml:space="preserve">Configurar el servidor Windows Server 2016, sacar las instantáneas y documentarlas. </t>
  </si>
  <si>
    <t>Instructivo de Backups del servidor.</t>
  </si>
  <si>
    <r>
      <rPr>
        <sz val="10"/>
        <color rgb="FF000000"/>
        <rFont val="Arial"/>
      </rPr>
      <t xml:space="preserve">30/06/2019: </t>
    </r>
    <r>
      <rPr>
        <sz val="11"/>
        <color rgb="FF000000"/>
        <rFont val="Calibri"/>
      </rPr>
      <t>Las instantáneas se han tomado con frecuencia, se estableció que se realizarán los viernes en la noche. Se realizó un instructivo de toma de instantáneas para los servidores virtuales, el cual fue integrado al MN-GT-12-03 Manual del soporte del primer nivel y administración para la hiperconvergencia, en su numeral 5.</t>
    </r>
  </si>
  <si>
    <t>MN-GT-12-03 Manual del soporte del primer nivel y administración para la hiperconvergencia, en su numeral 5. http://www.idep.edu.co/?q=content/gt-12-proceso-de-gesti%C3%B3n-tecnol%C3%B3gica#overlay-context=</t>
  </si>
  <si>
    <r>
      <rPr>
        <b/>
        <sz val="11"/>
        <color rgb="FF000000"/>
        <rFont val="Calibri"/>
      </rPr>
      <t xml:space="preserve">20/08/2019:  </t>
    </r>
    <r>
      <rPr>
        <sz val="11"/>
        <color rgb="FF000000"/>
        <rFont val="Calibri"/>
      </rPr>
      <t xml:space="preserve">Esta acción se reporta como cumplida; no obstante la OCI no cuenta con un profesional con  experticia en el tema para validar la efectivdad de la misma.  Se cierra la acción.   </t>
    </r>
  </si>
  <si>
    <r>
      <rPr>
        <b/>
        <sz val="11"/>
        <color rgb="FF000000"/>
        <rFont val="Calibri"/>
      </rPr>
      <t xml:space="preserve">20/08/2019:  </t>
    </r>
    <r>
      <rPr>
        <sz val="11"/>
        <color rgb="FF000000"/>
        <rFont val="Calibri"/>
      </rPr>
      <t xml:space="preserve">Hilda Yamile Morales Laverde - Jefe OCI. 
</t>
    </r>
  </si>
  <si>
    <t xml:space="preserve">Hacer un escaneo de direcciones MAC y bloquear las que no pertenecen al dominio desde Firewall. </t>
  </si>
  <si>
    <t>Consola de configuración del Firewall.</t>
  </si>
  <si>
    <r>
      <rPr>
        <sz val="10"/>
        <color rgb="FF000000"/>
        <rFont val="Arial"/>
      </rPr>
      <t xml:space="preserve">30/06/2019: </t>
    </r>
    <r>
      <rPr>
        <sz val="11"/>
        <color rgb="FF000000"/>
        <rFont val="Calibri"/>
      </rPr>
      <t>Se identificó el listado de direcciones MAC del IDEP y se ingresó a la configuración del Firewall de tal manera que solo estas MAC seleccionadas, sean aginadas a una dirección IP.</t>
    </r>
  </si>
  <si>
    <r>
      <rPr>
        <b/>
        <sz val="11"/>
        <color rgb="FF000000"/>
        <rFont val="Calibri"/>
      </rPr>
      <t xml:space="preserve">20/08/2019:  </t>
    </r>
    <r>
      <rPr>
        <sz val="11"/>
        <color rgb="FF000000"/>
        <rFont val="Calibri"/>
      </rPr>
      <t xml:space="preserve">Esta acción se reporta como cumplida; no obstante la OCI no cuenta con un profesional con  experticia en el tema para validar la efectivdad de la misma.  Se cierra la acción.   </t>
    </r>
  </si>
  <si>
    <r>
      <rPr>
        <b/>
        <sz val="11"/>
        <color rgb="FF000000"/>
        <rFont val="Calibri"/>
      </rPr>
      <t xml:space="preserve">20/08/2019:  </t>
    </r>
    <r>
      <rPr>
        <sz val="11"/>
        <color rgb="FF000000"/>
        <rFont val="Calibri"/>
      </rPr>
      <t xml:space="preserve">Hilda Yamile Morales Laverde - Jefe OCI. 
</t>
    </r>
  </si>
  <si>
    <t>Elaborar el instructivo para realizar y restablecer los backups de GOOBI.</t>
  </si>
  <si>
    <t>Instructivo para realizar y restablecer los backups de GOOBI.</t>
  </si>
  <si>
    <r>
      <rPr>
        <sz val="10"/>
        <color rgb="FF000000"/>
        <rFont val="Arial"/>
      </rPr>
      <t xml:space="preserve">30/06/2019: </t>
    </r>
    <r>
      <rPr>
        <sz val="11"/>
        <color rgb="FF000000"/>
        <rFont val="Calibri"/>
      </rPr>
      <t>Se elaboraron los instructivos:
- IN-GT-12-03 Instructivo Para Realizar El Backup Del Servidor Hp Ml370 G4 - Base De Datos Oracle
- IN-GT-12-04 Instructivo Para Restaurar Backup Maquina – Servidor G4- Pruebas Base De Datos</t>
    </r>
  </si>
  <si>
    <t>Los documentos pueden ser consultados en Maloca, Proceso de Gestión Tecnológica en el siguiente enlace: http://www.idep.edu.co/?q=content/gt-12-proceso-de-gesti%C3%B3n-tecnol%C3%B3gica#overlay-context=</t>
  </si>
  <si>
    <r>
      <rPr>
        <b/>
        <sz val="11"/>
        <color rgb="FF000000"/>
        <rFont val="Calibri"/>
      </rPr>
      <t xml:space="preserve">20/08/2019:  </t>
    </r>
    <r>
      <rPr>
        <sz val="11"/>
        <color rgb="FF000000"/>
        <rFont val="Calibri"/>
      </rPr>
      <t>Se publico en la página web los instructivos descritos en el seguimiento reportado por parte del responsable del proceso.  Esta actividad se da por cumplida y se cierra.</t>
    </r>
  </si>
  <si>
    <t xml:space="preserve">http://www.idep.edu.co/?q=content/gt-12-proceso-de-gesti%C3%B3n-tecnol%C3%B3gica#overlay-context=
</t>
  </si>
  <si>
    <r>
      <rPr>
        <b/>
        <sz val="11"/>
        <color rgb="FF000000"/>
        <rFont val="Calibri"/>
      </rPr>
      <t xml:space="preserve">20/08/2019:  </t>
    </r>
    <r>
      <rPr>
        <sz val="11"/>
        <color rgb="FF000000"/>
        <rFont val="Calibri"/>
      </rPr>
      <t xml:space="preserve">Hilda Yamile Morales Laverde - Jefe OCI. 
</t>
    </r>
  </si>
  <si>
    <t>Falta por implementar planes de ayuda mutua ante amenazas de interés común.</t>
  </si>
  <si>
    <t>En el plan de emergencias interno no se han documentado planes de ayuda mutua.</t>
  </si>
  <si>
    <t>Actualizar el plan interno de emergencias e incluir un item para describir el plan de ayuda mutua.</t>
  </si>
  <si>
    <t>Plan Interno de Emergencias actualizado y publicado</t>
  </si>
  <si>
    <r>
      <rPr>
        <b/>
        <sz val="10"/>
        <color rgb="FF000000"/>
        <rFont val="Arial"/>
      </rPr>
      <t xml:space="preserve">03/04/2019: </t>
    </r>
    <r>
      <rPr>
        <sz val="10"/>
        <color rgb="FF000000"/>
        <rFont val="Arial"/>
      </rPr>
      <t xml:space="preserve">Teniendo en cuenta la especificidad del Plan de Emergencias, se programó la revisión y actualización con el apoyo de la ARL Liberty, quienes de acuerdo a disponibilidad asignaron asesor para el 09 de marzo. Al cierre del presente seguimiento se cuenta con la versión preliminar del documento, teniendo en cuenta que el profesional asignado por parte de ERGOMED (contratista de la ARL) se encuentra adelantado los ajustes solicitados.
</t>
    </r>
    <r>
      <rPr>
        <b/>
        <sz val="10"/>
        <color rgb="FF000000"/>
        <rFont val="Arial"/>
      </rPr>
      <t xml:space="preserve">02/07/2019: </t>
    </r>
    <r>
      <rPr>
        <sz val="10"/>
        <color rgb="FF000000"/>
        <rFont val="Arial"/>
      </rPr>
      <t xml:space="preserve">Se ejecutó la actualización del Plan Interno de Respuesta a Emergencias y Análisis de vulnerabilidad. El documento se encuentra publicado en la Maloca AulaSIG. </t>
    </r>
  </si>
  <si>
    <r>
      <rPr>
        <b/>
        <sz val="10"/>
        <color rgb="FF000000"/>
        <rFont val="Arial"/>
      </rPr>
      <t>03/04/2019:</t>
    </r>
    <r>
      <rPr>
        <sz val="10"/>
        <color rgb="FF000000"/>
        <rFont val="Arial"/>
      </rPr>
      <t xml:space="preserve">
_Acta de visita y levantamiento de información ARL
_Documento preliminar y correos electrónicos
</t>
    </r>
    <r>
      <rPr>
        <b/>
        <sz val="10"/>
        <color rgb="FF000000"/>
        <rFont val="Arial"/>
      </rPr>
      <t>02/07/2019</t>
    </r>
    <r>
      <rPr>
        <sz val="10"/>
        <color rgb="FF000000"/>
        <rFont val="Arial"/>
      </rPr>
      <t>: Documento Plan Interno de Respuesta a Emergencias y Análisis de vulnerabilidad http://www.idep.edu.co/sites/default/files/PL-GRF-11-02_Plan_Emergencias_V4.pdf</t>
    </r>
  </si>
  <si>
    <r>
      <rPr>
        <b/>
        <sz val="10"/>
        <color rgb="FF000000"/>
        <rFont val="Arial"/>
      </rPr>
      <t xml:space="preserve">24/12/2018: </t>
    </r>
    <r>
      <rPr>
        <sz val="10"/>
        <color rgb="FF000000"/>
        <rFont val="Arial"/>
      </rPr>
      <t xml:space="preserve">Esta acción será objeto de verificación en próximo seguimiento. 
</t>
    </r>
    <r>
      <rPr>
        <b/>
        <sz val="10"/>
        <color rgb="FF000000"/>
        <rFont val="Arial"/>
      </rPr>
      <t xml:space="preserve">30/04/2019: </t>
    </r>
    <r>
      <rPr>
        <sz val="10"/>
        <color rgb="FF000000"/>
        <rFont val="Arial"/>
      </rPr>
      <t xml:space="preserve"> Esta acción será objeto de verificación en el próximo seguimiento. 
</t>
    </r>
    <r>
      <rPr>
        <b/>
        <sz val="10"/>
        <color rgb="FF000000"/>
        <rFont val="Arial"/>
      </rPr>
      <t xml:space="preserve">20/08/2019:  </t>
    </r>
    <r>
      <rPr>
        <sz val="10"/>
        <color rgb="FF000000"/>
        <rFont val="Arial"/>
      </rPr>
      <t xml:space="preserve">Se verificó por parte de esta Oficina la publicación del Plan en la página web de la Entidad.  Esta acción se da por cumplida y se realiza el cierre de la misma. </t>
    </r>
  </si>
  <si>
    <t xml:space="preserve">Plan Interno de Respuesta a Emergencias y Análisis de vulnerabilidad http://www.idep.edu.co/sites/default/files/PL-GRF-11-02_Plan_Emergencias_V4.pdf
</t>
  </si>
  <si>
    <r>
      <rPr>
        <sz val="10"/>
        <color rgb="FF000000"/>
        <rFont val="Arial"/>
      </rPr>
      <t xml:space="preserve">24/12/2018: Sandra Milena Bonilla R._ Contratista de Apoyo Profesional_ OCI
30/04/2019:  Hilda Yamile Morales Laverde - Jefe OCI. 
</t>
    </r>
    <r>
      <rPr>
        <b/>
        <sz val="10"/>
        <color rgb="FF000000"/>
        <rFont val="Arial"/>
      </rPr>
      <t xml:space="preserve">20/08/2019:  </t>
    </r>
    <r>
      <rPr>
        <sz val="10"/>
        <color rgb="FF000000"/>
        <rFont val="Arial"/>
      </rPr>
      <t xml:space="preserve">Hilda Yamile Morales Laverde - Jefe OCI. </t>
    </r>
  </si>
  <si>
    <t>No se han estructurado programas de prevención</t>
  </si>
  <si>
    <t>No se cuenta con programa(s) de prevención enfocados a los riesgos prioritarios.</t>
  </si>
  <si>
    <t>Formular e implementar un programa de prevención con la asesoría  de la ARL.</t>
  </si>
  <si>
    <t>Programa de prevención aprobado y publicado.
Registros de asistencia, piezas de comunicación y/o registro fotográfico de actividades desarrolladas en relación al programa</t>
  </si>
  <si>
    <r>
      <rPr>
        <b/>
        <sz val="10"/>
        <color rgb="FF000000"/>
        <rFont val="Arial"/>
      </rPr>
      <t>03/04/2019</t>
    </r>
    <r>
      <rPr>
        <sz val="10"/>
        <color rgb="FF000000"/>
        <rFont val="Arial"/>
      </rPr>
      <t xml:space="preserve">: Se avanzó en la elaboración del programa de orden y aseo
</t>
    </r>
    <r>
      <rPr>
        <b/>
        <sz val="10"/>
        <color rgb="FF000000"/>
        <rFont val="Arial"/>
      </rPr>
      <t>02/07/2019:</t>
    </r>
    <r>
      <rPr>
        <sz val="10"/>
        <color rgb="FF000000"/>
        <rFont val="Arial"/>
      </rPr>
      <t xml:space="preserve"> Se elaboró y adoptó en el Sistema Integrado de Gestión el Programa de Orden y Aseo, y se avanzó en su implementación con el desarrollo de actividades de socialización y actividades practicas en las oficinas de la Entidad. El documento se encuentra publicado en la Maloca AulaSIG. </t>
    </r>
  </si>
  <si>
    <r>
      <rPr>
        <b/>
        <sz val="10"/>
        <color rgb="FF000000"/>
        <rFont val="Arial"/>
      </rPr>
      <t>03/04/2019:</t>
    </r>
    <r>
      <rPr>
        <sz val="10"/>
        <color rgb="FF000000"/>
        <rFont val="Arial"/>
      </rPr>
      <t xml:space="preserve"> Documento preliminar
</t>
    </r>
    <r>
      <rPr>
        <b/>
        <sz val="10"/>
        <color rgb="FF000000"/>
        <rFont val="Arial"/>
      </rPr>
      <t>02/07/2019:</t>
    </r>
    <r>
      <rPr>
        <sz val="10"/>
        <color rgb="FF000000"/>
        <rFont val="Arial"/>
      </rPr>
      <t xml:space="preserve"> Programa de orden y aseo http://www.idep.edu.co/sites/default/files/PG-GTH-13-01%20Programa%20orden%20aseo%20V1.pdf
Listados de asistencia y registro fotográfico</t>
    </r>
  </si>
  <si>
    <r>
      <rPr>
        <b/>
        <sz val="10"/>
        <color rgb="FF000000"/>
        <rFont val="Arial"/>
      </rPr>
      <t xml:space="preserve">24/12/2018: </t>
    </r>
    <r>
      <rPr>
        <sz val="10"/>
        <color rgb="FF000000"/>
        <rFont val="Arial"/>
      </rPr>
      <t xml:space="preserve">Esta acción será objeto de verificación en próximo seguimiento. 
</t>
    </r>
    <r>
      <rPr>
        <b/>
        <sz val="10"/>
        <color rgb="FF000000"/>
        <rFont val="Arial"/>
      </rPr>
      <t xml:space="preserve">30/04/2019: </t>
    </r>
    <r>
      <rPr>
        <sz val="10"/>
        <color rgb="FF000000"/>
        <rFont val="Arial"/>
      </rPr>
      <t xml:space="preserve"> Esta acción será objeto de verificación en el próximo seguimiento. 
</t>
    </r>
    <r>
      <rPr>
        <b/>
        <sz val="10"/>
        <color rgb="FF000000"/>
        <rFont val="Arial"/>
      </rPr>
      <t xml:space="preserve">20/08/2019:  </t>
    </r>
    <r>
      <rPr>
        <sz val="10"/>
        <color rgb="FF000000"/>
        <rFont val="Arial"/>
      </rPr>
      <t xml:space="preserve">Se verificó por parte de esta Oficina la publicación del Plan en la página web de la Entidad.  Esta acción se da por cumplida y se realiza el cierre de la misma. </t>
    </r>
  </si>
  <si>
    <t>Programa de orden y aseo http://www.idep.edu.co/sites/default/files/PG-GTH-13-01%20Programa%20orden%20aseo%20V1.pdf</t>
  </si>
  <si>
    <r>
      <rPr>
        <sz val="10"/>
        <color rgb="FF000000"/>
        <rFont val="Arial"/>
      </rPr>
      <t xml:space="preserve">24/12/2018: Sandra Milena Bonilla R._ Contratista de Apoyo Profesional_ OCI
30/04/2019:  Hilda Yamile Morales Laverde - Jefe OCI. 
</t>
    </r>
    <r>
      <rPr>
        <b/>
        <sz val="10"/>
        <color rgb="FF000000"/>
        <rFont val="Arial"/>
      </rPr>
      <t xml:space="preserve">20/08/2019:  </t>
    </r>
    <r>
      <rPr>
        <sz val="10"/>
        <color rgb="FF000000"/>
        <rFont val="Arial"/>
      </rPr>
      <t xml:space="preserve">Hilda Yamile Morales Laverde - Jefe OCI. </t>
    </r>
  </si>
  <si>
    <t>Los trabajadores no realizan auto-reporte de condiciones de trabajo riesgosas</t>
  </si>
  <si>
    <t>No se ha socializado e implementado el formato de auto-reporte de condiciones de salud y trabajo</t>
  </si>
  <si>
    <t>Socializar el formato de auto-reporte de condiciones de salud y trabajo y promover su implementación en los servidores de la Entidad.</t>
  </si>
  <si>
    <t>Piezas de comunicación interna y/o listados de asistencia</t>
  </si>
  <si>
    <r>
      <rPr>
        <b/>
        <sz val="10"/>
        <color rgb="FF000000"/>
        <rFont val="Arial"/>
      </rPr>
      <t>03/04/2019</t>
    </r>
    <r>
      <rPr>
        <sz val="10"/>
        <color rgb="FF000000"/>
        <rFont val="Arial"/>
      </rPr>
      <t xml:space="preserve">: No se han realizado actividades especificas para el desarrollo de esta acción
</t>
    </r>
    <r>
      <rPr>
        <b/>
        <sz val="10"/>
        <color rgb="FF000000"/>
        <rFont val="Arial"/>
      </rPr>
      <t xml:space="preserve">
02/07/2019</t>
    </r>
    <r>
      <rPr>
        <sz val="10"/>
        <color rgb="FF000000"/>
        <rFont val="Arial"/>
      </rPr>
      <t>: Se realizó la modificación del formato de auto-reporte de condiciones de trabajo y salud, y se socializó a los servidores de la Entidad mediante pieza de comunicación por correo electrónico institucional.</t>
    </r>
  </si>
  <si>
    <r>
      <rPr>
        <b/>
        <sz val="10"/>
        <color rgb="FF000000"/>
        <rFont val="Arial"/>
      </rPr>
      <t xml:space="preserve">02/07/2019: </t>
    </r>
    <r>
      <rPr>
        <sz val="10"/>
        <color rgb="FF000000"/>
        <rFont val="Arial"/>
      </rPr>
      <t>Pieza de socialización y correo electrónico institucional</t>
    </r>
  </si>
  <si>
    <r>
      <rPr>
        <b/>
        <sz val="10"/>
        <color rgb="FF000000"/>
        <rFont val="Arial"/>
      </rPr>
      <t xml:space="preserve">24/12/2018: </t>
    </r>
    <r>
      <rPr>
        <sz val="10"/>
        <color rgb="FF000000"/>
        <rFont val="Arial"/>
      </rPr>
      <t xml:space="preserve">Esta acción será objeto de verificación en próximo seguimiento. 
</t>
    </r>
    <r>
      <rPr>
        <b/>
        <sz val="10"/>
        <color rgb="FF000000"/>
        <rFont val="Arial"/>
      </rPr>
      <t xml:space="preserve">30/04/2019: </t>
    </r>
    <r>
      <rPr>
        <sz val="10"/>
        <color rgb="FF000000"/>
        <rFont val="Arial"/>
      </rPr>
      <t xml:space="preserve"> Esta acción será objeto de verificación en el próximo seguimiento. 
</t>
    </r>
    <r>
      <rPr>
        <b/>
        <sz val="10"/>
        <color rgb="FF000000"/>
        <rFont val="Arial"/>
      </rPr>
      <t xml:space="preserve">30/08/2019:  </t>
    </r>
    <r>
      <rPr>
        <sz val="10"/>
        <color rgb="FF000000"/>
        <rFont val="Arial"/>
      </rPr>
      <t xml:space="preserve">Se remitió por correo electrónico el día 25 de junio de 2019 a todos los funcionarios del Instituto  el formato de auto-reporte de condiciones de trabajo y salud, esta acción se cierra por parte de esta Oficina. 
</t>
    </r>
  </si>
  <si>
    <t>https://mail.google.com/mail/u/0/#search/autoreporte/WhctKJVRNJdDGPhSjSjkwHLGPlwPdgbXrvSQdbLBMJBxLXBfNXTKjWGFjcdBTqvxxftBKqL</t>
  </si>
  <si>
    <r>
      <rPr>
        <sz val="10"/>
        <color rgb="FF000000"/>
        <rFont val="Arial"/>
      </rPr>
      <t xml:space="preserve">24/12/2018: Sandra Milena Bonilla R._ Contratista de Apoyo Profesional_ OCI
30/04/2019:  Hilda Yamile Morales Laverde - Jefe OCI. 
</t>
    </r>
    <r>
      <rPr>
        <b/>
        <sz val="10"/>
        <color rgb="FF000000"/>
        <rFont val="Arial"/>
      </rPr>
      <t xml:space="preserve">20/08/2019:  </t>
    </r>
    <r>
      <rPr>
        <sz val="10"/>
        <color rgb="FF000000"/>
        <rFont val="Arial"/>
      </rPr>
      <t xml:space="preserve">Hilda Yamile Morales Laverde - Jefe OCI. </t>
    </r>
  </si>
  <si>
    <t>Revisión del mapa de riesgos del proceso. Respecto al riesgo "Disponibilidad y control de documentos del Sistema Integrado de Gestión del IDEP inadecuados o ineficientes", se determina que es necesario verificar que la información publicada en la Maloca SIG, corresponda a lo descrito en el Listado maestro de documentos, para garantizar que la información publicada es la vigente y correcta.</t>
  </si>
  <si>
    <t>Verificar que la información publicada en la Maloca SIG corresponda al Listado maestro de documentos que se realizará en el mes de febrero de 2019.</t>
  </si>
  <si>
    <t>Maloca SIG y Listado Maestro de Documentos a febrero 28 de 2019</t>
  </si>
  <si>
    <r>
      <rPr>
        <b/>
        <sz val="11"/>
        <color rgb="FF000000"/>
        <rFont val="Calibri"/>
      </rPr>
      <t xml:space="preserve">22/03/2019: </t>
    </r>
    <r>
      <rPr>
        <sz val="11"/>
        <color rgb="FF000000"/>
        <rFont val="Calibri"/>
      </rPr>
      <t xml:space="preserve"> Se realizó la revisión de los documentos publicados en la Maloca SIG Vs. El listado maestro de documentos. Se encontró que hay varios documentos sin actualizar desde el año 2017 y anteriores, por lo cual se envió por correo electrónico la relación de estos documentos que se sugiere actualizar a cada uno de los procesos. Asi mismo se les sugirió tener en cuenta los lineamientos de MIPG para dicha actualización.
</t>
    </r>
    <r>
      <rPr>
        <b/>
        <sz val="11"/>
        <color rgb="FF000000"/>
        <rFont val="Calibri"/>
      </rPr>
      <t xml:space="preserve">02/07/2019: </t>
    </r>
    <r>
      <rPr>
        <sz val="11"/>
        <color rgb="FF000000"/>
        <rFont val="Calibri"/>
      </rPr>
      <t>En el segundo trimestre se atendieron 90 solicitudes de creación, modificación o eliminación de documentos, para un total de 179 solicitudes atendidas en el primer semestre de 2019. El 6 de junio de 2019 se envió nuevamente la relación de los documentos que desde la OAP se sugiere actualizar que son 107 documentos en total de los cuales a la fecha solo se han actualizado 33. La actualización de dichos documentos son responsabilidad de cada proceso.</t>
    </r>
  </si>
  <si>
    <t>Archivo: "8 Reporte verificacion info Maloca - LMD" producto del contrato 009 de 2019
Correo electrónico desde sig@idep.edu.co del 5 de marzo de 2019
Correo electrónico desde sig@idep.edu.co del 6 de junio de 2019</t>
  </si>
  <si>
    <r>
      <rPr>
        <sz val="10"/>
        <color rgb="FF000000"/>
        <rFont val="Arial"/>
      </rPr>
      <t xml:space="preserve">24/12/2018: Teniendo en cuenta las fechas establecidas para la ejecución de esta actividad, en pròximo seguimiento se verificará el cumplimiento de la misma.  
</t>
    </r>
    <r>
      <rPr>
        <b/>
        <sz val="10"/>
        <color rgb="FF000000"/>
        <rFont val="Arial"/>
      </rPr>
      <t xml:space="preserve">30/04/2019: </t>
    </r>
    <r>
      <rPr>
        <sz val="10"/>
        <color rgb="FF000000"/>
        <rFont val="Arial"/>
      </rPr>
      <t xml:space="preserve">Desde la OAP se diseño una hoja electrónica para el verificar los documentos publicados en la Maloca SIG Vs. El listado maestro de documentos. 
Se remitió por correo electrónico a los lideres de proceso la relación de estos documentos con el fin de validar y actualizar la información.
Con el fin de que la acción propuesta sea efectiva se requiere que los lideres de proceso revisen y actualicen la información.
</t>
    </r>
    <r>
      <rPr>
        <b/>
        <sz val="10"/>
        <color rgb="FF000000"/>
        <rFont val="Arial"/>
      </rPr>
      <t xml:space="preserve">
20/08/2019:  </t>
    </r>
    <r>
      <rPr>
        <sz val="10"/>
        <color rgb="FF000000"/>
        <rFont val="Arial"/>
      </rPr>
      <t xml:space="preserve">Teniendo en cuenta que los procesos vienen actualizando sus procedimientos; y que como producto de las auditorias que viene realizando la Oficina se estan implementando acciones de mejora a los mismos, se da cierre a esta actividad. </t>
    </r>
  </si>
  <si>
    <t>http://www.idep.edu.co/?q=content/gesti%C3%B3n-documental-del-sig</t>
  </si>
  <si>
    <r>
      <rPr>
        <sz val="11"/>
        <color rgb="FF000000"/>
        <rFont val="Calibri"/>
      </rPr>
      <t xml:space="preserve">24/12/2018: Sandra Milena Bonilla R._ Contratista de Apoyo Profesional_ OCI
</t>
    </r>
    <r>
      <rPr>
        <b/>
        <sz val="11"/>
        <color rgb="FF000000"/>
        <rFont val="Calibri"/>
      </rPr>
      <t xml:space="preserve">30/04/2019:  </t>
    </r>
    <r>
      <rPr>
        <sz val="11"/>
        <color rgb="FF000000"/>
        <rFont val="Calibri"/>
      </rPr>
      <t xml:space="preserve">Hilda Yamile Morales L - Jefe OCI
</t>
    </r>
    <r>
      <rPr>
        <b/>
        <sz val="11"/>
        <color rgb="FF000000"/>
        <rFont val="Calibri"/>
      </rPr>
      <t xml:space="preserve">20/08/2019:  </t>
    </r>
    <r>
      <rPr>
        <sz val="11"/>
        <color rgb="FF000000"/>
        <rFont val="Calibri"/>
      </rPr>
      <t>Hilda Yamile Morales L - Jefe OCI</t>
    </r>
  </si>
  <si>
    <t xml:space="preserve">CERRADAS SEGUNDO TRIMESTE 2020 </t>
  </si>
  <si>
    <t>Durante el primer trimestre de la vigencia, en la medición de los indicadores de gestión del proceso de Dirección y Planeación, se evidenció que el indicador Porcentaje de cumplimiento del plan estratégico institucional,   tiene un nivel aceptable de desempeño del 80%. Lo anterior debido a  que en el plan de acción de SEGPLAN se tienen programadas para esta vigencia, 5 metas, 4 de las cuales corresponden al proyecto 1079 y una meta al proyecto 1039. En  una de las metas del 1079 no se alcanzo a  cumplir lo programado, según lo  expuesto a continuación: 
Realizar 1 estudios de la Estrategia de cualificación, investigación e innovación docente: comunidades de saber y práctica pedagógica: 0,42.  Esta meta tenía programado para el trimestre 0,47, pero se ejecutó el 5% menos de lo programado . Teniendo en cuenta que dada la situación por la pandemia del COVID - 19 y las medidas tomadas a nivel nacional y distrital, no fue posible que se llevaran a cabo las actividades relacionadas con los ejes de cualificación y visibilización programadas en el cronograma de la ficha del estudio. Se ha considerado llevar a cabo acciones virtuales para posibilitar la ejecución de las actividades inicialmente proyectadas presencialmente.</t>
  </si>
  <si>
    <t xml:space="preserve">Situación de la pandemia COVID -19, en la cual se prohibieron  cualquier tipo de reuniones en la ciudad, no permitió llevar a cabo actividades que se tenían previstas para el mes de marzo relacionadas con los ejes de cualificación y visibilización programadas . </t>
  </si>
  <si>
    <t xml:space="preserve">Presentar en el Comité Institucional de Gestión y Desempeño del mes abril, los incumplimientos en los indicadores de gestión  para el primer trimestre de la Vigencia. Dando a conocer la alerta de  la situación presentada en particular con este indicador y así determinar  en el comité las alternativas para cumplir con el Plan Estratégico Institucional. </t>
  </si>
  <si>
    <t xml:space="preserve">Acta de reunión del comité </t>
  </si>
  <si>
    <t>Jefe Oficina Asesora de Planeación</t>
  </si>
  <si>
    <r>
      <rPr>
        <b/>
        <sz val="10"/>
        <color rgb="FF000000"/>
        <rFont val="Arial"/>
      </rPr>
      <t>Segundo Trimestre</t>
    </r>
    <r>
      <rPr>
        <sz val="10"/>
        <color rgb="FF000000"/>
        <rFont val="Arial"/>
      </rPr>
      <t xml:space="preserve">: Se hizo seguimiento a la ejecución de las acciones en Comité Institucional de Gestión y Desempeño del 20 de abril y 11 de junio, donde se revisó el avance de las metas en magnitud y presupuesto y se verificó su completa ejecución del Plan de Desarrollo Bogotá Mejor para Todos  y  el Plan estratégico desarrollo institucional.  </t>
    </r>
  </si>
  <si>
    <t xml:space="preserve">Actas del Comité Institucional de Gestión y Desempeño del 20 de abril y del 11 de junio que reposan en el archivo de gestión de la Dirección General. </t>
  </si>
  <si>
    <r>
      <rPr>
        <b/>
        <sz val="10"/>
        <color rgb="FF000000"/>
        <rFont val="Arial"/>
      </rPr>
      <t>13/07/2020</t>
    </r>
    <r>
      <rPr>
        <sz val="10"/>
        <color rgb="FF000000"/>
        <rFont val="Arial"/>
      </rPr>
      <t xml:space="preserve">: Se reporta un cumplimiento del 100% en las metas del Plan de Desarrollo.  Esta actividad se encuentra cumplida y se realiza el cierre por parte de esta Oficina. </t>
    </r>
  </si>
  <si>
    <t>Informe de gestión del primer semestre de 2020.</t>
  </si>
  <si>
    <r>
      <rPr>
        <b/>
        <sz val="10"/>
        <color rgb="FF000000"/>
        <rFont val="Arial"/>
      </rPr>
      <t xml:space="preserve">13/07/2020: </t>
    </r>
    <r>
      <rPr>
        <sz val="10"/>
        <color rgb="FF000000"/>
        <rFont val="Arial"/>
      </rPr>
      <t>Hilda Yamile Morales Laverde - Jefe OCI</t>
    </r>
  </si>
  <si>
    <t>La entidad no cuenta con mobiliario suficiente para albergar los archivos de gestión, igualmente es importante que los funcionarios le den el uso adecuado al mobiliario existente y estos se utilicen única y exclusivamente para la ubicación de los documentos producidos en gestión¸ conforme lo establece el Acuerdo 049 de 2000, “Por el cual se desarrolla el artículo 61 del Capítulo 7 "Conservación de Documentos " del Reglamento General de Archivos sobre "condiciones de edificios y locales destinados a archivos”.</t>
  </si>
  <si>
    <t>* Uso inadecuado del mobiliario existente por parte de funcionarios y contratistas.
* No realización de transferencias documentales al archivo central, lo que generaba mayor ocupación de espacio</t>
  </si>
  <si>
    <t>Ejecutar el cronograma de transferencias documentales</t>
  </si>
  <si>
    <t>FT-GD-07-06 Formato Único de Inventario Documental
Memorando de transferencia documental</t>
  </si>
  <si>
    <t xml:space="preserve">TERCER TRIMESTRE:  Se ejecuto el cronograma de transferencias primarias al Archivo central con el fin de liberar los espacios para reorganizar los archivos de gestión.  
CUARTO TRIMESTRE: se ejecuto el cronograma de transferencias al archivo central, con el fin de evacuar los espacios de los archivos de gestión. en cuanto inicie la vigencia 2020 se realizara la distribución de los espacios en cada uno de los archivadores destinados para el archivo de gestión. 
PRIMER TRIMESTRE 2020: En el primer trimestre se reubicaron las Historias laborales y los procesos  disciplinarios en los archivadores adquiridos para tal fin los cuales  fueron ubicados en la oficina de la subdirección administrativa y financiera. 
La reubicación de estas series permitió la optimización de los espacios en los archivadores y  el archivo rodante destinado al archivo de gestión de la subdirección administrativa, financiera y de control disciplinario.
SEGUNDO TRIMESTRE 2020: Esta actividad se ejecutó en el primer trimestre de la vigencia 2020. 
TERCER TRIMESTRE 2020: Esta actividad se ejecutó en el primer trimestre de la vigencia 2020. </t>
  </si>
  <si>
    <t>Carpeta Física Transferencias documentales, Archivo Subdirección Administrativa, Financiera  y de Control Disciplinario\\192.168.1.251\300_SAFyCD\IDEP2019\300_40_TRANSFERENCIAS DOCUMENTALES</t>
  </si>
  <si>
    <r>
      <rPr>
        <b/>
        <sz val="10"/>
        <color rgb="FF000000"/>
        <rFont val="Arial"/>
      </rPr>
      <t>13/07/2020</t>
    </r>
    <r>
      <rPr>
        <sz val="10"/>
        <color rgb="FF000000"/>
        <rFont val="Arial"/>
      </rPr>
      <t xml:space="preserve">: Esta actividad se encuentra cumplida y se realiza el cierre por parte de esta Oficina. </t>
    </r>
  </si>
  <si>
    <t xml:space="preserve">Oficios de radicación Transferencia documental </t>
  </si>
  <si>
    <r>
      <rPr>
        <b/>
        <sz val="10"/>
        <color rgb="FF000000"/>
        <rFont val="Arial"/>
      </rPr>
      <t xml:space="preserve">13/07/2020: </t>
    </r>
    <r>
      <rPr>
        <sz val="10"/>
        <color rgb="FF000000"/>
        <rFont val="Arial"/>
      </rPr>
      <t>Hilda Yamile Morales Laverde - Jefe OCI</t>
    </r>
  </si>
  <si>
    <t>A partir de la realización del taller práctico, reorganizar la distribución de las series documentales en la  estantería disponible con el fin de optimizar espacios.</t>
  </si>
  <si>
    <t>Registro fotográfico de la reorganización</t>
  </si>
  <si>
    <r>
      <rPr>
        <b/>
        <sz val="10"/>
        <color rgb="FF000000"/>
        <rFont val="Arial"/>
      </rPr>
      <t xml:space="preserve">TERCER TRIMESTRE: </t>
    </r>
    <r>
      <rPr>
        <sz val="10"/>
        <color rgb="FF000000"/>
        <rFont val="Arial"/>
      </rPr>
      <t xml:space="preserve">Esta actividad se realizara en el cuarto trimestre. 
</t>
    </r>
    <r>
      <rPr>
        <b/>
        <sz val="10"/>
        <color rgb="FF000000"/>
        <rFont val="Arial"/>
      </rPr>
      <t>CUARTO TRIMESTRE</t>
    </r>
    <r>
      <rPr>
        <sz val="10"/>
        <color rgb="FF000000"/>
        <rFont val="Arial"/>
      </rPr>
      <t xml:space="preserve">:  Se inicio el proceso para la adquisición del archivador, en el que se custodiaran las historias laborales. En cuanto se tenga el mueble e inicie la vigencia 2020 y se asignen los espacios se realizaran los registros fotográficos.
</t>
    </r>
    <r>
      <rPr>
        <b/>
        <sz val="10"/>
        <color rgb="FF000000"/>
        <rFont val="Arial"/>
      </rPr>
      <t xml:space="preserve">
PRIMER SEMESTRE 2020:</t>
    </r>
    <r>
      <rPr>
        <sz val="10"/>
        <color rgb="FF000000"/>
        <rFont val="Arial"/>
      </rPr>
      <t xml:space="preserve"> Se reubicaron las Historias laborales y los procesos disciplinarios en los archivadores que se adquirieron durante el primer trimestre.
Esta reubicación libero espacio en el archivador para ubicar de manera adecuada el resto de las series documentales que hacen parte de la subdirección administrativa.</t>
    </r>
    <r>
      <rPr>
        <b/>
        <sz val="10"/>
        <color rgb="FF000000"/>
        <rFont val="Arial"/>
      </rPr>
      <t xml:space="preserve">
SEGUNDO TRIMESTRE 2020: </t>
    </r>
    <r>
      <rPr>
        <sz val="10"/>
        <color rgb="FF000000"/>
        <rFont val="Arial"/>
      </rPr>
      <t>Se dio cumplimiento al plan de mejoramiento con la transferencia documental del 2019 y la reubicación de las series documentales: historias laborales y procesos disciplinarios.</t>
    </r>
  </si>
  <si>
    <r>
      <rPr>
        <b/>
        <sz val="10"/>
        <color rgb="FF000000"/>
        <rFont val="Arial"/>
      </rPr>
      <t>13/07/2020</t>
    </r>
    <r>
      <rPr>
        <sz val="10"/>
        <color rgb="FF000000"/>
        <rFont val="Arial"/>
      </rPr>
      <t xml:space="preserve">: Esta actividad se encuentra cumplida y se realiza el cierre por parte de esta Oficina. </t>
    </r>
  </si>
  <si>
    <t>Plan anual de adquisiciones</t>
  </si>
  <si>
    <r>
      <rPr>
        <b/>
        <sz val="10"/>
        <color rgb="FF000000"/>
        <rFont val="Arial"/>
      </rPr>
      <t xml:space="preserve">13/07/2020: </t>
    </r>
    <r>
      <rPr>
        <sz val="10"/>
        <color rgb="FF000000"/>
        <rFont val="Arial"/>
      </rPr>
      <t>Hilda Yamile Morales Laverde - Jefe OCI</t>
    </r>
  </si>
  <si>
    <t>Para la vigencia 2019, de acuerdo al Plan de inventarios del IDEP se hará la toma física de inventarios por parte de funcionarios de la Subdirección Administrativa, Financiera y de Control disciplinario, de acuerdo a los equipos que se establezcan en la circular interna correspondiente. Se tiene planeado hacer el inventarios en el cuarto trimestre.</t>
  </si>
  <si>
    <t>Circular interna de toma de inventario físico vigencia 2019
Registro toma física de inventarios</t>
  </si>
  <si>
    <r>
      <rPr>
        <b/>
        <sz val="10"/>
        <color rgb="FF000000"/>
        <rFont val="Arial"/>
      </rPr>
      <t xml:space="preserve">TERCER TRIMESTRE: </t>
    </r>
    <r>
      <rPr>
        <sz val="10"/>
        <color rgb="FF000000"/>
        <rFont val="Arial"/>
      </rPr>
      <t xml:space="preserve">No reporta avance
</t>
    </r>
    <r>
      <rPr>
        <b/>
        <sz val="10"/>
        <color rgb="FF000000"/>
        <rFont val="Arial"/>
      </rPr>
      <t xml:space="preserve">CUARTO TRIMESTRE: </t>
    </r>
    <r>
      <rPr>
        <sz val="10"/>
        <color rgb="FF000000"/>
        <rFont val="Arial"/>
      </rPr>
      <t xml:space="preserve">Se expidió la circular No. 007 del 4 de octubre del 2019 "Inventario Propiedad, Planta y Equipo - Vigencia 2019 suscrita por la Directora  General de la Entidad y cumplimiento de registro en el formato No. FT-GRF-11-11 Planilla de Recolección de Información Inventario 2019, se continúa con la consolidación de la información para presentar en el informe Final.
</t>
    </r>
    <r>
      <rPr>
        <b/>
        <sz val="10"/>
        <color rgb="FF000000"/>
        <rFont val="Arial"/>
      </rPr>
      <t xml:space="preserve">PRIMER TRIMESTRE 2020: </t>
    </r>
    <r>
      <rPr>
        <sz val="10"/>
        <color rgb="FF000000"/>
        <rFont val="Arial"/>
      </rPr>
      <t xml:space="preserve">  En el marco del Comité Institucional de Gestión y Desempeño del 24/02/2020,  se presentó el informe final de inventarios de la vigencia 2019.</t>
    </r>
  </si>
  <si>
    <r>
      <rPr>
        <sz val="10"/>
        <color rgb="FF000000"/>
        <rFont val="Arial"/>
      </rPr>
      <t xml:space="preserve">Archivo de Gestión de GRF y correo electrónico al interior de la entidad socializando la Circular.
Folder de evidencia Plan de Inventarios 2019 de GRF
</t>
    </r>
    <r>
      <rPr>
        <b/>
        <sz val="10"/>
        <color rgb="FF000000"/>
        <rFont val="Arial"/>
      </rPr>
      <t xml:space="preserve">Primer Trimestre 2020: </t>
    </r>
    <r>
      <rPr>
        <sz val="10"/>
        <color rgb="FF000000"/>
        <rFont val="Arial"/>
      </rPr>
      <t xml:space="preserve">
Acta No. 02 del CIGD del 24/02/2020</t>
    </r>
  </si>
  <si>
    <r>
      <rPr>
        <b/>
        <sz val="10"/>
        <color theme="1"/>
        <rFont val="Arial"/>
      </rPr>
      <t>13/07/2020:</t>
    </r>
    <r>
      <rPr>
        <sz val="10"/>
        <color theme="1"/>
        <rFont val="Arial"/>
      </rPr>
      <t xml:space="preserve">
Fue revisada la circular No  007 del 4 de octubre del 2019 "Inventario Propiedad, Planta y Equipo - Vigencia 2019 suscrita por la Directora  General de la Entidad y cumplimiento de registro en el formato No. FT-GRF-11-11 Planilla de Recolección de Información Inventario 2019.    
En el mes de febrero de 2020 se remitió el formulario CB 1026 - Inventario Físico 2019 a la Contraloría de Bogotá con la rendición de la cuenta anual, en reunión del Comité Institucional de Gestión y Desempeño del 24 de febrero de 2020 se presentó el resultado de la actividad adelantada.
Por lo anterior se da por cumplida esta actividad y se cierra la acción.</t>
    </r>
  </si>
  <si>
    <t>Circular 007 de 2019.
Acta No. 002 CIGD.</t>
  </si>
  <si>
    <t>13/07/2020:  Hilda Yamile Morales Laverde - Jefe OCI</t>
  </si>
  <si>
    <t>Incumplimiento a lo establecido en la circular No 006 de 2018 del 19 de octubre de 2018 en los siguientes puntos :
* Fechas de elaboración del inventario toda vez que la circular detalla “se establecen las siguientes fechas para el conteo físico del inventario 22 de octubre al 30 de noviembre de 2018” sin embargo en la revisión efectuada a las planillas FT-GRF-11-11 se observaron treinta y dos (32) planillas sin diligenciar  como se detalla en la tabla No. 02 del presente informe; fechas extemporáneas a las establecidas en la Resolución o anteriores a la misma como es el caso de la planilla con fecha 29/01/2018.
* No se evidencia verificación o confrontación por parte del responsable del inventario en razón que una vez revisadas cada una de las planillas FT-GRF-11-11 que son el soporte de la toma física no se observó la validación del mismo; tal como se detallan en la imagen No 5 del informe</t>
  </si>
  <si>
    <t>Algunos inventarios no se realizaron en la fecha debido a que algunos funcionarios o contratistas no acataron el lineamiento establecido para la toma de inventarios, mencionado en el numeral anterior. Sin embargo, la profesional de recursos físicos realizó los inventarios pendientes los cuales están incluidos en el  FT-GRF-11-11 dispuesto en Google Drive.
La verificación de los inventarios se hizo mediante el inventario impreso el cual fue reconocido y firmado por cada uno de los funcionarios y contratistas. La validación por parte de la profesional universitario responsable de inventarios si se realizó aunque no quedó el  formato  FT-GRF-11-11 dispuesto en Google Drive.</t>
  </si>
  <si>
    <t>Para la vigencia 2019, de acuerdo al Plan de inventarios del IDEP se hará la toma física de inventarios por parte de funcionarios de la Subdirección Administrativa, Financiera y de Control disciplinario y los equipos que se establezcan en la circular interna correspondiente. Se tiene planeado hacer el inventario en el cuarto trimestre.</t>
  </si>
  <si>
    <r>
      <rPr>
        <b/>
        <sz val="10"/>
        <color rgb="FF000000"/>
        <rFont val="Arial"/>
      </rPr>
      <t xml:space="preserve">TERCER TRIMESTRE: </t>
    </r>
    <r>
      <rPr>
        <sz val="10"/>
        <color rgb="FF000000"/>
        <rFont val="Arial"/>
      </rPr>
      <t xml:space="preserve">No reporta avance
</t>
    </r>
    <r>
      <rPr>
        <b/>
        <sz val="10"/>
        <color rgb="FF000000"/>
        <rFont val="Arial"/>
      </rPr>
      <t xml:space="preserve">CUARTO TRIMESTRE: </t>
    </r>
    <r>
      <rPr>
        <sz val="10"/>
        <color rgb="FF000000"/>
        <rFont val="Arial"/>
      </rPr>
      <t xml:space="preserve">Se expidió la circular No. 007 del 4 de octubre del 2019 "Inventario Propiedad, Planta y Equipo - Vigencia 2019 suscrita por la Directora  General de la Entidad y cumplimiento de registro en el formato No. FT-GRF-11-11 Planilla de Recolección de Información Inventario 2019, se continúa con la consolidación de la información para presentar en el informe Final.
</t>
    </r>
    <r>
      <rPr>
        <b/>
        <sz val="10"/>
        <color rgb="FF000000"/>
        <rFont val="Arial"/>
      </rPr>
      <t xml:space="preserve">PRIMER TRIMESTRE 2020:  </t>
    </r>
    <r>
      <rPr>
        <sz val="10"/>
        <color rgb="FF000000"/>
        <rFont val="Arial"/>
      </rPr>
      <t xml:space="preserve"> En el marco del Comité Institucional de Gestión y Desempeño del 24/02/2020,  se presentó el informe final de inventarios de la vigencia 2019.</t>
    </r>
  </si>
  <si>
    <r>
      <rPr>
        <sz val="10"/>
        <color rgb="FF000000"/>
        <rFont val="Arial"/>
      </rPr>
      <t xml:space="preserve">Archivo de Gestión de GRF y correo electrónico al interior de la entidad socializando la Circular.
Folder de evidencia Plan de Inventarios 2019 de GRF
</t>
    </r>
    <r>
      <rPr>
        <b/>
        <sz val="10"/>
        <color rgb="FF000000"/>
        <rFont val="Arial"/>
      </rPr>
      <t>PRIMER TRIMESTRE 2020:</t>
    </r>
    <r>
      <rPr>
        <sz val="10"/>
        <color rgb="FF000000"/>
        <rFont val="Arial"/>
      </rPr>
      <t xml:space="preserve">  Acta No. 02 del CIGD del 24/02/2020</t>
    </r>
  </si>
  <si>
    <r>
      <rPr>
        <b/>
        <sz val="10"/>
        <color theme="1"/>
        <rFont val="Arial"/>
      </rPr>
      <t>13/07/2020:</t>
    </r>
    <r>
      <rPr>
        <sz val="10"/>
        <color theme="1"/>
        <rFont val="Arial"/>
      </rPr>
      <t xml:space="preserve">
En el mes de febrero de 2020 se remitió el formulario CB 1026 - Inventario Físico 2019 a la Contraloría de Bogotá con la rendición de la cuenta anual, en reunión del Comité Institucional de Gestión y Desempeño del 24 de febrero de 2020 se presentó el resultado de la actividad adelantada.
Por lo anterior se da por cumplida esta actividad y se cierra la acción.</t>
    </r>
  </si>
  <si>
    <t>Acta No. 002 CIGD.</t>
  </si>
  <si>
    <t>Solicitud a la Subdirección Administrativa y Financiera del IDEP la suspensión  definitiva del uso de la  toma de corriente de la cocina de la oficina 402 B hasta tanto no se garantice que funciona de forma correcta,</t>
  </si>
  <si>
    <t>Correo electrónico</t>
  </si>
  <si>
    <r>
      <rPr>
        <b/>
        <sz val="10"/>
        <color theme="1"/>
        <rFont val="Arial"/>
      </rPr>
      <t xml:space="preserve">Primer Trimestre: </t>
    </r>
    <r>
      <rPr>
        <sz val="10"/>
        <color rgb="FF000000"/>
        <rFont val="Arial"/>
      </rPr>
      <t xml:space="preserve">A partir del mismo 2 de marzo, se  suspendió  el uso de la  toma de corriente de la cocina de la oficina 402 B hasta tanto no se garantice por parte de la Subdirección Administrativa  que dicha toma  funciona de forma correcta.
</t>
    </r>
    <r>
      <rPr>
        <b/>
        <sz val="10"/>
        <color theme="1"/>
        <rFont val="Arial"/>
      </rPr>
      <t>Tercer Trimestre:</t>
    </r>
    <r>
      <rPr>
        <sz val="10"/>
        <color rgb="FF000000"/>
        <rFont val="Arial"/>
      </rPr>
      <t xml:space="preserve"> la toma eléctrica continua inhabilitada.</t>
    </r>
  </si>
  <si>
    <t>Correo electrónico del 2 de marzo
Toma fuera de uso</t>
  </si>
  <si>
    <r>
      <rPr>
        <b/>
        <sz val="10"/>
        <color rgb="FF000000"/>
        <rFont val="Arial"/>
      </rPr>
      <t xml:space="preserve">13/07/2020: </t>
    </r>
    <r>
      <rPr>
        <sz val="10"/>
        <color rgb="FF000000"/>
        <rFont val="Arial"/>
      </rPr>
      <t>Se estableció como acción inmediata la suspensión de la toma corriente de la Oficina 402B.Esta actividad se encuentra cumplida.  Se cierra por parte de esta Oficina.</t>
    </r>
    <r>
      <rPr>
        <b/>
        <sz val="10"/>
        <color rgb="FF000000"/>
        <rFont val="Arial"/>
      </rPr>
      <t xml:space="preserve">
</t>
    </r>
  </si>
  <si>
    <r>
      <rPr>
        <b/>
        <sz val="10"/>
        <color rgb="FF000000"/>
        <rFont val="Arial"/>
      </rPr>
      <t>13/07/2020</t>
    </r>
    <r>
      <rPr>
        <sz val="10"/>
        <color rgb="FF000000"/>
        <rFont val="Arial"/>
      </rPr>
      <t>:  Hilda Yamile Morales Laverde - Jefe OCI</t>
    </r>
  </si>
  <si>
    <r>
      <rPr>
        <b/>
        <sz val="10"/>
        <color rgb="FF000000"/>
        <rFont val="Arial"/>
      </rPr>
      <t xml:space="preserve">Primer Trimestre: </t>
    </r>
    <r>
      <rPr>
        <sz val="10"/>
        <color rgb="FF000000"/>
        <rFont val="Arial"/>
      </rPr>
      <t xml:space="preserve">En el plan de adquisiciones de  la vigencia 2020 se cuenta con los recursos para realizar el proceso de contratación en el mes de mayo.
</t>
    </r>
    <r>
      <rPr>
        <b/>
        <sz val="10"/>
        <color rgb="FF000000"/>
        <rFont val="Arial"/>
      </rPr>
      <t>Segundo Trimestre:</t>
    </r>
    <r>
      <rPr>
        <sz val="10"/>
        <color rgb="FF000000"/>
        <rFont val="Arial"/>
      </rPr>
      <t xml:space="preserve"> Debido a que una UPS  no resuelve la falta de energía de forma óptima en cuanto al tiempo y el costo que significa, se ha optado por realizar un estudio de los lugares a los que se pueda migrar el centro de datos para llevarlo a un centro de cómputo que cumpla con la normatividad en materia eléctrica, seguridad y respaldo. 
</t>
    </r>
    <r>
      <rPr>
        <b/>
        <sz val="10"/>
        <color rgb="FF000000"/>
        <rFont val="Arial"/>
      </rPr>
      <t>Tercer Trimestre:</t>
    </r>
    <r>
      <rPr>
        <sz val="10"/>
        <color rgb="FF000000"/>
        <rFont val="Arial"/>
      </rPr>
      <t xml:space="preserve"> Se continua con la evaluación de la solución definitiva que será planteada para la próxima vigencia debido a que no se cuenta con los recursos para la vigencia actual. Atendiendo las recomendaciones de la Oficina de Control Interno, se  formulará la acción de mejora par la vigencia 2021, teniendo en cuenta la disponibilidad de recursos que se asignen a la entidad. </t>
    </r>
  </si>
  <si>
    <t xml:space="preserve">Plan de Adquisiciones de la vigencia 2020 </t>
  </si>
  <si>
    <r>
      <rPr>
        <b/>
        <sz val="10"/>
        <color rgb="FF000000"/>
        <rFont val="Arial"/>
      </rPr>
      <t xml:space="preserve">13/07/2020:  </t>
    </r>
    <r>
      <rPr>
        <sz val="10"/>
        <color rgb="FF000000"/>
        <rFont val="Arial"/>
      </rPr>
      <t>Se informa en el seguimiento del segundo trimestre "una UPS  no resuelve la falta de energía de forma óptima en cuanto al tiempo y el costo que significa, se ha optado por realizar un estudio de los lugares a los que se pueda migrar el centro de datos para llevarlo a un centro de cómputo que cumpla con la normatividad en materia eléctrica, seguridad y respaldo".  Por lo anterior,  la actividad planteada inicialmente es inefectiva y se realiza el cierre de la misma; el proceso debe formular una nueva acción.</t>
    </r>
  </si>
  <si>
    <r>
      <rPr>
        <b/>
        <sz val="10"/>
        <color rgb="FF000000"/>
        <rFont val="Arial"/>
      </rPr>
      <t>13/07/2020</t>
    </r>
    <r>
      <rPr>
        <sz val="10"/>
        <color rgb="FF000000"/>
        <rFont val="Arial"/>
      </rPr>
      <t>:  Hilda Yamile Morales Laverde - Jefe OCI</t>
    </r>
  </si>
  <si>
    <t>Indisponibilidad del software Goobi por No actualización a tiempo por parte del proveedor</t>
  </si>
  <si>
    <t>El proveedor No actualizó a tiempo la licencia Oracle asociado al ejecutable que le permite operar.</t>
  </si>
  <si>
    <t>Se solicitó al proveedor la actualización de la licencia y de la versión del software, lo que permitió corregir el problema.</t>
  </si>
  <si>
    <r>
      <rPr>
        <b/>
        <sz val="10"/>
        <color rgb="FF000000"/>
        <rFont val="Arial"/>
      </rPr>
      <t>Segundo trimestre:</t>
    </r>
    <r>
      <rPr>
        <sz val="10"/>
        <color rgb="FF000000"/>
        <rFont val="Arial"/>
      </rPr>
      <t xml:space="preserve">  Se solicitó al proveedor la actualización de la licencia y de la versión del software que permita operar, esto se realizó el 16 de abril de 2020.
</t>
    </r>
  </si>
  <si>
    <t>La evidencia es el sistema como tal, dado que si no se hubiera actualizado el sistema no funcionaría, el ejecutable del sistema quedó con fecha del 17 de abril.  Se enviaron correos a los funcionarios para que pudieran usar el sistema.</t>
  </si>
  <si>
    <r>
      <rPr>
        <b/>
        <sz val="10"/>
        <color rgb="FF000000"/>
        <rFont val="Arial"/>
      </rPr>
      <t xml:space="preserve">13/07/2020:  </t>
    </r>
    <r>
      <rPr>
        <sz val="10"/>
        <color rgb="FF000000"/>
        <rFont val="Arial"/>
      </rPr>
      <t>Se estableció como acción inmediata "actualización de la licencia y de la versión del software" esta actividad se reporta como cumplida y la evidencia es el funcionamiento del aplicativo.</t>
    </r>
  </si>
  <si>
    <r>
      <rPr>
        <b/>
        <sz val="10"/>
        <color rgb="FF000000"/>
        <rFont val="Arial"/>
      </rPr>
      <t>13/07/2020</t>
    </r>
    <r>
      <rPr>
        <sz val="10"/>
        <color rgb="FF000000"/>
        <rFont val="Arial"/>
      </rPr>
      <t>:  Hilda Yamile Morales Laverde - Jefe OCI</t>
    </r>
  </si>
  <si>
    <t>Se programará en el calendario del correo de sistemas una alerta para el día 1 de Abril de la siguiente vigencia, solicitar al proveedor la actualización de la licencia junto con la versión del software que vence el día 15 de abril de cada año.
Por otra parte se están adelantando estudios del mercado para validar otras opciones de software para ser reemplazado de manera  que permita el uso en web y que mejore el uso y servicio del sistema administrativo y financiero.</t>
  </si>
  <si>
    <t>Calendar Google / Correo electrónico</t>
  </si>
  <si>
    <r>
      <rPr>
        <b/>
        <sz val="10"/>
        <color rgb="FF000000"/>
        <rFont val="Arial"/>
      </rPr>
      <t>Segundo trimestre:</t>
    </r>
    <r>
      <rPr>
        <sz val="10"/>
        <color rgb="FF000000"/>
        <rFont val="Arial"/>
      </rPr>
      <t xml:space="preserve">  Se entregó como producto 3 del contrato 25-2020 el 5 de mayo, el estudio del mercado y la ficha técnica para el proceso de contratación de un nuevo software administrativo y financiero. Se están llevando a cabo evaluaciones de  sistemas administrativos y financieros, la evaluación realizada fue remitida a la Subdirección Administrativa y Financiera para su revisión y toma de decisión al respecto.
Se programó Google Calendar  en el correo de sistemas@idep.edu.co para tener la notificación desde el 1 de Abril  de 2021 y alerta al proveedor del Sistema Goobi, si es que en es época  se tiene aún en uso en el IDEP.
</t>
    </r>
    <r>
      <rPr>
        <b/>
        <sz val="10"/>
        <color rgb="FF000000"/>
        <rFont val="Arial"/>
      </rPr>
      <t xml:space="preserve">Tercer Trimestre: </t>
    </r>
    <r>
      <rPr>
        <sz val="10"/>
        <color rgb="FF000000"/>
        <rFont val="Arial"/>
      </rPr>
      <t>Teniendo en cuenta las recomendaciones de la Oficina de Control interno, se formula una nueva acción de mejora : Migrar la licencia de Oracle para actualizar las aplicaciones de GOOBI producción y Humano en contingencia, la cual será puesta en producción durante esta vigencia.</t>
    </r>
  </si>
  <si>
    <t>Correos y Soportes en Contrato 25-2020</t>
  </si>
  <si>
    <r>
      <rPr>
        <b/>
        <sz val="10"/>
        <color rgb="FF000000"/>
        <rFont val="Arial"/>
      </rPr>
      <t xml:space="preserve">13/07/2020:  </t>
    </r>
    <r>
      <rPr>
        <sz val="10"/>
        <color rgb="FF000000"/>
        <rFont val="Arial"/>
      </rPr>
      <t xml:space="preserve">Se establecieron dos actividades: i) programar en el calendario de Google  una alerta para el 01 de abril de 2021 para solicitar al proveedor la actualización del sistema.  Esta acción se reporta como cumplida; su efectividad no se podrá evaluar hasta tanto no se materialice la oportunidad de la actualización por parte del proveedor; es decir el cumplimiento de la misma depende de un tercero.
La otra acción planteada es "se están adelantando estudios del mercado para validar otras opciones de software para ser reemplazado de manera  que permita el uso en web y que mejore el uso y servicio del sistema administrativo y financiero"; esta acción es incierta toda vez que se ha gestionado el estudio de mercado, no es seguro el cambio del software por parte de la Entidad.  Las acciones establecidas no permiten subsanar la oportunidad de la actualización de la licencia de ORACLE por parte del proveedor para el funcionamiento del sistema financiero, se recomienda por parte de esta Oficina incluir estas actividades en los acuerdos de nivel de servicio- ANS de los proveedores de sistemas de información de la Entidad.   Esta acción se cierra y se debe formular una nueva acción a fin de garantizar la efectividad de la misma. </t>
    </r>
  </si>
  <si>
    <r>
      <rPr>
        <b/>
        <sz val="10"/>
        <color rgb="FF000000"/>
        <rFont val="Arial"/>
      </rPr>
      <t>13/07/2020</t>
    </r>
    <r>
      <rPr>
        <sz val="10"/>
        <color rgb="FF000000"/>
        <rFont val="Arial"/>
      </rPr>
      <t>:  Hilda Yamile Morales Laverde - Jefe OCI</t>
    </r>
  </si>
  <si>
    <t>Calificación de origen en primera oportunidad de una Enfermedad Laboral a un Servidor Público de la Subdirección Académica, siendo el diagnóstico Epicondilitis Lateral Izquierda.</t>
  </si>
  <si>
    <t xml:space="preserve">Las causas asociadas al trabajo que pueden originar este tipo de patologías son:
- Postura sedente prolongada
- Labores repetitivas en brazos - muñeca y mano
</t>
  </si>
  <si>
    <t>Realizar una capacitación sobre Prevención del Trauma Acumulativo.</t>
  </si>
  <si>
    <t>Convocatoria y listados de asistencia</t>
  </si>
  <si>
    <t>Subdirector Administrativo, Financiero y de Control Disciplinario.
Profesional Especializado SAFyCD - Talento Humano
Contratista encargado del SG-SST</t>
  </si>
  <si>
    <r>
      <rPr>
        <b/>
        <sz val="10"/>
        <color rgb="FF000000"/>
        <rFont val="Arial"/>
      </rPr>
      <t xml:space="preserve">PRIMER TRIMESTRE: </t>
    </r>
    <r>
      <rPr>
        <sz val="10"/>
        <color rgb="FF000000"/>
        <rFont val="Arial"/>
      </rPr>
      <t xml:space="preserve">Se programó la capacitación con la ARL Seguros Bolívar, sin embargo se encuentra aplazada por la medida de aislamiento social decretada a nivel nacional con ocasión de la emergencia sanitaria, económica y ecológica a causa de la pandemia por COVID-19.
</t>
    </r>
    <r>
      <rPr>
        <b/>
        <sz val="10"/>
        <color rgb="FF000000"/>
        <rFont val="Arial"/>
      </rPr>
      <t>SEGUNDO TRIMESTRE</t>
    </r>
    <r>
      <rPr>
        <sz val="10"/>
        <color rgb="FF000000"/>
        <rFont val="Arial"/>
      </rPr>
      <t>: El 29 de mayo se ejecutó la Capacitación en prevención de lesiones por trauma acumulativo. La actividad fue orientada por la Fisioterapeuta Especialista en Seguridad y Salud en el Trabajo - Laura Oviedo, aliado estratégico de la ARL Seguros Bolívar.</t>
    </r>
  </si>
  <si>
    <t>Listado de asistencia
Acta de la actividad suscrita con la profesional de la ARL.</t>
  </si>
  <si>
    <r>
      <rPr>
        <b/>
        <sz val="10"/>
        <color rgb="FF000000"/>
        <rFont val="Arial"/>
      </rPr>
      <t xml:space="preserve">13/07/2020: </t>
    </r>
    <r>
      <rPr>
        <sz val="10"/>
        <color rgb="FF000000"/>
        <rFont val="Arial"/>
      </rPr>
      <t xml:space="preserve">Esta actividad fue ejecutada el día 29 de mayo de 2020.  Por lo tanto se realiza el cierre de la misma. </t>
    </r>
  </si>
  <si>
    <t>Correo electrónico del 18 de mayo de 2020.</t>
  </si>
  <si>
    <r>
      <rPr>
        <b/>
        <sz val="10"/>
        <color rgb="FF000000"/>
        <rFont val="Arial"/>
      </rPr>
      <t>13/07/2020</t>
    </r>
    <r>
      <rPr>
        <sz val="10"/>
        <color rgb="FF000000"/>
        <rFont val="Arial"/>
      </rPr>
      <t>:  Hilda Yamile Morales Laverde - Jefe OCI</t>
    </r>
  </si>
  <si>
    <t>Realizar un taller por segmento para miembros superiores</t>
  </si>
  <si>
    <r>
      <rPr>
        <b/>
        <sz val="10"/>
        <color rgb="FF000000"/>
        <rFont val="Arial"/>
      </rPr>
      <t>PRIMER TRIMESTRE:</t>
    </r>
    <r>
      <rPr>
        <sz val="10"/>
        <color rgb="FF000000"/>
        <rFont val="Arial"/>
      </rPr>
      <t xml:space="preserve"> Se programó el taller con la ARL Seguros Bolívar, sin embargo se encuentra aplazada por la medida de aislamiento social decretada a nivel nacional con ocasión de la emergencia sanitaria, económica y ecológica a causa de la pandemia por COVID-19.
</t>
    </r>
    <r>
      <rPr>
        <b/>
        <sz val="10"/>
        <color rgb="FF000000"/>
        <rFont val="Arial"/>
      </rPr>
      <t xml:space="preserve">SEGUNDO TRIMESTRE: </t>
    </r>
    <r>
      <rPr>
        <sz val="10"/>
        <color rgb="FF000000"/>
        <rFont val="Arial"/>
      </rPr>
      <t>El 19 y 26 de junio se ejecutó el taller por segmento para miembros superiores. La actividad fue orientada por la Fisioterapeuta Especialista en Seguridad y Salud en el Trabajo - Natalia Correal, aliado estratégico de la ARL Seguros Bolívar. Teniendo en cuenta la modalidad de trabajo en casa y el desarrollo de actividades por medio virtual, el taller se desarrolló en cuatro sesiones para propiciar mayor participación.</t>
    </r>
  </si>
  <si>
    <r>
      <rPr>
        <b/>
        <sz val="10"/>
        <color rgb="FF000000"/>
        <rFont val="Arial"/>
      </rPr>
      <t xml:space="preserve">13/07/2020: </t>
    </r>
    <r>
      <rPr>
        <sz val="10"/>
        <color rgb="FF000000"/>
        <rFont val="Arial"/>
      </rPr>
      <t xml:space="preserve">Esta actividad fue ejecutada el día 19 y 26 de junio de 2020.  Por lo tanto se realiza el cierre de la misma. </t>
    </r>
  </si>
  <si>
    <t>Correo electrónico del 16 de junio de 2020.</t>
  </si>
  <si>
    <r>
      <rPr>
        <b/>
        <sz val="10"/>
        <color rgb="FF000000"/>
        <rFont val="Arial"/>
      </rPr>
      <t>13/07/2020</t>
    </r>
    <r>
      <rPr>
        <sz val="10"/>
        <color rgb="FF000000"/>
        <rFont val="Arial"/>
      </rPr>
      <t>:  Hilda Yamile Morales Laverde - Jefe OCI</t>
    </r>
  </si>
  <si>
    <t>SAFYCD - Contabilidad</t>
  </si>
  <si>
    <t>Desactualización del IN-GF-14-03 Instructivo para el cumplimiento de las obligaciones tributarias en cuanto a el sistema de información administrativo y financiero SIAFI, carencia de glosario en cuanto a conceptos tributarios manejados por el Instituto y desactualización de referencias normativas la última fecha de actualización corresponde a 21/05/2015 y metodología incompleta en cuanto a la preparación y liquidación de cada uno de los impuestos.</t>
  </si>
  <si>
    <t>El Instructivo IN-GF-14-03 Instructivo para el cumplimiento de las obligaciones tributarias se encuentra desactualizado en cuanto al sistema de información administrativo y financiero SIAFI, carece de glosario en cuanto a conceptos tributarios manejados por el Instituto y presenta desactualización en las referencias normativas, adicionalmente la última fecha de actualización corresponde a 21/05/2015 y finalmente presenta metodología incompleta en cuanto a la preparación y liquidación de cada uno de los impuestos</t>
  </si>
  <si>
    <t>Efectuar la actualización del Instructivo y subirlo nuevamente a la plataforma de Maloca Aula SIG del Instituto</t>
  </si>
  <si>
    <t>IN-GF-14-03 Instructivo para el cumplimiento de las obligaciones tributarias</t>
  </si>
  <si>
    <t>Profesional especializado - contabilidad</t>
  </si>
  <si>
    <r>
      <rPr>
        <b/>
        <sz val="10"/>
        <color theme="1"/>
        <rFont val="Arial"/>
      </rPr>
      <t xml:space="preserve">08/10/2019: </t>
    </r>
    <r>
      <rPr>
        <sz val="10"/>
        <color theme="1"/>
        <rFont val="Arial"/>
      </rPr>
      <t xml:space="preserve">Esta actividad se desarrollará y dará cumplimiento en el transcurso del cuarto trimestre.
</t>
    </r>
    <r>
      <rPr>
        <b/>
        <sz val="10"/>
        <color theme="1"/>
        <rFont val="Arial"/>
      </rPr>
      <t xml:space="preserve">05/12/2019: </t>
    </r>
    <r>
      <rPr>
        <sz val="10"/>
        <color theme="1"/>
        <rFont val="Arial"/>
      </rPr>
      <t xml:space="preserve">A la fecha se encuentra en revisión el documento IN-GF-14-03 Instructivo para el cumplimiento de las obligaciones tributarias, cuya actividad se terminará antes del 31/12/2019
</t>
    </r>
    <r>
      <rPr>
        <b/>
        <sz val="10"/>
        <color theme="1"/>
        <rFont val="Arial"/>
      </rPr>
      <t>03/04/2020:</t>
    </r>
    <r>
      <rPr>
        <sz val="10"/>
        <color theme="1"/>
        <rFont val="Arial"/>
      </rPr>
      <t xml:space="preserve">  El documento IN-GF-14-03 INSTRUCTIVO PARA EL CUMPLIMIENTO DE OBLIGACIONES TRIBUTARIAS, se encuentra con fecha de aprobación del 27/12/2019 y publicado en la Maloca SIG-MIPG
</t>
    </r>
    <r>
      <rPr>
        <b/>
        <sz val="10"/>
        <color theme="1"/>
        <rFont val="Arial"/>
      </rPr>
      <t xml:space="preserve">1/07/2020: </t>
    </r>
    <r>
      <rPr>
        <sz val="10"/>
        <color theme="1"/>
        <rFont val="Arial"/>
      </rPr>
      <t xml:space="preserve"> Esta actividad se cumplió en el  primer trimestre.  </t>
    </r>
  </si>
  <si>
    <r>
      <rPr>
        <b/>
        <sz val="10"/>
        <color theme="1"/>
        <rFont val="Arial"/>
      </rPr>
      <t xml:space="preserve">08/10/2019: </t>
    </r>
    <r>
      <rPr>
        <sz val="10"/>
        <color theme="1"/>
        <rFont val="Arial"/>
      </rPr>
      <t xml:space="preserve">Esta actividad se desarrollará y dará cumplimiento en el transcurso del cuarto trimestre. 
</t>
    </r>
    <r>
      <rPr>
        <b/>
        <sz val="10"/>
        <color theme="1"/>
        <rFont val="Arial"/>
      </rPr>
      <t xml:space="preserve">03/04/2020: </t>
    </r>
    <r>
      <rPr>
        <sz val="10"/>
        <color theme="1"/>
        <rFont val="Arial"/>
      </rPr>
      <t xml:space="preserve">Se encuentra disponible en el siguiente enlace: </t>
    </r>
    <r>
      <rPr>
        <b/>
        <sz val="10"/>
        <color theme="1"/>
        <rFont val="Arial"/>
      </rPr>
      <t xml:space="preserve"> </t>
    </r>
    <r>
      <rPr>
        <sz val="10"/>
        <color theme="1"/>
        <rFont val="Arial"/>
      </rPr>
      <t>http://www.idep.edu.co/sites/default/files/IN-GF-14-03%20%20Instructivo%20Cumplimiento%20de%20Obligaciones%20Tributarias%20V2.docx</t>
    </r>
  </si>
  <si>
    <r>
      <rPr>
        <b/>
        <sz val="10"/>
        <color theme="1"/>
        <rFont val="Arial"/>
      </rPr>
      <t xml:space="preserve">13/07/2020:  </t>
    </r>
    <r>
      <rPr>
        <sz val="10"/>
        <color theme="1"/>
        <rFont val="Arial"/>
      </rPr>
      <t xml:space="preserve"> Se verificó la actualización y publicación del instructivo en la página web del Instituto en el link:  http://www.idep.edu.co/sites/default/files/IN-GF-14-03%20%20Instructivo%20Cumplimiento%20de%20Obligaciones%20Tributarias%20V2.docx.  Esta actividad se da por cumplida y se cierra por parte de esta Oficina. </t>
    </r>
  </si>
  <si>
    <t>http://www.idep.edu.co/sites/default/files/IN-GF-14-03%20%20Instructivo%20Cumplimiento%20de%20Obligaciones%20Tributarias%20V2.docx</t>
  </si>
  <si>
    <r>
      <rPr>
        <b/>
        <sz val="10"/>
        <color rgb="FF000000"/>
        <rFont val="Arial"/>
      </rPr>
      <t>9/12/2021:</t>
    </r>
    <r>
      <rPr>
        <sz val="10"/>
        <color rgb="FF000000"/>
        <rFont val="Arial"/>
      </rPr>
      <t xml:space="preserve"> De acuerdo con el seguimiento efectuado por parte de esta Oficina se evidencia cumplimiento a lo enunciado a la actividad donde se verificó el cumplimiento de la actualización de los procedimientos con base en las sugerencias realizadas por parte de esta Oficina Asesora, por lo anterior se da cierre a este acción como efectiva</t>
    </r>
  </si>
  <si>
    <r>
      <rPr>
        <b/>
        <sz val="10"/>
        <color rgb="FF000000"/>
        <rFont val="Arial"/>
      </rPr>
      <t>9/12/2021:</t>
    </r>
    <r>
      <rPr>
        <sz val="10"/>
        <color rgb="FF000000"/>
        <rFont val="Arial"/>
      </rPr>
      <t xml:space="preserve"> María Margarita Cruz Gómez. Profesiona contratista OCI</t>
    </r>
  </si>
  <si>
    <r>
      <rPr>
        <b/>
        <sz val="11"/>
        <color theme="1"/>
        <rFont val="Calibri"/>
      </rPr>
      <t xml:space="preserve">
</t>
    </r>
    <r>
      <rPr>
        <sz val="11"/>
        <color theme="1"/>
        <rFont val="Calibri"/>
      </rPr>
      <t>1. Presentar el Concepto Técnico de retiro de los bienes o elemento, al Comite Intitucional de Gestón y Desempeño, para dar alcance a la Resolución No. 24 de 2021 mediante una Resolución. 
2. Actualizar el procedimiento PRO-GRF-11-01 Salidas definitivas de Bienes y/o elementos del inventario de propiedad, planta y equipo IDEP.</t>
    </r>
  </si>
  <si>
    <r>
      <rPr>
        <sz val="11"/>
        <color rgb="FF0563C1"/>
        <rFont val="Calibri"/>
      </rPr>
      <t xml:space="preserve">\\Apolo\EJECUCION_PLANES\Plan_Mejoramiento\GRF\Tercer_seguimiento
</t>
    </r>
    <r>
      <rPr>
        <u/>
        <sz val="11"/>
        <color rgb="FF1155CC"/>
        <rFont val="Calibri"/>
      </rPr>
      <t>http://www.idep.edu.co/sites/default/files/PRO-GRF-11-01%20Sal%20def%20inv%20prop%20plant%20equi_V8.pdf</t>
    </r>
  </si>
  <si>
    <r>
      <rPr>
        <u/>
        <sz val="10"/>
        <color rgb="FF000000"/>
        <rFont val="Arial"/>
      </rPr>
      <t xml:space="preserve">TRD  120_oap\IDEP2021\Gestion Tecnologica\Políticas de Seguridad y Privacidad de la Información
":
</t>
    </r>
    <r>
      <rPr>
        <u/>
        <sz val="10"/>
        <color rgb="FF1155CC"/>
        <rFont val="Arial"/>
      </rPr>
      <t xml:space="preserve">http://www.idep.edu.co/sites/default/files/FT-GT-12-20%20Compromiso%20poli%CC%81tica%20TIC%20V3.docx
</t>
    </r>
    <r>
      <rPr>
        <u/>
        <sz val="10"/>
        <color rgb="FF000000"/>
        <rFont val="Arial"/>
      </rPr>
      <t>\\Apolo\EJECUCION_PLANES\Plan_Mejoramiento\GT\Políticas de Seguridad y Privacidad de la Información\COMPROMISOS POLITICAS</t>
    </r>
  </si>
  <si>
    <r>
      <rPr>
        <b/>
        <sz val="10"/>
        <color rgb="FF000000"/>
        <rFont val="Arial"/>
      </rPr>
      <t xml:space="preserve">05/08/2021:  </t>
    </r>
    <r>
      <rPr>
        <sz val="10"/>
        <color rgb="FF000000"/>
        <rFont val="Arial"/>
      </rPr>
      <t xml:space="preserve">De acuerdo al seguimiento reportado por parte de la OAP donde solicita el cierre de esta acción, la OCI en las pruebas de control diseñadas para la auditoria al proceso de recursos físicos, evidenció que no se encuentra la completitud por parte de todos los funcionarios de las políticas TIC, por lo tanto esta actividad continúa en ejecución hasta tanto no se puede evidenciar el diligenciamiento y firma por parte de todos los funcionarios del IDEP 
</t>
    </r>
    <r>
      <rPr>
        <b/>
        <sz val="10"/>
        <color rgb="FF000000"/>
        <rFont val="Arial"/>
      </rPr>
      <t xml:space="preserve">10/12/2021 </t>
    </r>
    <r>
      <rPr>
        <sz val="10"/>
        <color rgb="FF000000"/>
        <rFont val="Arial"/>
      </rPr>
      <t>Se verifico en la pagina del IDEP la modificación al formato Compromiso de Cumplimiento de las Políticas TIC del IDEP  FT-GT-12-20 del 15/10/2021 Version 4 por lo anterior se cierra la acción como efectiva</t>
    </r>
  </si>
  <si>
    <r>
      <rPr>
        <b/>
        <sz val="10"/>
        <color theme="1"/>
        <rFont val="Arial"/>
      </rPr>
      <t xml:space="preserve">TERCER TRIMESTRE  (Juliett Yaver)  05-10-2021: </t>
    </r>
    <r>
      <rPr>
        <sz val="10"/>
        <color theme="1"/>
        <rFont val="Arial"/>
      </rPr>
      <t xml:space="preserve"> Se formula una nueva acción la cual se esta llevando a cabo, que corresponde a solicitar al proveedor, antes de los despliegues,  realizar la entrega de los archivos a ser actualizados con el fin de ejecutar el procedimiento de control de cambios para contar con la documentación necesaria de dichas modificaciones. El manual mencionado en el segundo trimestre se renombró como: "Manual para la Adquisición y Mantenimiento a los Sistemas de Información del IDEP" el cual contiene  los pasos a seguir para llevar a cabo la documentación de los despliegues que originan cambios en los sistemas de información. Se entrega como evidencia los correos del proveedor en los cuales informa y entrega los despliegues y los documentos control de cambios, en los cuales se documenta y detalla los cambios realizados en el sistema. </t>
    </r>
  </si>
  <si>
    <r>
      <rPr>
        <sz val="10"/>
        <color rgb="FF000000"/>
        <rFont val="Arial"/>
      </rPr>
      <t xml:space="preserve">PRIMER TRIMESTRE: Se contrata al Ingeniero que realizará la actualización del PETI a través del contrato 48 de 2021 y se encuentra como producto para enterga el 17 de agosto de 2021, la versión 1 de la actualización.
SEGUNDO TRIMESTRE: Será un producto del  contrato 48 de 2021 y se encuentra como producto para enterga el 17 de agosto de 2021, la versión 1 de la actualización.
</t>
    </r>
    <r>
      <rPr>
        <sz val="10"/>
        <color rgb="FF000000"/>
        <rFont val="Arial"/>
      </rPr>
      <t xml:space="preserve">TERCER TRIMESTRE (omar coronado)  05-10-2021: Se solicitó ampliación de fecha de entrega de 30/08/2021 para el 30/09/2021 donde se actualizó el procedimiento de la versión 5 a la 6 (\PRO-GT-12-08 Formulación y Seguimiento al PETI V6) con los siguientes aspectos en los campos del objeto, alcance, documentos externos, documentos internos y todas las actividades. Según los lineamientos MINTIC Manual de Gobierno Digital V7, el MAE.G.GEN.01 Documento Maestro del Modelo de Arquitectura Empresarial V1 y en especial la G.ES.06 quedando publicado en MALOCA el 14 de septiembre del 2021, se da cumplimiento y se solicita el cierre de esta no conformidad </t>
    </r>
  </si>
  <si>
    <r>
      <rPr>
        <sz val="10"/>
        <rFont val="Arial"/>
      </rPr>
      <t xml:space="preserve">TRD O:\IDEP2021\CONTRATOS 2021\48 de 2021 - Omar Coronado
</t>
    </r>
    <r>
      <rPr>
        <u/>
        <sz val="10"/>
        <rFont val="Arial"/>
      </rPr>
      <t xml:space="preserve">http://www.idep.edu.co/sites/default/files/PRO-GT-12-08%20Formulaci%C3%B3n%20y%20Seguimiento%20al%20PETI%20V6%20%281%29.pdf#overlay-context=content/gt-12-proceso-de-gesti%25C3%25B3n-tecnol%25C3%25B3gica%3Fq%3Dcontent/gt-12-proceso-de-gesti%25C3%25B3n-tecnol%25C3%25B3gica
</t>
    </r>
    <r>
      <rPr>
        <sz val="10"/>
        <rFont val="Arial"/>
      </rPr>
      <t>\\Apolo\EJECUCION_PLANES\Plan_Mejoramiento\GT\PETI 2021 III Trimestre\PRO-GT-12-08 Formulación y Seguimiento al PETI V6</t>
    </r>
  </si>
  <si>
    <r>
      <rPr>
        <sz val="10"/>
        <color theme="1"/>
        <rFont val="Arial"/>
      </rPr>
      <t xml:space="preserve">PRIMER TRIMESTRE: Para el cumplimiento de los planes de contingencia por parte de los proveedores de los sistemas de información se incluyeron las siguientes obligaciones:
Contrato 36-2021 obligación #7: "Mantener el apoyo logístico y técnico para dar continuidad al servicio del sistema administrativo y
financiero de acuerdo con el plan de contingencia diseñado conjuntamente entre el Contratista y el Supervisor del contrato.".
Se contrató a la Ingeniera que realizará  la actualización del plan de contingencia a través del contrato 22-2021, se incluye como producto #5  a entregar en Mayo 28 de 2021,  este  será articulado con los proveedores de los sistemas de información Goobi y Humano.
En las propuestas de los contratos 30 y 36 de 2021 se establecen los acuerdos de niveles de servicio.
Se configuró la mesa de ayuda para centralización y control de los requerimientos de los usuarios de los sistemas de información Goobi y Humano.
SEGUNDO TRIMESTRE: Se entregó el 18 de junio la reestructuración del plan de contingencia , como parte del trabajo conjunto de los 4 Ingenieros del Area, el cual contiene las recomendaciones realizadas por la auditoría. Así mismo en el manual MANUAL PARA LA ADQUISICIÓN, DESARROLLO Y MANTENIMIENTO A LOS SISTEMAS DE INFORMACIÓN DEL IDEP V0, se documentaron las cálusulas que se incluirán en los contratos de 2022 para el acuerdo de los ANS con los proveedores.Se solicita cierre de la acción
</t>
    </r>
    <r>
      <rPr>
        <b/>
        <sz val="10"/>
        <color theme="1"/>
        <rFont val="Arial"/>
      </rPr>
      <t xml:space="preserve">TERCER TRIMESTRE  </t>
    </r>
    <r>
      <rPr>
        <sz val="10"/>
        <color theme="1"/>
        <rFont val="Arial"/>
      </rPr>
      <t>(Juliett Yaver)  05-10-2021: se solicitó la ampliación del plazo de  OAP ampliación del plazo a 30 de octubre de la acción  y a su vez ajustar la acción "Revisar los términos de los contratos , teniendo en cuenta los ANS e incorporar en el plan de contingencia los temas recomendados en el informe como son: los ANS con los responsables de procesos, respaldo de elementos de configuración de la plataforma TIC y definir actividades en el plan acordados con el área de negocio del IDEP y tiempos de recuperación acordados".  por "Establecer estrategias conjuntas con los contratistas de los Sistemas de Información para gestionar los incidentes oportunamente y contar con el apoyo de estos para llevar a cabo el plan de contingencia en caso de requerirse. "teniendo en cuenta que la acción no subsana de fondo el hallazgo; en ese sentido se realizaron las siguientes actividades:
1. Se creó el Manual para la Adquisición y Mantenimiento a los Sistemas de Información del IDEP, en el cual se ecuentra el anexo (ANEXO 2- CUMPLIMIENTO DE ANS – ACUERDOS DE NIVELES DE SERVICIO ) referentes a cláusilas para contratos relacionados con el tratamiento de los ANS. Este manual se encuentra publicado en la maloca.
2. Se reestrucuró el documento plan de contingencia donde se incluyó responsables de las acciones y tiempos. Este documento se encuentra actualizado, revisado y publicado.
3. Se solicitó al proveedor Soporte Lógico el plan de continegncia que maneja la empresa para dar solución a los temas que se presenten. Este plan nos fue entregado.
Por lo anterior se solicita el cierre de la acción.</t>
    </r>
  </si>
  <si>
    <r>
      <rPr>
        <u/>
        <sz val="10"/>
        <color theme="1"/>
        <rFont val="Arial"/>
      </rPr>
      <t xml:space="preserve">Contrato 36-2021
120_oap\IDEP2021\CONTRATOS 2021\36 DE 2021 - GOOBI SAS
\\Apolo\EJECUCION_PLANES\Plan_Mejoramiento\GT\Plan de Contingencia
</t>
    </r>
    <r>
      <rPr>
        <u/>
        <sz val="10"/>
        <color theme="1"/>
        <rFont val="Arial"/>
      </rPr>
      <t xml:space="preserve">http://www.idep.edu.co/?q=content/gt-12-proceso-de-gesti%C3%B3n-tecnol%C3%B3gica#overlay-context=
</t>
    </r>
    <r>
      <rPr>
        <u/>
        <sz val="10"/>
        <color theme="1"/>
        <rFont val="Arial"/>
      </rPr>
      <t>http://www.idep.edu.co/?q=content/gt-12-proceso-de-gesti%C3%B3n-tecnol%C3%B3gica#overlay-context=
\\Apolo\EJECUCION_PLANES\Plan_Mejoramiento\GT\Plan de Contingencia</t>
    </r>
  </si>
  <si>
    <r>
      <rPr>
        <sz val="10"/>
        <color rgb="FF000000"/>
        <rFont val="Arial"/>
      </rPr>
      <t xml:space="preserve">PRIMER TRIMESTRE: Se solicitó en los terminos de la cotización al proveedor Soporte Lógico disponer de las herramientas de monitoreo y control, quien informó que no dispone de esta funcionalidad debido a que cuenta con una base de datos donde tiene la integración de todos los clientes y proporcionar este acceso pondría en riesgo la seguridad de la información.
Se soliciatrá al proveedor el plan de contingencia en caso de siniestros.
</t>
    </r>
    <r>
      <rPr>
        <b/>
        <sz val="10"/>
        <color rgb="FF000000"/>
        <rFont val="Arial"/>
      </rPr>
      <t>TERCER TRIMESTRE</t>
    </r>
    <r>
      <rPr>
        <sz val="10"/>
        <color rgb="FF000000"/>
        <rFont val="Arial"/>
      </rPr>
      <t xml:space="preserve"> (Juliett Yaver)  05-10-2021:  Se solicita el cambo de la acción propuesta  "Se incluirá en los contratos de 2021 de modalidad SAAS un acceso remoto para el monitoreo de la plataforma,  el aprovisionamiento sin costo para mantener el desempeño esperado y condiciones de contingencia frente a siniestros. Validar así mismo si los proveedores pueden certificar TIER en los ambientes hosting" por  "Establecer estrategias conjuntas para hacer partícipe de los planes de contingencia de TI, a los proveedores de Sistemas de Información de Terceros", en razón que esta acción no subsanaba de fondo el hallazgo
Se solició al provedor soporte lógico el plan de contingencia el cual nos fue entregado y reposa en el link adjunto. Por otra parte en el  Manual para la Adquisición y Mantenimiento a los Sistemas de Información del IDEP se incluyeron los anexos: ANEXO 1 - CLAUSULAS PARA PROTECCIÓN DE DATOS PERSONALES EN CONTRATOS DE MODALIDAD SAS y el ANEXO 3 - ELABORACIÓN DE PLANES DE CONTINGENCIA, lo cuales servirán de guía y orientación para la elaboración de contratos relacionados con Sistemas de Información de Terceros.
Por lo anterior se solicita cerrar la acción planteada</t>
    </r>
  </si>
  <si>
    <r>
      <rPr>
        <u/>
        <sz val="10"/>
        <color rgb="FF000000"/>
        <rFont val="Arial"/>
      </rPr>
      <t xml:space="preserve">
</t>
    </r>
    <r>
      <rPr>
        <u/>
        <sz val="10"/>
        <color rgb="FF1155CC"/>
        <rFont val="Arial"/>
      </rPr>
      <t xml:space="preserve">http://www.idep.edu.co/?q=content/gt-12-proceso-de-gesti%C3%B3n-tecnol%C3%B3gica#overlay-context= 
</t>
    </r>
    <r>
      <rPr>
        <u/>
        <sz val="10"/>
        <color rgb="FF000000"/>
        <rFont val="Arial"/>
      </rPr>
      <t xml:space="preserve"> Claúsulas
Manual para la Adquisición y Mantenimiento a los Sistemas de Información del IDEP
ANEXO 1 - CLAUSULAS PARA PROTECCIÓN DE DATOS PERSONALES EN CONTRATOS DE MODALIDAD SAS 
ANEXO 3 - ELABORACIÓN DE PLANES DE CONTINGENCIA </t>
    </r>
  </si>
  <si>
    <r>
      <rPr>
        <u/>
        <sz val="10"/>
        <color rgb="FF000000"/>
        <rFont val="Arial"/>
      </rPr>
      <t xml:space="preserve">
</t>
    </r>
    <r>
      <rPr>
        <u/>
        <sz val="10"/>
        <color rgb="FF1155CC"/>
        <rFont val="Arial"/>
      </rPr>
      <t xml:space="preserve">http://www.idep.edu.co/?q=content/gt-12-proceso-de-gesti%C3%B3n-tecnol%C3%B3gica#overlay-context= 
</t>
    </r>
    <r>
      <rPr>
        <u/>
        <sz val="10"/>
        <color rgb="FF000000"/>
        <rFont val="Arial"/>
      </rPr>
      <t xml:space="preserve"> Claúsulas
Manual para la Adquisición y Mantenimiento a los Sistemas de Información del IDEP
ANEXO 1 - CLAUSULAS PARA PROTECCIÓN DE DATOS PERSONALES EN CONTRATOS DE MODALIDAD SAS 
ANEXO 3 - ELABORACIÓN DE PLANES DE CONTINGENCIA </t>
    </r>
  </si>
  <si>
    <r>
      <rPr>
        <sz val="10"/>
        <color theme="1"/>
        <rFont val="Arial"/>
      </rPr>
      <t xml:space="preserve">Esta actividad inicia en el segundo trimestre, por lo anterior, se reportará seguimiento en el trimestre pertinente.
 </t>
    </r>
    <r>
      <rPr>
        <b/>
        <sz val="10"/>
        <color theme="1"/>
        <rFont val="Arial"/>
      </rPr>
      <t>TERCER TRIMESTRE:</t>
    </r>
    <r>
      <rPr>
        <sz val="10"/>
        <color theme="1"/>
        <rFont val="Arial"/>
      </rPr>
      <t xml:space="preserve"> En el segundo trimestre se presentó un avance de la Política de Seguridad de la Información del IDEP y en el cuarto trimestre se presenta el definitivo para publicarlo y socializarlo.
17-11/2021- Cesar Llinares
Se actualizó la política y se socializó, se solicita el coerre de la acción</t>
    </r>
  </si>
  <si>
    <r>
      <rPr>
        <sz val="10"/>
        <color theme="1"/>
        <rFont val="Arial"/>
      </rPr>
      <t xml:space="preserve">PRIMER TRIMESTRE: Se expondrá en el segundo trimestre a la Jefa de la OAP la especificidad y ambito de la política para ser expuesta en el comité directivo para la aprobación respectiva.
26/05/2021: Por la necesidad del servicio del as área misionales, no se establecen lineamientos de medios extraíbles, tales como CD, USB, DD Externos, teniendo en cuenta que la entreta de los productos requiere el uso de estos medios, se solicita cambio de la acción Definir e implementar  la política de restricción en el uso  de medios extraíbles de información  por Solicitar al Comité Institucional de Gestión y Desempeño un concepto sobre aprobación o no de lineamientos de bloqueos de la conexión de dispositivos removibles a los del IDEP y ampliar la fecha a 30 de septiembre de 2021.
Revisar la acción para cumplir con esta observación de la auditoría:  </t>
    </r>
    <r>
      <rPr>
        <i/>
        <sz val="10"/>
        <color theme="1"/>
        <rFont val="Arial"/>
      </rPr>
      <t xml:space="preserve">No se encuentran configuradas en la consola del antivirus, controles y/o restricciones para el uso de medios extraíbles tales como USB, cd ´s, discos duros externos, celulares, etc.
</t>
    </r>
    <r>
      <rPr>
        <sz val="10"/>
        <color theme="1"/>
        <rFont val="Arial"/>
      </rPr>
      <t xml:space="preserve">El oficial de seguridad deberá escribir bien que GT hace un concepto y lleva a comité a aprobación, el oficial de seguridad hace seguimiento a esta acción, la acción propuest como está noe s eficiente ni efectiva  
</t>
    </r>
    <r>
      <rPr>
        <b/>
        <sz val="10"/>
        <color theme="1"/>
        <rFont val="Arial"/>
      </rPr>
      <t xml:space="preserve">TERCER TRIMESTE:  </t>
    </r>
    <r>
      <rPr>
        <sz val="10"/>
        <color theme="1"/>
        <rFont val="Arial"/>
      </rPr>
      <t xml:space="preserve">
Se informa que, desde los elementos de tecnología como la consola de antivirus, las  GPO  del directorio activo y firewall, se establecen controles de seguridad contra amenaza de ataques informáticos en estricta concordancia con la misionalidad, tamaño y talento humano disponible de la entidad, de tal menara que esta no extrapolen la condicición en si misma, con otras entidades con diferentes misionalidad, tamaño y recursos disponibles, de tal forma que se tenga un proceso fluido en el que hacer de la entidad.
Por la necesidad del servicio de las áreas misionales, no se establecen lineamientos de medios extraíbles, tales como CD, USB, DD Externos, teniendo en cuenta que la entrega de los productos requiere el uso de estos medios. Luego de un extenuante proceso técnico democrático, además de un protoanálisis contextual del ecosistema en el nicho investigativo del IDEP, se requiere el uso de estos elementos, dado la profunda confianza que ponenos en la tencología, en este caso el antiviruis, permite ponderar la relación costo-beneficio, para convivir con el riesgo, se solicita el cambio de la ACCIÓN : Solicitar al Comité Institucional de Gestión y Desempeño un concepto sobre aprobación o no de lineamientos de bloqueos de la conexión de dispositivos removibles a los del IDEP Y CAMBIARLA  POR : "Establecer, definir e implementar control de acceso de usuarios validados según la relación laboral con el IDEP, escanear los diferentes medios extraíbles antes de abrir en los diferentes equipos de cómputo del IDEP, no permitir archivos ejecutables por usuarios estándar solo por los administradores del Dominio."</t>
    </r>
    <r>
      <rPr>
        <b/>
        <i/>
        <sz val="10"/>
        <color theme="1"/>
        <rFont val="Arial"/>
      </rPr>
      <t xml:space="preserve"> </t>
    </r>
    <r>
      <rPr>
        <sz val="10"/>
        <color theme="1"/>
        <rFont val="Arial"/>
      </rPr>
      <t xml:space="preserve"> Así las cosas y luego de las labores realizadas, se solicita sea cambie el estado No Conformidad a Conformidad.</t>
    </r>
  </si>
  <si>
    <r>
      <rPr>
        <sz val="10"/>
        <color theme="1"/>
        <rFont val="Arial"/>
      </rPr>
      <t xml:space="preserve">PRIMER TRIMESTE:  Se evaluarán herramientas como GLPI para la posible instalación y configuración en el tercer trimestre de 2021.
SEGUNDO TRIMESTRE: Se estan evaluando las herramientas para presentar el informe respectivo.
</t>
    </r>
    <r>
      <rPr>
        <b/>
        <sz val="10"/>
        <color theme="1"/>
        <rFont val="Arial"/>
      </rPr>
      <t xml:space="preserve">TERCER TRIMESTRE: </t>
    </r>
    <r>
      <rPr>
        <sz val="10"/>
        <color theme="1"/>
        <rFont val="Arial"/>
      </rPr>
      <t>Se evaluan varias herramientas para el apoyo a la infraestructura del IDEP, se evalúan herramientas para el manejo de inventario de activos de tecnología, se elabora y entrega informe conjunto con los 4 Ingenieros.  De otra parte  el equipo de trabajo de gestión tecnológioca buscando tener una experiencia con la plataforma CACTI,  la instaló  en producción bajo prueba piloto,  con el objetivo de contar con una herramienta que fortalezca la gestión tecnológica de las plataformas instaladas en el IDEP. De acuerdo con lo que se puede apreciar con el prototipo funcionando, se puede señalar que se cuenta con información de uso de los equipos monitoreados.
ACTIVIDAD FINALIZADA. Se solicita el cierre de esta actividad</t>
    </r>
  </si>
  <si>
    <r>
      <rPr>
        <sz val="10"/>
        <color rgb="FF000000"/>
        <rFont val="Arial"/>
      </rPr>
      <t xml:space="preserve">PRRIMER TRIMESTRE: Las licencias de Goobi y Humano fueron presentadas a la auditora en Diciembre en 2020.
</t>
    </r>
    <r>
      <rPr>
        <b/>
        <sz val="10"/>
        <color rgb="FF000000"/>
        <rFont val="Arial"/>
      </rPr>
      <t>26/05/2021:</t>
    </r>
    <r>
      <rPr>
        <sz val="10"/>
        <color rgb="FF000000"/>
        <rFont val="Arial"/>
      </rPr>
      <t xml:space="preserve"> Se solicita el cierre a la auditoria ya que las licencias fueron presentadas y de acuerdo con el seguimiento de la OCI: 05/08/2021:  Se verificó las licencias de GOOBI y HUMANO; con fecha a diciembre de 2019 al consultar con la Ingeniera Juliett Yaver Licht  informa a esta Oficina que no se requiere actualización de las mismas; por lo anterior se realiza el cierre de esta actividad.</t>
    </r>
  </si>
  <si>
    <r>
      <rPr>
        <sz val="10"/>
        <color theme="1"/>
        <rFont val="Arial"/>
      </rPr>
      <t xml:space="preserve">PRIMER TRIMESTE:  Se da inicio al plan para crear el catálogo de los sistemas de información, esta actividad se realizará y estaré para entrega  el 15 de Septiembre de 2021 como parte del producto 8 del contrato #22-2021. En la  evidencia se entrega el avance.
 SEGUNDO TRIMESTRE: Se han llevado a cabo 5 actividades del plan para la construcción del catálogo de los sistemas de información. Se entrega avance en el producto 5 del contrato 22-2021.
</t>
    </r>
    <r>
      <rPr>
        <b/>
        <sz val="10"/>
        <color theme="1"/>
        <rFont val="Arial"/>
      </rPr>
      <t>TERCER TRIMESTRE</t>
    </r>
    <r>
      <rPr>
        <sz val="10"/>
        <color theme="1"/>
        <rFont val="Arial"/>
      </rPr>
      <t xml:space="preserve">  (Juliett Yaver ) 05-10-2021: Se completan todas las actividades del plan para la elaboración del catálogo de los sistemas de información, basados en Guía G.SIS.03 Guía para la construcción del catálogo de Sistemas de Información. Versión 2019 de MINTIC con los siguientes entregables:
1. Catálogo finalizado y diligenciado. Publicado en la Maloca.
2. MANUAL PARA LA GESTIÓN DE LOS SISTEMAS DE INFORMACIÓN DEL IDEP  ( Ver Numeral 6. CATÁLOGO DE LOS SISTEMAS DE INFORMACIÓN), publicado en la Maloca.
3. Radicado N° 00106-813-000867 dirigido a la Secretaría de Educación socializando el catálogo de los sistemas de información.
4. Radicado N° 00106-812-001766 respuesta de la Secretaría de Educación recibiendo el catálogo
ACTIVIDAD FINALIZADA. Se solicita el cierre de esta acción
</t>
    </r>
  </si>
  <si>
    <r>
      <rPr>
        <sz val="11"/>
        <color rgb="FF000000"/>
        <rFont val="Calibri"/>
      </rPr>
      <t xml:space="preserve">
</t>
    </r>
    <r>
      <rPr>
        <sz val="11"/>
        <color rgb="FF000000"/>
        <rFont val="Arial"/>
      </rPr>
      <t xml:space="preserve">05/08/2021: Esta actividad se encuentra en ejecución.
</t>
    </r>
    <r>
      <rPr>
        <sz val="11"/>
        <color rgb="FF000000"/>
        <rFont val="Calibri"/>
      </rPr>
      <t>13/12/2021: Se verificó en la página del IDEO el catalogo de los sistema de información con fecha de aprobación sep de 2021, el manual para la gestión de los sistema de información con fecha de aprobación 10 de septiembre, y los respectivos memorandos radicados socializando el catalogo de los sistemas de información, por lo anterior se cierra la acción como cumplida.</t>
    </r>
  </si>
  <si>
    <r>
      <rPr>
        <sz val="10"/>
        <color rgb="FF000000"/>
        <rFont val="Arial"/>
      </rPr>
      <t xml:space="preserve">Esta actividad inicia en el segundo trimestre, por lo anterior, se reportará seguimiento en el trimestre pertinente.
22/06/2021 Se realizó MN-GT-12-15 Manual para la Adquisición y Mantenimiento a los Sistemas de Información del IDEP. Contrato 22-2021 producto 4. Con respecto a la metodología de desarrollo de software el manual cumple con lo requerido, queda pendiente para entrega el 3 de septiembre el procedimiento para la adquisición de software de terceros que se entegará en el producto 8 del contrato 22-2021 .
</t>
    </r>
    <r>
      <rPr>
        <b/>
        <sz val="10"/>
        <color rgb="FF000000"/>
        <rFont val="Arial"/>
      </rPr>
      <t xml:space="preserve">TERCER TRIMESTRE (Juliett Yaver) 05-10-2021: </t>
    </r>
    <r>
      <rPr>
        <sz val="10"/>
        <color rgb="FF000000"/>
        <rFont val="Arial"/>
      </rPr>
      <t>Se finaliza el MN-GT-12-15 Manual para la Gestión de los Sistemas de Información del IDEP y se publica en la maloca, el cual contiene el proceso para la adquisición de software, se entrega en el producto 8 -  "Un procedimiento para el Desarrollo y Adquisición de software aplicativo en el Instituto, de manera articulada con el dominio A14 del MSPI",  el cual No será publicado, segun lo acordado con la OCI, por lo que fue reemplazado con el capítulo "10. ADQUISICIÓN DE SOFTWARE" del MN-GT-12-15 Manual para la Gestión de los Sistemas de Información del IDEP.  ACTIVIDAD FINALIZADA.
 Se solicita el cierre de esta actividad.</t>
    </r>
  </si>
  <si>
    <r>
      <rPr>
        <sz val="10"/>
        <color rgb="FFFF0000"/>
        <rFont val="Arial"/>
      </rPr>
      <t xml:space="preserve">
</t>
    </r>
    <r>
      <rPr>
        <sz val="10"/>
        <color rgb="FF000000"/>
        <rFont val="Arial"/>
      </rPr>
      <t>Documento PRO-GT-12-05 Mantenimiento de Infraestructura Tecnológica, actualizado en la maloca</t>
    </r>
  </si>
  <si>
    <r>
      <rPr>
        <sz val="10"/>
        <color rgb="FF000000"/>
        <rFont val="Arial"/>
      </rPr>
      <t xml:space="preserve">PRIMER TRIMESTRE: Se realizará la actualización del manual en el tercer trimestre de 2021.
22/06/2021 Se realizará la formalización y publicación del formato ANEXO 1 - Formato mantenimientos preventivos  IDEP.xls y se incluirá dentro del procedimiento.
</t>
    </r>
    <r>
      <rPr>
        <b/>
        <sz val="10"/>
        <color rgb="FF000000"/>
        <rFont val="Arial"/>
      </rPr>
      <t xml:space="preserve">TERCER TRIMESTRE: </t>
    </r>
    <r>
      <rPr>
        <sz val="10"/>
        <color rgb="FF000000"/>
        <rFont val="Arial"/>
      </rPr>
      <t xml:space="preserve">
Se solicita cambio de la actividad 
"Realizar la actualización del procedimiento PRO-GT-12-05 Mantenimiento de Infraestructura Tecnológica para incluir en el Plan de Mantenimiento a la infraestructura y Servicios de Tecnología  el uso del formato de mantenimiento preventivo y correctivo: Formato Mantenimiento Preventivo a los Activos de Información IDEP, que debe diligenciar el proveedor del servicio y que permite conocer el estado del equipo al momento del servicio y el software instalado" por "Realizar la actualización del procedimiento PRO-GT-12-05 Mantenimiento de Infraestructura Tecnológica, donde se define el listado de mantenimiento preventivo del IDEP que será el inventario tecnológico para que el proveedor ejecute  los servicio de mantenimiento ". Se gestiona la actualización del PRO-GT-12-05 Mantenimiento de Infraestructura Tecnológica, en relación de sus actividades y se da claridad que el insumo es listado de mantenimiento preventivo del IDEP que será el inventario tecnológico y no el inventario de activo tecnología como insumo para el proveedor que ejecutará el mantenimiento en el IDEP.
17/11/2021 - Cesar Linares - Se actualiza el procedimiento, se solicita el cierre de la acción</t>
    </r>
  </si>
  <si>
    <r>
      <rPr>
        <sz val="10"/>
        <color theme="1"/>
        <rFont val="Arial"/>
      </rPr>
      <t xml:space="preserve">Esta actividad inicia en el tercer trimestre, por lo anterior, se reportará seguimiento en el trimestre pertinente.
22/06/21 Se estan evaluando una herramienta para presentar el informe.
</t>
    </r>
    <r>
      <rPr>
        <b/>
        <sz val="10"/>
        <color theme="1"/>
        <rFont val="Arial"/>
      </rPr>
      <t>TERCER TRIMESTRE</t>
    </r>
    <r>
      <rPr>
        <sz val="10"/>
        <color theme="1"/>
        <rFont val="Arial"/>
      </rPr>
      <t xml:space="preserve"> (Todos lo Ingenieros) 05-10-2021:  Se solicita cambiar la actividad "Definir, contratar e implementar una herramienta que controle de forma automática los inventarios de TIC" por  "Evaluar una herramienta que controle de forma automática los inventarios de TIC", teniendo en cuenta que no hay recursos para la compra de una herramienta de control. Se evaluan varias herramientas para el apoyo a la infraestructura tecnlógica del IDEP, entre las que se encuentran herramientas para el manejo de inventario de activos de tecnología, se elabora y entrega informe en conjunto con los 4 Ingenieros. ACTIVIDAD FINALIZADA. Se solicita el cierre de esta actividad.</t>
    </r>
  </si>
  <si>
    <r>
      <rPr>
        <sz val="10"/>
        <color theme="1"/>
        <rFont val="Arial"/>
      </rPr>
      <t xml:space="preserve">PRIMER TRIMESTE:  Se evaluarán herramientas como GLPI para instalación y configuración en el tercer trimestre de 2021 y validará la opción de informes de configuración de los servidores virtuales a través de la herramienta VMWare.
22/06/2021 Se estan evaluando herramientas para presentar el informe
</t>
    </r>
    <r>
      <rPr>
        <b/>
        <sz val="10"/>
        <color theme="1"/>
        <rFont val="Arial"/>
      </rPr>
      <t xml:space="preserve">TERCER TRIMESTRE (Todos lo Ingenieros) 05-10-2021:  </t>
    </r>
    <r>
      <rPr>
        <sz val="10"/>
        <color theme="1"/>
        <rFont val="Arial"/>
      </rPr>
      <t>Se cambia la actividad "Evaluar para su instalación o compra, según sea el caso, de aplicaciones para la gestión de activos de información, que incluyan hojas de vida para equipos de cómputo, como servidores." por "Evaluar una herramienta para la gestión de activos de información, que incluyan hojas de vida para equipos de cómputo, como servidores.", con el fin de especificar la evidencia que se va a entregar en la ejecución de la actividad. Se evaluan varias herramientas para el apoyo a la infraestructura tecnlógica del IDEP, entre las que se encuentran herramientas para el manejo de inventario de activos de tecnología, se elabora y entrega informe en conjunto con los 4 Ingenieros. ACTIVIDAD FINALIZADA, solicita el cierre de esta actividad.</t>
    </r>
  </si>
  <si>
    <r>
      <rPr>
        <sz val="10"/>
        <color theme="1"/>
        <rFont val="Arial"/>
      </rPr>
      <t xml:space="preserve">PRIMER TRIMESTE:  Se realizará la actualización del documento de compomiso de cumplimiento de las políticas de seguridad y privacidad de la infomación para en cuarto trimestre de 2021.
Segundo Trimestre:este documento a la fecha se encuentran actualizado, atendiendo las recomendaciones de la auditoria. Se solicita cierre de la acción
</t>
    </r>
    <r>
      <rPr>
        <b/>
        <sz val="10"/>
        <color theme="1"/>
        <rFont val="Arial"/>
      </rPr>
      <t xml:space="preserve">TECER TRIMESTRE: </t>
    </r>
    <r>
      <rPr>
        <sz val="10"/>
        <color theme="1"/>
        <rFont val="Arial"/>
      </rPr>
      <t>A 30 de septiembre de 2021 se encuentra diligenciado el formato y firmado de la política de seguridad y privacidad de la información por parte de los contratistas (con cuenta de correo institucional o cuenta de acceso a la VPN), así como la de los funcionarios. En la ruta se encuentran 64 formatos debidamente diligenciados y firmados. ACTIVIDAD FINALIZADA SE SOLICITA EL CIERRE.
Es importante precisar que se crea una nueva actividad, en razón a que fue producto de un nuevo hallazgo.</t>
    </r>
  </si>
  <si>
    <r>
      <rPr>
        <u/>
        <sz val="10"/>
        <color rgb="FF0563C1"/>
        <rFont val="Arial"/>
      </rPr>
      <t xml:space="preserve">http://www.idep.edu.co/sites/default/files/FT-GT-12-20%20Compromiso%20poli%CC%81tica%20TIC%20V3.docx
</t>
    </r>
    <r>
      <rPr>
        <sz val="10"/>
        <color rgb="FF000000"/>
        <rFont val="Arial"/>
      </rPr>
      <t>\\Apolo\EJECUCION_PLANES\Plan_Mejoramiento\GT\Políticas de Seguridad y Privacidad de la Información\COMPROMISOS POLITICAS
http://www.idep.edu.co/sites/default/files/FT-GT-12-20%20Compromiso%20poli%CC%81tica%20TIC%20V4.docx#overlay-context=content/gt-12-proceso-de-gesti%25C3%25B3n-tecnol%25C3%25B3gica%3Fq%3Dcontent/gt-12-proceso-de-gesti%25C3%25B3n-tecnol%25C3%25B3gica</t>
    </r>
  </si>
  <si>
    <t xml:space="preserve">
05/08/2021: Se verifico en la página Web la actualización del formato, esta actividad continua en ejecución hasta que se diligencie por parte de todos los funcionarios dicho formato, toda vez que en la auditoria adelantada al proceso de recursos físicos se evidenció que aún no se encuentra implementado.
10/12/2021: Se cierra la acción en razón a que la actividad esta finalizada en estado vencida y se creó una nueva actividad.</t>
  </si>
  <si>
    <r>
      <rPr>
        <u/>
        <sz val="10"/>
        <color rgb="FF0563C1"/>
        <rFont val="Arial"/>
      </rPr>
      <t xml:space="preserve">http://www.idep.edu.co/sites/default/files/FT-GT-12-20%20Compromiso%20poli%CC%81tica%20TIC%20V3.docx
</t>
    </r>
    <r>
      <rPr>
        <sz val="10"/>
        <color rgb="FF000000"/>
        <rFont val="Arial"/>
      </rPr>
      <t>\\Apolo\EJECUCION_PLANES\Plan_Mejoramiento\GT\Políticas de Seguridad y Privacidad de la Información\COMPROMISOS POLITICAS
http://www.idep.edu.co/sites/default/files/FT-GT-12-20%20Compromiso%20poli%CC%81tica%20TIC%20V4.docx#overlay-context=content/gt-12-proceso-de-gesti%25C3%25B3n-tecnol%25C3%25B3gica%3Fq%3Dcontent/gt-12-proceso-de-gesti%25C3%25B3n-tecnol%25C3%25B3gica</t>
    </r>
  </si>
  <si>
    <t xml:space="preserve">13/12/2021: María Margarita Cruz Gómez. Profesional contratista OCI </t>
  </si>
  <si>
    <r>
      <rPr>
        <sz val="10"/>
        <color theme="1"/>
        <rFont val="Arial"/>
      </rPr>
      <t>Formato FT-GT-12-19 Activos de Información actualizado</t>
    </r>
    <r>
      <rPr>
        <sz val="10"/>
        <color rgb="FFFF0000"/>
        <rFont val="Arial"/>
      </rPr>
      <t xml:space="preserve"> </t>
    </r>
  </si>
  <si>
    <r>
      <rPr>
        <sz val="10"/>
        <color theme="1"/>
        <rFont val="Arial"/>
      </rPr>
      <t xml:space="preserve">Esta actividad inicia en el segundo, tercer y cuarto trimestre, por lo anterior, se reportará seguimiento en el trimestre pertinente.
22/06/2021 Se establece que se dejará como proyecto  en el PETI  que se actualizara en octubre de 2021  y de esta manera la entidad realizara la gestion para solicitar  los recursos a Secretaria de Hacienda. 
</t>
    </r>
    <r>
      <rPr>
        <b/>
        <sz val="10"/>
        <color theme="1"/>
        <rFont val="Arial"/>
      </rPr>
      <t xml:space="preserve">TERCER TRIMESTRE: </t>
    </r>
    <r>
      <rPr>
        <sz val="10"/>
        <color theme="1"/>
        <rFont val="Arial"/>
      </rPr>
      <t xml:space="preserve">Se remite correo el día 11 de octubre de 2021 para verificación y aprobación del formato actualizado (FT-GT-12-19 Activos de Información del IDEP V4), para aprobación y publicación en la maloca.
Se solicita ajuste de la acción de "Incluir en el inventario de activos de información las variables de fechas (Creación o Implementación) y de (Caducidad Bien (depreciación)) para tener control en y de esta manera dimensionar las necesidades de compras a realizar en el plan de adquisiciones.." por "Inventario de activos de tecnología actualizado".
</t>
    </r>
    <r>
      <rPr>
        <b/>
        <sz val="10"/>
        <color theme="1"/>
        <rFont val="Arial"/>
      </rPr>
      <t>CUARTO TRIMESTRE</t>
    </r>
    <r>
      <rPr>
        <sz val="10"/>
        <color theme="1"/>
        <rFont val="Arial"/>
      </rPr>
      <t>: Para la gestión de los Activos de Información se estructura y armoniza el formato FT-GT-12-19 Activos de Información del IDEP a la versión 4, cumpliendo los lineamientos de la Guía 5. para la Gestión y Clasificación de Activos de Información MinTic. Este fue presentado en el Comité Institucional de Gestión y Desempeño el día 27 de septiembre donde fueron aprobados y se procedió a publicar en el link de trasparencia en el siguiente numeral 7.1.2 Registro de Activos de Información.</t>
    </r>
  </si>
  <si>
    <r>
      <rPr>
        <sz val="10"/>
        <color theme="1"/>
        <rFont val="Arial"/>
      </rPr>
      <t xml:space="preserve">Esta actividad inicia el próximo año, por lo anterior, se reportará seguimiento en el trimestre pertinente.
22/06/2021 Se solicita ajustar la accion a la OAP teniendo en cuenta que la accion formulada inicialmente (Elaborar  los términos de referencia de un proceso de consultoría para realizar un estudio de infraestructura de TI relacionado con la cantidad de usuarios del IDEP, teniendo como base normalidad contra situación actual covid19, para determinar los elementos de TI faltantes en ambos contextos) no subsana el hallazgo formulado por la auditoria por Actualizar el formato FT-GT- 12-20 se incluiran normas donde se establecen que los funcionarios y/o contratistas deben garantizar que sus equipos cuenten con software licenciado y antivirus para garantizar que la informacion y productos del IDEP esten salvaguardados ante cualquier amenaza. Se solicita el cierre de la acción teniendo en cuenta que el formato esta actuliazado. 
</t>
    </r>
    <r>
      <rPr>
        <b/>
        <sz val="10"/>
        <color theme="1"/>
        <rFont val="Arial"/>
      </rPr>
      <t xml:space="preserve">TERCER TRIMESTRE: </t>
    </r>
    <r>
      <rPr>
        <sz val="10"/>
        <color theme="1"/>
        <rFont val="Arial"/>
      </rPr>
      <t>El formato FT-GT- 12-20 se encuentra en la versión No.3. El numeral 9 dice textualmente "Los funcionarios y contratistas deben garantizar que sus equipos de cómputo personales (con los que se establece una conexión VPN y/o conexión remota al IDEP) cuenten con sistema operativo licenciado y antivirus para garantizar que la información y productos del IDEP estén salvaguardados ante cualquier amenaza."
A 30 de septiembre de 2021 se encuentra diligenciado y firmado el formato de la política de seguridad y privacidad de la información por parte de los contratistas (con cuenta de correo institucional o cuenta de acceso a la VPN), así como la de los funcionarios. En la ruta se encuentran 64 formatos debidamente diligenciados y firmados. ACTIVIDAD FINALIZADA POR FAVOR CERRAR.</t>
    </r>
  </si>
  <si>
    <r>
      <rPr>
        <sz val="10"/>
        <color rgb="FF000000"/>
        <rFont val="Arial"/>
      </rPr>
      <t xml:space="preserve">Esta actividad inicia el próximo año, por lo anterior, se reportará seguimiento en el trimestre pertinente.
22/06/21 Se solicita ajustar la accion a la OAP teniendo en cuenta que la accion formulada inicialmente no puede cumplirse dado que depende de una tarea predecesora la cual no se ha realizado. En relacion con los logs El IDEP tiene identificados los logs que se generan y toma backups semanalmente del servidor web.
</t>
    </r>
    <r>
      <rPr>
        <b/>
        <sz val="10"/>
        <color rgb="FF000000"/>
        <rFont val="Arial"/>
      </rPr>
      <t xml:space="preserve">TERCER TRIMESTRE (Todos lo Ingenieros) 05-10-2021: </t>
    </r>
    <r>
      <rPr>
        <sz val="10"/>
        <color rgb="FF000000"/>
        <rFont val="Arial"/>
      </rPr>
      <t>Se evaluan varias herramientas para el apoyo a la infraestructura del IDEP, se evalúan herramientas para LA RED, se elabora y entrega informe conjunto con los 4 Ingenieros.  Así mismo se instla como prueba piloto el software CACTUS en un servidor virtual.
ACTIVIDAD FINALIZADA</t>
    </r>
  </si>
  <si>
    <r>
      <rPr>
        <sz val="10"/>
        <color theme="1"/>
        <rFont val="Arial"/>
      </rPr>
      <t>Documento PETI actualizado con indicadores y proyectos de gestión tecnológica</t>
    </r>
    <r>
      <rPr>
        <sz val="10"/>
        <color rgb="FFFF0000"/>
        <rFont val="Arial"/>
      </rPr>
      <t xml:space="preserve">
</t>
    </r>
  </si>
  <si>
    <r>
      <rPr>
        <b/>
        <sz val="10"/>
        <color theme="1"/>
        <rFont val="Arial"/>
      </rPr>
      <t>PRIMER TRIMESTRE:</t>
    </r>
    <r>
      <rPr>
        <sz val="10"/>
        <color theme="1"/>
        <rFont val="Arial"/>
      </rPr>
      <t xml:space="preserve"> Se contrata al Ingeniero que realizará la actualización del PETI a través del contrato 48 de 2021 y se encuentra como producto para enterga el 17 de agosto de 2021, la versión 1 de la actualización.
22/06/2021: Se solicita ajustar la accion a la OAP teniendo en cuenta que la accion formulada inicialmente no puede cumplirse. Se realizara la estructuración el PETI para la nueva vigencia en el cual se esta definido criterios de evaluación y seguimiento de los proyectos de TIC que fortalecen las diferentes áreas del IDEP, para que los indicadores de productividad y calidad en los servicios estén acorde a los lineamientos dados por MINTIC en la G.ES.06 Guía como estructurar el plan estratégico de tecnología de la información - PETI
</t>
    </r>
    <r>
      <rPr>
        <b/>
        <sz val="10"/>
        <color theme="1"/>
        <rFont val="Arial"/>
      </rPr>
      <t>SEGUNDO TRIMESTRE</t>
    </r>
    <r>
      <rPr>
        <sz val="10"/>
        <color theme="1"/>
        <rFont val="Arial"/>
      </rPr>
      <t xml:space="preserve">: 23/06/2021 En el grupo de ingenieros de gestión tecnológica adelanto actividades en la estructuración y actualización en las siguientes líneas de trabajo, acorde a las necesidades del IDEP en la dimensión operativa, técnica y de talento humano. Plan Estratégico de Tecnologías de la Información y las Comunicaciones ­ PETI. Plan de Tratamiento de Riesgos de Seguridad y Privacidad. Plan de Seguridad y Privacidad de la Información.  Plan de contingencia. Activos de información. Autodiagnóstico de MSPI. Actualización de procedimientos, manuales y guías del proceso de gestión tecnológica. Política de Privacidad y Tratamiento de Datos, Política Seguridad y privacidad de la información. Los cuales están siendo armonizadas según con las recomendaciones de la auditoria. 
</t>
    </r>
    <r>
      <rPr>
        <b/>
        <sz val="10"/>
        <color theme="1"/>
        <rFont val="Arial"/>
      </rPr>
      <t>TERCER TRIMESTRE:</t>
    </r>
    <r>
      <rPr>
        <sz val="10"/>
        <color theme="1"/>
        <rFont val="Arial"/>
      </rPr>
      <t xml:space="preserve"> Se remite correo el día 20 de septiembre de 2021 para verificación y aprobación del formato actualizado (PL-GT-12-01 PETIC V 22), para aprobación y publicación en la maloca.
Se ajusta la acción "Diseñar el modelo de  evaluación y seguimiento al desempeño, capacidad, efectividad, costos, pertenencia, tendientes a medir la ejecución de los proyectos que hagan uso de TIC y los indicadores de gestión de proceso, resultado e impacto, publicar resultados." por ""Estructurar el PETI con metodología para la medición de eficacia en los indicadores y proyectos a desarrolla del proceso de gestión tecnólogia contando con factores de medición de su operatividad para asegurar su ejecución y cumpliendo del alcance establecido."", en razón a que los indicadores de gestión del proceso que se tienen vigentes miden el cumplimiento y resultado de algunos aspectos del proceso de gestión tecnológica, dichos indicadores esta armonizado a la metidologia de la oficina de planeación cuyo objeto es medir las actividades realizadas en relación a la eficacia de la   mesa de ayuda, PETI y el plan seguridad privacidad de información.
</t>
    </r>
    <r>
      <rPr>
        <b/>
        <sz val="10"/>
        <color theme="1"/>
        <rFont val="Arial"/>
      </rPr>
      <t>CUARTO TRIMESTRE</t>
    </r>
    <r>
      <rPr>
        <sz val="10"/>
        <color theme="1"/>
        <rFont val="Arial"/>
      </rPr>
      <t xml:space="preserve">: El  PETI se evalúa y aprueba por el Comité Institucional de Gestión y Desempeño el día 6 de diciembre donde se exponen los nuevos indicadores y actividades a desarrollar, las cuales cumplen con lo requerido  con el contesto evaluación y seguimiento al desempeño, capacidad, efectividad, costos, pertenencia y demás criterios de calidad que se definan para medir la ejecución de los proyectos que hagan uso de las TIC. Alineado con la estrategia del sector TIC y cumpliendo con lo establecido en el Marco de Referencia de Arquitectura Empresarial para la Gestión de TI del Estado colombiano. G.ES.06 Guía Cómo Estructurar el Plan Estratégico de Tecnologías de la Información - PETI
</t>
    </r>
  </si>
  <si>
    <r>
      <rPr>
        <sz val="10"/>
        <color theme="1"/>
        <rFont val="Arial"/>
      </rPr>
      <t xml:space="preserve">PRIMER TRIMESTRE: Se contrata al Ingeniero que realizará la actualización del PETI a través del contrato 48 de 2021 y se encuentra como producto para enterga el 15 de agosto de 2021, la versión 1 de la actualización.
22/06/21 Se ajusta la actividad a realizar teniendo en cuenta que actualmente los documentos no cuentan con lo solicitado por la auditoria razon por la cual se ajustran dichos documentos para la vigencia 2022. En este sentido se solicita ampliar la actividad para el 13 de diciembre de 2021 fecha en la cual se encuentra en cada uno de los contratos la entrega de los proyectos vigencia 2022.
</t>
    </r>
    <r>
      <rPr>
        <b/>
        <sz val="10"/>
        <color theme="1"/>
        <rFont val="Arial"/>
      </rPr>
      <t xml:space="preserve">
TERCER TRIMESTRE (omar coronado) 05-10-2021</t>
    </r>
    <r>
      <rPr>
        <sz val="10"/>
        <color theme="1"/>
        <rFont val="Arial"/>
      </rPr>
      <t xml:space="preserve">:Se armoniza el documento según las necesidades y estado actual de los componentes tecnológicos del IDEP para las vigencias del año 2022 a 2024 según las recomendaciones de la G.ES.06 Guía para la construcción del PETI - Arquitectura TI de Mintic. Donde estamos alineados a la metodología del planeación en relación de indicadores de eficacia los cuales están asociados a los proyectos definidos en la administración y mantenimiento de la infraestructura del IDEP </t>
    </r>
  </si>
  <si>
    <r>
      <rPr>
        <sz val="10"/>
        <color theme="1"/>
        <rFont val="Arial"/>
      </rPr>
      <t xml:space="preserve">Esta actividad inicia en el segundo, tercer trimestre, por lo anterior, se reportará seguimiento en el trimestre pertinente.
23/06/2021 Se incluirá a partir del próximo contrato solicitando al proveedor que indique las acciones específicas que realiza en modalidad SAAS como plan de contingencia.
</t>
    </r>
    <r>
      <rPr>
        <b/>
        <sz val="10"/>
        <color theme="1"/>
        <rFont val="Arial"/>
      </rPr>
      <t xml:space="preserve">TERCER TRIMESTRE (Juliett Yaver) 05-10-2021: 
</t>
    </r>
    <r>
      <rPr>
        <sz val="10"/>
        <color theme="1"/>
        <rFont val="Arial"/>
      </rPr>
      <t>Se ajusta el documento plan de contingencia donde se incluye reestructurado el ANEXO 3. PLAN DE ACCIÓN AL SISTEMA DE INFORMACIÓN NÓMINA HUMANO, referente a acciones de contingencia que adelantará el IDEP insitu, en caso de caída del sistema. Así mismo se solicita al proveedor Soporte Lógico la entrega del plan de contingencia que pondrá en acción en caso de fallas.</t>
    </r>
    <r>
      <rPr>
        <b/>
        <sz val="10"/>
        <color theme="1"/>
        <rFont val="Arial"/>
      </rPr>
      <t xml:space="preserve">
</t>
    </r>
  </si>
  <si>
    <r>
      <rPr>
        <sz val="10"/>
        <color theme="1"/>
        <rFont val="Arial"/>
      </rPr>
      <t xml:space="preserve">PRIMER TRIMESTRE: Se inicia la transferencia de conocimiento relacionada con la hiperconvergencia llevada a cabo en dos sesiones de 8 horas en total el 29 y 30 de marzo de 2021, restando tres sesiones para un total de 20 horas programadas para el segundo trimestre de 2021. 
23/06/2021 Se reformula la acción dado que para el momento en el que se propuso la acción el oficial de seguridad era el técnico operativo, y que actualmente es la Jefe de la Oficina Asesora de Planeación; de la siguiente manera: Crear un capítulo sobre estás temáticas en la Base de conocimiento del proceso de gestion tecnologica con manuales, videos, entñ.-
</t>
    </r>
    <r>
      <rPr>
        <b/>
        <sz val="10"/>
        <color theme="1"/>
        <rFont val="Arial"/>
      </rPr>
      <t xml:space="preserve">TERCER TRIMESTRE: Juliett Yaver - 05-10-2021: </t>
    </r>
    <r>
      <rPr>
        <sz val="10"/>
        <color theme="1"/>
        <rFont val="Arial"/>
      </rPr>
      <t xml:space="preserve">La base de conocimiento de Gestión Tecnológica contiene una carpeta independiente para cada uno de los temas referentes a la infraestructura del IDEP,  que incluye los servicios y sistemas de información, donde se encuentra videos, manuales, instructivos y demás documentación, referente al manejo y uso de la la infraestructura tecnológica, producto de informes, sesiones de trabajo, soportes y capacitaciones, que se han realizado en los últmos 5 años en el IDEP. Se consolidó en esta Base de Conocimiento la documentación existente en carpetas compartidas del area de Gestión Tecnológica y como parte del producto 8 del contrato 22 de 2021, se entrega actualizada la base de conocimiento con la documentacion de las acciones realizadas en el año 2021 con corte al 31 de agosto de 2021. Por lo anterior, se solicita el cierre de la acción.
</t>
    </r>
  </si>
  <si>
    <r>
      <rPr>
        <sz val="10"/>
        <color rgb="FF000000"/>
        <rFont val="Arial"/>
      </rPr>
      <t xml:space="preserve">PRIMER TRIMESTRE:  Se solicitará el proveedor COMUSERTEC en el marco de contrato 189-2020 el cronograma para el diagnóstico con el propósito de realizar la segmentación  de la red, para el segundo trimestre.
23/06/21 Se realizó una reunión de levantamiento de información con la empresa COMPUSERTEC, para realizar el levantamiento de información sobre el estado de la red, para definir la modificación de la segmentación de la red. Se espera que la empresa entregue el diagnóstico y cronograma de trabajo, para con ello estimar la fecha de terminación. Así las cosas se debe dar una nueva fecha estimada.
Por otra parte teniendo en cuenta el impacto que puede causar este cambio en todo el funcionamiento de la red LAN del IDEP, se debe realizar de forma escalonada y gradual, así como en tiempos muertos, implicando que el tiempo que se tarde puede estar entre 3 y 4 meses
Estamos a la espera del cronograma que suministre el contratista.
Por ahora se acuerda que para realizar esta actividad se debe crear una ventana que va desde el inicio de la actividad hasta el 15 de diciembre.
</t>
    </r>
    <r>
      <rPr>
        <b/>
        <sz val="10"/>
        <color rgb="FF000000"/>
        <rFont val="Arial"/>
      </rPr>
      <t xml:space="preserve">TERCER TRIMESTRE:  </t>
    </r>
    <r>
      <rPr>
        <sz val="10"/>
        <color rgb="FF000000"/>
        <rFont val="Arial"/>
      </rPr>
      <t>Utilizando plataformas digitales y un estudio avesado de la infraestructura de Red del IDEP, se logra mediante un ejercicio de extrapolación de información, búsquedas exhaustivas en la infraestructura y charlas tecnoinformativas del grupo de trabajo; se actualiza y entrega el 11 de agosto de 2021 el diagrama de red de conformidad a lo solicitado en relación de con la arquitectura TCP/IP base de la infraestructura de conectividad a nivel mundial. Se solicita el cierre de esta no conformidad.</t>
    </r>
  </si>
  <si>
    <r>
      <rPr>
        <sz val="11"/>
        <color rgb="FF0563C1"/>
        <rFont val="Calibri"/>
      </rPr>
      <t>\\Apolo\EJECUCION_PLANES\Plan_Mejoramiento\GT\Diagrama de RED</t>
    </r>
    <r>
      <rPr>
        <sz val="11"/>
        <color rgb="FF0563C1"/>
        <rFont val="Calibri"/>
      </rPr>
      <t xml:space="preserve">
</t>
    </r>
  </si>
  <si>
    <r>
      <rPr>
        <sz val="10"/>
        <color theme="1"/>
        <rFont val="Arial"/>
      </rPr>
      <t xml:space="preserve">05/08/2021:  Esta actividad se encuentra en  ejecución. 
</t>
    </r>
    <r>
      <rPr>
        <sz val="10"/>
        <color theme="1"/>
        <rFont val="Arial"/>
      </rPr>
      <t xml:space="preserve">10/12/2021 Se verificio en la carpeta Apolo el Diagrama RED IDEP ip.drawio.pdf Version 3 Por lo anterior se cierra la acción como efectiva </t>
    </r>
  </si>
  <si>
    <r>
      <rPr>
        <sz val="10"/>
        <color rgb="FF000000"/>
        <rFont val="Arial"/>
      </rPr>
      <t xml:space="preserve">\\Apolo\EJECUCION_PLANES\Plan_Mejoramiento\GT\Diagrama de RED
</t>
    </r>
    <r>
      <rPr>
        <u/>
        <sz val="10"/>
        <color rgb="FF1155CC"/>
        <rFont val="Arial"/>
      </rPr>
      <t>https://drive.google.com/file/d/1lwfQDrNPoUyQ4HVbiTJI7RdmRT-H4WNT/view</t>
    </r>
  </si>
  <si>
    <r>
      <rPr>
        <sz val="10"/>
        <color rgb="FF000000"/>
        <rFont val="Arial"/>
      </rPr>
      <t>Esta actividad inicia en la vigencia 2022, por lo anterior se reportará seguimiento en el trimestre pertinente.
23/06/2021 Teniendo en cuenta que actualmente no se cuenta con el presupuesto para la adquisición de este tipo de harremientas, se solicita modificar esta actividad, dejándola como entrega de un informe sobre herramientas que hagan dicha tarea</t>
    </r>
    <r>
      <rPr>
        <b/>
        <sz val="10"/>
        <color rgb="FF000000"/>
        <rFont val="Arial"/>
      </rPr>
      <t xml:space="preserve">
</t>
    </r>
    <r>
      <rPr>
        <b/>
        <sz val="10"/>
        <color rgb="FF000000"/>
        <rFont val="Arial"/>
      </rPr>
      <t xml:space="preserve">
TERCER TRIMESTRE (Todos los Ingenieros) 05-10-2021:  </t>
    </r>
    <r>
      <rPr>
        <sz val="10"/>
        <color rgb="FF000000"/>
        <rFont val="Arial"/>
      </rPr>
      <t>Se evaluan varias herramientas para el apoyo a la infraestructura del IDEP,  entre estas se evalúan herramientas para el manejo de mesa de ayuda, se elabora y entrega informe conjunto con los 4 Ingenieros.  ACTIVIDAD FINALIZADA. Se solicita el cierre de esta actividad.</t>
    </r>
  </si>
  <si>
    <r>
      <rPr>
        <sz val="10"/>
        <color theme="1"/>
        <rFont val="Arial"/>
      </rPr>
      <t xml:space="preserve">05/08/2021:  Esta actividad se programo para su ejecución en el año 2022. 
</t>
    </r>
    <r>
      <rPr>
        <sz val="10"/>
        <color theme="1"/>
        <rFont val="Arial"/>
      </rPr>
      <t>10/12/2021 Se verifico  en la carpeta Apolo el informe de la evaluación de las herramientas para monitoreo de red, manejo de activos de información y mesa de ayuda, por lo anterior se cierra la acción como cumplida.</t>
    </r>
  </si>
  <si>
    <r>
      <rPr>
        <sz val="10"/>
        <color rgb="FF000000"/>
        <rFont val="Arial"/>
      </rPr>
      <t xml:space="preserve">Esta actividad inicia en en el segundo trimestre, por lo anterior se reportará seguimiento en el trimestre pertinente.
23/06/2021 En el grupo de ingeniero de gestión tecnológica adelanto actividades en la estructuración y actualización en las siguientes líneas de trabajo, acorde a las necesidades del IDEP en la dimensión operativa, técnica y de talento humano.
Plan Estratégico de Tecnologías de la Información y las Comunicaciones ­ PETI 
Plan de Tratamiento de Riesgos de Seguridad y Privacidad
Plan de Seguridad y Privacidad de la Información
Plan de contingencia 
Activos de información 
Autodiagnóstico de MSPI
Actualización de procedimientos, manuales y guías del proceso de gestión tecnológica.
Política de Privacidad y Tratamiento de Datos
Política Seguridad y privacidad de la información
Los cuales están siendo armonizadas según con las recomendaciones de la auditoria. 
</t>
    </r>
    <r>
      <rPr>
        <b/>
        <sz val="10"/>
        <color rgb="FF000000"/>
        <rFont val="Arial"/>
      </rPr>
      <t xml:space="preserve">TERCER TRIMESTRE (omar coronado) 05-10-2021: </t>
    </r>
    <r>
      <rPr>
        <sz val="10"/>
        <color rgb="FF000000"/>
        <rFont val="Arial"/>
      </rPr>
      <t xml:space="preserve">desde el equipo de gestión tecnológica se trabaja en definir los siguientes planes (Plan Estratégico de Tecnologías de la Información y las Comunicaciones ¬ PETI, Plan de Tratamiento de Riesgos de Seguridad y Privacidad, Plan de Seguridad y Privacidad de la Información, Plan de contingencia, Activos de información, Autodiagnóstico de MSPI, Actualización de procedimientos, manuales y guías del proceso de gestión tecnológica. Política de Privacidad y Tratamiento de Datos Política Seguridad y privacidad de la información) definiendo como marco de referencia técnica los componentes de seguridad de la información MISPI, Gobierno Digital V7, el MAE.G.GEN.01 Documento Maestro del Modelo de Arquitectura Empresarial V1 y en especial la G.ES.06 para la construcción del PETI tal. De esta manera tener una armonización trasparente y acorde a la dinámica del IDEP y sus capacidades operativas.  
</t>
    </r>
    <r>
      <rPr>
        <b/>
        <sz val="10"/>
        <color rgb="FF000000"/>
        <rFont val="Arial"/>
      </rPr>
      <t>CUARTO TRIMESTRE:</t>
    </r>
    <r>
      <rPr>
        <sz val="10"/>
        <color rgb="FF000000"/>
        <rFont val="Arial"/>
      </rPr>
      <t>El  PETI</t>
    </r>
    <r>
      <rPr>
        <b/>
        <sz val="10"/>
        <color rgb="FF000000"/>
        <rFont val="Arial"/>
      </rPr>
      <t xml:space="preserve"> </t>
    </r>
    <r>
      <rPr>
        <sz val="10"/>
        <color rgb="FF000000"/>
        <rFont val="Arial"/>
      </rPr>
      <t>se evalúa y aprueba por el Comité Institucional de Gestión y Desempeño el día 6 de diciembre donde se exponen los nuevos indicadores y actividades a desarrollar, las cuales cumplen con lo requerido  con el contexto evaluación y seguimiento al desempeño, capacidad, efectividad, costos, pertenencia y demás criterios de calidad que se definan para medir la ejecución de los proyectos que hagan uso de las TIC. Alineado con la estrategia del sector TIC y cumpliendo con lo establecido en el Marco de Referencia de Arquitectura Empresarial para la Gestión de TI del Estado colombiano, enmarcado en la G.ES.06 Guía Cómo Estructurar el Plan Estratégico de Tecnologías de la Información - PETI</t>
    </r>
  </si>
  <si>
    <r>
      <rPr>
        <b/>
        <sz val="10"/>
        <color theme="1"/>
        <rFont val="Arial"/>
      </rPr>
      <t xml:space="preserve">TERCER TRIMESTRE:  </t>
    </r>
    <r>
      <rPr>
        <sz val="10"/>
        <color theme="1"/>
        <rFont val="Arial"/>
      </rPr>
      <t>Está en proceso de actualización el formato el cual se incluye las fechas de diligenciamiento, firmas y entrega de claves</t>
    </r>
  </si>
  <si>
    <r>
      <rPr>
        <b/>
        <sz val="10"/>
        <color rgb="FF000000"/>
        <rFont val="Arial"/>
      </rPr>
      <t>4</t>
    </r>
    <r>
      <rPr>
        <sz val="10"/>
        <color rgb="FF000000"/>
        <rFont val="Arial"/>
      </rPr>
      <t xml:space="preserve">.  Se solicitó los registros de inducción realizados a los servidores públicos que ingresaron durante el periodo evaluado, evidenciando que para el  primer  semestre de 2020 se aportó como soporte de inducción una jornada con el nombre “Seminario de inducción al servicio público”, el cual corresponde al plan de capacitación con el componente de nómina y salarios y no está dirigido a iniciar al empleado a su integración a la cultura organizacional como lo menciona la norma y una invitación por calendario de google para “Jornada de inducción Institucional” el día lunes 7 de septiembre 2020 de 2:00 a 4:30 pm, lo anterior incumple lo establecido en el Decreto 1567 de 1998 “Por el cual se crea el sistema nacional de capacitación y el sistema de estímulos para los empleados del Estado”, en el artículo 7: </t>
    </r>
    <r>
      <rPr>
        <b/>
        <sz val="10"/>
        <color rgb="FF000000"/>
        <rFont val="Arial"/>
      </rPr>
      <t>“Programas de Inducción y reinducción</t>
    </r>
    <r>
      <rPr>
        <sz val="10"/>
        <color rgb="FF000000"/>
        <rFont val="Arial"/>
      </rPr>
      <t xml:space="preserve">. Los planes institucionales de cada entidad deben incluir obligatoriamente programas de inducción y de reinducción, los cuales se definen como procesos de formación y capacitación dirigidos a facilitar y a fortalecer la integración del empleado a la cultura.organizacional, a desarrollar en éste habilidades gerenciales y de servicio público  y suministrarle información necesaria para el mejor conocimiento de la función pública y de la entidad, estimulando el aprendizaje y el desarrollo individual y organizacional, en un contexto metodológico flexible, integral, práctico y participativo. Tendrán las siguientes características particulares:
</t>
    </r>
    <r>
      <rPr>
        <b/>
        <sz val="10"/>
        <color rgb="FF000000"/>
        <rFont val="Arial"/>
      </rPr>
      <t xml:space="preserve">a. Programa de Inducción. </t>
    </r>
    <r>
      <rPr>
        <sz val="10"/>
        <color rgb="FF000000"/>
        <rFont val="Arial"/>
      </rPr>
      <t>Es un proceso dirigido a iniciar al empleado en su integración a la cultura organizacional durante los cuatro meses siguientes a su vinculación.”
}</t>
    </r>
  </si>
  <si>
    <t xml:space="preserve">Esta actividad se vio afectada por dos razones en la presente vigencia, la primera tiene que ver con las acciones del Plan institucional de Capacitación PIC las cuales al realizarse en modalidad virtual, se multiplicaron por 3 en cada uno de los temas, esto ocasionó una saturación de eventos en el calendario de capacitación.
La segunda situación se presentó por la modalidad laboral implementada para el 2020 de Trabajo en casa, en la cual no facilitó la concertación de calendarios de los asistentes a esta actividad de forma previa.
</t>
  </si>
  <si>
    <r>
      <rPr>
        <sz val="10"/>
        <color theme="1"/>
        <rFont val="Arial"/>
      </rPr>
      <t xml:space="preserve">El día 7 de septiembre de 2020 se realizó la sesión de Inducción para todo el personal vinculado al IDEP en el año 2020, esta actividad contempló en la agenda establecida en el manual MN-GTH-13-02, y se extendió invitación a la Oficina de Control Interno pero por cruces de agenda no se pudo concretar su participación.
La asistencia a esta actividad fue del 100% de los funcionarios citados y las evidencias de realización compartimos en esta respuesta.
Se incluira en el PL-GTH-13-01 Plan Institucional de Capacitación , un numeral especifico para la Induccion Institucional del Idep, en el cual se mencionen los temas a trabajar y las responsabilidades de los asistentes a la inducción.
Cada vez que se vincule un funcionario a la entidad se realizara de manera inmediata la inducción al IDEP, con el profesional de Talento Humano, lo cual se dejara registro con el listado de asistencia.
</t>
    </r>
    <r>
      <rPr>
        <b/>
        <sz val="10"/>
        <color theme="1"/>
        <rFont val="Arial"/>
      </rPr>
      <t xml:space="preserve">
</t>
    </r>
  </si>
  <si>
    <t xml:space="preserve">Formato FT-GTH-13-54 EJECUCIÓN PIC. 
PL-GTH-13-01 Plan Institucional de Capacitación actualizado en la maloca  </t>
  </si>
  <si>
    <r>
      <rPr>
        <u/>
        <sz val="11"/>
        <color rgb="FF000000"/>
        <rFont val="Arial"/>
      </rPr>
      <t xml:space="preserve">2020: Esta actividad inicia en la vigencia 2021, por lo anterior se reportará seguimiento en el siguiente trimestre.
Primer Trimestre 2021: Se realizó la inducción para los empleos Profesional Especializado grado 03 (13/01/2021)- Auxiliar Administrativo grado 02 (4/02/2021) y Subdrector General Académica grado 02 (22/02/2021). Se entregó el respectivo Manual de Funciones de cada empleo y se registra una copia en el expediente laboral.
Segundo semestre: Como parte del componente de Inducción establecido en el PIC 2021 para el IDEP se realizaron las acciones: modelo Integrado de Planeación y Gestión (8/04/2021) - Inducción SST Contratistas (9/04/2021) -  Liderazgo para equipos Directivos (10/06/2021). 
Teniendo en cuenta que se efectuó la acción correctiva recomendada en la auditoría, se solicita el cierre de la actividad por el cumplimiento de la meta acordada
TERCER TRIMESTRE: No se presentaron nuevas vinculaciones a la planta de personal del IDEP, por ello se adelantaron acciones de reinducción en Ética e integridad 1/07; Capacitación en prevención de alteraciones sistema osteomuscular 16/07; Capacitación en Servicio a la ciudadanía 29/07; Entrenamiento de Jefes de Oficina o Unidad de Control Interno 29/07; Sensibilización en Conflicto de Interés 3/08; Generalidades Goobi Objetivo 5/08; Capacitación en Código único Disciplinario para empleados públicos 26/08. El plan Istitucional de Capacitación 2021 se encuentra publicado en el portal web del IDEP en: </t>
    </r>
    <r>
      <rPr>
        <u/>
        <sz val="11"/>
        <color rgb="FF1155CC"/>
        <rFont val="Arial"/>
      </rPr>
      <t>http://www.idep.edu.co/?q=content/gth-13-proceso-de-gesti%C3%B3n-de-talento-humano#overlay-context=</t>
    </r>
    <r>
      <rPr>
        <u/>
        <sz val="11"/>
        <color rgb="FF000000"/>
        <rFont val="Arial"/>
      </rPr>
      <t xml:space="preserve"> con fecha de aprobación 25.01.2021
CUARTO TRIMESTRE: se realizaron las acciones de capacitación: Sesión de Inducción Institucional IDEP, Subdirectora Administrativa, Financiera y de Control Disciplinario Dirigida a la servidora Martha Liliana González Martínez efectuada el dia de su posesión en el empleo</t>
    </r>
  </si>
  <si>
    <r>
      <rPr>
        <sz val="11"/>
        <rFont val="Arial"/>
      </rPr>
      <t xml:space="preserve">Primer trimestre2021 : Calendario de Correo institucional de: @fcuestas; @wfarfan; valen241197@hotmail.com y simpson.mary@gmail.com.
Segundo semestre 2021: Consolidado de Capacitaciones 2021 FT-GTH-13-54: http://www.idep.edu.co/?q=talento-humano
TERCER TRIMESTRE: Listados de asistencia en los formularios googel de la cuenta thumano@idep.edu.co y el calendario de la misma cuenta institucional. y Consolidado de Capacitaciones 2021 FT-GTH-13-54: 
</t>
    </r>
    <r>
      <rPr>
        <u/>
        <sz val="11"/>
        <rFont val="Arial"/>
      </rPr>
      <t>http://www.idep.edu.co/?q=talento-humano
CUARTO TRIMESTRE: https://drive.google.com/drive/u/1/folders/1LXzTj_ELeSTomKDI_uk7NvwZDot1YGiD
Consolidado de capacitaciones 2021: http://www.idep.edu.co/?q=talento-humano</t>
    </r>
  </si>
  <si>
    <t>De acuerdo con el seguimiento efectuado por parte de esta Oficina se evidencia que se encuentra publicado el FT-GTH-13-54 consolidado del plan institucional de  capacitacion a junio de 2021 en la pagina web
el Plan Institucional de Capacitación PIC  PL-GTH-13-01 Version 7. 
10/12/2021  Se encontro publicado en pagina el Plan Institucional  de Capacitación V 8 del 25/01/2021 y el Manual de Inducción Versión 4 del 27/03/2018
adicionalmente se evidenció inducción para la nueva vinculación de la Subdirectora Administrativa y financiera y de control disciplinario, por lo anterior se cierra la acción como cumplida</t>
  </si>
  <si>
    <r>
      <rPr>
        <u/>
        <sz val="11"/>
        <color rgb="FF1155CC"/>
        <rFont val="Arial"/>
      </rPr>
      <t>http://www.idep.edu.co/sites/default/files/PL-GTH-13-01%20Plan%20Inst%20Capacit%20V8.pdf#overlay-context=content/gth-13-proceso-de-gesti%25C3%25B3n-de-talento-humano%3Fq%3Dcontent/gth-13-proceso-de-gesti%25C3%25B3n-de-talento-humano</t>
    </r>
    <r>
      <rPr>
        <sz val="11"/>
        <color rgb="FF000000"/>
        <rFont val="Arial"/>
      </rPr>
      <t xml:space="preserve">
</t>
    </r>
    <r>
      <rPr>
        <u/>
        <sz val="11"/>
        <color rgb="FF1155CC"/>
        <rFont val="Arial"/>
      </rPr>
      <t xml:space="preserve">http://www.idep.edu.co/sites/default/files/MN-GTH-13-02-Manual-Induccion-reinduccion-V4.pdf
</t>
    </r>
  </si>
  <si>
    <t>05/08/2021 Seguimiento efectuado por 
Martha Cecilia Quintero  B.- Técnico OCI.
10/12/2021 eguimiento efectuado por 
Martha Cecilia Quintero  B.- Técnico OCI.</t>
  </si>
  <si>
    <r>
      <rPr>
        <b/>
        <sz val="10"/>
        <color rgb="FF000000"/>
        <rFont val="Arial"/>
      </rPr>
      <t>7</t>
    </r>
    <r>
      <rPr>
        <sz val="10"/>
        <color rgb="FF000000"/>
        <rFont val="Arial"/>
      </rPr>
      <t>. El instructivo establece en la actividad 6.4. Registro de la incapacidad: “El Profesional de Gestión del Talento Humano, realiza el registro de la incapacidad en la base de datos para el respectivo control histórico de ausentismo y accidentes de trabajo y pasa al funcionario encargado de la liquidación de nómina para su inclusión durante los siguientes 30 días al recibo de la incapacidad, como novedad para la correspondiente liquidación tanto en nómina como para el cobro ante la EPS", se evidencia incumplimiento en las incapacidades de los siguientes funcionarios: Ruth Amanda Cortes que fue cancelada 4 meses después y Carlos Rueda que fue cancelada 5 meses posteriormente a la fecha establecida.</t>
    </r>
  </si>
  <si>
    <t>La principal causa es no registrar en el momento indicado la incapacidad, normalmente los funcionarios no se ajustan al procedimiento que se les ha indicado, ya sea por falta de tiempo o no poder realizar el reporte al jefe inmediato, el cual debe radicar la incapacidad con el formato indicado.</t>
  </si>
  <si>
    <t>Realizar una jornada de sensibilización con los funcionarios de la entidad, donde se les reitere el procedimiento establecido en el instructivo  IN-GTH-13-02, recalcando las consecuencias de no presentar el certificado médico cuando se ausenten de sus funciones.</t>
  </si>
  <si>
    <t>Lista de asistencia a la reunión.</t>
  </si>
  <si>
    <t>2020: Esta actividad inicia en la vigencia 2021, por lo anterior se reportará seguimiento en el siguiente trimestre.
Primer Trimestre 2021: Esta actividad se realizará el segundo trimestre de 2021.
Segundo trimestre 2021: El 25 de junio de 2021 se socializó el instructivo para el tramite de incapacidades y se recordó a todos los funcionarios las acciones para informar y radicar las incapacidades medicas, reiterando las responsabilidades de jefes y subalternos en esta actividad.
Se reiterará este instructivo en el encuentro de reinducción del segundo semestre de 2021 correspondiente a Talento Humano/salarios.
Se solicita ampliación de esta actividad hasta el 27 de octubre teniendo en cuenta que el 26 se realizará la capacitación Salarios y prestaciopnes sociales; Tramite a incapacidades y Situaciones Administrativas.
Tercer Trimestre: Esta actividad está programada para el 26 de octubre de  2021 de 8 a 10 am y se abordarán los temas:Salarios y prestaciopnes sociales; Tramite a incapacidades y Situaciones Administrativas.
17/11/2021: - Wilson Darfán Se realizó capacitación el 26 de octubre sobre salarios y prestaciopnes sociales; Tramite a incapacidades y Situaciones Administrativas, por lo anterior, solicito el cierre de la acción.
CUARTO TRIMESTRE: Se efectuó como accion de capacitación en el marco de la reinducción institucional la Capacitación Salarios, Incapacidades y Situaciones Administrativas, 26/10/2021 22 Funcionarios y 7 Contratistas;</t>
  </si>
  <si>
    <t>Socialización por correo  electrónico desde la cuenta thumano@idep.edu.co
Tercer Trimestre: Actividad agendada desde el calendario thumano@idep.edu.co 
\\Apolo\EJECUCION_PLANES\Plan_Mejoramiento\GTH
CUARTO TRIMESTRE: https://drive.google.com/drive/u/1/folders/1LXzTj_ELeSTomKDI_uk7NvwZDot1YGiD
Consolidado de capacitaciones 2021: http://www.idep.edu.co/?q=talento-humano</t>
  </si>
  <si>
    <r>
      <rPr>
        <sz val="11"/>
        <color theme="1"/>
        <rFont val="Arial"/>
      </rPr>
      <t>05/08/2021 De acuerdo con el seguimiento efectuado por parte de esta Oficina se evidencia el Correo de Instituto para la Investigación Educativa y el Desarrollo Pedagógico - IDEP - Recordatorio: Tramite de Incapacidades en el IDEP con fecha 25 de junio de 2021 y el Instructivo tramite de incapacidades IN-GTH-13-02 V4 con fecha de aprobación 04 de agosto de 2021 publicado en la pagina web; se encuenra pendiente socializar el instructivo en la reinducción programada para el segundo semestre.  
Esta actividad continua en seguimiento. 
21/12/2021 Se evidencia la jornada de sensiblización con los funcionarios de la entidad en la carpeta compartida por lo anterior se cierra esta acción como cumplida</t>
    </r>
    <r>
      <rPr>
        <sz val="11"/>
        <color rgb="FFC00000"/>
        <rFont val="Arial"/>
      </rPr>
      <t xml:space="preserve">
</t>
    </r>
  </si>
  <si>
    <t>05/08/2021 Seguimiento efectuado por 
Martha Cecilia Quintero  B.- Técnico OCI.
21/12/2021 Martha Cecilia Quintero Barreiro Tecnico OCI</t>
  </si>
  <si>
    <r>
      <rPr>
        <b/>
        <sz val="10"/>
        <color rgb="FF000000"/>
        <rFont val="Arial"/>
      </rPr>
      <t>3</t>
    </r>
    <r>
      <rPr>
        <sz val="10"/>
        <color rgb="FF000000"/>
        <rFont val="Arial"/>
      </rPr>
      <t>. Se recomienda transferir y realizar pruebas de conocimiento a un funcionario de planta sobre el tema de liquidación y pago de nómina, seguridad social y parafiscal, por cuanto el cargo del profesional respectivo es bajo contrato por prestación de servicios y en articulación con la dimensión 6: “Gestión del Conocimiento y la innovación”, del Modelo Integrado de Planeación y Gestión.</t>
    </r>
  </si>
  <si>
    <t>No se cuenta en la actualidad con la vacante para vinculación de un funcionario específicamente para las funciones de nómina ya que no está estipulado en el manual de funciones de la entidad.</t>
  </si>
  <si>
    <t xml:space="preserve">Para el proximo contrato de prestación de servicios de liquidación de nómina se incluirá como obligación del contratista la realización de una acción de capacitación relacionada con el proceso, la cual estará dirigida a los funcionarios de la Subdirección Administrativa, Financiera y de Control Disciplinario.
</t>
  </si>
  <si>
    <t xml:space="preserve">Correos electrónicos de la cuenta nomina@idep.edu.co donde se evidencian las acciones de control de novedades de la nómina.
Listado de asistencia </t>
  </si>
  <si>
    <t xml:space="preserve">"2020: Esta actividad inicia en la vigencia 2021, por lo anterior se reportará seguimiento en el siguiente trimestre.
Primer Trimestre 2021: Esta obligación fue incluida en el contrato de prestación de servicos No 019 de 2021 suscrito con la señora Naydú Peñaloza Rojas
Segundo trimestre: Se desarrolla capacitación Sistema Goobi - Generalidades del proceso de nómina.  Capacitación grabada en link conto con la asistencia de Contratista de nómina y Olga Jennette Sanchez.  Correo soporte de febrero 24 de 2021. Se programa capacitación a Olga Jennette Sanchez.  en Sistema Humano- Generalidades del proceso de nómina.  último trimestre de 2021
Tercer Trimestre 2021:  Se programa capacitación a Olga Jannette Sanchez, Diana Milena Rodriguez y Diana Marcela Córtes; programada para el 22 de octubre de 2021 de 8:00am a 10:00am
CUARTO TRIMESTRE: La contratista de nómina lideró la sesisión de Capacitación denominada ""Salarios, Incapacidades y Situaciones Administrativas, 26/10/2021, la cual tuvo participación de 22 Funcionarios y 7 Contratistas;"			</t>
  </si>
  <si>
    <t>"Contrato de prestación de servicos No 019 de 2021.
Calendario de correo electrónico nomina@idep.edu.co
CUARTO TRIMESTRE: https://drive.google.com/drive/u/1/folders/1LXzTj_ELeSTomKDI_uk7NvwZDot1YGiD
Consolidado de capacitaciones 2021: http://www.idep.edu.co/?q=talento-humano"</t>
  </si>
  <si>
    <t>05/08/2021 De acuerdo con el seguimiento efectuado por parte de esta Oficina se verificó en el link las grabaciones de las capacitaciones efectuadas del sistema GOOBI proceso de nómina.  Se encuentra pendiente una capacitación.  Esta actividad continúa en ejecución.
21/12/2021 Se verificó las actividades formuladas para la acción con su respectivo soporte de cumplimiento,, por lo anterior se cierra la acción como cumplida.</t>
  </si>
  <si>
    <t>05/08/2021 Seguimiento efectuado por 
Martha Cecilia Quintero  B.- Técnico OCI.
21/12/2021 Seguimiento efectuado por 
María Margarita Cruz- Profesional contratista OCI.</t>
  </si>
  <si>
    <r>
      <rPr>
        <sz val="10"/>
        <color rgb="FF000000"/>
        <rFont val="Arial"/>
      </rPr>
      <t xml:space="preserve">
05/08/2021:  Seguimiento efectuado por:
Hilda Yamile Morales Laverde - Jefe OCI.
21/12/2021: María Margarita Cruz Gomez. Profesional contratista OCI </t>
    </r>
    <r>
      <rPr>
        <sz val="10"/>
        <color rgb="FFFF0000"/>
        <rFont val="Arial"/>
      </rPr>
      <t>vencida</t>
    </r>
  </si>
  <si>
    <t>05/08/2021: Esta acción se encuentra en ejecución.
21/12/2021:  Esta acción se cierra sin embargo se encuentra pendiente validar la efectividad de la misma en próximas auditorias al proceso.</t>
  </si>
  <si>
    <r>
      <rPr>
        <sz val="11"/>
        <color rgb="FF000000"/>
        <rFont val="Arial"/>
      </rPr>
      <t xml:space="preserve">2020: Esta actividad se realizará en la vigencia 2021, por lo anterior se reportará seguimiento en el siguiente trimestre.    
30/03/2021 Se tiene pendiente la revisión del procedimiento para el segundo trimestre de 2021, sin embargo se realizaron conciliaciones mensuales entre los dos sistemas de información 
30/06/2021: La conciliación mensual se realiza en el procedimiento de ejecución que fue actualizado el 29 de junio de 2021   (Seguimiento realizado por el profesional de presupuesto Paulo Leguizamón) </t>
    </r>
    <r>
      <rPr>
        <u/>
        <sz val="11"/>
        <color rgb="FF1155CC"/>
        <rFont val="Arial"/>
      </rPr>
      <t>http://www.idep.edu.co/sites/default/files/PRO-GF-14-01%20Ejec%20Presupuestal%20V7.pdf</t>
    </r>
    <r>
      <rPr>
        <sz val="11"/>
        <color rgb="FF000000"/>
        <rFont val="Arial"/>
      </rPr>
      <t xml:space="preserve"> </t>
    </r>
  </si>
  <si>
    <r>
      <rPr>
        <sz val="10"/>
        <color rgb="FF000000"/>
        <rFont val="Arial"/>
      </rPr>
      <t xml:space="preserve">28/12/2020 Se continua con el seguimiento de la acción para el primer trimestre de 2022
13/08/2021: Se evidencia que se esta ejecutando operativamente la actividad sin embargo se continúa con el seguimiento de la misma en razón a que no esta documentado dentro del procedimiento PRO-GF-14-03 lo enunciado dentro de la misma acción. vencida.
</t>
    </r>
    <r>
      <rPr>
        <sz val="10"/>
        <color rgb="FF000000"/>
        <rFont val="Arial"/>
      </rPr>
      <t>21/12/2021: Se cierra la acción toda vez que se formulo nueva acción.</t>
    </r>
  </si>
  <si>
    <r>
      <rPr>
        <b/>
        <u/>
        <sz val="11"/>
        <color rgb="FF000000"/>
        <rFont val="Arial"/>
      </rPr>
      <t xml:space="preserve">
30/09/21:</t>
    </r>
    <r>
      <rPr>
        <u/>
        <sz val="11"/>
        <color rgb="FF000000"/>
        <rFont val="Arial"/>
      </rPr>
      <t xml:space="preserve"> La conciliación mensual se realiza en el procedimiento de ejecución presupuestal, el cual fue actualizado el 29 de junio de 2021   (Seguimiento realizado por el profesional de presupuesto Paulo Leguizamón) </t>
    </r>
    <r>
      <rPr>
        <u/>
        <sz val="11"/>
        <color rgb="FF1155CC"/>
        <rFont val="Arial"/>
      </rPr>
      <t>http://www.idep.edu.co/sites/default/files/PRO-GF-14-01%20Ejec%20Presupuestal%20V7.pdf</t>
    </r>
    <r>
      <rPr>
        <u/>
        <sz val="11"/>
        <color rgb="FF000000"/>
        <rFont val="Arial"/>
      </rPr>
      <t xml:space="preserve">   TERCER TRIMESTRE: Durante el tercer trimestre se realizarón las gestiones mensuales que permitieron la conciliación mensual de informes generados en los dos sistemas de información con el apoyo de Secretaria ejecutiva codigo 425 Grado 04. Una vez conciliada la información se remitió por correo al SAFyCD para su revisión, visto bueno y envío al Director General para su firma.
30/09/2021, se solicita revisión a las actividades realizadas a fin de dar cumplimiento a esta acción, por cuanto se revisó, actualizó y aprobó el procedimiento de ejecución presupuestal PRO-GF-14-01, el cual permite dar cumplimiento al hallazgo en lo que respecta a: Conciliación mensual detallada de los informes obtenidos en los dos sistemas de información, a la expedición y envío a solicitantes de los CDPs y CRPs expedidos en los dos sistemas de información y al envío de información requerida con el cierre para revisión y visto bueno por parte del Subdirector Administrativo, Financiero y de Control Disciplinario. Estas actividades han disminuido en alto porcentaje el riesgo generado.</t>
    </r>
  </si>
  <si>
    <r>
      <rPr>
        <u/>
        <sz val="11"/>
        <color rgb="FF0563C1"/>
        <rFont val="Arial"/>
      </rPr>
      <t xml:space="preserve">http://www.idep.edu.co/sites/default/files/PRO-GF-14-01%20Ejec%20Presupuestal%20V7.pdf
</t>
    </r>
    <r>
      <rPr>
        <u/>
        <sz val="11"/>
        <color rgb="FF000000"/>
        <rFont val="Arial"/>
      </rPr>
      <t xml:space="preserve">\\Apolo\EJECUCION_PLANES\Plan_Mejoramiento\GF                                                           </t>
    </r>
    <r>
      <rPr>
        <u/>
        <sz val="11"/>
        <color rgb="FF0563C1"/>
        <rFont val="Arial"/>
      </rPr>
      <t>Carpeta virtual  en documentos del profesional de presupuesto donde se  abre una carpeta mensual que contiene las ejecuciones presupuestales revisadas y firmadas por los responsables.</t>
    </r>
  </si>
  <si>
    <r>
      <rPr>
        <b/>
        <sz val="10"/>
        <color rgb="FF000000"/>
        <rFont val="Arial"/>
      </rPr>
      <t>28/12/2020</t>
    </r>
    <r>
      <rPr>
        <sz val="10"/>
        <color rgb="FF000000"/>
        <rFont val="Arial"/>
      </rPr>
      <t xml:space="preserve"> Se continua con el seguimiento de la acción para el primer trimestre de 2021
</t>
    </r>
    <r>
      <rPr>
        <b/>
        <sz val="10"/>
        <color rgb="FF000000"/>
        <rFont val="Arial"/>
      </rPr>
      <t>13/08/2021:</t>
    </r>
    <r>
      <rPr>
        <sz val="10"/>
        <color rgb="FF000000"/>
        <rFont val="Arial"/>
      </rPr>
      <t xml:space="preserve"> De acuerdo con el seguimiento efectuado por parte de esta Oficina se evidencia cumplimiento a lo enunciado a la actividad, por lo anterior se cierra la acción como efectiva.</t>
    </r>
  </si>
  <si>
    <r>
      <rPr>
        <sz val="11"/>
        <color rgb="FF000000"/>
        <rFont val="Arial"/>
      </rPr>
      <t xml:space="preserve">TERCER TRIMESTRE: Con el fin de dar cumplimiento a la presente actividad se formalizó la Circular interna 06 del 8 de septiembre de 2020, donde de dictan los Lineamientos‌ ‌para‌ ‌solicitud‌ ‌y‌ ‌anulación‌ ‌de‌ ‌Certificados‌ ‌de‌ ‌Disponibilidad‌ ‌
Presupuestal‌ ‌CDPs‌ ‌y‌ ‌Certificados‌ ‌de‌ ‌Registro‌ ‌Presupuestal‌ ‌CRPs‌. En respuesta a la misma se viene remitiendo por parte del Profesional de Presupuesto con destino a: Oficina Asesora Jurídica, Responsables de ejecución de recursos y Tesorería de la entidad, los Certificados de Disponibilidad Presupuestal CDP y Certificados de Registro Presupuestal CRP emitidos en los sistemas de información de hacienda y de la entidad a efectos que se revisen de manera previa al trámite siguiente minimizando de esta manera el riesgo en la inconsistencia presentada.
Cuarto trimestre: Para el cuarto trimestre se ha enviado desde el correo del profesional especializado de presupuesto a los correos a los supervisores y apoyos los CDPs y RPs para revisión de la consistencia de los mismos
30/03/2021 Se tiene pendiente la revisión del procedimiento para el segundo trimestre de 2021.                                                               
</t>
    </r>
    <r>
      <rPr>
        <b/>
        <sz val="11"/>
        <color rgb="FF000000"/>
        <rFont val="Arial"/>
      </rPr>
      <t xml:space="preserve">30/06/2021 </t>
    </r>
    <r>
      <rPr>
        <sz val="11"/>
        <color rgb="FF000000"/>
        <rFont val="Arial"/>
      </rPr>
      <t xml:space="preserve">Teniendo en cuenta que, revisando las actividades indicadas en el procedimiento PRO- GF-14-03 Cierre Presupuestal, se detectó que las mismas no dan respuesta a lo requerido en el plan de mejoramiento por cuanto el procedimiento CIERRE PRESUPUESTAL, corresponde a las actividades requeridas de manera  previa al cierre presupuestal de la vigencia y no al cierre mensual que se realizado de acuerdo con lo detalllado en el procedimiento PRO-GF-14-01 ejecución presupuestal, el cual fue revisado de manere detallada, socializado mediante en reunión con el SAFyCD y aprobado  en junio de 2021, a fin de minimizar el riesgo que generó esta observación. </t>
    </r>
    <r>
      <rPr>
        <u/>
        <sz val="11"/>
        <color rgb="FF1155CC"/>
        <rFont val="Arial"/>
      </rPr>
      <t>http://www.idep.edu.co/sites/default/files/PRO-GF-14-01%20Ejec%20Presupuestal%20V7.pdf</t>
    </r>
  </si>
  <si>
    <r>
      <rPr>
        <u/>
        <sz val="11"/>
        <color rgb="FF000000"/>
        <rFont val="Arial"/>
      </rPr>
      <t xml:space="preserve">
</t>
    </r>
    <r>
      <rPr>
        <b/>
        <u/>
        <sz val="11"/>
        <color rgb="FF000000"/>
        <rFont val="Arial"/>
      </rPr>
      <t xml:space="preserve">30/09/21: </t>
    </r>
    <r>
      <rPr>
        <u/>
        <sz val="11"/>
        <color rgb="FF000000"/>
        <rFont val="Arial"/>
      </rPr>
      <t xml:space="preserve">La conciliación mensual se realiza en el procedimiento de ejecución presupuestal, el cual fue actualizado el 29 de junio de 2021   (Seguimiento realizado por el profesional de presupuesto Paulo Leguizamón) </t>
    </r>
    <r>
      <rPr>
        <u/>
        <sz val="11"/>
        <color rgb="FF1155CC"/>
        <rFont val="Arial"/>
      </rPr>
      <t>http://www.idep.edu.co/sites/default/files/PRO-GF-14-01%20Ejec%20Presupuestal%20V7.pdf</t>
    </r>
    <r>
      <rPr>
        <u/>
        <sz val="11"/>
        <color rgb="FF000000"/>
        <rFont val="Arial"/>
      </rPr>
      <t xml:space="preserve">   TERCER TRIMESTRE: Durante el tercer trimestre se  expidieron y remitieron por correo la totalidad de solicitudes de CDPs y CRPs requeridos por los responsables de ejecución de recursos. La totalidad de CDPs y CRPs expedidos mensualmente hacen parte de la ejecución de gastos que se concilia mensualmente con los  informes generados en los dos sistemas de información con el apoyo de Secretaria ejecutiva codigo 425 Grado 04. Una vez conciliada la información se remite por correo al SAFyCD para su revisión, visto bueno y envío al Director General para su firma.
30/09/2021, se solicita revisión a las actividades realizadas a fin de dar cumplimiento a esta acción, por cuanto se revisó, actualizó y aprobó el procedimiento de ejecución presupuestal PRO-GF-14-01, el cual permite dar cumplimiento al hallazgo en lo que respecta a: Conciliación mensual detallada de los informes obtenidos en los dos sistemas de información, a la expedición y envío a solicitantes de los CDPs y CRPs expedidos en los dos sistemas de información y al envío de información requerida con el cierre para revisión y visto bueno por parte del Subdirector Administrativo, Financiero y de Control Disciplinario. Estas actividades han disminuido en alto porcentaje el riesgo generado.</t>
    </r>
  </si>
  <si>
    <r>
      <rPr>
        <sz val="9"/>
        <color theme="1"/>
        <rFont val="Arial"/>
      </rPr>
      <t>7.</t>
    </r>
    <r>
      <rPr>
        <sz val="9"/>
        <color theme="1"/>
        <rFont val="Times New Roman"/>
      </rPr>
      <t xml:space="preserve">  </t>
    </r>
    <r>
      <rPr>
        <sz val="9"/>
        <color theme="1"/>
        <rFont val="Arial"/>
      </rPr>
      <t>De acuerdo con lo establecido en la Resolución No. 706 del 16 de diciembre de 2016 en lo que corresponde al reporte de operaciones recíprocas entre entidades y a los lineamientos del Instructivo No. 001 del 17 de diciembre de 2019 emitido por la CGN en su numeral 2.3.3 se evidenció diferencias en la información reportada de cuentas reciprocas, toda vez que el saldo contable reportado por la Entidad está por $9.442.268 y en los libros auxiliares de la cuenta 190801 al 30 de junio de 2020 se evidencia por $22.186.482.</t>
    </r>
  </si>
  <si>
    <r>
      <rPr>
        <b/>
        <sz val="10"/>
        <color rgb="FF000000"/>
        <rFont val="Arial"/>
      </rPr>
      <t>1</t>
    </r>
    <r>
      <rPr>
        <sz val="10"/>
        <color rgb="FF000000"/>
        <rFont val="Arial"/>
      </rPr>
      <t>. Se encontraron debilidades en el cumplimiento de las actividades preventivas y de control de conservación documental del plan PL-GH-07-01 Sistema Integrado de Conservación e incumplimiento al acuerdo 6 de 2014 del Archivo General de la Nación; Toda vez que se encontraron expedientes físicos de funcionarios en mal estado de conservación documental lo cual no garantiza la preservación de la información en el tiempo</t>
    </r>
  </si>
  <si>
    <r>
      <rPr>
        <sz val="10"/>
        <color theme="1"/>
        <rFont val="Arial"/>
      </rPr>
      <t xml:space="preserve">Se solicitará la valoracion al profesional de Gestion Documental:
1. El estado del documento e iniciar en caso que se requiera la restauración del mismo
2. La pertinencia de generar duplicidad documental, teniendo en cuenta que los soportes de liquidación de prestaciones sociales deben encontrarsen en primera instancia en las novedades de nomina del mes correspondiente.
3. Una capacitación, sobre instrumentos archivisticos que este dirigida  a los servidores públicos responsables de la custodia de los expedientes documentales del IDEP. </t>
    </r>
    <r>
      <rPr>
        <b/>
        <sz val="10"/>
        <color theme="1"/>
        <rFont val="Arial"/>
      </rPr>
      <t xml:space="preserve">
</t>
    </r>
  </si>
  <si>
    <r>
      <rPr>
        <sz val="11"/>
        <color rgb="FF000000"/>
        <rFont val="Arial"/>
      </rPr>
      <t xml:space="preserve">2020: Esta actividad inicia en la vigencia 2021, por lo anterior se reportará seguimiento en el siguiente trimestre.
Primer Trimestre 2021: Se agendó reunión presencial en las instalaciones del IDEP para el día 13 de abril de 2021 con el proposito de revisar la documentación que requiere valoración.
Segundo Trimestre: Mediante reunión presencial el 16 de junio de 2021 con la profesional especializada de Gestión Documental y la Auxiliar Administrativa de la SAFyCD Se adelantó la valoración del expediente afectado con la cual no se estima procedente un proceso de restauración documental, se reiteraron las recomendaciones para la consulta y manipulación de los expedientes de hojas de vida relacionadas con las particularidades de este tipo de archivos por sus características y se efectuó la capacitación contextualizando las características principales para la conservación preventiva de documentos.
</t>
    </r>
    <r>
      <rPr>
        <sz val="11"/>
        <color rgb="FF434343"/>
        <rFont val="Arial"/>
      </rPr>
      <t>Teniendo en cuenta que se efectuó la acción correctiva recoomendada en la auditoría, se solicita el cierre de la actividad por el cumplimiento de la meta acordada</t>
    </r>
    <r>
      <rPr>
        <sz val="11"/>
        <color rgb="FF000000"/>
        <rFont val="Arial"/>
      </rPr>
      <t xml:space="preserve">
</t>
    </r>
  </si>
  <si>
    <t xml:space="preserve"> 05/08/2021 Seguimiento efectuado por 
Martha Cecilia Quintero  B.- Técnico OCI.
</t>
  </si>
  <si>
    <r>
      <rPr>
        <b/>
        <sz val="10"/>
        <color rgb="FF000000"/>
        <rFont val="Arial"/>
      </rPr>
      <t>2.</t>
    </r>
    <r>
      <rPr>
        <sz val="10"/>
        <color rgb="FF000000"/>
        <rFont val="Arial"/>
      </rPr>
      <t xml:space="preserve"> Se encontraron debilidades en el cumplimiento de las siguientes actividades: 6, 9, y 11 establecidas en el procedimiento PRO-GTH-13-08 Vinculación de servidores, toda vez que se encontraron expedientes con información y/o soportes incompletos y en algunos casos sin la firma respectiva, como se detalla en el check list de vinculación de servidores en el numeral 2.3 del presente informe.</t>
    </r>
  </si>
  <si>
    <r>
      <rPr>
        <sz val="10"/>
        <color theme="1"/>
        <rFont val="Arial"/>
      </rPr>
      <t xml:space="preserve">A partir de la fecha se incluirá la ficha del manual de funciones como anexo del acta de posesión del empleo, y se registrará la novedad de ingreso de nómina en el expediante laboral de los funcionarios que sean nombrados en el IDEP, esta informacion hara parte de la lista de chequeo FT-GTH-13-34 "Hoja  Control Historia Lab V3", quien la elaborará la Auxiliar Administrativa Grado 002
</t>
    </r>
    <r>
      <rPr>
        <b/>
        <sz val="10"/>
        <color theme="1"/>
        <rFont val="Arial"/>
      </rPr>
      <t xml:space="preserve">
</t>
    </r>
  </si>
  <si>
    <r>
      <rPr>
        <sz val="11"/>
        <color theme="1"/>
        <rFont val="Arial"/>
      </rPr>
      <t xml:space="preserve">2020: Esta actividad inicia en la vigencia 2021, por lo anterior se reportará seguimiento en el siguiente trimestre.
Primer Trimestre 2021:
Se realizó la inducción para los empleos Profesional Especializado grado 03 - Auxiliar Administrativo grado 02 y Subdrector General Académica. Se entregó el respectivo Manual de Funciones de cada empleo y se registra una copia en el expediente laboral
Segundo semestre 2021: No se presentaron vinculaciones a la planta de personal durante este periodo. En la actualización del PRO-GTH-13-08 realizada, se incluyó como anexo en el acta de posesion la ficha del manual de funciones.
</t>
    </r>
    <r>
      <rPr>
        <sz val="11"/>
        <color rgb="FFFF0000"/>
        <rFont val="Arial"/>
      </rPr>
      <t xml:space="preserve">
</t>
    </r>
    <r>
      <rPr>
        <sz val="11"/>
        <color theme="1"/>
        <rFont val="Arial"/>
      </rPr>
      <t>Teniendo en cuenta que se efectuó la acción correctiva recoomendada en la auditoría, se solicita el cierre de la actividad por el cumplimiento de la meta acordada</t>
    </r>
  </si>
  <si>
    <t>05/08/2021De acuerdo con el seguimiento efectuado por parte de esta Oficina se evidencia que en el procedimiento PRO_GTH-13-08 Vinculación de Servidores se modifico en agosto de 2021 y se encuentra publicado en la pagina web
Por lo anterior se da cierre a esta acción.</t>
  </si>
  <si>
    <t>PRO-GTH-13-08 vinculación de servidores 
actualizado en el mes de agosto de 2021 y se encuentra publicado en la pagina web</t>
  </si>
  <si>
    <r>
      <rPr>
        <b/>
        <sz val="10"/>
        <color rgb="FF000000"/>
        <rFont val="Arial"/>
      </rPr>
      <t>3.</t>
    </r>
    <r>
      <rPr>
        <sz val="10"/>
        <color rgb="FF000000"/>
        <rFont val="Arial"/>
      </rPr>
      <t xml:space="preserve"> Se encontraron debilidades en el cumplimiento de las siguientes actividades: 3,8 y 11 establecidas en el procedimiento PRO-GTH-13-11 Desvinculación de Servidores toda vez que se encontraron expedientes con información y/o soportes incompletos como se describe en el check list de desvinculación de servidores en el numeral 2.3 del presente informe.
</t>
    </r>
  </si>
  <si>
    <r>
      <rPr>
        <sz val="11"/>
        <color rgb="FF000000"/>
        <rFont val="Arial"/>
      </rPr>
      <t xml:space="preserve">2020: Esta actividad inicia en la vigencia 2021, por lo anterior se reportará seguimiento en el siguiente trimestre.
Primer Trimestre 2021:
Esta actividad se realizará en el segundo trimestre del año 2021,
Segundo Trimestre 2021: Se realizó la actualización del procedimiento “GTH -13-11 DESVINCULACIÓN DE SERVIDORES, aclarando los documentos que soportan cada actividad y se ajustaron puntos de control que facilitan el seguimiento del procedimiento. 
</t>
    </r>
    <r>
      <rPr>
        <sz val="11"/>
        <color rgb="FF002060"/>
        <rFont val="Arial"/>
      </rPr>
      <t>Teniendo en cuenta que se efectuó la acción correctiva recoomendada en la auditoría, se solicita el cierre de la actividad por el cumplimiento de la meta acordada</t>
    </r>
  </si>
  <si>
    <r>
      <rPr>
        <sz val="11"/>
        <color rgb="FF000000"/>
        <rFont val="Calibri"/>
      </rPr>
      <t xml:space="preserve">Segundo Trimestre 2021: procedimiento “GTH -13-11 DESVINCULACIÓN DE SERVIDORES publicado en: 
</t>
    </r>
    <r>
      <rPr>
        <u/>
        <sz val="11"/>
        <color rgb="FF1155CC"/>
        <rFont val="Calibri"/>
      </rPr>
      <t>http://www.idep.edu.co/?q=content/gth-13-proceso-de-gesti%C3%B3n-de-talento-humano#overlay-context=</t>
    </r>
  </si>
  <si>
    <r>
      <rPr>
        <b/>
        <sz val="10"/>
        <color rgb="FF000000"/>
        <rFont val="Arial"/>
      </rPr>
      <t>5</t>
    </r>
    <r>
      <rPr>
        <sz val="10"/>
        <color rgb="FF000000"/>
        <rFont val="Arial"/>
      </rPr>
      <t>. Se recomienda revisar y/o actualizar el Procedimiento “GTH -13-11 DESVINCULACIÓN DE SERVIDORES, en razón a que existen actividades que se realizan y no están documentadas dentro del procedimiento, se sugiere revisar los documentos soporte de la actividades e identificar donde debe reposar la información, sea en el expediente del funcionario o en otra carpeta especifica en coherencia con las TRD del proceso.</t>
    </r>
  </si>
  <si>
    <r>
      <rPr>
        <b/>
        <sz val="10"/>
        <color rgb="FF000000"/>
        <rFont val="Arial"/>
      </rPr>
      <t>4</t>
    </r>
    <r>
      <rPr>
        <sz val="10"/>
        <color rgb="FF000000"/>
        <rFont val="Arial"/>
      </rPr>
      <t xml:space="preserve">.  Se solicitó los registros de inducción realizados a los servidores públicos que ingresaron durante el periodo evaluado, evidenciando que para el  primer  semestre de 2020 se aportó como soporte de inducción una jornada con el nombre “Seminario de inducción al servicio público”, el cual corresponde al plan de capacitación con el componente de nómina y salarios y no está dirigido a iniciar al empleado a su integración a la cultura organizacional como lo menciona la norma y una invitación por calendario de google para “Jornada de inducción Institucional” el día lunes 7 de septiembre 2020 de 2:00 a 4:30 pm, lo anterior incumple lo establecido en el Decreto 1567 de 1998 “Por el cual se crea el sistema nacional de capacitación y el sistema de estímulos para los empleados del Estado”, en el artículo 7: </t>
    </r>
    <r>
      <rPr>
        <b/>
        <sz val="10"/>
        <color rgb="FF000000"/>
        <rFont val="Arial"/>
      </rPr>
      <t>“Programas de Inducción y reinducción</t>
    </r>
    <r>
      <rPr>
        <sz val="10"/>
        <color rgb="FF000000"/>
        <rFont val="Arial"/>
      </rPr>
      <t xml:space="preserve">. Los planes institucionales de cada entidad deben incluir obligatoriamente programas de inducción y de reinducción, los cuales se definen como procesos de formación y capacitación dirigidos a facilitar y a fortalecer la integración del empleado a la cultura.organizacional, a desarrollar en éste habilidades gerenciales y de servicio público  y suministrarle información necesaria para el mejor conocimiento de la función pública y de la entidad, estimulando el aprendizaje y el desarrollo individual y organizacional, en un contexto metodológico flexible, integral, práctico y participativo. Tendrán las siguientes características particulares:
</t>
    </r>
    <r>
      <rPr>
        <b/>
        <sz val="10"/>
        <color rgb="FF000000"/>
        <rFont val="Arial"/>
      </rPr>
      <t xml:space="preserve">a. Programa de Inducción. </t>
    </r>
    <r>
      <rPr>
        <sz val="10"/>
        <color rgb="FF000000"/>
        <rFont val="Arial"/>
      </rPr>
      <t>Es un proceso dirigido a iniciar al empleado en su integración a la cultura organizacional durante los cuatro meses siguientes a su vinculación.”
}</t>
    </r>
  </si>
  <si>
    <r>
      <rPr>
        <sz val="10"/>
        <color theme="1"/>
        <rFont val="Arial"/>
      </rPr>
      <t xml:space="preserve">El día 7 de septiembre de 2020 se realizó la sesión de Inducción para todo el personal vinculado al IDEP en el año 2020, esta actividad contempló en la agenda establecida en el manual MN-GTH-13-02, y se extendió invitación a la Oficina de Control Interno pero por cruces de agenda no se pudo concretar su participación.
La asistencia a esta actividad fue del 100% de los funcionarios citados y las evidencias de realización compartimos en esta respuesta.
Se incluira en el PL-GTH-13-01 Plan Institucional de Capacitación , un numeral especifico para la Induccion Institucional del Idep, en el cual se mencionen los temas a trabajar y las responsabilidades de los asistentes a la inducción.
Cada vez que se vincule un funcionario a la entidad se realizara de manera inmediata la inducción al IDEP, con el profesional de Talento Humano, lo cual se dejara registro con el listado de asistencia.
</t>
    </r>
    <r>
      <rPr>
        <b/>
        <sz val="10"/>
        <color theme="1"/>
        <rFont val="Arial"/>
      </rPr>
      <t xml:space="preserve">
</t>
    </r>
  </si>
  <si>
    <r>
      <rPr>
        <u/>
        <sz val="11"/>
        <color rgb="FF000000"/>
        <rFont val="Arial"/>
      </rPr>
      <t xml:space="preserve">2020: Esta actividad inicia en la vigencia 2021, por lo anterior se reportará seguimiento en el siguiente trimestre.
Primer Trimestre 2021: Se realizó la inducción para los empleos Profesional Especializado grado 03 (13/01/2021)- Auxiliar Administrativo grado 02 (4/02/2021) y Subdrector General Académica grado 02 (22/02/2021). Se entregó el respectivo Manual de Funciones de cada empleo y se registra una copia en el expediente laboral.
Segundo semestre: Como parte del componente de Inducción establecido en el PIC 2021 para el IDEP se realizaron las acciones: modelo Integrado de Planeación y Gestión (8/04/2021) - Inducción SST Contratistas (9/04/2021) -  Liderazgo para equipos Directivos (10/06/2021). 
Teniendo en cuenta que se efectuó la acción correctiva recomendada en la auditoría, se solicita el cierre de la actividad por el cumplimiento de la meta acordada
TERCER TRIMESTRE: No se presentaron nuevas vinculaciones a la planta de personal del IDEP, por ello se adelantaron acciones de reinducción en Ética e integridad 1/07; Capacitación en prevención de alteraciones sistema osteomuscular 16/07; Capacitación en Servicio a la ciudadanía 29/07; Entrenamiento de Jefes de Oficina o Unidad de Control Interno 29/07; Sensibilización en Conflicto de Interés 3/08; Generalidades Goobi Objetivo 5/08; Capacitación en Código único Disciplinario para empleados públicos 26/08. El plan Istitucional de Capacitación 2021 se encuentra publicado en el portal web del IDEP en: </t>
    </r>
    <r>
      <rPr>
        <u/>
        <sz val="11"/>
        <color rgb="FF1155CC"/>
        <rFont val="Arial"/>
      </rPr>
      <t>http://www.idep.edu.co/?q=content/gth-13-proceso-de-gesti%C3%B3n-de-talento-humano#overlay-context=</t>
    </r>
    <r>
      <rPr>
        <u/>
        <sz val="11"/>
        <color rgb="FF000000"/>
        <rFont val="Arial"/>
      </rPr>
      <t xml:space="preserve"> con fecha de aprobación 25.01.2021
CUARTO TRIMESTRE: se realizaron las acciones de capacitación: Sesión de Inducción Institucional IDEP, Subdirectora Administrativa, Financiera y de Control Disciplinario Dirigida a la servidora Martha Liliana González Martínez efectuada el dia de su posesión en el empleo</t>
    </r>
  </si>
  <si>
    <r>
      <rPr>
        <sz val="11"/>
        <rFont val="Arial"/>
      </rPr>
      <t xml:space="preserve">Primer trimestre2021 : Calendario de Correo institucional de: @fcuestas; @wfarfan; valen241197@hotmail.com y simpson.mary@gmail.com.
Segundo semestre 2021: Consolidado de Capacitaciones 2021 FT-GTH-13-54: http://www.idep.edu.co/?q=talento-humano
TERCER TRIMESTRE: Listados de asistencia en los formularios googel de la cuenta thumano@idep.edu.co y el calendario de la misma cuenta institucional. y Consolidado de Capacitaciones 2021 FT-GTH-13-54: 
</t>
    </r>
    <r>
      <rPr>
        <u/>
        <sz val="11"/>
        <rFont val="Arial"/>
      </rPr>
      <t>http://www.idep.edu.co/?q=talento-humano
CUARTO TRIMESTRE: https://drive.google.com/drive/u/1/folders/1LXzTj_ELeSTomKDI_uk7NvwZDot1YGiD
Consolidado de capacitaciones 2021: http://www.idep.edu.co/?q=talento-humano</t>
    </r>
  </si>
  <si>
    <t>De acuerdo con el seguimiento efectuado por parte de esta Oficina se evidencia que se encuentra publicado el FT-GTH-13-54 consolidado del plan institucional de  capacitacion a junio de 2021 en la pagina web
el Plan Institucional de Capacitación PIC  PL-GTH-13-01 Version 7. 
21/12/2021  Se encontro publicado en pagina el Plan Institucional  de Capacitación V 8 del 25/01/2021 y el Manual de Inducción Versión 4 del 27/03/2018
adicionalmente se evidenció inducción para la nueva vinculación de la Subdirectora Administrativa y financiera y de control disciplinario, por lo anterior se cierra la acción como cumplida</t>
  </si>
  <si>
    <r>
      <rPr>
        <u/>
        <sz val="11"/>
        <color rgb="FF1155CC"/>
        <rFont val="Arial"/>
      </rPr>
      <t>http://www.idep.edu.co/sites/default/files/PL-GTH-13-01%20Plan%20Inst%20Capacit%20V8.pdf#overlay-context=content/gth-13-proceso-de-gesti%25C3%25B3n-de-talento-humano%3Fq%3Dcontent/gth-13-proceso-de-gesti%25C3%25B3n-de-talento-humano</t>
    </r>
    <r>
      <rPr>
        <sz val="11"/>
        <color rgb="FF000000"/>
        <rFont val="Arial"/>
      </rPr>
      <t xml:space="preserve">
</t>
    </r>
    <r>
      <rPr>
        <u/>
        <sz val="11"/>
        <color rgb="FF1155CC"/>
        <rFont val="Arial"/>
      </rPr>
      <t xml:space="preserve">http://www.idep.edu.co/sites/default/files/MN-GTH-13-02-Manual-Induccion-reinduccion-V4.pdf
</t>
    </r>
  </si>
  <si>
    <t>05/08/2021 Seguimiento efectuado por 
Martha Cecilia Quintero  B.- Técnico OCI.
21/12/2021 eguimiento efectuado por 
Martha Cecilia Quintero  B.- Técnico OCI.</t>
  </si>
  <si>
    <r>
      <rPr>
        <b/>
        <sz val="10"/>
        <color rgb="FF000000"/>
        <rFont val="Arial"/>
      </rPr>
      <t>6</t>
    </r>
    <r>
      <rPr>
        <sz val="10"/>
        <color rgb="FF000000"/>
        <rFont val="Arial"/>
      </rPr>
      <t>. Se evidenció diferencia entre la prueba de auditoria y el reporte generado por Talento Humano en cuanto a la liquidación de incapacidad de la funcionaria Andrea Josefina Bustamante, expuesta en el presente informe tal como se detalla en los numerales 2.3.3.</t>
    </r>
  </si>
  <si>
    <r>
      <rPr>
        <sz val="10"/>
        <color rgb="FF000000"/>
        <rFont val="Arial"/>
      </rPr>
      <t xml:space="preserve">Es importante aclarar que para el caso de Andrea Bustamante, se presentan 1 incapacidad por enfermedad general y 1 Licencia de Maternidad.
</t>
    </r>
    <r>
      <rPr>
        <b/>
        <sz val="10"/>
        <color rgb="FF000000"/>
        <rFont val="Arial"/>
      </rPr>
      <t>1.</t>
    </r>
    <r>
      <rPr>
        <sz val="10"/>
        <color rgb="FF000000"/>
        <rFont val="Arial"/>
      </rPr>
      <t xml:space="preserve"> Para el primer caso la incapacidad general, correspondiente del 01/03/2019 al 25/03/2019, el IDEP liquido $2.596.969 en el mes de abril de 2019 y la EPS pago $ 2.960.472, quedando una diferencia de $363.388 el cual fue pagado a la funcionaria en la nómina del mes de agosto de 2019. (Ver folio 72 de agosto de 2019).
</t>
    </r>
    <r>
      <rPr>
        <b/>
        <sz val="10"/>
        <color rgb="FF000000"/>
        <rFont val="Arial"/>
      </rPr>
      <t xml:space="preserve">2. </t>
    </r>
    <r>
      <rPr>
        <sz val="10"/>
        <color rgb="FF000000"/>
        <rFont val="Arial"/>
      </rPr>
      <t xml:space="preserve">Para la Licencia de Maternidad, correspondientes del 21/03/2019 al 24/07/2019, liquidados los 126 dias da un valor de  $ 24.326.408 y el IDEP pago a la funcionaria $23.747.200 en la nomina de mayo a septiembre de 2019,  dando una diferencia de $579.200, este valor se ajustara en el momento que la EPS pague al IDEP el valor correspondiente a la Incapacidad.
</t>
    </r>
  </si>
  <si>
    <r>
      <rPr>
        <sz val="10"/>
        <color theme="1"/>
        <rFont val="Arial"/>
      </rPr>
      <t xml:space="preserve">Validar la EPS a la cual se encuentra afiliado el funcionario y se liquida en nomina la Incapacidad o Licencia, con el fin de disminuir posibles diferencias con la liquidación realizada por la EPS. </t>
    </r>
    <r>
      <rPr>
        <b/>
        <sz val="10"/>
        <color theme="1"/>
        <rFont val="Arial"/>
      </rPr>
      <t xml:space="preserve">
</t>
    </r>
    <r>
      <rPr>
        <sz val="10"/>
        <color theme="1"/>
        <rFont val="Arial"/>
      </rPr>
      <t xml:space="preserve">En caso que se evidencien diferencias, en las liquidaciones se procedera a validar el IBC con la EPS mediante comunicado por escrito despues de recibido el pago al IDEP.
Mensualmente se realizaran reuniones con el area de contabilidad, el contratista de Nómina y el Profesional de Talento Humano, para llevar el respectivo seguimiento a cada una de las incapacidades.
</t>
    </r>
  </si>
  <si>
    <t>De acuerdo con el seguimiento efectuado por parte de esta Oficina se evidencia los correos que fueron enviados a Contabilidad con el informe mensual de incapacidades, se recomienda seguir realizando el control mensual de incapacidades. 
Teniendo en cuenta que se efectuó la acción correctiva recomendada en la auditoría, se cierra  la actividad.  
De acuerdo al seguimiento efectuado por parte de esta Oficina se evidencia que durante el primer semestre de 2021 se realizó la vinculación de tres (03) funcionarios a los cuales se les realizó la respectiva inducción a la Entodad.   Por lo anterior se realiza el cierre de esta acción.</t>
  </si>
  <si>
    <r>
      <rPr>
        <b/>
        <sz val="10"/>
        <color rgb="FF000000"/>
        <rFont val="Arial"/>
      </rPr>
      <t>7</t>
    </r>
    <r>
      <rPr>
        <sz val="10"/>
        <color rgb="FF000000"/>
        <rFont val="Arial"/>
      </rPr>
      <t>. El instructivo establece en la actividad 6.4. Registro de la incapacidad: “El Profesional de Gestión del Talento Humano, realiza el registro de la incapacidad en la base de datos para el respectivo control histórico de ausentismo y accidentes de trabajo y pasa al funcionario encargado de la liquidación de nómina para su inclusión durante los siguientes 30 días al recibo de la incapacidad, como novedad para la correspondiente liquidación tanto en nómina como para el cobro ante la EPS", se evidencia incumplimiento en las incapacidades de los siguientes funcionarios: Ruth Amanda Cortes que fue cancelada 4 meses después y Carlos Rueda que fue cancelada 5 meses posteriormente a la fecha establecida.</t>
    </r>
  </si>
  <si>
    <r>
      <rPr>
        <sz val="11"/>
        <color theme="1"/>
        <rFont val="Arial"/>
      </rPr>
      <t>05/08/2021 De acuerdo con el seguimiento efectuado por parte de esta Oficina se evidencia el Correo de Instituto para la Investigación Educativa y el Desarrollo Pedagógico - IDEP - Recordatorio: Tramite de Incapacidades en el IDEP con fecha 25 de junio de 2021 y el Instructivo tramite de incapacidades IN-GTH-13-02 V4 con fecha de aprobación 04 de agosto de 2021 publicado en la pagina web; se encuenra pendiente socializar el instructivo en la reinducción programada para el segundo semestre.  
Esta actividad continua en seguimiento. 
21/12/2021 Se evidencia la jornada de sensiblización con los funcionarios de la entidad en la carpeta compartida por lo anterior se cierra esta acción como cumplida</t>
    </r>
    <r>
      <rPr>
        <sz val="11"/>
        <color rgb="FFC00000"/>
        <rFont val="Arial"/>
      </rPr>
      <t xml:space="preserve">
</t>
    </r>
  </si>
  <si>
    <r>
      <rPr>
        <b/>
        <sz val="10"/>
        <color rgb="FF000000"/>
        <rFont val="Arial"/>
      </rPr>
      <t>8.</t>
    </r>
    <r>
      <rPr>
        <sz val="10"/>
        <color rgb="FF000000"/>
        <rFont val="Arial"/>
      </rPr>
      <t xml:space="preserve"> Se presenta incumplimiento en el registro y devolución de los recursos por concepto de incapacidades tal como lo establece el instructivo N-GTH-13-02 en  su numeral 6.8. “Registro de Recuperación de Incapacidades” como se detalla en el numeral 2.3.6 del presente informe.</t>
    </r>
  </si>
  <si>
    <r>
      <rPr>
        <sz val="10"/>
        <color theme="1"/>
        <rFont val="Arial"/>
      </rPr>
      <t>Se actualizará el instructivo IN-GTH-13-02,  ampliando el tiempo para la devolucion de los recursos; de acuerdo a los datos mínimos requeridos en un certificado de incapacidad médica, que indique la ley.</t>
    </r>
    <r>
      <rPr>
        <b/>
        <sz val="10"/>
        <color theme="1"/>
        <rFont val="Arial"/>
      </rPr>
      <t xml:space="preserve">
</t>
    </r>
  </si>
  <si>
    <t>2020: Esta actividad inicia en la vigencia 2021, por lo anterior se reportará seguimiento en el siguiente trimestre.
Primer Trimestre 2021: Esta actividad se realizará el segundo trimestre de 2021
Segundo Trimestre: Se ajustó el documento IN-GTH-13-02 INSTRUCTIVO PARA EL TRÁMITE DE INCAPACIDADES en relación con los tiempos establecidos para el pago de incapacides por parte de las EPS, en él se amplió el tiempo para que la EPS realice el pago de recursos y las actividades de verificación de documentos y registro de información para el seguimiento.
Teniendo en cuenta que se efectuó la acción correctiva recomendada en la auditoría, se solicita el cierre de la actividad por el cumplimiento de la meta acordada</t>
  </si>
  <si>
    <t>De acuerdo con el seguimiento efectuado por parte de esta Oficina se evidencia el Instructivo tramite de incapacidades IN-GTH-13-02 Versión 4 con fecha de aprobación 04 de agosto de 2021publicado en la pagina web
Por lo anterior se da cierre a esta acción.</t>
  </si>
  <si>
    <r>
      <rPr>
        <b/>
        <sz val="10"/>
        <color rgb="FF000000"/>
        <rFont val="Arial"/>
      </rPr>
      <t>9.   </t>
    </r>
    <r>
      <rPr>
        <sz val="10"/>
        <color rgb="FF000000"/>
        <rFont val="Arial"/>
      </rPr>
      <t xml:space="preserve"> Se evidencia incumplimiento en cuanto a los requisitos que deben tener los formatos de incapacidad y al lineamiento </t>
    </r>
    <r>
      <rPr>
        <i/>
        <sz val="10"/>
        <color rgb="FF000000"/>
        <rFont val="Arial"/>
      </rPr>
      <t xml:space="preserve">“si la incapacidad no cumple con los requisitos mínimos o no pertenece a la red de atención a usuarios de la EPS del funcionario; la Subdirección Administrativa, Financiera y de Control Interno y Disciplinario – Gestión de Talento Humano, da respuesta al radicado de la incapacidad, reportando las observaciones encontradas.”, </t>
    </r>
    <r>
      <rPr>
        <sz val="10"/>
        <color rgb="FF000000"/>
        <rFont val="Arial"/>
      </rPr>
      <t>como se expone en el numeral 2.3.2 del presente informe.</t>
    </r>
  </si>
  <si>
    <r>
      <rPr>
        <b/>
        <sz val="10"/>
        <color rgb="FF000000"/>
        <rFont val="Arial"/>
      </rPr>
      <t>12</t>
    </r>
    <r>
      <rPr>
        <sz val="10"/>
        <color rgb="FF000000"/>
        <rFont val="Arial"/>
      </rPr>
      <t>. Para el trámite de incapacidades se recomienda revisar los criterios de la política de operación para el trámite de incapacidades con el objetivo de determinar cuáles requisitos son necesarios y aplicables para el trámite respectivo.</t>
    </r>
  </si>
  <si>
    <r>
      <rPr>
        <b/>
        <sz val="10"/>
        <color rgb="FF000000"/>
        <rFont val="Arial"/>
      </rPr>
      <t>14.</t>
    </r>
    <r>
      <rPr>
        <sz val="10"/>
        <color rgb="FF000000"/>
        <rFont val="Arial"/>
      </rPr>
      <t>Se sugiere fortalecer el instructivo para el trámite de incapacidades ya que presenta vacíos con las actividades del recobro, devoluciones, y documentar situaciones en caso de traslaparse las incapacidades, valores cancelados de más por la EPS, adicional se definir y unificar criterios de liquidación del IBC (incapacidades generadas en el periodo de vacaciones) y tener en cuenta el artículo 228 del Código Sustantivo del Trabajo el cual establece: “En el caso de salario variable, aplicable a trabajadores que no devenguen salario fijo, se tendrá como base el promedio de los doce (12) meses anteriores a la fecha de inicio de la incapacidad, o todo el tiempo si éste fuere menor.</t>
    </r>
  </si>
  <si>
    <r>
      <rPr>
        <b/>
        <sz val="10"/>
        <color rgb="FF000000"/>
        <rFont val="Arial"/>
      </rPr>
      <t>1</t>
    </r>
    <r>
      <rPr>
        <sz val="10"/>
        <color rgb="FF000000"/>
        <rFont val="Arial"/>
      </rPr>
      <t>. Se recomienda revisar y/o actualizar el Procedimiento “GTH -13-01 LIQUIDACIÓN Y PAGO DE NÓMINA, SEGURIDAD SOCIAL Y PARAFISCALES”, por cuanto se debe fortalecer los controles y las actividades de revisión a la nómina y a las prestaciones sociales con el fin de minimizar errores que se presentan desde la generación del primer archivo con los respectivos cambios que se van dando en el proceso.</t>
    </r>
  </si>
  <si>
    <r>
      <rPr>
        <sz val="11"/>
        <color rgb="FF000000"/>
        <rFont val="Arial"/>
      </rPr>
      <t xml:space="preserve">PRO-GTH-13-01 LIQUIDACIÓN Y PAGO DE NÓMINA, SEGURIDAD SOCIAL Y PARAFISCALES
Version 6 con fecha de aprobación 26-jun-de 2019
</t>
    </r>
    <r>
      <rPr>
        <u/>
        <sz val="11"/>
        <color rgb="FF1155CC"/>
        <rFont val="Arial"/>
      </rPr>
      <t>http://www.idep.edu.co/?q=content/gth-13-proceso-de-gesti%C3%B3n-de-talento-humano#overlay-context=</t>
    </r>
  </si>
  <si>
    <r>
      <rPr>
        <b/>
        <sz val="10"/>
        <color rgb="FF000000"/>
        <rFont val="Arial"/>
      </rPr>
      <t>2</t>
    </r>
    <r>
      <rPr>
        <sz val="10"/>
        <color rgb="FF000000"/>
        <rFont val="Arial"/>
      </rPr>
      <t>. Se observaron debilidades en cuanto a la identificación de los archivos definitivos de liquidación de la nómina y de prestaciones sociales, por lo cual se sugiere definir acción que fortalezca la gestión documental del mismo.</t>
    </r>
  </si>
  <si>
    <t>Resago en la actualización de los expedientes físicos mensuales de nómina.
A causa del confinamiento decretado por el Gobierno Nacional en el año 2020 y la modalidad de trabajo en casa adoptada por el IDEP para esta vigencia, se ha dificultado el trabajo presencial para llevar un control riguroso relacionado con la actualización de los expedientes físicos de la nómina.</t>
  </si>
  <si>
    <t xml:space="preserve">El contratista de nómina con apoyo del auxiliar administrativo realizarán una jornada de trabajo presencial al mes con el fin de actualizar los expedientes físicos de nómina.
</t>
  </si>
  <si>
    <t xml:space="preserve">Archivos físicos de nómina (detallado y resumen)
Planilla o formato de asistencia </t>
  </si>
  <si>
    <t xml:space="preserve">Previo a la finalización del contra de prestación de servicios para la liquidación de nómina suscrito en el año 2020 con el señor Óscar Fabían Bravo, se adelantaron dos jornas de trabajo presencial para la impresión, actualización y archivo de los expedientes de nómina del IDEP
Segundo trimestre: se adelantaron jornadas de trabajos presencial de fecha febrero 22, marzo 22 y junio 30 de 2021.
Teniendo en cuenta que se efectuó la acción correctiva recomendada en la auditoría, se solicita el cierre de la actividad por el cumplimiento de la meta acordada
</t>
  </si>
  <si>
    <t>Expedientes fisicos de nómina del año 2020 y los meses de enero a junio y prima semestral de 2021</t>
  </si>
  <si>
    <t>De acuerdo con el seguimiento efectuado por parte de esta Oficina se evidencia soporte de mesas de trabao para la actualización del archivo de de los expedientes de nómina del IDEP.  Se realiza el cierre de esta acción.</t>
  </si>
  <si>
    <r>
      <rPr>
        <b/>
        <sz val="10"/>
        <color rgb="FF000000"/>
        <rFont val="Arial"/>
      </rPr>
      <t>3</t>
    </r>
    <r>
      <rPr>
        <sz val="10"/>
        <color rgb="FF000000"/>
        <rFont val="Arial"/>
      </rPr>
      <t>. Se recomienda transferir y realizar pruebas de conocimiento a un funcionario de planta sobre el tema de liquidación y pago de nómina, seguridad social y parafiscal, por cuanto el cargo del profesional respectivo es bajo contrato por prestación de servicios y en articulación con la dimensión 6: “Gestión del Conocimiento y la innovación”, del Modelo Integrado de Planeación y Gestión.</t>
    </r>
  </si>
  <si>
    <r>
      <rPr>
        <b/>
        <sz val="10"/>
        <color rgb="FF000000"/>
        <rFont val="Arial"/>
      </rPr>
      <t>4</t>
    </r>
    <r>
      <rPr>
        <sz val="10"/>
        <color rgb="FF000000"/>
        <rFont val="Arial"/>
      </rPr>
      <t>. Se recomienda revisar y/o actualizar el Procedimiento “GTH -13-08 VINCULACIÓN DE SERVIDORES “con relación a los soportes documentales, entre ellos el cambio del nombre del formato FT-GTH-13-26 el cual figura en el procedimiento con el nombre de: “Lista de chequeo posesión funcionarios “ y al revisar el formato se llama: “ Lista de documentos para vinculación de funcionarios”, adicionalmente existen actividades que se describen de manera general, no se incluye soporte de la actividad o donde debe reposar la información, sea en el expediente del funcionario o en otra carpeta especifica en coherencia con las TRD del proceso.</t>
    </r>
  </si>
  <si>
    <t>2020: Esta actividad inicia en la vigencia 2021, por lo anterior se reportará seguimiento en el siguiente trimestre.
Primer Trimestre 2021: Esta actividad se realizará el segundo trimestre de 2021.
Segundo trimestre 2021: Se realizó la actualización del procedimiento GTH -13-08 VINCULACIÓN DE SERVIDORES en el cual se incluyó el formato FT-GTH-13-26 Lista de documentos para la vinculación de funcionarios, como instrumento para la verificación de los documentos que soportan la tomar posesión de los empleados públicos del IDEP.
Teniendo en cuenta que se efectuó la acción correctiva recomendada en la auditoría, se solicita el cierre de la actividad por el cumplimiento de la meta acordada</t>
  </si>
  <si>
    <r>
      <rPr>
        <sz val="11"/>
        <color rgb="FF000000"/>
        <rFont val="Calibri"/>
      </rPr>
      <t xml:space="preserve">Segundo semestre 2021: PRO-GTH-13-08 Vinculación de servidores publicado en: 
</t>
    </r>
    <r>
      <rPr>
        <u/>
        <sz val="11"/>
        <color rgb="FF1155CC"/>
        <rFont val="Calibri"/>
      </rPr>
      <t>http://www.idep.edu.co/?q=content/gth-13-proceso-de-gesti%C3%B3n-de-talento-humano#overlay-context=</t>
    </r>
  </si>
  <si>
    <r>
      <rPr>
        <sz val="11"/>
        <color rgb="FF000000"/>
        <rFont val="Arial"/>
      </rPr>
      <t xml:space="preserve">procedimiento GTH -13-08 VINCULACIÓN DE SERVIDORES en el cual se incluyó el formato FT-GTH-13-26 Lista de documentos para la vinculación de funcionarios
</t>
    </r>
    <r>
      <rPr>
        <u/>
        <sz val="11"/>
        <color rgb="FF1155CC"/>
        <rFont val="Arial"/>
      </rPr>
      <t>http://www.idep.edu.co/sites/default/files/PRO-GTH-13-08%20Vinculacio%CC%81n%20Servidores_V8.pdf#overlay-context=content/gth-13-proceso-de-gesti%25C3%25B3n-de-talento-humano%3Fq%3Dcontent/gth-13-proceso-de-gesti%25C3%25B3n-de-talento-humano</t>
    </r>
  </si>
  <si>
    <r>
      <rPr>
        <b/>
        <sz val="10"/>
        <color rgb="FF000000"/>
        <rFont val="Arial"/>
      </rPr>
      <t>10.</t>
    </r>
    <r>
      <rPr>
        <sz val="10"/>
        <color rgb="FF000000"/>
        <rFont val="Arial"/>
      </rPr>
      <t xml:space="preserve"> Se sugiere revisar los controles operacionales del riesgo “ Incumplimiento de los requisitos de ley y procedimientos para la vinculación, permanencia y retiro de personal” toda vez que los documentos que soportan dichos controles no se ejecutan como se identifica en los procedimientos PRO-GTH-13-08 Vinculación de servidores y PRO-GTH-13-11 Desvinculación de servidores.</t>
    </r>
  </si>
  <si>
    <t>2020: Esta actividad inicia en la vigencia 2021, por lo anterior se reportará seguimiento en el siguiente trimestre.
Primer Trimestre 2021: Esta actividad se realizará el segundo trimestre de 2021.
Segundo trimestre 2021: Se realizó la actualización del procedimiento GTH -13-08 VINCULACIÓN DE SERVIDORES y PRO-GTH-13-11 Desvinculación de servidores, en ellos se precisaron los documentos que soportan las actividades y se realizaron las aclaraciones frente a las acciones esperadas en cada actividad
Teniendo en cuenta que se efectuó la acción correctiva recomendada en la auditoría, se solicita el cierre de la actividad por el cumplimiento de la meta acordada</t>
  </si>
  <si>
    <r>
      <rPr>
        <sz val="11"/>
        <color rgb="FF000000"/>
        <rFont val="Calibri"/>
      </rPr>
      <t xml:space="preserve">Segundo semestre 2021: procedimientos GTH -13-08 VINCULACIÓN DE SERVIDORES y PRO-GTH-13-11 Desvinculación de servidores publicados en: 
</t>
    </r>
    <r>
      <rPr>
        <u/>
        <sz val="11"/>
        <color rgb="FF1155CC"/>
        <rFont val="Calibri"/>
      </rPr>
      <t>http://www.idep.edu.co/?q=content/gth-13-proceso-de-gesti%C3%B3n-de-talento-humano#overlay-context=</t>
    </r>
  </si>
  <si>
    <r>
      <rPr>
        <sz val="11"/>
        <color rgb="FF000000"/>
        <rFont val="Arial"/>
      </rPr>
      <t xml:space="preserve">procedimiento GTH -13-08 VINCULACIÓN DE SERVIDORES y PRO-GTH-13-11 Desvinculación de servidores
</t>
    </r>
    <r>
      <rPr>
        <u/>
        <sz val="11"/>
        <color rgb="FF1155CC"/>
        <rFont val="Arial"/>
      </rPr>
      <t>http://www.idep.edu.co/sites/default/files/PRO-GTH-13-08%20Vinculacio%CC%81n%20Servidores_V8.pdf#overlay-context=content/gth-13-proceso-de-gesti%25C3%25B3n-de-talento-humano%3Fq%3Dcontent/gth-13-proceso-de-gesti%25C3%25B3n-de-talento-humano</t>
    </r>
  </si>
  <si>
    <r>
      <rPr>
        <b/>
        <sz val="10"/>
        <color rgb="FF000000"/>
        <rFont val="Arial"/>
      </rPr>
      <t>6.</t>
    </r>
    <r>
      <rPr>
        <sz val="10"/>
        <color rgb="FF000000"/>
        <rFont val="Arial"/>
      </rPr>
      <t>Se sugiere generar una acción que fortalezca y asegure mantener actualizadas  las carpetas de cada uno de los funcionarios con la documentación relacionada en los procedimientos PRO-GTH-13-08 Vinculación de Servidores y con base en las TRD vinculadas a dicho proceso, puesto que se observó que en (8) ocho casos, no se evidenció los soportes respectivos a las actividades 6, 9 y 11 del procedimiento anteriormente mencionado. Así mismo se recomienda con la documentación relacionada en el procedimiento PRO-GTH-13-11 Desvinculación de servidores toda vez que se observó que en (10) diez casos, no se incluyeron los soportes relacionados a la comunicación y/o notificación del Acto Administrativo al funcionario y al jefe inmediato, la novedad del retiro al  profesional de nómina y el soporte de pago y soportes de prestaciones sociales del ex funcionario.</t>
    </r>
  </si>
  <si>
    <t>La modalidad laboral implementada para el 2020 de Trabajo en casa a causa del aislamiento preventivo y las cuarentenas decretadas por el gobierno nacional, no permitió la constante actualización de los expedientes laborales del IDEP. Especificas en la presente vigencia.</t>
  </si>
  <si>
    <t xml:space="preserve">El profesional especializado de talento humano y la auxiliar administrativa realizarán una jornada de trabajo presencial al mes con el fin de actualizar los expedientes laborales que se encuentran en el archivo físico del IDEP.
</t>
  </si>
  <si>
    <t xml:space="preserve">Expediente de hoja de vida del funcionario retirado
Planilla o formato de asistencia </t>
  </si>
  <si>
    <t>2020: Esta actividad inicia en la vigencia 2021, por lo anterior se reportará seguimiento en el siguiente trimestre.
Primer Trimestre 2021: Esta actividad se ha realizado los dias 26/01/2021; 18/02/2021 y el 16/03/2021 con la participación del Profesional especializado graco 03 y la Auxiliar Administrativo grado 02 de la SAFyCD
Segundo Trimestre: Esta actividad se sealizó los dias 29/04/2021; 25/04/2021 y 16/06/2021 con la participación del Profesional especializado grado 03 y la Auxiliar Administrativo grado 02 de la SAFyCD</t>
  </si>
  <si>
    <t>Primer Trimestre 2021:Calendario de correo electronico de wfarfan@idep.edu.co
Expedientes laborales de servidores publicos del IDEP,
Segundo Trimestre 2021: Lista de asistencia reuniones y expedientes laborales servidores públicos del IDEP</t>
  </si>
  <si>
    <t>De acuerdo con el seguimiento efectuado por parte de esta Oficina se evidencia la lista de asistencia por parte de profesional de talento humano y la auxiliar administrativo para realizar la Actualización expedientes hojas de vida IDEP en el formato : FT-GD-07-25 registro de asistencia actividades internas.   Se realiza el cierre de esta acción.</t>
  </si>
  <si>
    <t>FT-GD-07-25 registro de asistencia actividades internas por parte del profesional especializado de talento humano y la auxiliar administrativo a 16 de junio de 2021</t>
  </si>
  <si>
    <r>
      <rPr>
        <b/>
        <sz val="10"/>
        <color rgb="FF000000"/>
        <rFont val="Arial"/>
      </rPr>
      <t>8.</t>
    </r>
    <r>
      <rPr>
        <sz val="10"/>
        <color rgb="FF000000"/>
        <rFont val="Arial"/>
      </rPr>
      <t>Se sugiere formular indicador sobre el impacto de las capacitaciones (inducciones, reinducciones, capacitaciones) con el objetivo de conocer el nivel de apropiación del conocimiento adquirido, para poder identificar qué aspectos del proceso de aprendizaje se debe mejorar con el objetivo de fortalecer el desempeño de los servidores y el impacto en la Entidad.</t>
    </r>
  </si>
  <si>
    <t xml:space="preserve">De acuerdo con el seguimiento efectuado por parte de esta Oficina se evidencia el formato FT-GTH-13-04 Versión:  4   Fecha Aprobación: 04/08/2021        
Por lo anterior se da cierre a esta acción.
</t>
  </si>
  <si>
    <t>FT-GTH-13-04 Versión 4 del 4 de agosto de 2021publicado en la pagina web</t>
  </si>
  <si>
    <r>
      <rPr>
        <b/>
        <sz val="10"/>
        <color rgb="FF000000"/>
        <rFont val="Arial"/>
      </rPr>
      <t>9</t>
    </r>
    <r>
      <rPr>
        <sz val="10"/>
        <color rgb="FF000000"/>
        <rFont val="Arial"/>
      </rPr>
      <t>.Con base en la evaluación de los riegos se recomienda revisar la formulación y valoración de los controles del siguiente riesgo: “Inexactitud e inoportunidad en la liquidación de salarios, prestaciones sociales, aportes parafiscales y seguridad social “, y registrar dentro del mapa de Riesgo de Gestión, todos aquellos eventos con los que puedan verse afectados de manera significativa los procedimientos de liquidación y pago de la nómina y seguridad social de la entidad, para efectos de implementar controles que mitiguen el impacto o la probabilidad de estas contingencias.</t>
    </r>
  </si>
  <si>
    <t>Ajustes posteriores a los valores que se han liquidado en lo relacionado con salarios, prestaciones sociales y aportes parafiscales y seguridad social.</t>
  </si>
  <si>
    <t>El contratista de nómina revisará las actividades de control registradas en el mapa de riesgos y se actualizarán las actividades de control</t>
  </si>
  <si>
    <t xml:space="preserve">Archivos físicos de nómina (detallado y resumen)
Mapa de riesgos  del proceso y actividades de control actualizados </t>
  </si>
  <si>
    <r>
      <rPr>
        <sz val="11"/>
        <color rgb="FF000000"/>
        <rFont val="Arial"/>
      </rPr>
      <t xml:space="preserve">"2020: Esta actividad inicia en la vigencia 2021, por lo anterior se reportará seguimiento en el siguiente trimestre.
Primer Trimestre 2021: Esta actividad se realizará el segundo trimestre de 2021
Segundo trimestre: Se adelantó reunión de trabajo con el acompañamiento de la Oficina Asesora de Planeación para la revisión del mapa de riesgosy las actividades de control asociadas a la liquidación de la nómina, en ella se resolvieron inquietudes relacionadas con los instrumentos de gestión de esta información. La contratista de nómina efectuará ajustes a las actividades de control registradas en el mapa de riesgos  en el mes de julio de 2021.
Se solicita ampliación de esta actividad hasta el 15 de diciembre teniendo en cuenta que la oficina asesora de planeación apoyará la actualización de los riesgos en el último trimestre de la vigencia
Tercer seguimiento: Se estableció contacto con Viviana Monroy para revisar el mapa de riesgos del proceso y se estableció reunión para el 20 de octubre con el fin de iniciar el proceso de actrualización del mapa de riesgos.
Cuarto Trimestre 2021: 06/12/2021 - Reporta Willson Farfán En reuniones efectuadas con Viviana Monroy el 25 de octubre de 2021 y el 19 de noviembre,con el equipo de la oficina de control interno sobre revisión del mapa de riesgos, se verificó la información de todo el mapa, de la cual y acatando las recomendaciones de la Oficina de Control Interno, se efectuará en el mes de enero de 2022 la modificación del riesgo asociado a la liquidación de nómina. Se solicitará a la OAP la ampliación de la acción al 31/01/2022, teniendo en cuenta que la revisión realizada, con el acompañamiento de la OAP, requiere un análisis riguroso del proceso de liquidación de nómima. 
Primer Trimestre 2022: </t>
    </r>
    <r>
      <rPr>
        <b/>
        <sz val="11"/>
        <color rgb="FF000000"/>
        <rFont val="Arial"/>
      </rPr>
      <t>1)</t>
    </r>
    <r>
      <rPr>
        <sz val="11"/>
        <color rgb="FF000000"/>
        <rFont val="Arial"/>
      </rPr>
      <t xml:space="preserve">. Mediante radicado interno No. 001929 del 22.12.2021 la SAFyCD Solicitó a la OAP ampliación del plazo para cerrar la acción No. 25 del plan de mejoramiento GTH hasta el hasta el 31 de enero de 2022. Esta solicitud se realizó teniendo en cuenta que el riesgo asociado a que la liquidación de nómina cuenta con tres actividades de control, las cuales requieren la verificación y actualización del procedimiento PRO-GTH-13-01 y de las normas vigentes aplicables en la liquidación de la nómina. </t>
    </r>
    <r>
      <rPr>
        <b/>
        <sz val="11"/>
        <color rgb="FF000000"/>
        <rFont val="Arial"/>
      </rPr>
      <t>2)</t>
    </r>
    <r>
      <rPr>
        <sz val="11"/>
        <color rgb="FF000000"/>
        <rFont val="Arial"/>
      </rPr>
      <t xml:space="preserve"> Luego de la revisión y ajuste del PRO-GTH-13-01 LIQUIDACIÓN Y PAGO DE NOMINA, SEGURIDAD SOCIAL Y PARAFISCALES,realizada por la SAFyCD, mediante Radicado Interno IDEP No. 000248 del 31/01/2022 la SAFyCD solicitó a la OAP realizar la modificación de documentos que hacen parte del proceso de Gestión de Talento Humano entre los que se encuentra el PRO-GTH-13-01 LIQUIDACIÓN Y PAGO DE NOMINA, SEGURIDAD SOCIAL Y PARAFISCALES. La actualización se realizó y se encuentra publicada en el portal web del IDEP</t>
    </r>
  </si>
  <si>
    <t>Segundo trimestre: Calendario de correo electrónico nomina@idep.edu.co (Reunión mapa de riesgos nómina)
Primer Trimestre 2022: Radicados IDEP 001929 del 22/12/2021 y 000248 del 31/01/2022; PRO-GTH-13-01 Publicado en:
http://www.idep.edu.co/sites/default/files/PRO-GTH-13-01%20Liq-pago%20nomina.pdf</t>
  </si>
  <si>
    <t>De acuerdo con el seguimiento efectuado por parte de esta Oficina se evidencia acta de reunión con la OAP con el fin de revisar los riesgos identificados al proceso, la contratista de nómina efectuará ajustes a las actividades de control registradas en el mapa de riesgos  en el mes de julio de 2021.
21/12/2021: Se evidencia que se realizó mesas de trabajo con la OAP y la OCI con el objetivo de realizar recomendaciones para la actualización del riesgo en referencia. Se continua en ejecución toda vez que solicitaron ampliacion de fecha para la terminación de la acción.</t>
  </si>
  <si>
    <t>Segundo trimestre: Calendario de correo electrónico nomina@idep.edu.co (Reunión mapa de riesgos nómina)</t>
  </si>
  <si>
    <t>05/08/2021 Seguimiento efectuado por 
Martha Cecilia Quintero  B.- Técnico OCI.
21/12/2021  Seguimiento efectuado por 
María Margarita Cruz Gómez. Profesiona contratista OCI.</t>
  </si>
  <si>
    <r>
      <rPr>
        <b/>
        <sz val="10"/>
        <color rgb="FF000000"/>
        <rFont val="Arial"/>
      </rPr>
      <t>11</t>
    </r>
    <r>
      <rPr>
        <sz val="10"/>
        <color rgb="FF000000"/>
        <rFont val="Arial"/>
      </rPr>
      <t>.Con relación a las provisiones se recomienda continuar fortaleciendo los controles de conciliación de la información entre el área de contabilidad y talento humano atendiendo los lineamientos descritos en el documento IN-GTH-13-05 Instructivo para la gestión de la nómina entre los Sistemas de Información Humano Y Goobi, con el fin garantizar la consistencia de la información en los aplicativos de Goobi y Humano, y minimizar los errores dentro del proceso.</t>
    </r>
  </si>
  <si>
    <t>Se presentan problemas en el aplicativo de liquidación de nómina (HUMANO) al momento de calcular las provisiones para los conceptos liquidados.</t>
  </si>
  <si>
    <t xml:space="preserve">Se realizarán reuniones mensualmente con el área contable y el contratista de nomina, para disminuir las diferencias que se puedan presentar con la ejecución y la provisión de cada uno de los conceptos. </t>
  </si>
  <si>
    <t>Archivos generados desde el aplicativo HUMANO, los cuales son soportes contables de la nómina. 
Lista de asistencia</t>
  </si>
  <si>
    <r>
      <rPr>
        <sz val="10"/>
        <color rgb="FF000000"/>
        <rFont val="Arial"/>
      </rPr>
      <t>2020: Esta actividad inicia en la vigencia 2021, por lo anterior se reportará seguimiento en el siguiente trimestre.
Primer Trimestre 2021: Se han efectuado mesas de trabajoentre la contratista de nómina y la Técnico operativo de Contabilidad para la revisión de Provisiones de nómina los días 9/02/2021 y el 12/03/2021.
Segundo trimestre:  Se efectuaron mesas de trabajo conjuntas para revision de provisiones y conciliación de las mismas al cierre de cada mes, para disminuir diferencias. Las acciones de corrección han permitido una normalización en la formulación. 
Teniendo en cuenta que se efectuó la acción correctiva recomendada en la auditoría, se solicita el cierre de la actividad por el cumplimiento de la meta acordada.</t>
    </r>
    <r>
      <rPr>
        <sz val="10"/>
        <color rgb="FFFF0000"/>
        <rFont val="Arial"/>
      </rPr>
      <t xml:space="preserve">
</t>
    </r>
  </si>
  <si>
    <t>Primer Trimestre: Calendario de correo de las cuentas institucionales nomina@idep.edu.co y aguevara@idep.edu.co
Segundo Trimestre: Correo 12 de mayo, se solicita subir Provision de abril a Sistema Goobi; Correo de junio 01, Solicitud cargue de provisiones de Mayo a Sistema Goobi enviados desde la cuenta nomina@idep.edu.co</t>
  </si>
  <si>
    <t>De acuerdo con el seguimiento efectuado por parte de esta Oficina se evidencia mesas de trabajo entre el proceso de Gestión Financiera y el proceso de talento humano, con el fin de conciliar la información correspondiente a las provisiones de manera mensual.   Se realiza el cierre de esta acción.</t>
  </si>
  <si>
    <r>
      <rPr>
        <b/>
        <sz val="10"/>
        <color rgb="FF000000"/>
        <rFont val="Arial"/>
      </rPr>
      <t>5</t>
    </r>
    <r>
      <rPr>
        <sz val="10"/>
        <color rgb="FF000000"/>
        <rFont val="Arial"/>
      </rPr>
      <t xml:space="preserve">.  Se presentaron las siguientes diferencias en las provisiones entre la prueba de auditoría y el reporte generado por el sistema HUMANO – GOOBI:
• Para enero de 2019 se encontró diferencia por valor de -$131,613,280 entre el saldo de la provisión total en HUMANO y GOOBI
• Para el mes de febrero se observó una diferencia de $119.240.162 en el saldo mensual
• Para el mes de abril de 2019 se encontró diferencia de -$4,106,094
• Para el mes de febrero se observó diferencia de 2020 El valor registrado en el comprobante contable es -$ 3.541.511
</t>
    </r>
  </si>
  <si>
    <r>
      <rPr>
        <b/>
        <sz val="10"/>
        <color rgb="FF000000"/>
        <rFont val="Arial"/>
      </rPr>
      <t>13.</t>
    </r>
    <r>
      <rPr>
        <sz val="10"/>
        <color rgb="FF000000"/>
        <rFont val="Arial"/>
      </rPr>
      <t xml:space="preserve"> Se sugiere incluir en el cuadro de control de incapacidades las inferiores a dos (02) días, ya que esta información es relevante a la hora de construir indicadores por ausentismo laboral.</t>
    </r>
  </si>
  <si>
    <t>El cuadro de control de incapacidades no es un documento formal del proceso de talento humano, este es un documento de trabajo que se encuentra en construcción y consolidación antes de ser formalizado</t>
  </si>
  <si>
    <t>Se incluirá una pestaña adicional, en el cuadro de control de incapacidades, con la información de incapacidades que por su duración no sean suceptibles de cobro ante la EPS.</t>
  </si>
  <si>
    <t>Cuadro Control de Incapaciadades</t>
  </si>
  <si>
    <t>2020: Esta actividad inicia en la vigencia 2021, por lo anterior se reportará seguimiento en el siguiente trimestre.
Primer Trimestre 2021: En el Cuadro de Control de Incapacidades se han incluido en una pestaña adicional las incapacidades de empleados públicos de 2 o menos días radicadas en el IDEP.
Segundo trimestre:  Durante este trimestre se presentaron dos(02) incapacidad consedidas a Diana Milena Rodriguez Ramos y a Daniela Giselle Castro, estas incapacidades se registraron en el cuadro control y se reportó dentro de las fechas al profesional de Contabilidad. Estas fueron liquidadas en nomina del mes correspondiente y reconocidas por la EPS con los mismos valores que fueron liquidadas por el IDEP segun Comprobantes de Ingreso No. 103 por valor de $156.700 y Comprobante de Ingreso No. 114 por valor de $313.399.
Teniendo en cuenta que se efectuó la acción correctiva recomendada en la auditoría, se solicita el cierre de la actividad por el cumplimiento de la meta acordada</t>
  </si>
  <si>
    <t>Primer trimestre: Cuadro control de Incapacidaes meses febrero y marzo 2021 ubicado en la carpeta 300_99_FACILITATIVOS de la SAFyCD
Segundo Trimestre: Cuadro control de Incapacidades a 31 de mayo de 2021</t>
  </si>
  <si>
    <t>Se verificó por parte de esta Oficina la inclusión de las incapacidades inferiores a tres (03) días en el cuadro de ontrol de la Entidad.   Se realiza el cierre de esta acción.</t>
  </si>
  <si>
    <r>
      <rPr>
        <sz val="10"/>
        <color rgb="FF000000"/>
        <rFont val="Arial"/>
      </rPr>
      <t xml:space="preserve">Incumplimiento del estándar 4.2.3 Elaboración de procedimientos, instructivos, fichas, protocolos, teniendo en cuenta que en el SG SST se han documentado procedimientos, planes, formatos, entre otros, pero no se cuenta con  </t>
    </r>
    <r>
      <rPr>
        <b/>
        <sz val="10"/>
        <color rgb="FF000000"/>
        <rFont val="Arial"/>
      </rPr>
      <t>el soporte de entrega de los mismos a los trabajadores</t>
    </r>
    <r>
      <rPr>
        <sz val="10"/>
        <color rgb="FF000000"/>
        <rFont val="Arial"/>
      </rPr>
      <t>, como lo establece el modo de verificación descrito en la Resolución 312 de 2019.</t>
    </r>
  </si>
  <si>
    <t>No se cuenta con el soporte de entrega a los y las colaboradoras de los procedimientos, instructivos, entre otra documentación de Seguridad y Salud en el Trabajo</t>
  </si>
  <si>
    <t>Realizar la entrega digital de la documentación de Seguridad y Salud en el trabajo que le sea aplicable al personal, independiente de su forma de vinculación o contratación, cada vez que se presente una modificación de la planta de personal (ingreso) o se suscriban contratos de prestación de servicios con persona natural.</t>
  </si>
  <si>
    <t>Correos electrónicos
Base de datos funcionarios/as y contratación
Manual del SG SST</t>
  </si>
  <si>
    <t>Contratista responsable del SG SST</t>
  </si>
  <si>
    <r>
      <rPr>
        <b/>
        <sz val="10"/>
        <color rgb="FF000000"/>
        <rFont val="Arial"/>
      </rPr>
      <t xml:space="preserve">Primer Trimestre 2022: </t>
    </r>
    <r>
      <rPr>
        <sz val="10"/>
        <color rgb="FF000000"/>
        <rFont val="Arial"/>
      </rPr>
      <t>El 14 de febrero de 2022 se remitió correo electrónico socializando la documentación del SG SST a servidores/as y contratistas. En dicho correo se emitió la recomendación de consultar a través de la Maloca del Sistema Integrado de Gestión los documentos con el fin de evitar el uso de versiones obsoletas y se describieron los documentos principales.
Seguimiento realizado por Francy López 06/04/2022</t>
    </r>
  </si>
  <si>
    <t>Primer trimestre 2022: Correo electrónico</t>
  </si>
  <si>
    <t>SIGLA PROCESO</t>
  </si>
  <si>
    <t>TIPO DE HALLAZGO</t>
  </si>
  <si>
    <t>SUBSISTEMAS</t>
  </si>
  <si>
    <t>Abierta - en Desarrollo</t>
  </si>
  <si>
    <t>SGC</t>
  </si>
  <si>
    <t>Corrección</t>
  </si>
  <si>
    <t>Abierta - Vencida</t>
  </si>
  <si>
    <t>SIGA</t>
  </si>
  <si>
    <t>Acción Preventiva</t>
  </si>
  <si>
    <t>Autoevaluación del Control</t>
  </si>
  <si>
    <t>SGSI</t>
  </si>
  <si>
    <t>Evaluación de Indicadores</t>
  </si>
  <si>
    <t>Sistemas</t>
  </si>
  <si>
    <t>Cerrada Condicional</t>
  </si>
  <si>
    <t>SGSST</t>
  </si>
  <si>
    <t>Acción de Mejora</t>
  </si>
  <si>
    <t>Evaluación de Planes de acción y Planes Operativos</t>
  </si>
  <si>
    <t>Archivo y Correspondencia</t>
  </si>
  <si>
    <t>SRS</t>
  </si>
  <si>
    <t>Informes de Auditoría de Gestión</t>
  </si>
  <si>
    <t>SGA</t>
  </si>
  <si>
    <t>Informes de Auditoría Entes de Control</t>
  </si>
  <si>
    <t>SCI</t>
  </si>
  <si>
    <t>Producto y/o servicio no conforme</t>
  </si>
  <si>
    <t>Quejas y reclamos</t>
  </si>
  <si>
    <t>SAFYCD-Talento Humano - Nómina</t>
  </si>
  <si>
    <t>Gestión de Riesgos</t>
  </si>
  <si>
    <t>SAFYCD-Servicios Generales</t>
  </si>
  <si>
    <t>Otros</t>
  </si>
  <si>
    <t>SAFYDC Atención al Ciudadano -PQRS</t>
  </si>
  <si>
    <t>Centro de Documentación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</si>
</sst>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d/m/yyyy"/>
    <numFmt numFmtId="165" formatCode="0.0%"/>
    <numFmt numFmtId="166" formatCode="_(* #,##0_);_(* \(#,##0\);_(* &quot;-&quot;_);_(@_)"/>
    <numFmt numFmtId="167" formatCode="_(* #,##0.00_);_(* \(#,##0.00\);_(* &quot;-&quot;??_);_(@_)"/>
    <numFmt numFmtId="168" formatCode="[$-240A]d&quot; de &quot;mmmm&quot; de &quot;yyyy"/>
    <numFmt numFmtId="169" formatCode="_(* #,##0_);_(* \(#,##0\);_(* &quot;-&quot;??_);_(@_)"/>
  </numFmts>
  <fonts count="164">
    <font>
      <sz val="11"/>
      <color rgb="FF000000"/>
      <name val="Calibri"/>
      <scheme val="minor"/>
    </font>
    <font>
      <sz val="18"/>
      <color rgb="FF000000"/>
      <name val="Calibri"/>
    </font>
    <font>
      <b/>
      <sz val="10"/>
      <color rgb="FF000000"/>
      <name val="Calibri"/>
    </font>
    <font>
      <sz val="11"/>
      <color rgb="FF000000"/>
      <name val="Calibri"/>
    </font>
    <font>
      <sz val="10"/>
      <color rgb="FF000000"/>
      <name val="Arial"/>
    </font>
    <font>
      <b/>
      <sz val="10"/>
      <color rgb="FF000000"/>
      <name val="Arial"/>
    </font>
    <font>
      <sz val="10"/>
      <color theme="1"/>
      <name val="Arial"/>
    </font>
    <font>
      <b/>
      <sz val="10"/>
      <color rgb="FFFF0000"/>
      <name val="Arial"/>
    </font>
    <font>
      <sz val="10"/>
      <color rgb="FFFF0000"/>
      <name val="Arial"/>
    </font>
    <font>
      <sz val="12"/>
      <color theme="1"/>
      <name val="Arial"/>
    </font>
    <font>
      <sz val="11"/>
      <name val="Calibri"/>
    </font>
    <font>
      <b/>
      <sz val="30"/>
      <color theme="1"/>
      <name val="Arial"/>
    </font>
    <font>
      <sz val="16"/>
      <color theme="1"/>
      <name val="Arial"/>
    </font>
    <font>
      <b/>
      <sz val="20"/>
      <color theme="1"/>
      <name val="Calibri"/>
    </font>
    <font>
      <b/>
      <sz val="18"/>
      <color rgb="FF000000"/>
      <name val="Arial"/>
    </font>
    <font>
      <b/>
      <sz val="18"/>
      <color theme="1"/>
      <name val="Arial"/>
    </font>
    <font>
      <b/>
      <sz val="18"/>
      <color rgb="FFFFFFFF"/>
      <name val="Arial"/>
    </font>
    <font>
      <b/>
      <sz val="12"/>
      <color theme="1"/>
      <name val="Arial"/>
    </font>
    <font>
      <sz val="11"/>
      <color rgb="FF000000"/>
      <name val="Arial"/>
    </font>
    <font>
      <b/>
      <sz val="10"/>
      <color theme="1"/>
      <name val="Arial"/>
    </font>
    <font>
      <sz val="10"/>
      <color rgb="FF000000"/>
      <name val="Calibri"/>
    </font>
    <font>
      <u/>
      <sz val="11"/>
      <color rgb="FF000000"/>
      <name val="Calibri"/>
    </font>
    <font>
      <u/>
      <sz val="11"/>
      <color rgb="FF000000"/>
      <name val="Calibri"/>
    </font>
    <font>
      <sz val="11"/>
      <color theme="1"/>
      <name val="Arial"/>
    </font>
    <font>
      <u/>
      <sz val="10"/>
      <color rgb="FF0563C1"/>
      <name val="Arial"/>
    </font>
    <font>
      <u/>
      <sz val="10"/>
      <color theme="10"/>
      <name val="Arial"/>
    </font>
    <font>
      <u/>
      <sz val="10"/>
      <color rgb="FF0563C1"/>
      <name val="Arial"/>
    </font>
    <font>
      <sz val="10"/>
      <color rgb="FF0563C1"/>
      <name val="Arial"/>
    </font>
    <font>
      <u/>
      <sz val="10"/>
      <color rgb="FF000000"/>
      <name val="Arial"/>
    </font>
    <font>
      <u/>
      <sz val="10"/>
      <color rgb="FF000000"/>
      <name val="Arial"/>
    </font>
    <font>
      <sz val="9"/>
      <color theme="1"/>
      <name val="Arial"/>
    </font>
    <font>
      <sz val="9"/>
      <color rgb="FF000000"/>
      <name val="Arial"/>
    </font>
    <font>
      <u/>
      <sz val="11"/>
      <color rgb="FF000000"/>
      <name val="Calibri"/>
    </font>
    <font>
      <u/>
      <sz val="11"/>
      <color rgb="FF000000"/>
      <name val="Arial"/>
    </font>
    <font>
      <b/>
      <sz val="11"/>
      <color rgb="FF000000"/>
      <name val="Calibri"/>
    </font>
    <font>
      <u/>
      <sz val="11"/>
      <color rgb="FF000000"/>
      <name val="Arial"/>
    </font>
    <font>
      <u/>
      <sz val="11"/>
      <color rgb="FF1155CC"/>
      <name val="Arial"/>
    </font>
    <font>
      <u/>
      <sz val="11"/>
      <color rgb="FF000000"/>
      <name val="Arial"/>
    </font>
    <font>
      <u/>
      <sz val="11"/>
      <color rgb="FF0563C1"/>
      <name val="Arial"/>
    </font>
    <font>
      <b/>
      <sz val="11"/>
      <color theme="1"/>
      <name val="Calibri"/>
    </font>
    <font>
      <b/>
      <sz val="9"/>
      <color theme="1"/>
      <name val="Arial"/>
    </font>
    <font>
      <b/>
      <sz val="11"/>
      <color theme="0"/>
      <name val="Calibri"/>
    </font>
    <font>
      <b/>
      <u/>
      <sz val="12"/>
      <color rgb="FF0000FF"/>
      <name val="Arial"/>
    </font>
    <font>
      <b/>
      <u/>
      <sz val="12"/>
      <color rgb="FF0000FF"/>
      <name val="Arial"/>
    </font>
    <font>
      <b/>
      <u/>
      <sz val="12"/>
      <color rgb="FF0000FF"/>
      <name val="Arial"/>
    </font>
    <font>
      <b/>
      <u/>
      <sz val="12"/>
      <color rgb="FF0000FF"/>
      <name val="Arial"/>
    </font>
    <font>
      <b/>
      <u/>
      <sz val="12"/>
      <color rgb="FF0000FF"/>
      <name val="Arial"/>
    </font>
    <font>
      <b/>
      <u/>
      <sz val="12"/>
      <color rgb="FF0000FF"/>
      <name val="Arial"/>
    </font>
    <font>
      <b/>
      <sz val="36"/>
      <color rgb="FF0070C0"/>
      <name val="Calibri"/>
    </font>
    <font>
      <sz val="11"/>
      <color rgb="FFFF0000"/>
      <name val="Arial"/>
    </font>
    <font>
      <b/>
      <sz val="15"/>
      <color rgb="FFFFFFFF"/>
      <name val="Arial Black"/>
    </font>
    <font>
      <b/>
      <sz val="16"/>
      <color rgb="FFFFFFFF"/>
      <name val="Arial Black"/>
    </font>
    <font>
      <b/>
      <sz val="14"/>
      <color rgb="FF003366"/>
      <name val="Arial"/>
    </font>
    <font>
      <b/>
      <sz val="16"/>
      <color theme="1"/>
      <name val="Arial"/>
    </font>
    <font>
      <u/>
      <sz val="18"/>
      <color theme="10"/>
      <name val="Calibri"/>
    </font>
    <font>
      <u/>
      <sz val="18"/>
      <color theme="10"/>
      <name val="Calibri"/>
    </font>
    <font>
      <b/>
      <sz val="15"/>
      <color rgb="FFFF0000"/>
      <name val="Arial"/>
    </font>
    <font>
      <b/>
      <sz val="12"/>
      <color rgb="FFFF0000"/>
      <name val="Arial"/>
    </font>
    <font>
      <b/>
      <sz val="11"/>
      <color theme="1"/>
      <name val="Arial"/>
    </font>
    <font>
      <b/>
      <sz val="25"/>
      <color theme="1"/>
      <name val="Arial"/>
    </font>
    <font>
      <sz val="11"/>
      <color theme="1"/>
      <name val="Calibri"/>
    </font>
    <font>
      <b/>
      <sz val="14"/>
      <color rgb="FF000000"/>
      <name val="Arial"/>
    </font>
    <font>
      <b/>
      <sz val="19"/>
      <color rgb="FF000000"/>
      <name val="Arial"/>
    </font>
    <font>
      <u/>
      <sz val="20"/>
      <color rgb="FF0563C1"/>
      <name val="Calibri"/>
    </font>
    <font>
      <sz val="12"/>
      <color rgb="FF000000"/>
      <name val="Calibri"/>
    </font>
    <font>
      <b/>
      <sz val="12"/>
      <color rgb="FFFFFFFF"/>
      <name val="Arial"/>
    </font>
    <font>
      <b/>
      <u/>
      <sz val="12"/>
      <color rgb="FFFFFFFF"/>
      <name val="Arial"/>
    </font>
    <font>
      <b/>
      <sz val="12"/>
      <color theme="0"/>
      <name val="Arial"/>
    </font>
    <font>
      <b/>
      <sz val="12"/>
      <color rgb="FF000000"/>
      <name val="Arial"/>
    </font>
    <font>
      <b/>
      <sz val="16"/>
      <color rgb="FFFFFFFF"/>
      <name val="Arial"/>
    </font>
    <font>
      <sz val="18"/>
      <color theme="1"/>
      <name val="Arial"/>
    </font>
    <font>
      <b/>
      <u/>
      <sz val="13"/>
      <color rgb="FF0000FF"/>
      <name val="Arial"/>
    </font>
    <font>
      <u/>
      <sz val="13"/>
      <color rgb="FF0000FF"/>
      <name val="Arial"/>
    </font>
    <font>
      <b/>
      <sz val="11"/>
      <color rgb="FF000000"/>
      <name val="Arial"/>
    </font>
    <font>
      <b/>
      <sz val="15"/>
      <color rgb="FF000000"/>
      <name val="Arial"/>
    </font>
    <font>
      <sz val="14"/>
      <color theme="1"/>
      <name val="Arial"/>
    </font>
    <font>
      <u/>
      <sz val="11"/>
      <color theme="10"/>
      <name val="Calibri"/>
    </font>
    <font>
      <u/>
      <sz val="12"/>
      <color rgb="FF1155CC"/>
      <name val="Calibri"/>
    </font>
    <font>
      <u/>
      <sz val="12"/>
      <color rgb="FF000000"/>
      <name val="Calibri"/>
    </font>
    <font>
      <u/>
      <sz val="12"/>
      <color rgb="FF1155CC"/>
      <name val="Calibri"/>
    </font>
    <font>
      <u/>
      <sz val="12"/>
      <color rgb="FF1155CC"/>
      <name val="Calibri"/>
    </font>
    <font>
      <u/>
      <sz val="12"/>
      <color rgb="FF000000"/>
      <name val="Calibri"/>
    </font>
    <font>
      <sz val="9"/>
      <color rgb="FF000000"/>
      <name val="Calibri"/>
    </font>
    <font>
      <sz val="9"/>
      <color theme="1"/>
      <name val="Calibri"/>
    </font>
    <font>
      <u/>
      <sz val="10"/>
      <color theme="10"/>
      <name val="Arial"/>
    </font>
    <font>
      <u/>
      <sz val="10"/>
      <color theme="10"/>
      <name val="Arial"/>
    </font>
    <font>
      <u/>
      <sz val="11"/>
      <color theme="10"/>
      <name val="Calibri"/>
    </font>
    <font>
      <u/>
      <sz val="10"/>
      <color rgb="FF000000"/>
      <name val="Arial"/>
    </font>
    <font>
      <sz val="11"/>
      <color theme="10"/>
      <name val="Calibri"/>
    </font>
    <font>
      <u/>
      <sz val="11"/>
      <color theme="10"/>
      <name val="Calibri"/>
    </font>
    <font>
      <u/>
      <sz val="11"/>
      <color rgb="FF0563C1"/>
      <name val="Calibri"/>
    </font>
    <font>
      <u/>
      <sz val="10"/>
      <color rgb="FF1155CC"/>
      <name val="Arial"/>
    </font>
    <font>
      <b/>
      <u/>
      <sz val="13"/>
      <color rgb="FF0000FF"/>
      <name val="Arial"/>
    </font>
    <font>
      <u/>
      <sz val="13"/>
      <color rgb="FF0000FF"/>
      <name val="Arial"/>
    </font>
    <font>
      <b/>
      <sz val="10"/>
      <color rgb="FFFFFFFF"/>
      <name val="Arial"/>
    </font>
    <font>
      <u/>
      <sz val="11"/>
      <color rgb="FF000000"/>
      <name val="Calibri"/>
    </font>
    <font>
      <u/>
      <sz val="10"/>
      <color rgb="FF0563C1"/>
      <name val="Arial"/>
    </font>
    <font>
      <u/>
      <sz val="10"/>
      <color rgb="FF0563C1"/>
      <name val="Arial"/>
    </font>
    <font>
      <sz val="8"/>
      <color rgb="FF000000"/>
      <name val="Arial"/>
    </font>
    <font>
      <u/>
      <sz val="10"/>
      <color rgb="FF0563C1"/>
      <name val="Arial"/>
    </font>
    <font>
      <u/>
      <sz val="10"/>
      <color rgb="FF000000"/>
      <name val="Arial"/>
    </font>
    <font>
      <u/>
      <sz val="10"/>
      <color rgb="FF000000"/>
      <name val="Arial"/>
    </font>
    <font>
      <u/>
      <sz val="10"/>
      <color rgb="FF000000"/>
      <name val="Arial"/>
    </font>
    <font>
      <u/>
      <sz val="10"/>
      <color rgb="FF0000FF"/>
      <name val="Arial"/>
    </font>
    <font>
      <u/>
      <sz val="10"/>
      <color rgb="FF000000"/>
      <name val="Arial"/>
    </font>
    <font>
      <u/>
      <sz val="10"/>
      <color rgb="FF000000"/>
      <name val="Arial"/>
    </font>
    <font>
      <u/>
      <sz val="10"/>
      <color theme="1"/>
      <name val="Arial"/>
    </font>
    <font>
      <u/>
      <sz val="10"/>
      <color rgb="FF0563C1"/>
      <name val="Arial"/>
    </font>
    <font>
      <u/>
      <sz val="11"/>
      <color rgb="FF0563C1"/>
      <name val="Arial"/>
    </font>
    <font>
      <sz val="11"/>
      <color rgb="FF0563C1"/>
      <name val="Calibri"/>
    </font>
    <font>
      <u/>
      <sz val="10"/>
      <color rgb="FF0563C1"/>
      <name val="Arial"/>
    </font>
    <font>
      <sz val="11"/>
      <color rgb="FF000000"/>
      <name val="Roboto"/>
    </font>
    <font>
      <sz val="11"/>
      <color theme="1"/>
      <name val="Roboto"/>
    </font>
    <font>
      <u/>
      <sz val="11"/>
      <color rgb="FF0563C1"/>
      <name val="Calibri"/>
    </font>
    <font>
      <u/>
      <sz val="10"/>
      <color rgb="FF000000"/>
      <name val="Arial"/>
    </font>
    <font>
      <u/>
      <sz val="11"/>
      <color rgb="FF0563C1"/>
      <name val="Calibri"/>
    </font>
    <font>
      <b/>
      <sz val="10"/>
      <color theme="1"/>
      <name val="Calibri"/>
    </font>
    <font>
      <b/>
      <sz val="14"/>
      <color theme="1"/>
      <name val="Arial"/>
    </font>
    <font>
      <u/>
      <sz val="11"/>
      <color rgb="FF000000"/>
      <name val="Arial"/>
    </font>
    <font>
      <u/>
      <sz val="11"/>
      <color rgb="FF0563C1"/>
      <name val="Arial"/>
    </font>
    <font>
      <u/>
      <sz val="11"/>
      <color rgb="FF000000"/>
      <name val="Calibri"/>
    </font>
    <font>
      <u/>
      <sz val="11"/>
      <color rgb="FF000000"/>
      <name val="Arial"/>
    </font>
    <font>
      <u/>
      <sz val="10"/>
      <color theme="1"/>
      <name val="Arial"/>
    </font>
    <font>
      <u/>
      <sz val="10"/>
      <color rgb="FF0000FF"/>
      <name val="Calibri"/>
    </font>
    <font>
      <u/>
      <sz val="10"/>
      <color rgb="FF0000FF"/>
      <name val="Calibri"/>
    </font>
    <font>
      <u/>
      <sz val="11"/>
      <color theme="10"/>
      <name val="Calibri"/>
    </font>
    <font>
      <u/>
      <sz val="11"/>
      <color rgb="FF0000FF"/>
      <name val="Calibri"/>
    </font>
    <font>
      <u/>
      <sz val="11"/>
      <color rgb="FF0000FF"/>
      <name val="Calibri"/>
    </font>
    <font>
      <u/>
      <sz val="10"/>
      <color rgb="FF000000"/>
      <name val="Arial"/>
    </font>
    <font>
      <u/>
      <sz val="10"/>
      <color theme="10"/>
      <name val="Arial"/>
    </font>
    <font>
      <u/>
      <sz val="10"/>
      <color theme="10"/>
      <name val="Arial"/>
    </font>
    <font>
      <u/>
      <sz val="10"/>
      <color theme="10"/>
      <name val="Arial"/>
    </font>
    <font>
      <u/>
      <sz val="10"/>
      <color theme="10"/>
      <name val="Arial"/>
    </font>
    <font>
      <u/>
      <sz val="11"/>
      <color theme="10"/>
      <name val="Calibri"/>
    </font>
    <font>
      <u/>
      <sz val="11"/>
      <color theme="10"/>
      <name val="Calibri"/>
    </font>
    <font>
      <u/>
      <sz val="11"/>
      <color theme="10"/>
      <name val="Calibri"/>
    </font>
    <font>
      <u/>
      <sz val="11"/>
      <color theme="10"/>
      <name val="Calibri"/>
    </font>
    <font>
      <u/>
      <sz val="11"/>
      <color rgb="FF0563C1"/>
      <name val="Calibri"/>
    </font>
    <font>
      <u/>
      <sz val="11"/>
      <color theme="1"/>
      <name val="Arial"/>
    </font>
    <font>
      <u/>
      <sz val="11"/>
      <color rgb="FF0000FF"/>
      <name val="Arial"/>
    </font>
    <font>
      <b/>
      <sz val="8"/>
      <color rgb="FF000000"/>
      <name val="Arial"/>
    </font>
    <font>
      <sz val="11"/>
      <color rgb="FF002060"/>
      <name val="Arial"/>
    </font>
    <font>
      <u/>
      <sz val="11"/>
      <color rgb="FF1155CC"/>
      <name val="Calibri"/>
    </font>
    <font>
      <i/>
      <sz val="10"/>
      <color rgb="FF000000"/>
      <name val="Arial"/>
    </font>
    <font>
      <i/>
      <sz val="10"/>
      <color theme="1"/>
      <name val="Arial"/>
    </font>
    <font>
      <b/>
      <i/>
      <sz val="10"/>
      <color rgb="FF000000"/>
      <name val="Arial"/>
    </font>
    <font>
      <sz val="11"/>
      <color theme="1"/>
      <name val="Times New Roman"/>
    </font>
    <font>
      <sz val="9"/>
      <color theme="1"/>
      <name val="Times New Roman"/>
    </font>
    <font>
      <sz val="10"/>
      <color theme="10"/>
      <name val="Arial"/>
    </font>
    <font>
      <sz val="10"/>
      <name val="Arial"/>
    </font>
    <font>
      <u/>
      <sz val="10"/>
      <name val="Arial"/>
    </font>
    <font>
      <b/>
      <i/>
      <sz val="10"/>
      <color theme="1"/>
      <name val="Arial"/>
    </font>
    <font>
      <sz val="10"/>
      <color rgb="FF1155CC"/>
      <name val="Arial"/>
    </font>
    <font>
      <b/>
      <u/>
      <sz val="11"/>
      <color rgb="FF000000"/>
      <name val="Arial"/>
    </font>
    <font>
      <b/>
      <u/>
      <sz val="10"/>
      <color rgb="FF000000"/>
      <name val="Arial"/>
    </font>
    <font>
      <i/>
      <sz val="10"/>
      <color rgb="FF000000"/>
      <name val="Calibri"/>
    </font>
    <font>
      <sz val="10"/>
      <color rgb="FF0070C0"/>
      <name val="Arial"/>
    </font>
    <font>
      <b/>
      <sz val="10"/>
      <color rgb="FF0070C0"/>
      <name val="Arial"/>
    </font>
    <font>
      <i/>
      <u/>
      <sz val="10"/>
      <color rgb="FF000000"/>
      <name val="Arial"/>
    </font>
    <font>
      <b/>
      <sz val="10"/>
      <color theme="10"/>
      <name val="Arial"/>
    </font>
    <font>
      <sz val="11"/>
      <name val="Arial"/>
    </font>
    <font>
      <u/>
      <sz val="11"/>
      <name val="Arial"/>
    </font>
    <font>
      <sz val="11"/>
      <color rgb="FFC00000"/>
      <name val="Arial"/>
    </font>
    <font>
      <sz val="11"/>
      <color rgb="FF434343"/>
      <name val="Arial"/>
    </font>
  </fonts>
  <fills count="29">
    <fill>
      <patternFill patternType="none"/>
    </fill>
    <fill>
      <patternFill patternType="gray125"/>
    </fill>
    <fill>
      <patternFill patternType="solid">
        <fgColor rgb="FF99CCFF"/>
        <bgColor rgb="FF99CCFF"/>
      </patternFill>
    </fill>
    <fill>
      <patternFill patternType="solid">
        <fgColor rgb="FFFF0000"/>
        <bgColor rgb="FFFF0000"/>
      </patternFill>
    </fill>
    <fill>
      <patternFill patternType="solid">
        <fgColor rgb="FF92D050"/>
        <bgColor rgb="FF92D050"/>
      </patternFill>
    </fill>
    <fill>
      <patternFill patternType="solid">
        <fgColor rgb="FFC55A11"/>
        <bgColor rgb="FFC55A11"/>
      </patternFill>
    </fill>
    <fill>
      <patternFill patternType="solid">
        <fgColor rgb="FFFFFFFF"/>
        <bgColor rgb="FFFFFFFF"/>
      </patternFill>
    </fill>
    <fill>
      <patternFill patternType="solid">
        <fgColor rgb="FF33CCCC"/>
        <bgColor rgb="FF33CCCC"/>
      </patternFill>
    </fill>
    <fill>
      <patternFill patternType="solid">
        <fgColor rgb="FF333399"/>
        <bgColor rgb="FF333399"/>
      </patternFill>
    </fill>
    <fill>
      <patternFill patternType="solid">
        <fgColor rgb="FF99CC00"/>
        <bgColor rgb="FF99CC00"/>
      </patternFill>
    </fill>
    <fill>
      <patternFill patternType="solid">
        <fgColor rgb="FFDADADA"/>
        <bgColor rgb="FFDADADA"/>
      </patternFill>
    </fill>
    <fill>
      <patternFill patternType="solid">
        <fgColor theme="0"/>
        <bgColor theme="0"/>
      </patternFill>
    </fill>
    <fill>
      <patternFill patternType="solid">
        <fgColor rgb="FFBDD6EE"/>
        <bgColor rgb="FFBDD6EE"/>
      </patternFill>
    </fill>
    <fill>
      <patternFill patternType="solid">
        <fgColor rgb="FF2E75B5"/>
        <bgColor rgb="FF2E75B5"/>
      </patternFill>
    </fill>
    <fill>
      <patternFill patternType="solid">
        <fgColor rgb="FF00B0F0"/>
        <bgColor rgb="FF00B0F0"/>
      </patternFill>
    </fill>
    <fill>
      <patternFill patternType="solid">
        <fgColor rgb="FF9966FF"/>
        <bgColor rgb="FF9966FF"/>
      </patternFill>
    </fill>
    <fill>
      <patternFill patternType="solid">
        <fgColor rgb="FFFF9900"/>
        <bgColor rgb="FFFF9900"/>
      </patternFill>
    </fill>
    <fill>
      <patternFill patternType="solid">
        <fgColor rgb="FF003366"/>
        <bgColor rgb="FF003366"/>
      </patternFill>
    </fill>
    <fill>
      <patternFill patternType="solid">
        <fgColor rgb="FF969696"/>
        <bgColor rgb="FF969696"/>
      </patternFill>
    </fill>
    <fill>
      <patternFill patternType="solid">
        <fgColor rgb="FF9CC2E5"/>
        <bgColor rgb="FF9CC2E5"/>
      </patternFill>
    </fill>
    <fill>
      <patternFill patternType="solid">
        <fgColor rgb="FFC0C0C0"/>
        <bgColor rgb="FFC0C0C0"/>
      </patternFill>
    </fill>
    <fill>
      <patternFill patternType="solid">
        <fgColor rgb="FFBFBFBF"/>
        <bgColor rgb="FFBFBFBF"/>
      </patternFill>
    </fill>
    <fill>
      <patternFill patternType="solid">
        <fgColor rgb="FF00B050"/>
        <bgColor rgb="FF00B050"/>
      </patternFill>
    </fill>
    <fill>
      <patternFill patternType="solid">
        <fgColor rgb="FFFFFF00"/>
        <bgColor rgb="FFFFFF00"/>
      </patternFill>
    </fill>
    <fill>
      <patternFill patternType="solid">
        <fgColor rgb="FFD9EAD3"/>
        <bgColor rgb="FFD9EAD3"/>
      </patternFill>
    </fill>
    <fill>
      <patternFill patternType="solid">
        <fgColor rgb="FFE2EFD9"/>
        <bgColor rgb="FFE2EFD9"/>
      </patternFill>
    </fill>
    <fill>
      <patternFill patternType="solid">
        <fgColor rgb="FFB6D7A8"/>
        <bgColor rgb="FFB6D7A8"/>
      </patternFill>
    </fill>
    <fill>
      <patternFill patternType="solid">
        <fgColor rgb="FFA8D08D"/>
        <bgColor rgb="FFA8D08D"/>
      </patternFill>
    </fill>
    <fill>
      <patternFill patternType="solid">
        <fgColor rgb="FFC5E0B3"/>
        <bgColor rgb="FFC5E0B3"/>
      </patternFill>
    </fill>
  </fills>
  <borders count="134">
    <border>
      <left/>
      <right/>
      <top/>
      <bottom/>
      <diagonal/>
    </border>
    <border>
      <left style="thin">
        <color rgb="FF000000"/>
      </left>
      <right style="thin">
        <color rgb="FF000000"/>
      </right>
      <top style="thin">
        <color rgb="FF000000"/>
      </top>
      <bottom style="thin">
        <color rgb="FF000000"/>
      </bottom>
      <diagonal/>
    </border>
    <border>
      <left style="hair">
        <color rgb="FF000000"/>
      </left>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thin">
        <color rgb="FF000000"/>
      </top>
      <bottom style="medium">
        <color rgb="FF000000"/>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medium">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top style="medium">
        <color rgb="FF000000"/>
      </top>
      <bottom/>
      <diagonal/>
    </border>
    <border>
      <left/>
      <right/>
      <top/>
      <bottom/>
      <diagonal/>
    </border>
    <border>
      <left style="thin">
        <color rgb="FF000000"/>
      </left>
      <right/>
      <top/>
      <bottom/>
      <diagonal/>
    </border>
    <border>
      <left/>
      <right/>
      <top/>
      <bottom/>
      <diagonal/>
    </border>
    <border>
      <left style="thin">
        <color rgb="FF000000"/>
      </left>
      <right/>
      <top/>
      <bottom style="thin">
        <color rgb="FF000000"/>
      </bottom>
      <diagonal/>
    </border>
    <border>
      <left/>
      <right/>
      <top/>
      <bottom/>
      <diagonal/>
    </border>
    <border>
      <left style="medium">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style="thin">
        <color rgb="FF000000"/>
      </bottom>
      <diagonal/>
    </border>
    <border>
      <left/>
      <right/>
      <top style="medium">
        <color rgb="FF000000"/>
      </top>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top style="thin">
        <color rgb="FF000000"/>
      </top>
      <bottom/>
      <diagonal/>
    </border>
    <border>
      <left style="medium">
        <color rgb="FF000000"/>
      </left>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diagonal/>
    </border>
    <border>
      <left/>
      <right/>
      <top style="medium">
        <color rgb="FF000000"/>
      </top>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thin">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thin">
        <color rgb="FF000000"/>
      </top>
      <bottom style="medium">
        <color rgb="FF000000"/>
      </bottom>
      <diagonal/>
    </border>
    <border>
      <left/>
      <right/>
      <top/>
      <bottom style="medium">
        <color rgb="FF000000"/>
      </bottom>
      <diagonal/>
    </border>
    <border>
      <left/>
      <right/>
      <top/>
      <bottom/>
      <diagonal/>
    </border>
    <border>
      <left/>
      <right/>
      <top/>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top style="thin">
        <color rgb="FF000000"/>
      </top>
      <bottom/>
      <diagonal/>
    </border>
    <border>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top/>
      <bottom/>
      <diagonal/>
    </border>
    <border>
      <left/>
      <right/>
      <top/>
      <bottom/>
      <diagonal/>
    </border>
    <border>
      <left/>
      <right style="thin">
        <color rgb="FF000000"/>
      </right>
      <top/>
      <bottom/>
      <diagonal/>
    </border>
    <border>
      <left/>
      <right/>
      <top/>
      <bottom style="thin">
        <color rgb="FF000000"/>
      </bottom>
      <diagonal/>
    </border>
    <border>
      <left style="thin">
        <color rgb="FF000000"/>
      </left>
      <right/>
      <top/>
      <bottom/>
      <diagonal/>
    </border>
    <border>
      <left style="thin">
        <color rgb="FF000000"/>
      </left>
      <right/>
      <top/>
      <bottom/>
      <diagonal/>
    </border>
    <border>
      <left/>
      <right/>
      <top style="thin">
        <color rgb="FF000000"/>
      </top>
      <bottom/>
      <diagonal/>
    </border>
    <border>
      <left/>
      <right/>
      <top/>
      <bottom style="thin">
        <color rgb="FF000000"/>
      </bottom>
      <diagonal/>
    </border>
  </borders>
  <cellStyleXfs count="1">
    <xf numFmtId="0" fontId="0" fillId="0" borderId="0"/>
  </cellStyleXfs>
  <cellXfs count="1027">
    <xf numFmtId="0" fontId="0" fillId="0" borderId="0" xfId="0" applyFont="1" applyAlignment="1"/>
    <xf numFmtId="0" fontId="1" fillId="0" borderId="0" xfId="0" applyFont="1"/>
    <xf numFmtId="0" fontId="2" fillId="0" borderId="0" xfId="0" applyFont="1" applyAlignment="1">
      <alignment horizontal="center" vertical="center" wrapText="1"/>
    </xf>
    <xf numFmtId="0" fontId="2" fillId="2" borderId="1" xfId="0" applyFont="1" applyFill="1" applyBorder="1" applyAlignment="1">
      <alignment horizontal="center" vertical="center"/>
    </xf>
    <xf numFmtId="0" fontId="2" fillId="0" borderId="0" xfId="0" applyFont="1" applyAlignment="1">
      <alignment horizontal="center" vertical="center"/>
    </xf>
    <xf numFmtId="0" fontId="2" fillId="2" borderId="2" xfId="0" applyFont="1" applyFill="1" applyBorder="1" applyAlignment="1">
      <alignment horizontal="center" vertical="center" wrapText="1"/>
    </xf>
    <xf numFmtId="0" fontId="3" fillId="0" borderId="0" xfId="0" applyFont="1"/>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xf numFmtId="49" fontId="5" fillId="0" borderId="0" xfId="0" applyNumberFormat="1" applyFont="1" applyAlignment="1">
      <alignment horizontal="center" vertical="center" wrapText="1"/>
    </xf>
    <xf numFmtId="49" fontId="4" fillId="0" borderId="1" xfId="0" applyNumberFormat="1" applyFont="1" applyBorder="1" applyAlignment="1">
      <alignment horizontal="left" vertical="center" wrapText="1"/>
    </xf>
    <xf numFmtId="49" fontId="4" fillId="0" borderId="0" xfId="0" applyNumberFormat="1" applyFont="1" applyAlignment="1">
      <alignment horizontal="center" vertical="center" wrapText="1"/>
    </xf>
    <xf numFmtId="49" fontId="4" fillId="0" borderId="3" xfId="0" applyNumberFormat="1" applyFont="1" applyBorder="1" applyAlignment="1">
      <alignment horizontal="left" vertical="center" wrapText="1"/>
    </xf>
    <xf numFmtId="49" fontId="6" fillId="0" borderId="3" xfId="0" applyNumberFormat="1" applyFont="1" applyBorder="1" applyAlignment="1">
      <alignment horizontal="left" vertical="center" wrapText="1"/>
    </xf>
    <xf numFmtId="49" fontId="5" fillId="3" borderId="3" xfId="0" applyNumberFormat="1" applyFont="1" applyFill="1" applyBorder="1" applyAlignment="1">
      <alignment horizontal="center" vertical="center" wrapText="1"/>
    </xf>
    <xf numFmtId="49" fontId="5" fillId="0" borderId="3" xfId="0" applyNumberFormat="1"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49" fontId="5" fillId="4" borderId="3" xfId="0" applyNumberFormat="1" applyFont="1" applyFill="1" applyBorder="1" applyAlignment="1">
      <alignment horizontal="center" vertical="center" wrapText="1"/>
    </xf>
    <xf numFmtId="49" fontId="7" fillId="0" borderId="3" xfId="0" applyNumberFormat="1" applyFont="1" applyBorder="1" applyAlignment="1">
      <alignment horizontal="left" vertical="center" wrapText="1"/>
    </xf>
    <xf numFmtId="49" fontId="5" fillId="5" borderId="3" xfId="0" applyNumberFormat="1" applyFont="1" applyFill="1" applyBorder="1" applyAlignment="1">
      <alignment horizontal="center" vertical="center" wrapText="1"/>
    </xf>
    <xf numFmtId="49" fontId="5" fillId="0" borderId="3" xfId="0" applyNumberFormat="1" applyFont="1" applyBorder="1" applyAlignment="1">
      <alignment horizontal="left" vertical="center" wrapText="1"/>
    </xf>
    <xf numFmtId="49" fontId="7" fillId="0" borderId="3" xfId="0" applyNumberFormat="1" applyFont="1" applyBorder="1" applyAlignment="1">
      <alignment horizontal="center" vertical="center" wrapText="1"/>
    </xf>
    <xf numFmtId="49" fontId="5" fillId="0" borderId="0" xfId="0" applyNumberFormat="1" applyFont="1" applyAlignment="1">
      <alignment horizontal="left" vertical="center" wrapText="1"/>
    </xf>
    <xf numFmtId="49" fontId="8"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0" fontId="3" fillId="0" borderId="0" xfId="0" applyFont="1" applyAlignment="1">
      <alignment horizontal="left" vertical="center"/>
    </xf>
    <xf numFmtId="0" fontId="3" fillId="0" borderId="0" xfId="0" applyFont="1" applyAlignment="1">
      <alignment horizontal="left" vertical="top"/>
    </xf>
    <xf numFmtId="0" fontId="3" fillId="0" borderId="0" xfId="0" applyFont="1" applyAlignment="1">
      <alignment horizontal="left"/>
    </xf>
    <xf numFmtId="0" fontId="12" fillId="6" borderId="7" xfId="0" applyFont="1" applyFill="1" applyBorder="1" applyAlignment="1">
      <alignment horizontal="left" vertical="center" wrapText="1"/>
    </xf>
    <xf numFmtId="0" fontId="12" fillId="0" borderId="10" xfId="0" applyFont="1" applyBorder="1" applyAlignment="1">
      <alignment horizontal="left" vertical="center" wrapText="1"/>
    </xf>
    <xf numFmtId="0" fontId="12" fillId="0" borderId="10" xfId="0" applyFont="1" applyBorder="1" applyAlignment="1">
      <alignment horizontal="left" vertical="center"/>
    </xf>
    <xf numFmtId="0" fontId="12" fillId="0" borderId="14" xfId="0" applyFont="1" applyBorder="1" applyAlignment="1">
      <alignment horizontal="left" vertical="center" wrapText="1"/>
    </xf>
    <xf numFmtId="0" fontId="13" fillId="0" borderId="0" xfId="0" applyFont="1" applyAlignment="1">
      <alignment vertical="center"/>
    </xf>
    <xf numFmtId="0" fontId="9" fillId="6" borderId="15" xfId="0" applyFont="1" applyFill="1" applyBorder="1" applyAlignment="1">
      <alignment horizontal="center" vertical="center"/>
    </xf>
    <xf numFmtId="0" fontId="11" fillId="0" borderId="0" xfId="0" applyFont="1" applyAlignment="1">
      <alignment horizontal="center" vertical="center" wrapText="1"/>
    </xf>
    <xf numFmtId="0" fontId="12" fillId="0" borderId="13" xfId="0" applyFont="1" applyBorder="1" applyAlignment="1">
      <alignment horizontal="left" vertical="center" wrapText="1"/>
    </xf>
    <xf numFmtId="0" fontId="15" fillId="0" borderId="0" xfId="0" applyFont="1" applyAlignment="1">
      <alignment vertical="center" wrapText="1"/>
    </xf>
    <xf numFmtId="0" fontId="17" fillId="0" borderId="0" xfId="0" applyFont="1" applyAlignment="1">
      <alignment horizontal="center" vertical="center" wrapText="1"/>
    </xf>
    <xf numFmtId="0" fontId="18" fillId="0" borderId="0" xfId="0" applyFont="1"/>
    <xf numFmtId="1" fontId="5" fillId="10" borderId="19" xfId="0" applyNumberFormat="1" applyFont="1" applyFill="1" applyBorder="1" applyAlignment="1">
      <alignment horizontal="center" vertical="center" wrapText="1"/>
    </xf>
    <xf numFmtId="0" fontId="5" fillId="10" borderId="20" xfId="0" applyFont="1" applyFill="1" applyBorder="1" applyAlignment="1">
      <alignment horizontal="center" vertical="center" wrapText="1"/>
    </xf>
    <xf numFmtId="0" fontId="5" fillId="10" borderId="21" xfId="0" applyFont="1" applyFill="1" applyBorder="1" applyAlignment="1">
      <alignment horizontal="center" vertical="center" wrapText="1"/>
    </xf>
    <xf numFmtId="0" fontId="5" fillId="10" borderId="19" xfId="0" applyFont="1" applyFill="1" applyBorder="1" applyAlignment="1">
      <alignment horizontal="center" vertical="center" wrapText="1"/>
    </xf>
    <xf numFmtId="0" fontId="19" fillId="10" borderId="20" xfId="0" applyFont="1" applyFill="1" applyBorder="1" applyAlignment="1">
      <alignment horizontal="center" vertical="center" wrapText="1"/>
    </xf>
    <xf numFmtId="0" fontId="19" fillId="10" borderId="21" xfId="0" applyFont="1" applyFill="1" applyBorder="1" applyAlignment="1">
      <alignment horizontal="center" vertical="center" wrapText="1"/>
    </xf>
    <xf numFmtId="0" fontId="19" fillId="10" borderId="19" xfId="0" applyFont="1" applyFill="1" applyBorder="1" applyAlignment="1">
      <alignment horizontal="center" vertical="center" wrapText="1"/>
    </xf>
    <xf numFmtId="0" fontId="20" fillId="0" borderId="0" xfId="0" applyFont="1" applyAlignment="1">
      <alignment horizontal="center"/>
    </xf>
    <xf numFmtId="0" fontId="4" fillId="0" borderId="23" xfId="0" applyFont="1" applyBorder="1" applyAlignment="1">
      <alignment vertical="center" wrapText="1"/>
    </xf>
    <xf numFmtId="164" fontId="4" fillId="0" borderId="23" xfId="0" applyNumberFormat="1" applyFont="1" applyBorder="1" applyAlignment="1">
      <alignment vertical="center" wrapText="1"/>
    </xf>
    <xf numFmtId="0" fontId="6" fillId="0" borderId="23" xfId="0" applyFont="1" applyBorder="1" applyAlignment="1">
      <alignment horizontal="left" vertical="center" wrapText="1"/>
    </xf>
    <xf numFmtId="0" fontId="6" fillId="0" borderId="1" xfId="0" applyFont="1" applyBorder="1" applyAlignment="1">
      <alignment horizontal="left" vertical="center" wrapText="1"/>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0" fontId="3" fillId="0" borderId="23" xfId="0" applyFont="1" applyBorder="1" applyAlignment="1">
      <alignment vertical="center" wrapText="1"/>
    </xf>
    <xf numFmtId="0" fontId="5" fillId="0" borderId="1" xfId="0" applyFont="1" applyBorder="1" applyAlignment="1">
      <alignment horizontal="left" vertical="center" wrapText="1"/>
    </xf>
    <xf numFmtId="0" fontId="3" fillId="0" borderId="0" xfId="0" applyFont="1" applyAlignment="1">
      <alignment wrapText="1"/>
    </xf>
    <xf numFmtId="0" fontId="4" fillId="0" borderId="27" xfId="0" applyFont="1" applyBorder="1" applyAlignment="1">
      <alignment vertical="center" wrapText="1"/>
    </xf>
    <xf numFmtId="0" fontId="4" fillId="0" borderId="1" xfId="0" applyFont="1" applyBorder="1" applyAlignment="1">
      <alignment vertical="center" wrapText="1"/>
    </xf>
    <xf numFmtId="164" fontId="4" fillId="0" borderId="27" xfId="0" applyNumberFormat="1" applyFont="1" applyBorder="1" applyAlignment="1">
      <alignment vertical="center" wrapText="1"/>
    </xf>
    <xf numFmtId="0" fontId="4" fillId="0" borderId="28" xfId="0" applyFont="1" applyBorder="1" applyAlignment="1">
      <alignment vertical="center" wrapText="1"/>
    </xf>
    <xf numFmtId="0" fontId="4" fillId="11" borderId="1" xfId="0" applyFont="1" applyFill="1" applyBorder="1" applyAlignment="1">
      <alignment horizontal="left" vertical="center" wrapText="1"/>
    </xf>
    <xf numFmtId="0" fontId="6" fillId="11" borderId="29" xfId="0" applyFont="1" applyFill="1" applyBorder="1" applyAlignment="1">
      <alignment vertical="center" wrapText="1"/>
    </xf>
    <xf numFmtId="0" fontId="6" fillId="11" borderId="1" xfId="0" applyFont="1" applyFill="1" applyBorder="1" applyAlignment="1">
      <alignment horizontal="left" vertical="center" wrapText="1"/>
    </xf>
    <xf numFmtId="164" fontId="4" fillId="0" borderId="24" xfId="0" applyNumberFormat="1" applyFont="1" applyBorder="1" applyAlignment="1">
      <alignment horizontal="center" vertical="center" wrapText="1"/>
    </xf>
    <xf numFmtId="0" fontId="3" fillId="0" borderId="1" xfId="0" applyFont="1" applyBorder="1" applyAlignment="1">
      <alignment horizontal="left" vertical="center" wrapText="1"/>
    </xf>
    <xf numFmtId="0" fontId="18" fillId="0" borderId="1" xfId="0" applyFont="1" applyBorder="1" applyAlignment="1">
      <alignment vertical="center" wrapText="1"/>
    </xf>
    <xf numFmtId="0" fontId="18" fillId="0" borderId="1" xfId="0" applyFont="1" applyBorder="1" applyAlignment="1">
      <alignment horizontal="center" vertical="center" wrapText="1"/>
    </xf>
    <xf numFmtId="0" fontId="4" fillId="0" borderId="1" xfId="0" applyFont="1" applyBorder="1" applyAlignment="1">
      <alignment horizontal="left" vertical="top" wrapText="1"/>
    </xf>
    <xf numFmtId="0" fontId="18" fillId="0" borderId="1" xfId="0" applyFont="1" applyBorder="1" applyAlignment="1">
      <alignment horizontal="left" vertical="center" wrapText="1"/>
    </xf>
    <xf numFmtId="0" fontId="6" fillId="0" borderId="28" xfId="0" applyFont="1" applyBorder="1" applyAlignment="1">
      <alignment horizontal="center" vertical="center" wrapText="1"/>
    </xf>
    <xf numFmtId="0" fontId="4" fillId="0" borderId="28" xfId="0" applyFont="1" applyBorder="1" applyAlignment="1">
      <alignment horizontal="center" vertical="center" wrapText="1"/>
    </xf>
    <xf numFmtId="164" fontId="4" fillId="0" borderId="28" xfId="0" applyNumberFormat="1" applyFont="1" applyBorder="1" applyAlignment="1">
      <alignment horizontal="center" vertical="center" wrapText="1"/>
    </xf>
    <xf numFmtId="0" fontId="18" fillId="0" borderId="28" xfId="0" applyFont="1" applyBorder="1" applyAlignment="1">
      <alignment vertical="center" wrapText="1"/>
    </xf>
    <xf numFmtId="0" fontId="4" fillId="11" borderId="1" xfId="0" applyFont="1" applyFill="1" applyBorder="1" applyAlignment="1">
      <alignment horizontal="left" vertical="top" wrapText="1"/>
    </xf>
    <xf numFmtId="0" fontId="4" fillId="11" borderId="1" xfId="0" applyFont="1" applyFill="1" applyBorder="1" applyAlignment="1">
      <alignment vertical="center" wrapText="1"/>
    </xf>
    <xf numFmtId="0" fontId="18" fillId="0" borderId="28" xfId="0" applyFont="1" applyBorder="1" applyAlignment="1">
      <alignment horizontal="left" vertical="center" wrapText="1"/>
    </xf>
    <xf numFmtId="0" fontId="18" fillId="0" borderId="28" xfId="0" applyFont="1" applyBorder="1" applyAlignment="1">
      <alignment horizontal="center" vertical="center" wrapText="1"/>
    </xf>
    <xf numFmtId="0" fontId="22" fillId="0" borderId="1" xfId="0" applyFont="1" applyBorder="1" applyAlignment="1">
      <alignment horizontal="left" vertical="center" wrapText="1"/>
    </xf>
    <xf numFmtId="0" fontId="23" fillId="0" borderId="1" xfId="0" applyFont="1" applyBorder="1" applyAlignment="1">
      <alignment vertical="center" wrapText="1"/>
    </xf>
    <xf numFmtId="0" fontId="5" fillId="6"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164" fontId="4" fillId="6" borderId="1" xfId="0" applyNumberFormat="1" applyFont="1" applyFill="1" applyBorder="1" applyAlignment="1">
      <alignment horizontal="center" vertical="center"/>
    </xf>
    <xf numFmtId="0" fontId="4" fillId="6" borderId="1" xfId="0" applyFont="1" applyFill="1" applyBorder="1" applyAlignment="1">
      <alignment horizontal="left" vertical="center" wrapText="1"/>
    </xf>
    <xf numFmtId="0" fontId="4" fillId="6" borderId="1" xfId="0" applyFont="1" applyFill="1" applyBorder="1" applyAlignment="1">
      <alignment horizontal="center" vertical="center"/>
    </xf>
    <xf numFmtId="164" fontId="4" fillId="6" borderId="40" xfId="0" applyNumberFormat="1" applyFont="1" applyFill="1" applyBorder="1" applyAlignment="1">
      <alignment horizontal="center" vertical="center"/>
    </xf>
    <xf numFmtId="0" fontId="24" fillId="6" borderId="1" xfId="0" applyFont="1" applyFill="1" applyBorder="1" applyAlignment="1">
      <alignment vertical="center" wrapText="1"/>
    </xf>
    <xf numFmtId="0" fontId="5" fillId="6" borderId="1" xfId="0" applyFont="1" applyFill="1" applyBorder="1" applyAlignment="1">
      <alignment horizontal="center" vertical="center"/>
    </xf>
    <xf numFmtId="0" fontId="4" fillId="6" borderId="41" xfId="0" applyFont="1" applyFill="1" applyBorder="1" applyAlignment="1">
      <alignment horizontal="center" vertical="center"/>
    </xf>
    <xf numFmtId="0" fontId="5" fillId="6" borderId="1" xfId="0" applyFont="1" applyFill="1" applyBorder="1" applyAlignment="1">
      <alignment horizontal="left" vertical="center" wrapText="1"/>
    </xf>
    <xf numFmtId="0" fontId="25" fillId="6" borderId="1" xfId="0" applyFont="1" applyFill="1" applyBorder="1" applyAlignment="1">
      <alignment vertical="center" wrapText="1"/>
    </xf>
    <xf numFmtId="0" fontId="5" fillId="6" borderId="42" xfId="0" applyFont="1" applyFill="1" applyBorder="1" applyAlignment="1">
      <alignment horizontal="center" vertical="center" wrapText="1"/>
    </xf>
    <xf numFmtId="0" fontId="4" fillId="6" borderId="42" xfId="0" applyFont="1" applyFill="1" applyBorder="1" applyAlignment="1">
      <alignment horizontal="center" vertical="center" wrapText="1"/>
    </xf>
    <xf numFmtId="164" fontId="4" fillId="6" borderId="42" xfId="0" applyNumberFormat="1" applyFont="1" applyFill="1" applyBorder="1" applyAlignment="1">
      <alignment horizontal="center" vertical="center"/>
    </xf>
    <xf numFmtId="0" fontId="4" fillId="6" borderId="42" xfId="0" applyFont="1" applyFill="1" applyBorder="1" applyAlignment="1">
      <alignment horizontal="left" vertical="center" wrapText="1"/>
    </xf>
    <xf numFmtId="0" fontId="4" fillId="6" borderId="42" xfId="0" applyFont="1" applyFill="1" applyBorder="1" applyAlignment="1">
      <alignment horizontal="center" vertical="center"/>
    </xf>
    <xf numFmtId="164" fontId="4" fillId="6" borderId="43" xfId="0" applyNumberFormat="1" applyFont="1" applyFill="1" applyBorder="1" applyAlignment="1">
      <alignment horizontal="center" vertical="center"/>
    </xf>
    <xf numFmtId="0" fontId="5" fillId="6" borderId="42" xfId="0" applyFont="1" applyFill="1" applyBorder="1" applyAlignment="1">
      <alignment horizontal="left" vertical="top" wrapText="1"/>
    </xf>
    <xf numFmtId="0" fontId="26" fillId="6" borderId="42" xfId="0" applyFont="1" applyFill="1" applyBorder="1" applyAlignment="1">
      <alignment horizontal="left" vertical="top" wrapText="1"/>
    </xf>
    <xf numFmtId="0" fontId="5" fillId="6" borderId="42" xfId="0" applyFont="1" applyFill="1" applyBorder="1" applyAlignment="1">
      <alignment horizontal="center" vertical="center"/>
    </xf>
    <xf numFmtId="0" fontId="4" fillId="6" borderId="44" xfId="0" applyFont="1" applyFill="1" applyBorder="1" applyAlignment="1">
      <alignment horizontal="center" vertical="center"/>
    </xf>
    <xf numFmtId="0" fontId="5" fillId="6" borderId="42" xfId="0" applyFont="1" applyFill="1" applyBorder="1" applyAlignment="1">
      <alignment horizontal="left" vertical="center" wrapText="1"/>
    </xf>
    <xf numFmtId="0" fontId="4" fillId="6" borderId="1" xfId="0" applyFont="1" applyFill="1" applyBorder="1" applyAlignment="1">
      <alignment vertical="center" wrapText="1"/>
    </xf>
    <xf numFmtId="164" fontId="4" fillId="6" borderId="1" xfId="0" applyNumberFormat="1" applyFont="1" applyFill="1" applyBorder="1" applyAlignment="1">
      <alignment vertical="center"/>
    </xf>
    <xf numFmtId="0" fontId="6" fillId="6" borderId="1" xfId="0" applyFont="1" applyFill="1" applyBorder="1" applyAlignment="1">
      <alignment horizontal="left" vertical="top" wrapText="1"/>
    </xf>
    <xf numFmtId="0" fontId="27" fillId="6" borderId="1" xfId="0" applyFont="1" applyFill="1" applyBorder="1" applyAlignment="1">
      <alignment horizontal="left" vertical="top" wrapText="1"/>
    </xf>
    <xf numFmtId="0" fontId="5" fillId="0" borderId="28" xfId="0" applyFont="1" applyBorder="1" applyAlignment="1">
      <alignment vertical="center"/>
    </xf>
    <xf numFmtId="0" fontId="6" fillId="6" borderId="1" xfId="0" applyFont="1" applyFill="1" applyBorder="1" applyAlignment="1">
      <alignment horizontal="left" vertical="center" wrapText="1"/>
    </xf>
    <xf numFmtId="164" fontId="6" fillId="6" borderId="40" xfId="0" applyNumberFormat="1" applyFont="1" applyFill="1" applyBorder="1" applyAlignment="1">
      <alignment horizontal="center" vertical="center" wrapText="1"/>
    </xf>
    <xf numFmtId="164" fontId="4" fillId="6" borderId="1" xfId="0" applyNumberFormat="1" applyFont="1" applyFill="1" applyBorder="1" applyAlignment="1">
      <alignment horizontal="center" vertical="center" wrapText="1"/>
    </xf>
    <xf numFmtId="164" fontId="18" fillId="6" borderId="1" xfId="0" applyNumberFormat="1" applyFont="1" applyFill="1" applyBorder="1" applyAlignment="1">
      <alignment horizontal="center" vertical="center" wrapText="1"/>
    </xf>
    <xf numFmtId="0" fontId="4" fillId="6" borderId="45" xfId="0" applyFont="1" applyFill="1" applyBorder="1" applyAlignment="1">
      <alignment horizontal="left" vertical="center" wrapText="1"/>
    </xf>
    <xf numFmtId="0" fontId="29" fillId="6" borderId="1" xfId="0" applyFont="1" applyFill="1" applyBorder="1" applyAlignment="1">
      <alignment horizontal="left" vertical="center" wrapText="1"/>
    </xf>
    <xf numFmtId="0" fontId="4" fillId="6" borderId="1" xfId="0" applyFont="1" applyFill="1" applyBorder="1" applyAlignment="1">
      <alignment vertical="center"/>
    </xf>
    <xf numFmtId="0" fontId="30" fillId="6" borderId="1" xfId="0" applyFont="1" applyFill="1" applyBorder="1" applyAlignment="1">
      <alignment vertical="center" wrapText="1"/>
    </xf>
    <xf numFmtId="164" fontId="30" fillId="6" borderId="1" xfId="0" applyNumberFormat="1" applyFont="1" applyFill="1" applyBorder="1" applyAlignment="1">
      <alignment vertical="center" wrapText="1"/>
    </xf>
    <xf numFmtId="0" fontId="30" fillId="6" borderId="1" xfId="0" applyFont="1" applyFill="1" applyBorder="1" applyAlignment="1">
      <alignment horizontal="left" vertical="center" wrapText="1"/>
    </xf>
    <xf numFmtId="0" fontId="30" fillId="6" borderId="1" xfId="0" applyFont="1" applyFill="1" applyBorder="1" applyAlignment="1">
      <alignment horizontal="center" vertical="center" wrapText="1"/>
    </xf>
    <xf numFmtId="164" fontId="30" fillId="6" borderId="1" xfId="0" applyNumberFormat="1" applyFont="1" applyFill="1" applyBorder="1" applyAlignment="1">
      <alignment horizontal="center" vertical="center" wrapText="1"/>
    </xf>
    <xf numFmtId="0" fontId="30" fillId="6" borderId="1" xfId="0" applyFont="1" applyFill="1" applyBorder="1" applyAlignment="1">
      <alignment horizontal="left" vertical="top" wrapText="1"/>
    </xf>
    <xf numFmtId="164" fontId="30" fillId="6" borderId="40" xfId="0" applyNumberFormat="1" applyFont="1" applyFill="1" applyBorder="1" applyAlignment="1">
      <alignment horizontal="center" vertical="center" wrapText="1"/>
    </xf>
    <xf numFmtId="164" fontId="31" fillId="6" borderId="1" xfId="0" applyNumberFormat="1" applyFont="1" applyFill="1" applyBorder="1" applyAlignment="1">
      <alignment horizontal="center" vertical="center" wrapText="1"/>
    </xf>
    <xf numFmtId="0" fontId="36" fillId="6" borderId="1" xfId="0" applyFont="1" applyFill="1" applyBorder="1" applyAlignment="1">
      <alignment horizontal="left" vertical="center" wrapText="1"/>
    </xf>
    <xf numFmtId="0" fontId="18" fillId="6" borderId="1" xfId="0" applyFont="1" applyFill="1" applyBorder="1" applyAlignment="1">
      <alignment horizontal="left" vertical="center" wrapText="1"/>
    </xf>
    <xf numFmtId="0" fontId="18" fillId="6" borderId="1" xfId="0" applyFont="1" applyFill="1" applyBorder="1" applyAlignment="1">
      <alignment horizontal="left" vertical="top" wrapText="1"/>
    </xf>
    <xf numFmtId="0" fontId="3" fillId="6" borderId="1" xfId="0" applyFont="1" applyFill="1" applyBorder="1" applyAlignment="1">
      <alignment horizontal="left" vertical="center" wrapText="1"/>
    </xf>
    <xf numFmtId="0" fontId="30" fillId="0" borderId="1" xfId="0" applyFont="1" applyBorder="1" applyAlignment="1">
      <alignment vertical="center" wrapText="1"/>
    </xf>
    <xf numFmtId="164" fontId="30" fillId="0" borderId="1" xfId="0" applyNumberFormat="1" applyFont="1" applyBorder="1" applyAlignment="1">
      <alignment horizontal="center" vertical="center" wrapText="1"/>
    </xf>
    <xf numFmtId="0" fontId="30" fillId="0" borderId="1" xfId="0" applyFont="1" applyBorder="1" applyAlignment="1">
      <alignment horizontal="left" vertical="center" wrapText="1"/>
    </xf>
    <xf numFmtId="0" fontId="30" fillId="0" borderId="1" xfId="0" applyFont="1" applyBorder="1" applyAlignment="1">
      <alignment horizontal="center" vertical="center" wrapText="1"/>
    </xf>
    <xf numFmtId="164" fontId="30" fillId="0" borderId="24" xfId="0" applyNumberFormat="1" applyFont="1" applyBorder="1" applyAlignment="1">
      <alignment horizontal="center" vertical="center" wrapText="1"/>
    </xf>
    <xf numFmtId="164" fontId="31" fillId="0" borderId="1" xfId="0" applyNumberFormat="1" applyFont="1" applyBorder="1" applyAlignment="1">
      <alignment horizontal="center" vertical="center" wrapText="1"/>
    </xf>
    <xf numFmtId="0" fontId="18" fillId="0" borderId="1" xfId="0" applyFont="1" applyBorder="1" applyAlignment="1">
      <alignment horizontal="left" vertical="top" wrapText="1"/>
    </xf>
    <xf numFmtId="0" fontId="37" fillId="0" borderId="1" xfId="0" applyFont="1" applyBorder="1" applyAlignment="1">
      <alignment vertical="center" wrapText="1"/>
    </xf>
    <xf numFmtId="0" fontId="4" fillId="6" borderId="45" xfId="0" applyFont="1" applyFill="1" applyBorder="1" applyAlignment="1">
      <alignment horizontal="center" vertical="center" wrapText="1"/>
    </xf>
    <xf numFmtId="0" fontId="38" fillId="6" borderId="1" xfId="0" applyFont="1" applyFill="1" applyBorder="1" applyAlignment="1">
      <alignment horizontal="left" vertical="center" wrapText="1"/>
    </xf>
    <xf numFmtId="0" fontId="3" fillId="0" borderId="1" xfId="0" applyFont="1" applyBorder="1"/>
    <xf numFmtId="0" fontId="3" fillId="0" borderId="1" xfId="0" applyFont="1" applyBorder="1" applyAlignment="1">
      <alignment horizontal="left"/>
    </xf>
    <xf numFmtId="0" fontId="3" fillId="0" borderId="0" xfId="0" applyFont="1" applyAlignment="1">
      <alignment horizontal="center"/>
    </xf>
    <xf numFmtId="0" fontId="39" fillId="0" borderId="52" xfId="0" applyFont="1" applyBorder="1" applyAlignment="1">
      <alignment wrapText="1"/>
    </xf>
    <xf numFmtId="0" fontId="39" fillId="0" borderId="53" xfId="0" applyFont="1" applyBorder="1" applyAlignment="1">
      <alignment wrapText="1"/>
    </xf>
    <xf numFmtId="0" fontId="3" fillId="0" borderId="23" xfId="0" applyFont="1" applyBorder="1" applyAlignment="1">
      <alignment horizontal="center" vertical="center"/>
    </xf>
    <xf numFmtId="9" fontId="3" fillId="0" borderId="54" xfId="0" applyNumberFormat="1" applyFont="1" applyBorder="1" applyAlignment="1">
      <alignment horizontal="center" vertical="center"/>
    </xf>
    <xf numFmtId="0" fontId="39" fillId="0" borderId="55" xfId="0" applyFont="1" applyBorder="1" applyAlignment="1">
      <alignment wrapText="1"/>
    </xf>
    <xf numFmtId="0" fontId="39" fillId="0" borderId="26" xfId="0" applyFont="1" applyBorder="1" applyAlignment="1">
      <alignment wrapText="1"/>
    </xf>
    <xf numFmtId="0" fontId="3" fillId="0" borderId="1" xfId="0" applyFont="1" applyBorder="1" applyAlignment="1">
      <alignment horizontal="center" vertical="center"/>
    </xf>
    <xf numFmtId="165" fontId="3" fillId="0" borderId="56" xfId="0" applyNumberFormat="1" applyFont="1" applyBorder="1" applyAlignment="1">
      <alignment horizontal="center" vertical="center"/>
    </xf>
    <xf numFmtId="0" fontId="39" fillId="0" borderId="57" xfId="0" applyFont="1" applyBorder="1" applyAlignment="1">
      <alignment wrapText="1"/>
    </xf>
    <xf numFmtId="0" fontId="39" fillId="0" borderId="58" xfId="0" applyFont="1" applyBorder="1" applyAlignment="1">
      <alignment wrapText="1"/>
    </xf>
    <xf numFmtId="0" fontId="3" fillId="0" borderId="59" xfId="0" applyFont="1" applyBorder="1" applyAlignment="1">
      <alignment horizontal="center" vertical="center"/>
    </xf>
    <xf numFmtId="165" fontId="3" fillId="0" borderId="60" xfId="0" applyNumberFormat="1" applyFont="1" applyBorder="1" applyAlignment="1">
      <alignment horizontal="center" vertical="center"/>
    </xf>
    <xf numFmtId="0" fontId="40" fillId="0" borderId="0" xfId="0" applyFont="1" applyAlignment="1">
      <alignment horizontal="center" vertical="center"/>
    </xf>
    <xf numFmtId="0" fontId="40" fillId="0" borderId="52" xfId="0" applyFont="1" applyBorder="1" applyAlignment="1">
      <alignment horizontal="center" vertical="center"/>
    </xf>
    <xf numFmtId="0" fontId="40" fillId="0" borderId="23" xfId="0" applyFont="1" applyBorder="1" applyAlignment="1">
      <alignment horizontal="center" vertical="center" wrapText="1"/>
    </xf>
    <xf numFmtId="0" fontId="40" fillId="0" borderId="54" xfId="0" applyFont="1" applyBorder="1" applyAlignment="1">
      <alignment horizontal="center" vertical="center" wrapText="1"/>
    </xf>
    <xf numFmtId="0" fontId="40" fillId="0" borderId="0" xfId="0" applyFont="1" applyAlignment="1">
      <alignment horizontal="center" vertical="center" wrapText="1"/>
    </xf>
    <xf numFmtId="0" fontId="40" fillId="0" borderId="1" xfId="0" applyFont="1" applyBorder="1" applyAlignment="1">
      <alignment horizontal="center" vertical="center" wrapText="1"/>
    </xf>
    <xf numFmtId="0" fontId="40" fillId="12" borderId="1" xfId="0" applyFont="1" applyFill="1" applyBorder="1" applyAlignment="1">
      <alignment horizontal="center" vertical="center" wrapText="1"/>
    </xf>
    <xf numFmtId="0" fontId="3" fillId="0" borderId="55" xfId="0" applyFont="1" applyBorder="1"/>
    <xf numFmtId="0" fontId="40" fillId="0" borderId="61" xfId="0" applyFont="1" applyBorder="1" applyAlignment="1">
      <alignment horizontal="center" vertical="center" wrapText="1"/>
    </xf>
    <xf numFmtId="0" fontId="39" fillId="0" borderId="1" xfId="0" applyFont="1" applyBorder="1" applyAlignment="1">
      <alignment horizontal="left" vertical="center" wrapText="1"/>
    </xf>
    <xf numFmtId="0" fontId="39" fillId="0" borderId="1" xfId="0" applyFont="1" applyBorder="1" applyAlignment="1">
      <alignment horizontal="center" vertical="center"/>
    </xf>
    <xf numFmtId="0" fontId="39" fillId="0" borderId="0" xfId="0" applyFont="1" applyAlignment="1">
      <alignment horizontal="center" vertical="center"/>
    </xf>
    <xf numFmtId="0" fontId="3" fillId="0" borderId="56" xfId="0" applyFont="1" applyBorder="1" applyAlignment="1">
      <alignment horizontal="center" vertical="center"/>
    </xf>
    <xf numFmtId="0" fontId="39" fillId="0" borderId="1" xfId="0" applyFont="1" applyBorder="1"/>
    <xf numFmtId="0" fontId="3" fillId="0" borderId="55" xfId="0" applyFont="1" applyBorder="1" applyAlignment="1">
      <alignment wrapText="1"/>
    </xf>
    <xf numFmtId="0" fontId="39" fillId="0" borderId="0" xfId="0" applyFont="1"/>
    <xf numFmtId="0" fontId="39" fillId="0" borderId="57" xfId="0" applyFont="1" applyBorder="1"/>
    <xf numFmtId="0" fontId="39" fillId="0" borderId="58" xfId="0" applyFont="1" applyBorder="1" applyAlignment="1">
      <alignment horizontal="center"/>
    </xf>
    <xf numFmtId="0" fontId="39" fillId="0" borderId="59" xfId="0" applyFont="1" applyBorder="1" applyAlignment="1">
      <alignment horizontal="center" vertical="center"/>
    </xf>
    <xf numFmtId="0" fontId="41" fillId="13" borderId="62" xfId="0" applyFont="1" applyFill="1" applyBorder="1" applyAlignment="1">
      <alignment horizontal="center" vertical="center" wrapText="1"/>
    </xf>
    <xf numFmtId="17" fontId="42" fillId="14" borderId="7" xfId="0" applyNumberFormat="1" applyFont="1" applyFill="1" applyBorder="1" applyAlignment="1">
      <alignment vertical="center"/>
    </xf>
    <xf numFmtId="166" fontId="17" fillId="0" borderId="63" xfId="0" applyNumberFormat="1" applyFont="1" applyBorder="1" applyAlignment="1">
      <alignment horizontal="center" vertical="center"/>
    </xf>
    <xf numFmtId="166" fontId="17" fillId="0" borderId="7" xfId="0" applyNumberFormat="1" applyFont="1" applyBorder="1" applyAlignment="1">
      <alignment horizontal="center" vertical="center"/>
    </xf>
    <xf numFmtId="0" fontId="43" fillId="14" borderId="10" xfId="0" applyFont="1" applyFill="1" applyBorder="1" applyAlignment="1">
      <alignment vertical="center"/>
    </xf>
    <xf numFmtId="166" fontId="17" fillId="0" borderId="64" xfId="0" applyNumberFormat="1" applyFont="1" applyBorder="1" applyAlignment="1">
      <alignment horizontal="center" vertical="center"/>
    </xf>
    <xf numFmtId="166" fontId="17" fillId="0" borderId="10" xfId="0" applyNumberFormat="1" applyFont="1" applyBorder="1" applyAlignment="1">
      <alignment horizontal="center" vertical="center"/>
    </xf>
    <xf numFmtId="166" fontId="17" fillId="6" borderId="65" xfId="0" applyNumberFormat="1" applyFont="1" applyFill="1" applyBorder="1" applyAlignment="1">
      <alignment horizontal="center" vertical="center"/>
    </xf>
    <xf numFmtId="166" fontId="17" fillId="6" borderId="10" xfId="0" applyNumberFormat="1" applyFont="1" applyFill="1" applyBorder="1" applyAlignment="1">
      <alignment horizontal="center" vertical="center"/>
    </xf>
    <xf numFmtId="0" fontId="44" fillId="4" borderId="10" xfId="0" applyFont="1" applyFill="1" applyBorder="1" applyAlignment="1">
      <alignment vertical="center"/>
    </xf>
    <xf numFmtId="0" fontId="45" fillId="15" borderId="10" xfId="0" applyFont="1" applyFill="1" applyBorder="1" applyAlignment="1">
      <alignment vertical="center"/>
    </xf>
    <xf numFmtId="0" fontId="46" fillId="16" borderId="10" xfId="0" applyFont="1" applyFill="1" applyBorder="1" applyAlignment="1">
      <alignment vertical="center"/>
    </xf>
    <xf numFmtId="0" fontId="47" fillId="16" borderId="66" xfId="0" applyFont="1" applyFill="1" applyBorder="1" applyAlignment="1">
      <alignment vertical="center"/>
    </xf>
    <xf numFmtId="166" fontId="17" fillId="6" borderId="67" xfId="0" applyNumberFormat="1" applyFont="1" applyFill="1" applyBorder="1" applyAlignment="1">
      <alignment horizontal="center" vertical="center"/>
    </xf>
    <xf numFmtId="166" fontId="17" fillId="6" borderId="66" xfId="0" applyNumberFormat="1" applyFont="1" applyFill="1" applyBorder="1" applyAlignment="1">
      <alignment horizontal="center" vertical="center"/>
    </xf>
    <xf numFmtId="0" fontId="39" fillId="6" borderId="1" xfId="0" applyFont="1" applyFill="1" applyBorder="1" applyAlignment="1">
      <alignment vertical="center"/>
    </xf>
    <xf numFmtId="166" fontId="39" fillId="0" borderId="1" xfId="0" applyNumberFormat="1" applyFont="1" applyBorder="1" applyAlignment="1">
      <alignment horizontal="center" vertical="center"/>
    </xf>
    <xf numFmtId="0" fontId="49" fillId="6" borderId="68" xfId="0" applyFont="1" applyFill="1" applyBorder="1"/>
    <xf numFmtId="167" fontId="3" fillId="6" borderId="62" xfId="0" applyNumberFormat="1" applyFont="1" applyFill="1" applyBorder="1"/>
    <xf numFmtId="167" fontId="50" fillId="6" borderId="62" xfId="0" applyNumberFormat="1" applyFont="1" applyFill="1" applyBorder="1" applyAlignment="1">
      <alignment vertical="top" wrapText="1"/>
    </xf>
    <xf numFmtId="167" fontId="6" fillId="6" borderId="62" xfId="0" applyNumberFormat="1" applyFont="1" applyFill="1" applyBorder="1"/>
    <xf numFmtId="0" fontId="49" fillId="6" borderId="72" xfId="0" applyFont="1" applyFill="1" applyBorder="1"/>
    <xf numFmtId="167" fontId="3" fillId="6" borderId="15" xfId="0" applyNumberFormat="1" applyFont="1" applyFill="1" applyBorder="1"/>
    <xf numFmtId="0" fontId="53" fillId="6" borderId="15" xfId="0" applyFont="1" applyFill="1" applyBorder="1" applyAlignment="1">
      <alignment vertical="center" wrapText="1"/>
    </xf>
    <xf numFmtId="167" fontId="6" fillId="6" borderId="15" xfId="0" applyNumberFormat="1" applyFont="1" applyFill="1" applyBorder="1"/>
    <xf numFmtId="0" fontId="56" fillId="6" borderId="15" xfId="0" applyFont="1" applyFill="1" applyBorder="1" applyAlignment="1">
      <alignment horizontal="center" vertical="center" wrapText="1"/>
    </xf>
    <xf numFmtId="0" fontId="57" fillId="6" borderId="15" xfId="0" applyFont="1" applyFill="1" applyBorder="1" applyAlignment="1">
      <alignment horizontal="center" vertical="center" wrapText="1"/>
    </xf>
    <xf numFmtId="0" fontId="56" fillId="6" borderId="76" xfId="0" applyFont="1" applyFill="1" applyBorder="1" applyAlignment="1">
      <alignment horizontal="center" vertical="center" wrapText="1"/>
    </xf>
    <xf numFmtId="1" fontId="23" fillId="6" borderId="15" xfId="0" applyNumberFormat="1" applyFont="1" applyFill="1" applyBorder="1" applyAlignment="1">
      <alignment horizontal="center" vertical="center"/>
    </xf>
    <xf numFmtId="167" fontId="58" fillId="6" borderId="15" xfId="0" applyNumberFormat="1" applyFont="1" applyFill="1" applyBorder="1"/>
    <xf numFmtId="1" fontId="23" fillId="6" borderId="62" xfId="0" applyNumberFormat="1" applyFont="1" applyFill="1" applyBorder="1" applyAlignment="1">
      <alignment horizontal="center" vertical="center"/>
    </xf>
    <xf numFmtId="167" fontId="58" fillId="6" borderId="62" xfId="0" applyNumberFormat="1" applyFont="1" applyFill="1" applyBorder="1"/>
    <xf numFmtId="0" fontId="56" fillId="6" borderId="62" xfId="0" applyFont="1" applyFill="1" applyBorder="1" applyAlignment="1">
      <alignment horizontal="center" vertical="center" wrapText="1"/>
    </xf>
    <xf numFmtId="0" fontId="57" fillId="6" borderId="62" xfId="0" applyFont="1" applyFill="1" applyBorder="1" applyAlignment="1">
      <alignment horizontal="center" vertical="center" wrapText="1"/>
    </xf>
    <xf numFmtId="0" fontId="56" fillId="6" borderId="77" xfId="0" applyFont="1" applyFill="1" applyBorder="1" applyAlignment="1">
      <alignment horizontal="center" vertical="center" wrapText="1"/>
    </xf>
    <xf numFmtId="1" fontId="51" fillId="0" borderId="0" xfId="0" applyNumberFormat="1" applyFont="1" applyAlignment="1">
      <alignment horizontal="center" vertical="center" wrapText="1"/>
    </xf>
    <xf numFmtId="0" fontId="60" fillId="0" borderId="0" xfId="0" applyFont="1"/>
    <xf numFmtId="0" fontId="61" fillId="0" borderId="0" xfId="0" applyFont="1" applyAlignment="1">
      <alignment vertical="center" wrapText="1"/>
    </xf>
    <xf numFmtId="0" fontId="62" fillId="0" borderId="0" xfId="0" applyFont="1" applyAlignment="1">
      <alignment horizontal="center" vertical="center" wrapText="1"/>
    </xf>
    <xf numFmtId="0" fontId="53" fillId="0" borderId="1" xfId="0" applyFont="1" applyBorder="1" applyAlignment="1">
      <alignment horizontal="center" vertical="center" wrapText="1"/>
    </xf>
    <xf numFmtId="0" fontId="53" fillId="0" borderId="0" xfId="0" applyFont="1" applyAlignment="1">
      <alignment horizontal="center" vertical="center" wrapText="1"/>
    </xf>
    <xf numFmtId="169" fontId="6" fillId="6" borderId="15" xfId="0" applyNumberFormat="1" applyFont="1" applyFill="1" applyBorder="1" applyAlignment="1">
      <alignment horizontal="center" vertical="center" wrapText="1"/>
    </xf>
    <xf numFmtId="167" fontId="3" fillId="0" borderId="0" xfId="0" applyNumberFormat="1" applyFont="1"/>
    <xf numFmtId="167" fontId="59" fillId="6" borderId="15" xfId="0" applyNumberFormat="1" applyFont="1" applyFill="1" applyBorder="1" applyAlignment="1">
      <alignment vertical="center"/>
    </xf>
    <xf numFmtId="165" fontId="53" fillId="0" borderId="0" xfId="0" applyNumberFormat="1" applyFont="1" applyAlignment="1">
      <alignment horizontal="center" vertical="center" wrapText="1"/>
    </xf>
    <xf numFmtId="37" fontId="56" fillId="6" borderId="15" xfId="0" applyNumberFormat="1" applyFont="1" applyFill="1" applyBorder="1" applyAlignment="1">
      <alignment horizontal="center" vertical="center" wrapText="1"/>
    </xf>
    <xf numFmtId="167" fontId="6" fillId="6" borderId="15" xfId="0" applyNumberFormat="1" applyFont="1" applyFill="1" applyBorder="1" applyAlignment="1">
      <alignment horizontal="left"/>
    </xf>
    <xf numFmtId="167" fontId="58" fillId="6" borderId="15" xfId="0" applyNumberFormat="1" applyFont="1" applyFill="1" applyBorder="1" applyAlignment="1">
      <alignment horizontal="left"/>
    </xf>
    <xf numFmtId="1" fontId="53" fillId="0" borderId="0" xfId="0" applyNumberFormat="1" applyFont="1" applyAlignment="1">
      <alignment horizontal="center" vertical="center" wrapText="1"/>
    </xf>
    <xf numFmtId="9" fontId="53" fillId="6" borderId="15" xfId="0" applyNumberFormat="1" applyFont="1" applyFill="1" applyBorder="1" applyAlignment="1">
      <alignment horizontal="center" vertical="center" wrapText="1"/>
    </xf>
    <xf numFmtId="0" fontId="49" fillId="6" borderId="78" xfId="0" applyFont="1" applyFill="1" applyBorder="1"/>
    <xf numFmtId="1" fontId="23" fillId="6" borderId="79" xfId="0" applyNumberFormat="1" applyFont="1" applyFill="1" applyBorder="1" applyAlignment="1">
      <alignment horizontal="left" vertical="center"/>
    </xf>
    <xf numFmtId="167" fontId="6" fillId="6" borderId="79" xfId="0" applyNumberFormat="1" applyFont="1" applyFill="1" applyBorder="1"/>
    <xf numFmtId="167" fontId="58" fillId="6" borderId="79" xfId="0" applyNumberFormat="1" applyFont="1" applyFill="1" applyBorder="1"/>
    <xf numFmtId="0" fontId="56" fillId="6" borderId="79" xfId="0" applyFont="1" applyFill="1" applyBorder="1" applyAlignment="1">
      <alignment horizontal="center" vertical="center" wrapText="1"/>
    </xf>
    <xf numFmtId="0" fontId="57" fillId="6" borderId="79" xfId="0" applyFont="1" applyFill="1" applyBorder="1" applyAlignment="1">
      <alignment horizontal="center" vertical="center" wrapText="1"/>
    </xf>
    <xf numFmtId="167" fontId="3" fillId="6" borderId="68" xfId="0" applyNumberFormat="1" applyFont="1" applyFill="1" applyBorder="1"/>
    <xf numFmtId="167" fontId="15" fillId="6" borderId="62" xfId="0" applyNumberFormat="1" applyFont="1" applyFill="1" applyBorder="1" applyAlignment="1">
      <alignment horizontal="center" vertical="center"/>
    </xf>
    <xf numFmtId="167" fontId="3" fillId="6" borderId="77" xfId="0" applyNumberFormat="1" applyFont="1" applyFill="1" applyBorder="1"/>
    <xf numFmtId="167" fontId="64" fillId="6" borderId="72" xfId="0" applyNumberFormat="1" applyFont="1" applyFill="1" applyBorder="1"/>
    <xf numFmtId="1" fontId="65" fillId="13" borderId="81" xfId="0" applyNumberFormat="1" applyFont="1" applyFill="1" applyBorder="1" applyAlignment="1">
      <alignment horizontal="center" vertical="center"/>
    </xf>
    <xf numFmtId="0" fontId="41" fillId="19" borderId="62" xfId="0" applyFont="1" applyFill="1" applyBorder="1" applyAlignment="1">
      <alignment horizontal="center" vertical="center" wrapText="1"/>
    </xf>
    <xf numFmtId="167" fontId="14" fillId="6" borderId="15" xfId="0" applyNumberFormat="1" applyFont="1" applyFill="1" applyBorder="1" applyAlignment="1">
      <alignment vertical="center"/>
    </xf>
    <xf numFmtId="167" fontId="14" fillId="6" borderId="76" xfId="0" applyNumberFormat="1" applyFont="1" applyFill="1" applyBorder="1" applyAlignment="1">
      <alignment vertical="center"/>
    </xf>
    <xf numFmtId="167" fontId="3" fillId="6" borderId="72" xfId="0" applyNumberFormat="1" applyFont="1" applyFill="1" applyBorder="1"/>
    <xf numFmtId="0" fontId="17" fillId="0" borderId="83" xfId="0" applyFont="1" applyBorder="1" applyAlignment="1">
      <alignment horizontal="center" vertical="center"/>
    </xf>
    <xf numFmtId="169" fontId="3" fillId="6" borderId="15" xfId="0" applyNumberFormat="1" applyFont="1" applyFill="1" applyBorder="1"/>
    <xf numFmtId="167" fontId="3" fillId="6" borderId="76" xfId="0" applyNumberFormat="1" applyFont="1" applyFill="1" applyBorder="1"/>
    <xf numFmtId="0" fontId="17" fillId="0" borderId="25" xfId="0" applyFont="1" applyBorder="1" applyAlignment="1">
      <alignment horizontal="center" vertical="center"/>
    </xf>
    <xf numFmtId="0" fontId="17" fillId="0" borderId="31" xfId="0" applyFont="1" applyBorder="1" applyAlignment="1">
      <alignment horizontal="center" vertical="center"/>
    </xf>
    <xf numFmtId="0" fontId="17" fillId="6" borderId="93" xfId="0" applyFont="1" applyFill="1" applyBorder="1" applyAlignment="1">
      <alignment vertical="center"/>
    </xf>
    <xf numFmtId="0" fontId="9" fillId="0" borderId="17" xfId="0" applyFont="1" applyBorder="1"/>
    <xf numFmtId="0" fontId="17" fillId="0" borderId="94" xfId="0" applyFont="1" applyBorder="1" applyAlignment="1">
      <alignment horizontal="center" vertical="center"/>
    </xf>
    <xf numFmtId="167" fontId="3" fillId="6" borderId="78" xfId="0" applyNumberFormat="1" applyFont="1" applyFill="1" applyBorder="1"/>
    <xf numFmtId="0" fontId="60" fillId="0" borderId="12" xfId="0" applyFont="1" applyBorder="1"/>
    <xf numFmtId="167" fontId="60" fillId="6" borderId="79" xfId="0" applyNumberFormat="1" applyFont="1" applyFill="1" applyBorder="1"/>
    <xf numFmtId="167" fontId="3" fillId="6" borderId="79" xfId="0" applyNumberFormat="1" applyFont="1" applyFill="1" applyBorder="1"/>
    <xf numFmtId="0" fontId="9" fillId="6" borderId="7" xfId="0" applyFont="1" applyFill="1" applyBorder="1" applyAlignment="1">
      <alignment horizontal="left" vertical="center" wrapText="1"/>
    </xf>
    <xf numFmtId="0" fontId="9" fillId="11" borderId="10" xfId="0" applyFont="1" applyFill="1" applyBorder="1" applyAlignment="1">
      <alignment horizontal="left" vertical="center" wrapText="1"/>
    </xf>
    <xf numFmtId="0" fontId="9" fillId="0" borderId="10" xfId="0" applyFont="1" applyBorder="1" applyAlignment="1">
      <alignment horizontal="left" vertical="center" wrapText="1"/>
    </xf>
    <xf numFmtId="0" fontId="9" fillId="0" borderId="14" xfId="0" applyFont="1" applyBorder="1" applyAlignment="1">
      <alignment horizontal="left" vertical="center" wrapText="1"/>
    </xf>
    <xf numFmtId="0" fontId="70" fillId="20" borderId="15" xfId="0" applyFont="1" applyFill="1" applyBorder="1" applyAlignment="1">
      <alignment horizontal="center" vertical="center"/>
    </xf>
    <xf numFmtId="0" fontId="9" fillId="20" borderId="15" xfId="0" applyFont="1" applyFill="1" applyBorder="1" applyAlignment="1">
      <alignment horizontal="center" vertical="center"/>
    </xf>
    <xf numFmtId="0" fontId="9" fillId="20" borderId="15" xfId="0" applyFont="1" applyFill="1" applyBorder="1" applyAlignment="1">
      <alignment horizontal="left" vertical="center"/>
    </xf>
    <xf numFmtId="0" fontId="17" fillId="20" borderId="15" xfId="0" applyFont="1" applyFill="1" applyBorder="1" applyAlignment="1">
      <alignment horizontal="center" vertical="center" wrapText="1"/>
    </xf>
    <xf numFmtId="0" fontId="17" fillId="20" borderId="15" xfId="0" applyFont="1" applyFill="1" applyBorder="1" applyAlignment="1">
      <alignment horizontal="left" vertical="center" wrapText="1"/>
    </xf>
    <xf numFmtId="0" fontId="3" fillId="21" borderId="15" xfId="0" applyFont="1" applyFill="1" applyBorder="1"/>
    <xf numFmtId="0" fontId="17" fillId="20" borderId="15" xfId="0" applyFont="1" applyFill="1" applyBorder="1" applyAlignment="1">
      <alignment horizontal="left" vertical="top" wrapText="1"/>
    </xf>
    <xf numFmtId="0" fontId="3" fillId="20" borderId="15" xfId="0" applyFont="1" applyFill="1" applyBorder="1"/>
    <xf numFmtId="1" fontId="69" fillId="21" borderId="15" xfId="0" applyNumberFormat="1" applyFont="1" applyFill="1" applyBorder="1" applyAlignment="1">
      <alignment vertical="center"/>
    </xf>
    <xf numFmtId="0" fontId="60" fillId="21" borderId="15" xfId="0" applyFont="1" applyFill="1" applyBorder="1"/>
    <xf numFmtId="0" fontId="3" fillId="21" borderId="15" xfId="0" applyFont="1" applyFill="1" applyBorder="1" applyAlignment="1">
      <alignment horizontal="left"/>
    </xf>
    <xf numFmtId="0" fontId="61" fillId="0" borderId="52" xfId="0" applyFont="1" applyBorder="1" applyAlignment="1">
      <alignment vertical="center" wrapText="1"/>
    </xf>
    <xf numFmtId="0" fontId="62" fillId="0" borderId="54" xfId="0" applyFont="1" applyBorder="1" applyAlignment="1">
      <alignment horizontal="center" vertical="center" wrapText="1"/>
    </xf>
    <xf numFmtId="0" fontId="62" fillId="0" borderId="60" xfId="0" applyFont="1" applyBorder="1" applyAlignment="1">
      <alignment horizontal="center" vertical="center" wrapText="1"/>
    </xf>
    <xf numFmtId="0" fontId="1" fillId="20" borderId="15" xfId="0" applyFont="1" applyFill="1" applyBorder="1"/>
    <xf numFmtId="0" fontId="71" fillId="20" borderId="15" xfId="0" applyFont="1" applyFill="1" applyBorder="1" applyAlignment="1">
      <alignment wrapText="1"/>
    </xf>
    <xf numFmtId="0" fontId="61" fillId="0" borderId="55" xfId="0" applyFont="1" applyBorder="1" applyAlignment="1">
      <alignment vertical="center" wrapText="1"/>
    </xf>
    <xf numFmtId="0" fontId="62" fillId="0" borderId="56" xfId="0" applyFont="1" applyBorder="1" applyAlignment="1">
      <alignment horizontal="center" vertical="center" wrapText="1"/>
    </xf>
    <xf numFmtId="0" fontId="3" fillId="20" borderId="15" xfId="0" applyFont="1" applyFill="1" applyBorder="1" applyAlignment="1">
      <alignment horizontal="left" vertical="center"/>
    </xf>
    <xf numFmtId="0" fontId="72" fillId="20" borderId="15" xfId="0" applyFont="1" applyFill="1" applyBorder="1"/>
    <xf numFmtId="1" fontId="14" fillId="21" borderId="15" xfId="0" applyNumberFormat="1" applyFont="1" applyFill="1" applyBorder="1" applyAlignment="1">
      <alignment horizontal="center" vertical="center"/>
    </xf>
    <xf numFmtId="1" fontId="61" fillId="20" borderId="15" xfId="0" applyNumberFormat="1" applyFont="1" applyFill="1" applyBorder="1" applyAlignment="1">
      <alignment horizontal="left" vertical="center" wrapText="1"/>
    </xf>
    <xf numFmtId="1" fontId="61" fillId="21" borderId="15" xfId="0" applyNumberFormat="1" applyFont="1" applyFill="1" applyBorder="1" applyAlignment="1">
      <alignment horizontal="center" vertical="center"/>
    </xf>
    <xf numFmtId="0" fontId="61" fillId="0" borderId="57" xfId="0" applyFont="1" applyBorder="1" applyAlignment="1">
      <alignment vertical="center" wrapText="1"/>
    </xf>
    <xf numFmtId="0" fontId="61" fillId="20" borderId="15" xfId="0" applyFont="1" applyFill="1" applyBorder="1" applyAlignment="1">
      <alignment horizontal="left" vertical="center" wrapText="1"/>
    </xf>
    <xf numFmtId="1" fontId="69" fillId="21" borderId="15" xfId="0" applyNumberFormat="1" applyFont="1" applyFill="1" applyBorder="1" applyAlignment="1">
      <alignment horizontal="center" vertical="center" wrapText="1"/>
    </xf>
    <xf numFmtId="0" fontId="68" fillId="21" borderId="15" xfId="0" applyFont="1" applyFill="1" applyBorder="1" applyAlignment="1">
      <alignment vertical="center" wrapText="1"/>
    </xf>
    <xf numFmtId="0" fontId="62" fillId="21" borderId="15" xfId="0" applyFont="1" applyFill="1" applyBorder="1" applyAlignment="1">
      <alignment horizontal="center" vertical="center" wrapText="1"/>
    </xf>
    <xf numFmtId="0" fontId="61" fillId="21" borderId="15" xfId="0" applyFont="1" applyFill="1" applyBorder="1" applyAlignment="1">
      <alignment horizontal="center" vertical="center"/>
    </xf>
    <xf numFmtId="0" fontId="73" fillId="21" borderId="15" xfId="0" applyFont="1" applyFill="1" applyBorder="1" applyAlignment="1">
      <alignment horizontal="center" vertical="center"/>
    </xf>
    <xf numFmtId="0" fontId="74" fillId="21" borderId="15" xfId="0" applyFont="1" applyFill="1" applyBorder="1" applyAlignment="1">
      <alignment horizontal="center" vertical="center" wrapText="1"/>
    </xf>
    <xf numFmtId="0" fontId="3" fillId="20" borderId="15" xfId="0" applyFont="1" applyFill="1" applyBorder="1" applyAlignment="1">
      <alignment horizontal="center" vertical="center"/>
    </xf>
    <xf numFmtId="0" fontId="75" fillId="6" borderId="7" xfId="0" applyFont="1" applyFill="1" applyBorder="1" applyAlignment="1">
      <alignment horizontal="left" vertical="center" wrapText="1"/>
    </xf>
    <xf numFmtId="0" fontId="75" fillId="0" borderId="10" xfId="0" applyFont="1" applyBorder="1" applyAlignment="1">
      <alignment horizontal="left" vertical="center" wrapText="1"/>
    </xf>
    <xf numFmtId="0" fontId="75" fillId="0" borderId="10" xfId="0" applyFont="1" applyBorder="1" applyAlignment="1">
      <alignment horizontal="left" vertical="center"/>
    </xf>
    <xf numFmtId="0" fontId="75" fillId="0" borderId="14" xfId="0" applyFont="1" applyBorder="1" applyAlignment="1">
      <alignment horizontal="left" vertical="center" wrapText="1"/>
    </xf>
    <xf numFmtId="1" fontId="5" fillId="10" borderId="99" xfId="0" applyNumberFormat="1" applyFont="1" applyFill="1" applyBorder="1" applyAlignment="1">
      <alignment horizontal="center" vertical="center" wrapText="1"/>
    </xf>
    <xf numFmtId="0" fontId="5" fillId="10" borderId="29" xfId="0" applyFont="1" applyFill="1" applyBorder="1" applyAlignment="1">
      <alignment horizontal="center" vertical="center" wrapText="1"/>
    </xf>
    <xf numFmtId="0" fontId="5" fillId="10" borderId="100" xfId="0" applyFont="1" applyFill="1" applyBorder="1" applyAlignment="1">
      <alignment horizontal="center" vertical="center" wrapText="1"/>
    </xf>
    <xf numFmtId="0" fontId="5" fillId="10" borderId="99" xfId="0" applyFont="1" applyFill="1" applyBorder="1" applyAlignment="1">
      <alignment horizontal="center" vertical="center" wrapText="1"/>
    </xf>
    <xf numFmtId="0" fontId="19" fillId="10" borderId="29" xfId="0" applyFont="1" applyFill="1" applyBorder="1" applyAlignment="1">
      <alignment horizontal="center" vertical="center" wrapText="1"/>
    </xf>
    <xf numFmtId="0" fontId="19" fillId="10" borderId="100" xfId="0" applyFont="1" applyFill="1" applyBorder="1" applyAlignment="1">
      <alignment horizontal="center" vertical="center" wrapText="1"/>
    </xf>
    <xf numFmtId="0" fontId="19" fillId="10" borderId="99" xfId="0" applyFont="1" applyFill="1" applyBorder="1" applyAlignment="1">
      <alignment horizontal="center" vertical="center" wrapText="1"/>
    </xf>
    <xf numFmtId="0" fontId="4" fillId="0" borderId="0" xfId="0" applyFont="1" applyAlignment="1">
      <alignment horizontal="left"/>
    </xf>
    <xf numFmtId="0" fontId="5" fillId="11" borderId="102" xfId="0" applyFont="1" applyFill="1" applyBorder="1" applyAlignment="1">
      <alignment horizontal="left" vertical="center" wrapText="1"/>
    </xf>
    <xf numFmtId="0" fontId="5" fillId="11" borderId="103" xfId="0" applyFont="1" applyFill="1" applyBorder="1" applyAlignment="1">
      <alignment horizontal="left" vertical="center" wrapText="1"/>
    </xf>
    <xf numFmtId="0" fontId="5" fillId="11" borderId="104" xfId="0" applyFont="1" applyFill="1" applyBorder="1" applyAlignment="1">
      <alignment horizontal="left" vertical="center" wrapText="1"/>
    </xf>
    <xf numFmtId="0" fontId="76" fillId="0" borderId="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23" xfId="0" applyFont="1" applyBorder="1" applyAlignment="1">
      <alignment vertical="top" wrapText="1"/>
    </xf>
    <xf numFmtId="164" fontId="4" fillId="0" borderId="23" xfId="0" applyNumberFormat="1" applyFont="1" applyBorder="1" applyAlignment="1">
      <alignment horizontal="center" vertical="center" wrapText="1"/>
    </xf>
    <xf numFmtId="0" fontId="4" fillId="0" borderId="23" xfId="0" applyFont="1" applyBorder="1" applyAlignment="1">
      <alignment horizontal="left" vertical="center" wrapText="1"/>
    </xf>
    <xf numFmtId="0" fontId="77" fillId="0" borderId="23" xfId="0" applyFont="1" applyBorder="1" applyAlignment="1">
      <alignment vertical="top" wrapText="1"/>
    </xf>
    <xf numFmtId="0" fontId="64" fillId="0" borderId="23" xfId="0" applyFont="1" applyBorder="1" applyAlignment="1">
      <alignment vertical="top" wrapText="1"/>
    </xf>
    <xf numFmtId="0" fontId="64" fillId="0" borderId="54" xfId="0" applyFont="1" applyBorder="1" applyAlignment="1">
      <alignment vertical="top" wrapText="1"/>
    </xf>
    <xf numFmtId="0" fontId="64" fillId="0" borderId="0" xfId="0" applyFont="1" applyAlignment="1">
      <alignment vertical="top" wrapText="1"/>
    </xf>
    <xf numFmtId="0" fontId="4" fillId="0" borderId="55" xfId="0" applyFont="1" applyBorder="1" applyAlignment="1">
      <alignment horizontal="center" vertical="center" wrapText="1"/>
    </xf>
    <xf numFmtId="0" fontId="4" fillId="0" borderId="1" xfId="0" applyFont="1" applyBorder="1" applyAlignment="1">
      <alignment vertical="top" wrapText="1"/>
    </xf>
    <xf numFmtId="0" fontId="78" fillId="0" borderId="1" xfId="0" applyFont="1" applyBorder="1" applyAlignment="1">
      <alignment vertical="top" wrapText="1"/>
    </xf>
    <xf numFmtId="0" fontId="64" fillId="0" borderId="1" xfId="0" applyFont="1" applyBorder="1" applyAlignment="1">
      <alignment vertical="top" wrapText="1"/>
    </xf>
    <xf numFmtId="0" fontId="64" fillId="0" borderId="56" xfId="0" applyFont="1" applyBorder="1" applyAlignment="1">
      <alignment vertical="top" wrapText="1"/>
    </xf>
    <xf numFmtId="0" fontId="4" fillId="0" borderId="1" xfId="0" applyFont="1" applyBorder="1" applyAlignment="1">
      <alignment vertical="top" wrapText="1"/>
    </xf>
    <xf numFmtId="0" fontId="4" fillId="0" borderId="0" xfId="0" applyFont="1" applyAlignment="1">
      <alignment horizontal="left" vertical="center" wrapText="1"/>
    </xf>
    <xf numFmtId="0" fontId="79" fillId="0" borderId="1" xfId="0" applyFont="1" applyBorder="1" applyAlignment="1">
      <alignment vertical="top" wrapText="1"/>
    </xf>
    <xf numFmtId="0" fontId="4" fillId="0" borderId="28" xfId="0" applyFont="1" applyBorder="1" applyAlignment="1">
      <alignment horizontal="left" vertical="center" wrapText="1"/>
    </xf>
    <xf numFmtId="164" fontId="4" fillId="0" borderId="1" xfId="0" applyNumberFormat="1" applyFont="1" applyBorder="1" applyAlignment="1">
      <alignment vertical="center" wrapText="1"/>
    </xf>
    <xf numFmtId="0" fontId="64" fillId="0" borderId="1" xfId="0" applyFont="1" applyBorder="1" applyAlignment="1">
      <alignment horizontal="left" vertical="top" wrapText="1"/>
    </xf>
    <xf numFmtId="0" fontId="64" fillId="0" borderId="56" xfId="0" applyFont="1" applyBorder="1" applyAlignment="1">
      <alignment horizontal="left" vertical="top" wrapText="1"/>
    </xf>
    <xf numFmtId="0" fontId="4" fillId="0" borderId="59" xfId="0" applyFont="1" applyBorder="1" applyAlignment="1">
      <alignment vertical="center" wrapText="1"/>
    </xf>
    <xf numFmtId="164" fontId="4" fillId="0" borderId="59" xfId="0" applyNumberFormat="1" applyFont="1" applyBorder="1" applyAlignment="1">
      <alignment horizontal="center" vertical="center" wrapText="1"/>
    </xf>
    <xf numFmtId="0" fontId="4" fillId="0" borderId="59" xfId="0" applyFont="1" applyBorder="1" applyAlignment="1">
      <alignment horizontal="left" vertical="top" wrapText="1"/>
    </xf>
    <xf numFmtId="0" fontId="4" fillId="0" borderId="59" xfId="0" applyFont="1" applyBorder="1" applyAlignment="1">
      <alignment horizontal="left" vertical="center" wrapText="1"/>
    </xf>
    <xf numFmtId="0" fontId="4" fillId="0" borderId="59" xfId="0" applyFont="1" applyBorder="1" applyAlignment="1">
      <alignment horizontal="center" vertical="center" wrapText="1"/>
    </xf>
    <xf numFmtId="164" fontId="4" fillId="0" borderId="59" xfId="0" applyNumberFormat="1" applyFont="1" applyBorder="1" applyAlignment="1">
      <alignment vertical="center" wrapText="1"/>
    </xf>
    <xf numFmtId="0" fontId="81" fillId="0" borderId="59" xfId="0" applyFont="1" applyBorder="1" applyAlignment="1">
      <alignment vertical="top" wrapText="1"/>
    </xf>
    <xf numFmtId="0" fontId="64" fillId="0" borderId="59" xfId="0" applyFont="1" applyBorder="1" applyAlignment="1">
      <alignment horizontal="left" vertical="top" wrapText="1"/>
    </xf>
    <xf numFmtId="0" fontId="64" fillId="0" borderId="60" xfId="0" applyFont="1" applyBorder="1" applyAlignment="1">
      <alignment horizontal="left" vertical="top" wrapText="1"/>
    </xf>
    <xf numFmtId="0" fontId="82" fillId="0" borderId="0" xfId="0" applyFont="1"/>
    <xf numFmtId="0" fontId="31" fillId="0" borderId="0" xfId="0" applyFont="1"/>
    <xf numFmtId="0" fontId="82" fillId="0" borderId="0" xfId="0" applyFont="1" applyAlignment="1">
      <alignment horizontal="left" vertical="top"/>
    </xf>
    <xf numFmtId="0" fontId="9" fillId="0" borderId="10" xfId="0" applyFont="1" applyBorder="1" applyAlignment="1">
      <alignment horizontal="left" vertical="center"/>
    </xf>
    <xf numFmtId="0" fontId="40" fillId="20" borderId="15" xfId="0" applyFont="1" applyFill="1" applyBorder="1" applyAlignment="1">
      <alignment horizontal="left" vertical="top" wrapText="1"/>
    </xf>
    <xf numFmtId="0" fontId="83" fillId="21" borderId="15" xfId="0" applyFont="1" applyFill="1" applyBorder="1"/>
    <xf numFmtId="0" fontId="60" fillId="21" borderId="15" xfId="0" applyFont="1" applyFill="1" applyBorder="1" applyAlignment="1">
      <alignment horizontal="center" vertical="center"/>
    </xf>
    <xf numFmtId="0" fontId="3" fillId="21" borderId="15" xfId="0" applyFont="1" applyFill="1" applyBorder="1" applyAlignment="1">
      <alignment horizontal="center" vertical="center"/>
    </xf>
    <xf numFmtId="0" fontId="82" fillId="21" borderId="15" xfId="0" applyFont="1" applyFill="1" applyBorder="1"/>
    <xf numFmtId="0" fontId="40" fillId="20" borderId="15" xfId="0" applyFont="1" applyFill="1" applyBorder="1" applyAlignment="1">
      <alignment horizontal="center" vertical="center" wrapText="1"/>
    </xf>
    <xf numFmtId="0" fontId="40" fillId="10" borderId="99" xfId="0" applyFont="1" applyFill="1" applyBorder="1" applyAlignment="1">
      <alignment horizontal="center" vertical="center" wrapText="1"/>
    </xf>
    <xf numFmtId="0" fontId="5" fillId="0" borderId="1" xfId="0" applyFont="1" applyBorder="1" applyAlignment="1">
      <alignment horizontal="center" vertical="center"/>
    </xf>
    <xf numFmtId="164" fontId="19" fillId="0" borderId="1" xfId="0" applyNumberFormat="1" applyFont="1" applyBorder="1" applyAlignment="1">
      <alignment vertical="center"/>
    </xf>
    <xf numFmtId="0" fontId="4" fillId="0" borderId="1" xfId="0" applyFont="1" applyBorder="1" applyAlignment="1">
      <alignment horizontal="center" vertical="center"/>
    </xf>
    <xf numFmtId="164" fontId="4" fillId="0" borderId="24" xfId="0" applyNumberFormat="1" applyFont="1" applyBorder="1" applyAlignment="1">
      <alignment horizontal="center" vertical="center"/>
    </xf>
    <xf numFmtId="0" fontId="4" fillId="0" borderId="24" xfId="0" applyFont="1" applyBorder="1" applyAlignment="1">
      <alignment vertical="center" wrapText="1"/>
    </xf>
    <xf numFmtId="0" fontId="3" fillId="0" borderId="1" xfId="0" applyFont="1" applyBorder="1" applyAlignment="1">
      <alignment vertical="center" wrapText="1"/>
    </xf>
    <xf numFmtId="0" fontId="4" fillId="11" borderId="1" xfId="0" applyFont="1" applyFill="1" applyBorder="1" applyAlignment="1">
      <alignment horizontal="center" vertical="center"/>
    </xf>
    <xf numFmtId="0" fontId="5" fillId="11" borderId="1" xfId="0" applyFont="1" applyFill="1" applyBorder="1" applyAlignment="1">
      <alignment horizontal="center" vertical="center"/>
    </xf>
    <xf numFmtId="0" fontId="4" fillId="3" borderId="1" xfId="0" applyFont="1" applyFill="1" applyBorder="1" applyAlignment="1">
      <alignment horizontal="center" vertical="center"/>
    </xf>
    <xf numFmtId="164" fontId="19" fillId="0" borderId="1" xfId="0" applyNumberFormat="1" applyFont="1" applyBorder="1" applyAlignment="1">
      <alignment horizontal="center" vertical="center"/>
    </xf>
    <xf numFmtId="0" fontId="4" fillId="0" borderId="1" xfId="0" applyFont="1" applyBorder="1" applyAlignment="1">
      <alignment vertical="center"/>
    </xf>
    <xf numFmtId="0" fontId="18" fillId="0" borderId="26" xfId="0" applyFont="1" applyBorder="1" applyAlignment="1">
      <alignment horizontal="center" vertical="center" wrapText="1"/>
    </xf>
    <xf numFmtId="0" fontId="73" fillId="0" borderId="26" xfId="0" applyFont="1" applyBorder="1" applyAlignment="1">
      <alignment horizontal="center" vertical="center" wrapText="1"/>
    </xf>
    <xf numFmtId="0" fontId="73" fillId="22" borderId="1" xfId="0" applyFont="1" applyFill="1" applyBorder="1" applyAlignment="1">
      <alignment horizontal="center" vertical="center"/>
    </xf>
    <xf numFmtId="0" fontId="73" fillId="0" borderId="26" xfId="0" applyFont="1" applyBorder="1" applyAlignment="1">
      <alignment vertical="center"/>
    </xf>
    <xf numFmtId="0" fontId="4" fillId="0" borderId="1" xfId="0" applyFont="1" applyBorder="1" applyAlignment="1">
      <alignment horizontal="right" vertical="center" wrapText="1"/>
    </xf>
    <xf numFmtId="0" fontId="4" fillId="0" borderId="24" xfId="0" applyFont="1" applyBorder="1" applyAlignment="1">
      <alignment horizontal="center" vertical="center" wrapText="1"/>
    </xf>
    <xf numFmtId="0" fontId="4" fillId="0" borderId="26" xfId="0" applyFont="1" applyBorder="1" applyAlignment="1">
      <alignment horizontal="left" vertical="center" wrapText="1"/>
    </xf>
    <xf numFmtId="0" fontId="4" fillId="0" borderId="1" xfId="0" applyFont="1" applyBorder="1" applyAlignment="1">
      <alignment horizontal="left" vertical="center"/>
    </xf>
    <xf numFmtId="0" fontId="4" fillId="0" borderId="33" xfId="0" applyFont="1" applyBorder="1"/>
    <xf numFmtId="0" fontId="4" fillId="0" borderId="33" xfId="0" applyFont="1" applyBorder="1" applyAlignment="1">
      <alignment horizontal="center" vertical="center"/>
    </xf>
    <xf numFmtId="0" fontId="4" fillId="0" borderId="33" xfId="0" applyFont="1" applyBorder="1" applyAlignment="1">
      <alignment horizontal="left" vertical="center"/>
    </xf>
    <xf numFmtId="0" fontId="4" fillId="0" borderId="1" xfId="0" applyFont="1" applyBorder="1" applyAlignment="1">
      <alignment horizontal="left" vertical="top"/>
    </xf>
    <xf numFmtId="0" fontId="4" fillId="0" borderId="1" xfId="0" applyFont="1" applyBorder="1" applyAlignment="1">
      <alignment horizontal="left"/>
    </xf>
    <xf numFmtId="0" fontId="34" fillId="0" borderId="0" xfId="0" applyFont="1" applyAlignment="1">
      <alignment horizontal="center" vertical="center"/>
    </xf>
    <xf numFmtId="0" fontId="4" fillId="0" borderId="0" xfId="0" applyFont="1" applyAlignment="1">
      <alignment wrapText="1"/>
    </xf>
    <xf numFmtId="0" fontId="5" fillId="0" borderId="0" xfId="0" applyFont="1" applyAlignment="1">
      <alignment horizontal="center" vertical="center"/>
    </xf>
    <xf numFmtId="0" fontId="60" fillId="21" borderId="15" xfId="0" applyFont="1" applyFill="1" applyBorder="1" applyAlignment="1">
      <alignment wrapText="1"/>
    </xf>
    <xf numFmtId="0" fontId="39" fillId="21" borderId="15" xfId="0" applyFont="1" applyFill="1" applyBorder="1" applyAlignment="1">
      <alignment horizontal="center" vertical="center"/>
    </xf>
    <xf numFmtId="0" fontId="34" fillId="21" borderId="15" xfId="0" applyFont="1" applyFill="1" applyBorder="1" applyAlignment="1">
      <alignment horizontal="center" vertical="center"/>
    </xf>
    <xf numFmtId="0" fontId="3" fillId="21" borderId="15" xfId="0" applyFont="1" applyFill="1" applyBorder="1" applyAlignment="1">
      <alignment wrapText="1"/>
    </xf>
    <xf numFmtId="0" fontId="4" fillId="6" borderId="15" xfId="0" applyFont="1" applyFill="1" applyBorder="1"/>
    <xf numFmtId="0" fontId="84" fillId="6" borderId="42" xfId="0" applyFont="1" applyFill="1" applyBorder="1" applyAlignment="1">
      <alignment horizontal="left" vertical="top" wrapText="1"/>
    </xf>
    <xf numFmtId="164" fontId="4" fillId="6" borderId="42" xfId="0" applyNumberFormat="1" applyFont="1" applyFill="1" applyBorder="1" applyAlignment="1">
      <alignment vertical="center"/>
    </xf>
    <xf numFmtId="0" fontId="85" fillId="6" borderId="1" xfId="0" applyFont="1" applyFill="1" applyBorder="1" applyAlignment="1">
      <alignment horizontal="left" vertical="top" wrapText="1"/>
    </xf>
    <xf numFmtId="0" fontId="60" fillId="0" borderId="28" xfId="0" applyFont="1" applyBorder="1" applyAlignment="1">
      <alignment horizontal="center" vertical="center" wrapText="1"/>
    </xf>
    <xf numFmtId="164" fontId="60" fillId="0" borderId="28" xfId="0" applyNumberFormat="1" applyFont="1" applyBorder="1" applyAlignment="1">
      <alignment horizontal="center" vertical="center" wrapText="1"/>
    </xf>
    <xf numFmtId="0" fontId="4" fillId="6" borderId="40" xfId="0" applyFont="1" applyFill="1" applyBorder="1" applyAlignment="1">
      <alignment vertical="center" wrapText="1"/>
    </xf>
    <xf numFmtId="0" fontId="60" fillId="0" borderId="26" xfId="0" applyFont="1" applyBorder="1" applyAlignment="1">
      <alignment horizontal="center" vertical="center" wrapText="1"/>
    </xf>
    <xf numFmtId="0" fontId="18" fillId="6" borderId="1" xfId="0" applyFont="1" applyFill="1" applyBorder="1" applyAlignment="1">
      <alignment horizontal="center" vertical="center" wrapText="1"/>
    </xf>
    <xf numFmtId="0" fontId="60" fillId="0" borderId="1" xfId="0" applyFont="1" applyBorder="1" applyAlignment="1">
      <alignment horizontal="center" vertical="center" wrapText="1"/>
    </xf>
    <xf numFmtId="164" fontId="60" fillId="0" borderId="1" xfId="0" applyNumberFormat="1" applyFont="1" applyBorder="1" applyAlignment="1">
      <alignment horizontal="center" vertical="center" wrapText="1"/>
    </xf>
    <xf numFmtId="164" fontId="60" fillId="0" borderId="24" xfId="0" applyNumberFormat="1" applyFont="1" applyBorder="1" applyAlignment="1">
      <alignment horizontal="center" vertical="center" wrapText="1"/>
    </xf>
    <xf numFmtId="0" fontId="88" fillId="6" borderId="1" xfId="0" applyFont="1" applyFill="1" applyBorder="1" applyAlignment="1">
      <alignment wrapText="1"/>
    </xf>
    <xf numFmtId="0" fontId="89" fillId="6" borderId="1" xfId="0" applyFont="1" applyFill="1" applyBorder="1" applyAlignment="1">
      <alignment horizontal="left" vertical="center" wrapText="1"/>
    </xf>
    <xf numFmtId="0" fontId="23" fillId="6" borderId="1" xfId="0" applyFont="1" applyFill="1" applyBorder="1" applyAlignment="1">
      <alignment horizontal="center" vertical="center" wrapText="1"/>
    </xf>
    <xf numFmtId="0" fontId="90" fillId="6" borderId="1" xfId="0" applyFont="1" applyFill="1" applyBorder="1" applyAlignment="1">
      <alignment wrapText="1"/>
    </xf>
    <xf numFmtId="0" fontId="91" fillId="6" borderId="1" xfId="0" applyFont="1" applyFill="1" applyBorder="1" applyAlignment="1">
      <alignment horizontal="center" vertical="center" wrapText="1"/>
    </xf>
    <xf numFmtId="0" fontId="4" fillId="6" borderId="15" xfId="0" applyFont="1" applyFill="1" applyBorder="1" applyAlignment="1">
      <alignment horizontal="left"/>
    </xf>
    <xf numFmtId="0" fontId="4" fillId="6" borderId="15" xfId="0" applyFont="1" applyFill="1" applyBorder="1" applyAlignment="1">
      <alignment wrapText="1"/>
    </xf>
    <xf numFmtId="0" fontId="4" fillId="6" borderId="15" xfId="0" applyFont="1" applyFill="1" applyBorder="1" applyAlignment="1">
      <alignment horizontal="left" vertical="top"/>
    </xf>
    <xf numFmtId="0" fontId="5" fillId="6" borderId="15" xfId="0" applyFont="1" applyFill="1" applyBorder="1" applyAlignment="1">
      <alignment horizontal="center" vertical="center"/>
    </xf>
    <xf numFmtId="0" fontId="4" fillId="6" borderId="15" xfId="0" applyFont="1" applyFill="1" applyBorder="1" applyAlignment="1">
      <alignment horizontal="center"/>
    </xf>
    <xf numFmtId="0" fontId="4" fillId="0" borderId="0" xfId="0" applyFont="1" applyAlignment="1">
      <alignment horizontal="left" vertical="top"/>
    </xf>
    <xf numFmtId="0" fontId="4" fillId="0" borderId="0" xfId="0" applyFont="1" applyAlignment="1">
      <alignment horizontal="center"/>
    </xf>
    <xf numFmtId="0" fontId="4" fillId="0" borderId="33" xfId="0" applyFont="1" applyBorder="1" applyAlignment="1">
      <alignment horizontal="center" vertical="center" wrapText="1"/>
    </xf>
    <xf numFmtId="0" fontId="4" fillId="0" borderId="33" xfId="0" applyFont="1" applyBorder="1" applyAlignment="1">
      <alignment horizontal="left" vertical="top"/>
    </xf>
    <xf numFmtId="0" fontId="4" fillId="0" borderId="33" xfId="0" applyFont="1" applyBorder="1" applyAlignment="1">
      <alignment horizontal="left"/>
    </xf>
    <xf numFmtId="0" fontId="4" fillId="0" borderId="1" xfId="0" applyFont="1" applyBorder="1"/>
    <xf numFmtId="0" fontId="3" fillId="0" borderId="1" xfId="0" applyFont="1" applyBorder="1" applyAlignment="1">
      <alignment horizontal="left" vertical="center"/>
    </xf>
    <xf numFmtId="0" fontId="3" fillId="0" borderId="1" xfId="0" applyFont="1" applyBorder="1" applyAlignment="1">
      <alignment horizontal="center" vertical="center" wrapText="1"/>
    </xf>
    <xf numFmtId="0" fontId="3" fillId="0" borderId="24" xfId="0" applyFont="1" applyBorder="1" applyAlignment="1">
      <alignment horizontal="center" vertical="center"/>
    </xf>
    <xf numFmtId="0" fontId="3" fillId="0" borderId="1" xfId="0" applyFont="1" applyBorder="1" applyAlignment="1">
      <alignment horizontal="left" vertical="top"/>
    </xf>
    <xf numFmtId="0" fontId="5" fillId="0" borderId="0" xfId="0" applyFont="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8" fillId="0" borderId="0" xfId="0" applyFont="1" applyAlignment="1">
      <alignment horizontal="center" vertical="center" wrapText="1"/>
    </xf>
    <xf numFmtId="0" fontId="18" fillId="2" borderId="15"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0" fontId="4" fillId="2" borderId="15" xfId="0" applyFont="1" applyFill="1" applyBorder="1" applyAlignment="1">
      <alignment horizontal="center" vertical="center" wrapText="1"/>
    </xf>
    <xf numFmtId="49" fontId="5" fillId="19" borderId="3" xfId="0" applyNumberFormat="1" applyFont="1" applyFill="1" applyBorder="1" applyAlignment="1">
      <alignment horizontal="center" vertical="center" wrapText="1"/>
    </xf>
    <xf numFmtId="49" fontId="8" fillId="0" borderId="1" xfId="0" applyNumberFormat="1" applyFont="1" applyBorder="1" applyAlignment="1">
      <alignment horizontal="center" vertical="center" wrapText="1"/>
    </xf>
    <xf numFmtId="0" fontId="9" fillId="6" borderId="113" xfId="0" applyFont="1" applyFill="1" applyBorder="1" applyAlignment="1">
      <alignment horizontal="center" vertical="center" wrapText="1"/>
    </xf>
    <xf numFmtId="0" fontId="9" fillId="0" borderId="114"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4" xfId="0" applyFont="1" applyBorder="1" applyAlignment="1">
      <alignment horizontal="center" vertical="center" wrapText="1"/>
    </xf>
    <xf numFmtId="0" fontId="6" fillId="20" borderId="15" xfId="0" applyFont="1" applyFill="1" applyBorder="1" applyAlignment="1">
      <alignment horizontal="center" vertical="center" wrapText="1"/>
    </xf>
    <xf numFmtId="0" fontId="9" fillId="20" borderId="1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8" fillId="20" borderId="15" xfId="0" applyFont="1" applyFill="1" applyBorder="1" applyAlignment="1">
      <alignment horizontal="center" vertical="center" wrapText="1"/>
    </xf>
    <xf numFmtId="0" fontId="23" fillId="21" borderId="15"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18" fillId="21" borderId="15" xfId="0" applyFont="1" applyFill="1" applyBorder="1" applyAlignment="1">
      <alignment horizontal="center" vertical="center" wrapText="1"/>
    </xf>
    <xf numFmtId="0" fontId="5" fillId="0" borderId="1" xfId="0" applyFont="1" applyBorder="1" applyAlignment="1">
      <alignment horizontal="center" vertical="center" wrapText="1"/>
    </xf>
    <xf numFmtId="0" fontId="62" fillId="0" borderId="1" xfId="0" applyFont="1" applyBorder="1" applyAlignment="1">
      <alignment horizontal="center" vertical="center" wrapText="1"/>
    </xf>
    <xf numFmtId="0" fontId="4" fillId="20" borderId="15" xfId="0" applyFont="1" applyFill="1" applyBorder="1" applyAlignment="1">
      <alignment horizontal="center" vertical="center" wrapText="1"/>
    </xf>
    <xf numFmtId="0" fontId="92" fillId="20" borderId="15" xfId="0" applyFont="1" applyFill="1" applyBorder="1" applyAlignment="1">
      <alignment horizontal="center" vertical="center" wrapText="1"/>
    </xf>
    <xf numFmtId="0" fontId="93" fillId="20" borderId="15" xfId="0" applyFont="1" applyFill="1" applyBorder="1" applyAlignment="1">
      <alignment horizontal="center" vertical="center" wrapText="1"/>
    </xf>
    <xf numFmtId="1" fontId="61" fillId="20" borderId="15" xfId="0" applyNumberFormat="1" applyFont="1" applyFill="1" applyBorder="1" applyAlignment="1">
      <alignment horizontal="center" vertical="center" wrapText="1"/>
    </xf>
    <xf numFmtId="1" fontId="61" fillId="21" borderId="15" xfId="0" applyNumberFormat="1" applyFont="1" applyFill="1" applyBorder="1" applyAlignment="1">
      <alignment horizontal="center" vertical="center" wrapText="1"/>
    </xf>
    <xf numFmtId="1" fontId="14" fillId="21" borderId="15" xfId="0" applyNumberFormat="1" applyFont="1" applyFill="1" applyBorder="1" applyAlignment="1">
      <alignment horizontal="center" vertical="center" wrapText="1"/>
    </xf>
    <xf numFmtId="0" fontId="61" fillId="20" borderId="15" xfId="0" applyFont="1" applyFill="1" applyBorder="1" applyAlignment="1">
      <alignment horizontal="center" vertical="center" wrapText="1"/>
    </xf>
    <xf numFmtId="0" fontId="5" fillId="21" borderId="15" xfId="0" applyFont="1" applyFill="1" applyBorder="1" applyAlignment="1">
      <alignment horizontal="center" vertical="center" wrapText="1"/>
    </xf>
    <xf numFmtId="0" fontId="61" fillId="21" borderId="15" xfId="0" applyFont="1" applyFill="1" applyBorder="1" applyAlignment="1">
      <alignment horizontal="center" vertical="center" wrapText="1"/>
    </xf>
    <xf numFmtId="0" fontId="73" fillId="21" borderId="15" xfId="0" applyFont="1" applyFill="1" applyBorder="1" applyAlignment="1">
      <alignment horizontal="center" vertical="center" wrapText="1"/>
    </xf>
    <xf numFmtId="0" fontId="15" fillId="0" borderId="0" xfId="0" applyFont="1" applyAlignment="1">
      <alignment horizontal="center" vertical="center" wrapText="1"/>
    </xf>
    <xf numFmtId="0" fontId="19" fillId="2" borderId="29" xfId="0" applyFont="1" applyFill="1" applyBorder="1" applyAlignment="1">
      <alignment horizontal="center" vertical="center" wrapText="1"/>
    </xf>
    <xf numFmtId="0" fontId="19" fillId="10" borderId="43" xfId="0" applyFont="1" applyFill="1" applyBorder="1" applyAlignment="1">
      <alignment horizontal="center" vertical="center" wrapText="1"/>
    </xf>
    <xf numFmtId="0" fontId="5" fillId="0" borderId="28" xfId="0" applyFont="1" applyBorder="1" applyAlignment="1">
      <alignment horizontal="center" vertical="center" wrapText="1"/>
    </xf>
    <xf numFmtId="164" fontId="4" fillId="0" borderId="34" xfId="0" applyNumberFormat="1" applyFont="1" applyBorder="1" applyAlignment="1">
      <alignment horizontal="center" vertical="center" wrapText="1"/>
    </xf>
    <xf numFmtId="0" fontId="95" fillId="0" borderId="1" xfId="0" applyFont="1" applyBorder="1" applyAlignment="1">
      <alignment wrapText="1"/>
    </xf>
    <xf numFmtId="0" fontId="6" fillId="0" borderId="26" xfId="0" applyFont="1" applyBorder="1" applyAlignment="1">
      <alignment horizontal="left" vertical="center" wrapText="1"/>
    </xf>
    <xf numFmtId="0" fontId="4" fillId="0" borderId="38" xfId="0" applyFont="1" applyBorder="1" applyAlignment="1">
      <alignment horizontal="center" vertical="center" wrapText="1"/>
    </xf>
    <xf numFmtId="0" fontId="6" fillId="0" borderId="1" xfId="0" applyFont="1" applyBorder="1" applyAlignment="1">
      <alignment horizontal="center" vertical="center" wrapText="1"/>
    </xf>
    <xf numFmtId="164" fontId="6"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164" fontId="6" fillId="0" borderId="28" xfId="0" applyNumberFormat="1" applyFont="1" applyBorder="1" applyAlignment="1">
      <alignment horizontal="center" vertical="center" wrapText="1"/>
    </xf>
    <xf numFmtId="0" fontId="4" fillId="0" borderId="30" xfId="0" applyFont="1" applyBorder="1" applyAlignment="1">
      <alignment horizontal="center" vertical="center" wrapText="1"/>
    </xf>
    <xf numFmtId="0" fontId="4" fillId="0" borderId="32" xfId="0" applyFont="1" applyBorder="1" applyAlignment="1">
      <alignment horizontal="center" vertical="center" wrapText="1"/>
    </xf>
    <xf numFmtId="0" fontId="96" fillId="0" borderId="28" xfId="0" applyFont="1" applyBorder="1" applyAlignment="1">
      <alignment horizontal="center" vertical="center" wrapText="1"/>
    </xf>
    <xf numFmtId="0" fontId="6" fillId="0" borderId="37" xfId="0" applyFont="1" applyBorder="1" applyAlignment="1">
      <alignment horizontal="center" vertical="center" wrapText="1"/>
    </xf>
    <xf numFmtId="164" fontId="6" fillId="0" borderId="37" xfId="0" applyNumberFormat="1" applyFont="1" applyBorder="1" applyAlignment="1">
      <alignment horizontal="center" vertical="center" wrapText="1"/>
    </xf>
    <xf numFmtId="0" fontId="4" fillId="0" borderId="39" xfId="0" applyFont="1" applyBorder="1" applyAlignment="1">
      <alignment horizontal="center" vertical="center" wrapText="1"/>
    </xf>
    <xf numFmtId="0" fontId="97" fillId="0" borderId="37" xfId="0" applyFont="1" applyBorder="1" applyAlignment="1">
      <alignment horizontal="center" vertical="center" wrapText="1"/>
    </xf>
    <xf numFmtId="0" fontId="5" fillId="0" borderId="37" xfId="0" applyFont="1" applyBorder="1" applyAlignment="1">
      <alignment horizontal="center" vertical="center" wrapText="1"/>
    </xf>
    <xf numFmtId="0" fontId="4" fillId="0" borderId="37" xfId="0" applyFont="1" applyBorder="1" applyAlignment="1">
      <alignment horizontal="center" vertical="center" wrapText="1"/>
    </xf>
    <xf numFmtId="0" fontId="98" fillId="0" borderId="37" xfId="0" applyFont="1" applyBorder="1" applyAlignment="1">
      <alignment horizontal="center" vertical="center" wrapText="1"/>
    </xf>
    <xf numFmtId="0" fontId="6" fillId="0" borderId="33" xfId="0" applyFont="1" applyBorder="1" applyAlignment="1">
      <alignment horizontal="center" vertical="center" wrapText="1"/>
    </xf>
    <xf numFmtId="164" fontId="6" fillId="0" borderId="33" xfId="0" applyNumberFormat="1" applyFont="1" applyBorder="1" applyAlignment="1">
      <alignment horizontal="center" vertical="center" wrapText="1"/>
    </xf>
    <xf numFmtId="0" fontId="99" fillId="0" borderId="33" xfId="0" applyFont="1" applyBorder="1" applyAlignment="1">
      <alignment horizontal="center" vertical="center" wrapText="1"/>
    </xf>
    <xf numFmtId="0" fontId="5" fillId="0" borderId="33" xfId="0" applyFont="1" applyBorder="1" applyAlignment="1">
      <alignment horizontal="center" vertical="center" wrapText="1"/>
    </xf>
    <xf numFmtId="0" fontId="98" fillId="0" borderId="33" xfId="0" applyFont="1" applyBorder="1" applyAlignment="1">
      <alignment horizontal="center" vertical="center" wrapText="1"/>
    </xf>
    <xf numFmtId="0" fontId="6" fillId="11" borderId="1" xfId="0" applyFont="1" applyFill="1" applyBorder="1" applyAlignment="1">
      <alignment horizontal="center" vertical="center" wrapText="1"/>
    </xf>
    <xf numFmtId="164" fontId="6" fillId="11" borderId="1" xfId="0" applyNumberFormat="1" applyFont="1" applyFill="1" applyBorder="1" applyAlignment="1">
      <alignment horizontal="center" vertical="center" wrapText="1"/>
    </xf>
    <xf numFmtId="0" fontId="19" fillId="11" borderId="1" xfId="0" applyFont="1" applyFill="1" applyBorder="1" applyAlignment="1">
      <alignment horizontal="center" vertical="center" wrapText="1"/>
    </xf>
    <xf numFmtId="164" fontId="6" fillId="0" borderId="24" xfId="0" applyNumberFormat="1" applyFont="1" applyBorder="1" applyAlignment="1">
      <alignment horizontal="center" vertical="center" wrapText="1"/>
    </xf>
    <xf numFmtId="0" fontId="100" fillId="0" borderId="26" xfId="0" applyFont="1" applyBorder="1" applyAlignment="1">
      <alignment horizontal="center" vertical="center" wrapText="1"/>
    </xf>
    <xf numFmtId="0" fontId="4" fillId="11" borderId="45" xfId="0" applyFont="1" applyFill="1" applyBorder="1" applyAlignment="1">
      <alignment horizontal="center" vertical="center" wrapText="1"/>
    </xf>
    <xf numFmtId="0" fontId="101" fillId="0" borderId="1" xfId="0" applyFont="1" applyBorder="1" applyAlignment="1">
      <alignment horizontal="center" vertical="center" wrapText="1"/>
    </xf>
    <xf numFmtId="0" fontId="4" fillId="6" borderId="44" xfId="0" applyFont="1" applyFill="1" applyBorder="1" applyAlignment="1">
      <alignment horizontal="center" vertical="center" wrapText="1"/>
    </xf>
    <xf numFmtId="0" fontId="6" fillId="6" borderId="1" xfId="0" applyFont="1" applyFill="1" applyBorder="1" applyAlignment="1">
      <alignment horizontal="center" vertical="center" wrapText="1"/>
    </xf>
    <xf numFmtId="164" fontId="6" fillId="6" borderId="1" xfId="0" applyNumberFormat="1" applyFont="1" applyFill="1" applyBorder="1" applyAlignment="1">
      <alignment horizontal="center" vertical="center" wrapText="1"/>
    </xf>
    <xf numFmtId="0" fontId="19" fillId="6" borderId="42" xfId="0" applyFont="1" applyFill="1" applyBorder="1" applyAlignment="1">
      <alignment horizontal="center" vertical="center" wrapText="1"/>
    </xf>
    <xf numFmtId="0" fontId="6" fillId="6" borderId="42" xfId="0" applyFont="1" applyFill="1" applyBorder="1" applyAlignment="1">
      <alignment horizontal="center" vertical="center" wrapText="1"/>
    </xf>
    <xf numFmtId="0" fontId="6" fillId="6" borderId="1" xfId="0" quotePrefix="1" applyFont="1" applyFill="1" applyBorder="1" applyAlignment="1">
      <alignment horizontal="center" vertical="center" wrapText="1"/>
    </xf>
    <xf numFmtId="0" fontId="102" fillId="6" borderId="41" xfId="0" applyFont="1" applyFill="1" applyBorder="1" applyAlignment="1">
      <alignment horizontal="center" vertical="center" wrapText="1"/>
    </xf>
    <xf numFmtId="0" fontId="19" fillId="0" borderId="37" xfId="0" applyFont="1" applyBorder="1" applyAlignment="1">
      <alignment horizontal="center" vertical="center" wrapText="1"/>
    </xf>
    <xf numFmtId="0" fontId="19" fillId="11" borderId="41" xfId="0" applyFont="1" applyFill="1" applyBorder="1" applyAlignment="1">
      <alignment horizontal="center" vertical="center" wrapText="1"/>
    </xf>
    <xf numFmtId="0" fontId="6" fillId="11" borderId="41" xfId="0" applyFont="1" applyFill="1" applyBorder="1" applyAlignment="1">
      <alignment horizontal="center" vertical="center" wrapText="1"/>
    </xf>
    <xf numFmtId="0" fontId="88" fillId="0" borderId="1" xfId="0" applyFont="1" applyBorder="1" applyAlignment="1">
      <alignment horizontal="center" vertical="center" wrapText="1"/>
    </xf>
    <xf numFmtId="0" fontId="6" fillId="0" borderId="1" xfId="0" quotePrefix="1" applyFont="1" applyBorder="1" applyAlignment="1">
      <alignment horizontal="center" vertical="center" wrapText="1"/>
    </xf>
    <xf numFmtId="0" fontId="103" fillId="0" borderId="1" xfId="0" applyFont="1" applyBorder="1" applyAlignment="1">
      <alignment horizontal="center" vertical="center" wrapText="1"/>
    </xf>
    <xf numFmtId="0" fontId="4" fillId="11" borderId="1" xfId="0" applyFont="1" applyFill="1" applyBorder="1" applyAlignment="1">
      <alignment horizontal="center" vertical="center" wrapText="1"/>
    </xf>
    <xf numFmtId="0" fontId="4" fillId="6" borderId="41" xfId="0" applyFont="1" applyFill="1" applyBorder="1" applyAlignment="1">
      <alignment horizontal="center" vertical="center" wrapText="1"/>
    </xf>
    <xf numFmtId="0" fontId="104" fillId="0" borderId="28"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6" xfId="0" applyFont="1" applyBorder="1" applyAlignment="1">
      <alignment horizontal="center" vertical="center" wrapText="1"/>
    </xf>
    <xf numFmtId="0" fontId="105" fillId="0" borderId="33" xfId="0" applyFont="1" applyBorder="1" applyAlignment="1">
      <alignment horizontal="center" vertical="center" wrapText="1"/>
    </xf>
    <xf numFmtId="0" fontId="106" fillId="0" borderId="1" xfId="0" applyFont="1" applyBorder="1" applyAlignment="1">
      <alignment horizontal="center" vertical="center" wrapText="1"/>
    </xf>
    <xf numFmtId="0" fontId="19" fillId="0" borderId="28" xfId="0" applyFont="1" applyBorder="1" applyAlignment="1">
      <alignment horizontal="center" vertical="center" wrapText="1"/>
    </xf>
    <xf numFmtId="0" fontId="6" fillId="6" borderId="45" xfId="0" applyFont="1" applyFill="1" applyBorder="1" applyAlignment="1">
      <alignment horizontal="center" vertical="center" wrapText="1"/>
    </xf>
    <xf numFmtId="0" fontId="6" fillId="0" borderId="24"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0" xfId="0" applyFont="1" applyAlignment="1">
      <alignment horizontal="center" vertical="center" wrapText="1"/>
    </xf>
    <xf numFmtId="0" fontId="4" fillId="6" borderId="117" xfId="0" applyFont="1" applyFill="1" applyBorder="1" applyAlignment="1">
      <alignment horizontal="center" vertical="center" wrapText="1"/>
    </xf>
    <xf numFmtId="0" fontId="88" fillId="6" borderId="1" xfId="0" applyFont="1" applyFill="1" applyBorder="1" applyAlignment="1">
      <alignment horizontal="center" vertical="center" wrapText="1"/>
    </xf>
    <xf numFmtId="0" fontId="107" fillId="6" borderId="1" xfId="0" applyFont="1" applyFill="1" applyBorder="1" applyAlignment="1">
      <alignment horizontal="center" vertical="center" wrapText="1"/>
    </xf>
    <xf numFmtId="0" fontId="108" fillId="0" borderId="1" xfId="0" applyFont="1" applyBorder="1" applyAlignment="1">
      <alignment horizontal="center" vertical="center" wrapText="1"/>
    </xf>
    <xf numFmtId="0" fontId="18" fillId="11" borderId="1"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109" fillId="0" borderId="1" xfId="0" applyFont="1" applyBorder="1" applyAlignment="1">
      <alignment horizontal="center" vertical="center" wrapText="1"/>
    </xf>
    <xf numFmtId="0" fontId="110" fillId="0" borderId="1" xfId="0" applyFont="1" applyBorder="1" applyAlignment="1">
      <alignment horizontal="center" vertical="center" wrapText="1"/>
    </xf>
    <xf numFmtId="0" fontId="6" fillId="11" borderId="42" xfId="0" applyFont="1" applyFill="1" applyBorder="1" applyAlignment="1">
      <alignment horizontal="center" vertical="center" wrapText="1"/>
    </xf>
    <xf numFmtId="164" fontId="6" fillId="11" borderId="42" xfId="0" applyNumberFormat="1" applyFont="1" applyFill="1" applyBorder="1" applyAlignment="1">
      <alignment horizontal="center" vertical="center" wrapText="1"/>
    </xf>
    <xf numFmtId="164" fontId="6" fillId="0" borderId="30" xfId="0" applyNumberFormat="1" applyFont="1" applyBorder="1" applyAlignment="1">
      <alignment horizontal="center" vertical="center" wrapText="1"/>
    </xf>
    <xf numFmtId="0" fontId="109" fillId="0" borderId="28" xfId="0" applyFont="1" applyBorder="1" applyAlignment="1">
      <alignment horizontal="center" vertical="center" wrapText="1"/>
    </xf>
    <xf numFmtId="0" fontId="4" fillId="11" borderId="42" xfId="0" applyFont="1" applyFill="1" applyBorder="1" applyAlignment="1">
      <alignment horizontal="center" vertical="center" wrapText="1"/>
    </xf>
    <xf numFmtId="0" fontId="6" fillId="11" borderId="40" xfId="0" applyFont="1" applyFill="1" applyBorder="1" applyAlignment="1">
      <alignment horizontal="center" vertical="center" wrapText="1"/>
    </xf>
    <xf numFmtId="0" fontId="6" fillId="11" borderId="1" xfId="0" quotePrefix="1" applyFont="1" applyFill="1" applyBorder="1" applyAlignment="1">
      <alignment horizontal="center" vertical="center" wrapText="1"/>
    </xf>
    <xf numFmtId="0" fontId="6" fillId="6" borderId="1" xfId="0" applyFont="1" applyFill="1" applyBorder="1" applyAlignment="1">
      <alignment horizontal="center" vertical="top" wrapText="1"/>
    </xf>
    <xf numFmtId="0" fontId="6" fillId="6" borderId="44" xfId="0" applyFont="1" applyFill="1" applyBorder="1" applyAlignment="1">
      <alignment horizontal="center" vertical="center" wrapText="1"/>
    </xf>
    <xf numFmtId="0" fontId="6" fillId="11" borderId="44" xfId="0" applyFont="1" applyFill="1" applyBorder="1" applyAlignment="1">
      <alignment horizontal="center" vertical="center" wrapText="1"/>
    </xf>
    <xf numFmtId="164" fontId="6" fillId="11" borderId="44" xfId="0" applyNumberFormat="1" applyFont="1" applyFill="1" applyBorder="1" applyAlignment="1">
      <alignment horizontal="center" vertical="center" wrapText="1"/>
    </xf>
    <xf numFmtId="0" fontId="6" fillId="6" borderId="117" xfId="0" applyFont="1" applyFill="1" applyBorder="1" applyAlignment="1">
      <alignment horizontal="center" vertical="top" wrapText="1"/>
    </xf>
    <xf numFmtId="0" fontId="6" fillId="6" borderId="118" xfId="0" applyFont="1" applyFill="1" applyBorder="1" applyAlignment="1">
      <alignment horizontal="center" vertical="top" wrapText="1"/>
    </xf>
    <xf numFmtId="0" fontId="18" fillId="0" borderId="37" xfId="0" applyFont="1" applyBorder="1" applyAlignment="1">
      <alignment horizontal="center" vertical="center" wrapText="1"/>
    </xf>
    <xf numFmtId="0" fontId="6" fillId="6" borderId="41" xfId="0" applyFont="1" applyFill="1" applyBorder="1" applyAlignment="1">
      <alignment horizontal="center" vertical="center" wrapText="1"/>
    </xf>
    <xf numFmtId="164" fontId="6" fillId="11" borderId="41" xfId="0" applyNumberFormat="1" applyFont="1" applyFill="1" applyBorder="1" applyAlignment="1">
      <alignment horizontal="center" vertical="center" wrapText="1"/>
    </xf>
    <xf numFmtId="0" fontId="6" fillId="6" borderId="119" xfId="0" applyFont="1" applyFill="1" applyBorder="1" applyAlignment="1">
      <alignment horizontal="center" vertical="top" wrapText="1"/>
    </xf>
    <xf numFmtId="0" fontId="6" fillId="6" borderId="120" xfId="0" applyFont="1" applyFill="1" applyBorder="1" applyAlignment="1">
      <alignment horizontal="center" vertical="top" wrapText="1"/>
    </xf>
    <xf numFmtId="0" fontId="18" fillId="0" borderId="33" xfId="0" applyFont="1" applyBorder="1" applyAlignment="1">
      <alignment horizontal="center" vertical="center" wrapText="1"/>
    </xf>
    <xf numFmtId="0" fontId="6" fillId="6" borderId="43" xfId="0" applyFont="1" applyFill="1" applyBorder="1" applyAlignment="1">
      <alignment horizontal="center" vertical="center" wrapText="1"/>
    </xf>
    <xf numFmtId="0" fontId="6" fillId="6" borderId="121" xfId="0" applyFont="1" applyFill="1" applyBorder="1" applyAlignment="1">
      <alignment horizontal="center" vertical="center" wrapText="1"/>
    </xf>
    <xf numFmtId="0" fontId="88" fillId="0" borderId="28" xfId="0" applyFont="1" applyBorder="1" applyAlignment="1">
      <alignment horizontal="center" vertical="center" wrapText="1"/>
    </xf>
    <xf numFmtId="0" fontId="18" fillId="11" borderId="42" xfId="0" applyFont="1" applyFill="1" applyBorder="1" applyAlignment="1">
      <alignment horizontal="center" vertical="center" wrapText="1"/>
    </xf>
    <xf numFmtId="0" fontId="6" fillId="6" borderId="119" xfId="0" applyFont="1" applyFill="1" applyBorder="1" applyAlignment="1">
      <alignment horizontal="center" vertical="center" wrapText="1"/>
    </xf>
    <xf numFmtId="0" fontId="6" fillId="6" borderId="120" xfId="0" applyFont="1" applyFill="1" applyBorder="1" applyAlignment="1">
      <alignment horizontal="center" vertical="center" wrapText="1"/>
    </xf>
    <xf numFmtId="0" fontId="6" fillId="0" borderId="30" xfId="0" applyFont="1" applyBorder="1" applyAlignment="1">
      <alignment horizontal="center" vertical="center" wrapText="1"/>
    </xf>
    <xf numFmtId="0" fontId="6" fillId="0" borderId="32" xfId="0" applyFont="1" applyBorder="1" applyAlignment="1">
      <alignment horizontal="center" vertical="center" wrapText="1"/>
    </xf>
    <xf numFmtId="0" fontId="111" fillId="6" borderId="43" xfId="0" applyFont="1" applyFill="1" applyBorder="1" applyAlignment="1">
      <alignment horizontal="center" vertical="center" wrapText="1"/>
    </xf>
    <xf numFmtId="0" fontId="6" fillId="0" borderId="34" xfId="0" applyFont="1" applyBorder="1" applyAlignment="1">
      <alignment horizontal="center" vertical="center" wrapText="1"/>
    </xf>
    <xf numFmtId="0" fontId="6" fillId="0" borderId="36" xfId="0" applyFont="1" applyBorder="1" applyAlignment="1">
      <alignment horizontal="center" vertical="center" wrapText="1"/>
    </xf>
    <xf numFmtId="0" fontId="88" fillId="0" borderId="33" xfId="0" applyFont="1" applyBorder="1" applyAlignment="1">
      <alignment horizontal="center" vertical="center" wrapText="1"/>
    </xf>
    <xf numFmtId="0" fontId="111" fillId="6" borderId="117" xfId="0" applyFont="1" applyFill="1" applyBorder="1" applyAlignment="1">
      <alignment horizontal="center" vertical="center" wrapText="1"/>
    </xf>
    <xf numFmtId="0" fontId="111" fillId="6" borderId="117" xfId="0" applyFont="1" applyFill="1" applyBorder="1" applyAlignment="1">
      <alignment horizontal="center" vertical="center"/>
    </xf>
    <xf numFmtId="0" fontId="111" fillId="6" borderId="119" xfId="0" applyFont="1" applyFill="1" applyBorder="1" applyAlignment="1">
      <alignment horizontal="center" vertical="center"/>
    </xf>
    <xf numFmtId="0" fontId="6" fillId="0" borderId="39" xfId="0" applyFont="1" applyBorder="1" applyAlignment="1">
      <alignment horizontal="center" vertical="center" wrapText="1"/>
    </xf>
    <xf numFmtId="164" fontId="6" fillId="11" borderId="40" xfId="0" applyNumberFormat="1" applyFont="1" applyFill="1" applyBorder="1" applyAlignment="1">
      <alignment horizontal="center" vertical="center" wrapText="1"/>
    </xf>
    <xf numFmtId="0" fontId="19"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112" fillId="6" borderId="122" xfId="0" applyFont="1" applyFill="1" applyBorder="1" applyAlignment="1">
      <alignment horizontal="center" vertical="center"/>
    </xf>
    <xf numFmtId="0" fontId="6" fillId="11" borderId="119" xfId="0" applyFont="1" applyFill="1" applyBorder="1" applyAlignment="1">
      <alignment horizontal="center" vertical="center" wrapText="1"/>
    </xf>
    <xf numFmtId="0" fontId="19" fillId="0" borderId="38" xfId="0" applyFont="1" applyBorder="1" applyAlignment="1">
      <alignment horizontal="center" vertical="center" wrapText="1"/>
    </xf>
    <xf numFmtId="0" fontId="112" fillId="6" borderId="15" xfId="0" applyFont="1" applyFill="1" applyBorder="1" applyAlignment="1">
      <alignment horizontal="center" vertical="center"/>
    </xf>
    <xf numFmtId="0" fontId="19"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112" fillId="6" borderId="123" xfId="0" applyFont="1" applyFill="1" applyBorder="1" applyAlignment="1">
      <alignment horizontal="center" vertical="center"/>
    </xf>
    <xf numFmtId="0" fontId="114" fillId="0" borderId="37" xfId="0" applyFont="1" applyBorder="1" applyAlignment="1">
      <alignment horizontal="center" vertical="center" wrapText="1"/>
    </xf>
    <xf numFmtId="0" fontId="5" fillId="6" borderId="121" xfId="0" applyFont="1" applyFill="1" applyBorder="1" applyAlignment="1">
      <alignment horizontal="center" vertical="center" wrapText="1"/>
    </xf>
    <xf numFmtId="0" fontId="111" fillId="6" borderId="15" xfId="0" applyFont="1" applyFill="1" applyBorder="1" applyAlignment="1">
      <alignment vertical="center"/>
    </xf>
    <xf numFmtId="0" fontId="88" fillId="0" borderId="37" xfId="0" applyFont="1" applyBorder="1" applyAlignment="1">
      <alignment horizontal="center" vertical="center" wrapText="1"/>
    </xf>
    <xf numFmtId="0" fontId="5" fillId="6" borderId="118" xfId="0" applyFont="1" applyFill="1" applyBorder="1" applyAlignment="1">
      <alignment horizontal="center" vertical="center" wrapText="1"/>
    </xf>
    <xf numFmtId="0" fontId="5" fillId="6" borderId="120" xfId="0" applyFont="1" applyFill="1" applyBorder="1" applyAlignment="1">
      <alignment horizontal="center" vertical="center" wrapText="1"/>
    </xf>
    <xf numFmtId="164" fontId="6" fillId="11" borderId="42" xfId="0" applyNumberFormat="1" applyFont="1" applyFill="1" applyBorder="1" applyAlignment="1">
      <alignment horizontal="center" vertical="top" wrapText="1"/>
    </xf>
    <xf numFmtId="0" fontId="4" fillId="0" borderId="30" xfId="0" applyFont="1" applyBorder="1" applyAlignment="1">
      <alignment horizontal="center" vertical="top" wrapText="1"/>
    </xf>
    <xf numFmtId="0" fontId="4" fillId="0" borderId="32" xfId="0" applyFont="1" applyBorder="1" applyAlignment="1">
      <alignment horizontal="center" vertical="top" wrapText="1"/>
    </xf>
    <xf numFmtId="164" fontId="6" fillId="11" borderId="44" xfId="0" applyNumberFormat="1" applyFont="1" applyFill="1" applyBorder="1" applyAlignment="1">
      <alignment horizontal="center" vertical="top" wrapText="1"/>
    </xf>
    <xf numFmtId="0" fontId="4" fillId="0" borderId="38" xfId="0" applyFont="1" applyBorder="1" applyAlignment="1">
      <alignment horizontal="center" vertical="top" wrapText="1"/>
    </xf>
    <xf numFmtId="0" fontId="4" fillId="0" borderId="39" xfId="0" applyFont="1" applyBorder="1" applyAlignment="1">
      <alignment horizontal="center" vertical="top" wrapText="1"/>
    </xf>
    <xf numFmtId="164" fontId="6" fillId="11" borderId="41" xfId="0" applyNumberFormat="1" applyFont="1" applyFill="1" applyBorder="1" applyAlignment="1">
      <alignment horizontal="center" vertical="top" wrapText="1"/>
    </xf>
    <xf numFmtId="0" fontId="4" fillId="0" borderId="34" xfId="0" applyFont="1" applyBorder="1" applyAlignment="1">
      <alignment horizontal="center" vertical="top" wrapText="1"/>
    </xf>
    <xf numFmtId="0" fontId="4" fillId="0" borderId="36" xfId="0" applyFont="1" applyBorder="1" applyAlignment="1">
      <alignment horizontal="center" vertical="top" wrapText="1"/>
    </xf>
    <xf numFmtId="0" fontId="115" fillId="0" borderId="1" xfId="0" applyFont="1" applyBorder="1" applyAlignment="1">
      <alignment horizontal="center" vertical="center" wrapText="1"/>
    </xf>
    <xf numFmtId="0" fontId="34" fillId="0" borderId="28" xfId="0" applyFont="1" applyBorder="1" applyAlignment="1">
      <alignment horizontal="center" vertical="center" wrapText="1"/>
    </xf>
    <xf numFmtId="0" fontId="111" fillId="24" borderId="15" xfId="0" applyFont="1" applyFill="1" applyBorder="1" applyAlignment="1">
      <alignment vertical="center"/>
    </xf>
    <xf numFmtId="0" fontId="60" fillId="0" borderId="1" xfId="0" applyFont="1" applyBorder="1"/>
    <xf numFmtId="0" fontId="6" fillId="11" borderId="45" xfId="0" applyFont="1" applyFill="1" applyBorder="1" applyAlignment="1">
      <alignment horizontal="center" vertical="center" wrapText="1"/>
    </xf>
    <xf numFmtId="0" fontId="111" fillId="25" borderId="1" xfId="0" applyFont="1" applyFill="1" applyBorder="1" applyAlignment="1">
      <alignment vertical="center" wrapText="1"/>
    </xf>
    <xf numFmtId="0" fontId="60" fillId="0" borderId="39" xfId="0" applyFont="1" applyBorder="1"/>
    <xf numFmtId="0" fontId="60" fillId="0" borderId="33" xfId="0" applyFont="1" applyBorder="1"/>
    <xf numFmtId="0" fontId="39" fillId="0" borderId="33" xfId="0" applyFont="1" applyBorder="1"/>
    <xf numFmtId="0" fontId="109" fillId="0" borderId="26" xfId="0" applyFont="1" applyBorder="1" applyAlignment="1">
      <alignment horizontal="center" vertical="center" wrapText="1"/>
    </xf>
    <xf numFmtId="0" fontId="4" fillId="24" borderId="41" xfId="0" applyFont="1" applyFill="1" applyBorder="1" applyAlignment="1">
      <alignment horizontal="center" vertical="center" wrapText="1"/>
    </xf>
    <xf numFmtId="0" fontId="18" fillId="11" borderId="15" xfId="0" applyFont="1" applyFill="1" applyBorder="1" applyAlignment="1">
      <alignment horizontal="center" vertical="center" wrapText="1"/>
    </xf>
    <xf numFmtId="0" fontId="116" fillId="2" borderId="2" xfId="0" applyFont="1" applyFill="1" applyBorder="1" applyAlignment="1">
      <alignment horizontal="center" vertical="center" wrapText="1"/>
    </xf>
    <xf numFmtId="0" fontId="3" fillId="0" borderId="0" xfId="0" applyFont="1" applyAlignment="1">
      <alignment vertical="center"/>
    </xf>
    <xf numFmtId="0" fontId="4" fillId="0" borderId="0" xfId="0" applyFont="1" applyAlignment="1">
      <alignment vertical="center"/>
    </xf>
    <xf numFmtId="49" fontId="19" fillId="0" borderId="3" xfId="0" applyNumberFormat="1" applyFont="1" applyBorder="1" applyAlignment="1">
      <alignment horizontal="left" vertical="center" wrapText="1"/>
    </xf>
    <xf numFmtId="49" fontId="19" fillId="0" borderId="0" xfId="0" applyNumberFormat="1" applyFont="1" applyAlignment="1">
      <alignment horizontal="left" vertical="center" wrapText="1"/>
    </xf>
    <xf numFmtId="0" fontId="60" fillId="0" borderId="0" xfId="0" applyFont="1" applyAlignment="1">
      <alignment horizontal="left" vertical="center"/>
    </xf>
    <xf numFmtId="0" fontId="3" fillId="0" borderId="0" xfId="0" applyFont="1" applyAlignment="1">
      <alignment horizontal="left" wrapText="1"/>
    </xf>
    <xf numFmtId="0" fontId="17" fillId="20" borderId="15" xfId="0" applyFont="1" applyFill="1" applyBorder="1" applyAlignment="1">
      <alignment vertical="center" wrapText="1"/>
    </xf>
    <xf numFmtId="0" fontId="3" fillId="21" borderId="15" xfId="0" applyFont="1" applyFill="1" applyBorder="1" applyAlignment="1">
      <alignment horizontal="left" wrapText="1"/>
    </xf>
    <xf numFmtId="0" fontId="117" fillId="20" borderId="15" xfId="0" applyFont="1" applyFill="1" applyBorder="1" applyAlignment="1">
      <alignment horizontal="left" vertical="center" wrapText="1"/>
    </xf>
    <xf numFmtId="0" fontId="3" fillId="20" borderId="15" xfId="0" applyFont="1" applyFill="1" applyBorder="1" applyAlignment="1">
      <alignment vertical="center"/>
    </xf>
    <xf numFmtId="0" fontId="30" fillId="0" borderId="26" xfId="0" applyFont="1" applyBorder="1" applyAlignment="1">
      <alignment horizontal="left" vertical="center" wrapText="1"/>
    </xf>
    <xf numFmtId="164" fontId="6" fillId="0" borderId="30" xfId="0" applyNumberFormat="1" applyFont="1" applyBorder="1" applyAlignment="1">
      <alignment vertical="center" wrapText="1"/>
    </xf>
    <xf numFmtId="164" fontId="18" fillId="0" borderId="1" xfId="0" applyNumberFormat="1" applyFont="1" applyBorder="1" applyAlignment="1">
      <alignment horizontal="center" vertical="center" wrapText="1"/>
    </xf>
    <xf numFmtId="0" fontId="119" fillId="0" borderId="1" xfId="0" applyFont="1" applyBorder="1" applyAlignment="1">
      <alignment horizontal="left" vertical="center" wrapText="1"/>
    </xf>
    <xf numFmtId="0" fontId="6" fillId="6" borderId="1" xfId="0" applyFont="1" applyFill="1" applyBorder="1" applyAlignment="1">
      <alignment vertical="center" wrapText="1"/>
    </xf>
    <xf numFmtId="0" fontId="4" fillId="26" borderId="1" xfId="0" applyFont="1" applyFill="1" applyBorder="1" applyAlignment="1">
      <alignment horizontal="center" vertical="center" wrapText="1"/>
    </xf>
    <xf numFmtId="0" fontId="4" fillId="0" borderId="26" xfId="0" applyFont="1" applyBorder="1" applyAlignment="1">
      <alignment horizontal="center" vertical="center" wrapText="1"/>
    </xf>
    <xf numFmtId="0" fontId="6" fillId="0" borderId="1" xfId="0" applyFont="1" applyBorder="1" applyAlignment="1">
      <alignment vertical="center" wrapText="1"/>
    </xf>
    <xf numFmtId="0" fontId="4" fillId="27" borderId="1" xfId="0" applyFont="1" applyFill="1" applyBorder="1" applyAlignment="1">
      <alignment horizontal="center" vertical="center" wrapText="1"/>
    </xf>
    <xf numFmtId="0" fontId="30" fillId="0" borderId="33" xfId="0" applyFont="1" applyBorder="1" applyAlignment="1">
      <alignment horizontal="left" vertical="center" wrapText="1"/>
    </xf>
    <xf numFmtId="0" fontId="30" fillId="0" borderId="33" xfId="0" applyFont="1" applyBorder="1" applyAlignment="1">
      <alignment horizontal="center" vertical="center" wrapText="1"/>
    </xf>
    <xf numFmtId="164" fontId="30" fillId="0" borderId="34" xfId="0" applyNumberFormat="1" applyFont="1" applyBorder="1" applyAlignment="1">
      <alignment horizontal="center" vertical="center" wrapText="1"/>
    </xf>
    <xf numFmtId="0" fontId="4" fillId="6" borderId="42" xfId="0" applyFont="1" applyFill="1" applyBorder="1" applyAlignment="1">
      <alignment vertical="center" wrapText="1"/>
    </xf>
    <xf numFmtId="0" fontId="121" fillId="0" borderId="1" xfId="0" applyFont="1" applyBorder="1" applyAlignment="1">
      <alignment horizontal="left" vertical="center" wrapText="1"/>
    </xf>
    <xf numFmtId="0" fontId="60" fillId="0" borderId="0" xfId="0" applyFont="1" applyAlignment="1">
      <alignment horizontal="left"/>
    </xf>
    <xf numFmtId="0" fontId="12" fillId="0" borderId="9" xfId="0" applyFont="1" applyBorder="1" applyAlignment="1">
      <alignment horizontal="left" vertical="center" wrapText="1"/>
    </xf>
    <xf numFmtId="0" fontId="19" fillId="10" borderId="93" xfId="0"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0" fontId="4" fillId="0" borderId="33" xfId="0" applyFont="1" applyBorder="1" applyAlignment="1">
      <alignment horizontal="left" vertical="center" wrapText="1"/>
    </xf>
    <xf numFmtId="0" fontId="4" fillId="0" borderId="33" xfId="0" applyFont="1" applyBorder="1" applyAlignment="1">
      <alignment vertical="top" wrapText="1"/>
    </xf>
    <xf numFmtId="0" fontId="6" fillId="0" borderId="33" xfId="0" applyFont="1" applyBorder="1" applyAlignment="1">
      <alignment horizontal="left" vertical="top" wrapText="1"/>
    </xf>
    <xf numFmtId="0" fontId="6" fillId="0" borderId="33" xfId="0" applyFont="1" applyBorder="1" applyAlignment="1">
      <alignment horizontal="left" vertical="center" wrapText="1"/>
    </xf>
    <xf numFmtId="0" fontId="4" fillId="0" borderId="37" xfId="0" applyFont="1" applyBorder="1" applyAlignment="1">
      <alignment horizontal="left" vertical="center" wrapText="1"/>
    </xf>
    <xf numFmtId="0" fontId="4" fillId="0" borderId="33" xfId="0" applyFont="1" applyBorder="1" applyAlignment="1">
      <alignment horizontal="left" vertical="top" wrapText="1"/>
    </xf>
    <xf numFmtId="0" fontId="5" fillId="0" borderId="33" xfId="0" applyFont="1" applyBorder="1" applyAlignment="1">
      <alignment horizontal="center" vertical="center"/>
    </xf>
    <xf numFmtId="0" fontId="4" fillId="11" borderId="41" xfId="0" applyFont="1" applyFill="1" applyBorder="1" applyAlignment="1">
      <alignment horizontal="left" vertical="center" wrapText="1"/>
    </xf>
    <xf numFmtId="0" fontId="5" fillId="0" borderId="1" xfId="0" applyFont="1" applyBorder="1" applyAlignment="1">
      <alignment horizontal="left" vertical="top" wrapText="1"/>
    </xf>
    <xf numFmtId="0" fontId="6" fillId="0" borderId="1" xfId="0" applyFont="1" applyBorder="1" applyAlignment="1">
      <alignment horizontal="left" vertical="top" wrapText="1"/>
    </xf>
    <xf numFmtId="0" fontId="19" fillId="0" borderId="1" xfId="0" applyFont="1" applyBorder="1" applyAlignment="1">
      <alignment horizontal="left" vertical="center" wrapText="1"/>
    </xf>
    <xf numFmtId="0" fontId="4" fillId="11" borderId="41" xfId="0" applyFont="1" applyFill="1" applyBorder="1" applyAlignment="1">
      <alignment vertical="top" wrapText="1"/>
    </xf>
    <xf numFmtId="0" fontId="122" fillId="0" borderId="33" xfId="0" applyFont="1" applyBorder="1" applyAlignment="1">
      <alignment horizontal="left" vertical="center" wrapText="1"/>
    </xf>
    <xf numFmtId="0" fontId="4" fillId="11" borderId="40" xfId="0" applyFont="1" applyFill="1" applyBorder="1" applyAlignment="1">
      <alignment vertical="top" wrapText="1"/>
    </xf>
    <xf numFmtId="0" fontId="19" fillId="0" borderId="1" xfId="0" applyFont="1" applyBorder="1" applyAlignment="1">
      <alignment horizontal="left" vertical="top" wrapText="1"/>
    </xf>
    <xf numFmtId="0" fontId="4" fillId="12" borderId="1" xfId="0" applyFont="1" applyFill="1" applyBorder="1" applyAlignment="1">
      <alignment horizontal="left" vertical="center" wrapText="1"/>
    </xf>
    <xf numFmtId="0" fontId="4" fillId="12" borderId="1" xfId="0" applyFont="1" applyFill="1" applyBorder="1" applyAlignment="1">
      <alignment horizontal="center" vertical="center" wrapText="1"/>
    </xf>
    <xf numFmtId="0" fontId="4" fillId="12" borderId="3" xfId="0" applyFont="1" applyFill="1" applyBorder="1" applyAlignment="1">
      <alignment horizontal="center" vertical="center" wrapText="1"/>
    </xf>
    <xf numFmtId="164" fontId="4" fillId="12" borderId="1" xfId="0" applyNumberFormat="1" applyFont="1" applyFill="1" applyBorder="1" applyAlignment="1">
      <alignment horizontal="center" vertical="center"/>
    </xf>
    <xf numFmtId="0" fontId="4" fillId="12" borderId="1" xfId="0" applyFont="1" applyFill="1" applyBorder="1" applyAlignment="1">
      <alignment vertical="center"/>
    </xf>
    <xf numFmtId="0" fontId="4" fillId="12" borderId="1" xfId="0" applyFont="1" applyFill="1" applyBorder="1" applyAlignment="1">
      <alignment horizontal="center" vertical="center"/>
    </xf>
    <xf numFmtId="0" fontId="6" fillId="12" borderId="1" xfId="0" applyFont="1" applyFill="1" applyBorder="1" applyAlignment="1">
      <alignment horizontal="left" vertical="center" wrapText="1"/>
    </xf>
    <xf numFmtId="0" fontId="5" fillId="12" borderId="1" xfId="0" applyFont="1" applyFill="1" applyBorder="1" applyAlignment="1">
      <alignment horizontal="center" vertical="center"/>
    </xf>
    <xf numFmtId="0" fontId="4" fillId="0" borderId="3" xfId="0" applyFont="1" applyBorder="1" applyAlignment="1">
      <alignment horizontal="center" vertical="center" wrapText="1"/>
    </xf>
    <xf numFmtId="164" fontId="4" fillId="0" borderId="1" xfId="0" applyNumberFormat="1" applyFont="1" applyBorder="1" applyAlignment="1">
      <alignment horizontal="center" vertical="center"/>
    </xf>
    <xf numFmtId="0" fontId="4" fillId="11" borderId="40" xfId="0" applyFont="1" applyFill="1" applyBorder="1" applyAlignment="1">
      <alignment vertical="center" wrapText="1"/>
    </xf>
    <xf numFmtId="0" fontId="123" fillId="11" borderId="1" xfId="0" applyFont="1" applyFill="1" applyBorder="1" applyAlignment="1">
      <alignment horizontal="left" vertical="center" wrapText="1"/>
    </xf>
    <xf numFmtId="0" fontId="4" fillId="0" borderId="24" xfId="0" applyFont="1" applyBorder="1" applyAlignment="1">
      <alignment vertical="center"/>
    </xf>
    <xf numFmtId="164" fontId="6" fillId="0" borderId="1" xfId="0" applyNumberFormat="1" applyFont="1" applyBorder="1" applyAlignment="1">
      <alignment horizontal="center" vertical="center"/>
    </xf>
    <xf numFmtId="0" fontId="6" fillId="0" borderId="24" xfId="0" applyFont="1" applyBorder="1" applyAlignment="1">
      <alignment vertical="center"/>
    </xf>
    <xf numFmtId="0" fontId="6" fillId="0" borderId="1" xfId="0" applyFont="1" applyBorder="1" applyAlignment="1">
      <alignment horizontal="center" vertical="center"/>
    </xf>
    <xf numFmtId="0" fontId="6" fillId="0" borderId="1" xfId="0" applyFont="1" applyBorder="1" applyAlignment="1">
      <alignment horizontal="left" vertical="top"/>
    </xf>
    <xf numFmtId="0" fontId="6" fillId="0" borderId="24" xfId="0" applyFont="1" applyBorder="1" applyAlignment="1">
      <alignment vertical="center" wrapText="1"/>
    </xf>
    <xf numFmtId="0" fontId="6" fillId="0" borderId="28" xfId="0" applyFont="1" applyBorder="1" applyAlignment="1">
      <alignment horizontal="left" vertical="center" wrapText="1"/>
    </xf>
    <xf numFmtId="0" fontId="6" fillId="0" borderId="1" xfId="0" applyFont="1" applyBorder="1"/>
    <xf numFmtId="0" fontId="124" fillId="0" borderId="1" xfId="0" applyFont="1" applyBorder="1" applyAlignment="1">
      <alignment horizontal="left" vertical="top" wrapText="1"/>
    </xf>
    <xf numFmtId="164" fontId="4" fillId="0" borderId="28" xfId="0" applyNumberFormat="1" applyFont="1" applyBorder="1" applyAlignment="1">
      <alignment horizontal="center" vertical="center"/>
    </xf>
    <xf numFmtId="0" fontId="4" fillId="0" borderId="28" xfId="0" applyFont="1" applyBorder="1" applyAlignment="1">
      <alignment vertical="center"/>
    </xf>
    <xf numFmtId="0" fontId="19" fillId="0" borderId="28" xfId="0" applyFont="1" applyBorder="1" applyAlignment="1">
      <alignment horizontal="left" vertical="top" wrapText="1"/>
    </xf>
    <xf numFmtId="0" fontId="6" fillId="0" borderId="28" xfId="0" applyFont="1" applyBorder="1" applyAlignment="1">
      <alignment horizontal="left" vertical="top" wrapText="1"/>
    </xf>
    <xf numFmtId="0" fontId="2" fillId="0" borderId="1" xfId="0" applyFont="1" applyBorder="1" applyAlignment="1">
      <alignment horizontal="center" vertical="center"/>
    </xf>
    <xf numFmtId="164" fontId="20" fillId="0" borderId="1" xfId="0" applyNumberFormat="1" applyFont="1" applyBorder="1" applyAlignment="1">
      <alignment horizontal="center" vertical="center"/>
    </xf>
    <xf numFmtId="0" fontId="20" fillId="0" borderId="1" xfId="0" applyFont="1" applyBorder="1" applyAlignment="1">
      <alignment vertical="center" wrapText="1"/>
    </xf>
    <xf numFmtId="164" fontId="20" fillId="0" borderId="1" xfId="0" applyNumberFormat="1"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top" wrapText="1"/>
    </xf>
    <xf numFmtId="0" fontId="20" fillId="0" borderId="1" xfId="0" applyFont="1" applyBorder="1" applyAlignment="1">
      <alignment horizontal="left" vertical="top" wrapText="1"/>
    </xf>
    <xf numFmtId="0" fontId="125" fillId="0" borderId="1" xfId="0" applyFont="1" applyBorder="1" applyAlignment="1">
      <alignment horizontal="left" vertical="top" wrapText="1"/>
    </xf>
    <xf numFmtId="0" fontId="15" fillId="0" borderId="1" xfId="0" applyFont="1" applyBorder="1" applyAlignment="1">
      <alignment horizontal="center" vertical="center" wrapText="1"/>
    </xf>
    <xf numFmtId="0" fontId="6" fillId="0" borderId="1" xfId="0" applyFont="1" applyBorder="1" applyAlignment="1">
      <alignment horizontal="center" vertical="top" wrapText="1"/>
    </xf>
    <xf numFmtId="0" fontId="6" fillId="11" borderId="23" xfId="0" applyFont="1" applyFill="1" applyBorder="1" applyAlignment="1">
      <alignment horizontal="left" vertical="top" wrapText="1"/>
    </xf>
    <xf numFmtId="0" fontId="19" fillId="0" borderId="1" xfId="0" applyFont="1" applyBorder="1" applyAlignment="1">
      <alignment horizontal="center" vertical="center"/>
    </xf>
    <xf numFmtId="0" fontId="6" fillId="0" borderId="33" xfId="0" applyFont="1" applyBorder="1" applyAlignment="1">
      <alignment horizontal="center" vertical="center"/>
    </xf>
    <xf numFmtId="0" fontId="6" fillId="0" borderId="1" xfId="0" applyFont="1" applyBorder="1" applyAlignment="1">
      <alignment vertical="top" wrapText="1"/>
    </xf>
    <xf numFmtId="0" fontId="126" fillId="0" borderId="1" xfId="0" applyFont="1" applyBorder="1" applyAlignment="1">
      <alignment horizontal="left" vertical="center" wrapText="1"/>
    </xf>
    <xf numFmtId="0" fontId="127" fillId="0" borderId="1" xfId="0" applyFont="1" applyBorder="1" applyAlignment="1">
      <alignment horizontal="center" vertical="center" wrapText="1"/>
    </xf>
    <xf numFmtId="0" fontId="6" fillId="11" borderId="1" xfId="0" applyFont="1" applyFill="1" applyBorder="1" applyAlignment="1">
      <alignment vertical="center" wrapText="1"/>
    </xf>
    <xf numFmtId="0" fontId="128" fillId="0" borderId="1" xfId="0" applyFont="1" applyBorder="1" applyAlignment="1">
      <alignment horizontal="left" vertical="center" wrapText="1"/>
    </xf>
    <xf numFmtId="164" fontId="6" fillId="0" borderId="1" xfId="0" applyNumberFormat="1" applyFont="1" applyBorder="1" applyAlignment="1">
      <alignment horizontal="left" vertical="center" wrapText="1"/>
    </xf>
    <xf numFmtId="0" fontId="4" fillId="0" borderId="33" xfId="0" applyFont="1" applyBorder="1" applyAlignment="1">
      <alignment vertical="center" wrapText="1"/>
    </xf>
    <xf numFmtId="164" fontId="4" fillId="0" borderId="33" xfId="0" applyNumberFormat="1" applyFont="1" applyBorder="1" applyAlignment="1">
      <alignment vertical="center" wrapText="1"/>
    </xf>
    <xf numFmtId="0" fontId="34" fillId="0" borderId="24" xfId="0" applyFont="1" applyBorder="1" applyAlignment="1">
      <alignment vertical="top" wrapText="1"/>
    </xf>
    <xf numFmtId="0" fontId="3" fillId="0" borderId="33"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34" fillId="0" borderId="0" xfId="0" applyFont="1"/>
    <xf numFmtId="164" fontId="4" fillId="0" borderId="1" xfId="0" applyNumberFormat="1" applyFont="1" applyBorder="1" applyAlignment="1">
      <alignment horizontal="left" vertical="center" wrapText="1"/>
    </xf>
    <xf numFmtId="0" fontId="18" fillId="0" borderId="1" xfId="0" applyFont="1" applyBorder="1" applyAlignment="1">
      <alignment horizontal="center" vertical="center"/>
    </xf>
    <xf numFmtId="164" fontId="4" fillId="11" borderId="1" xfId="0" applyNumberFormat="1" applyFont="1" applyFill="1" applyBorder="1" applyAlignment="1">
      <alignment horizontal="center" vertical="center" wrapText="1"/>
    </xf>
    <xf numFmtId="164" fontId="4" fillId="11" borderId="1" xfId="0" applyNumberFormat="1" applyFont="1" applyFill="1" applyBorder="1" applyAlignment="1">
      <alignment horizontal="center" vertical="center"/>
    </xf>
    <xf numFmtId="0" fontId="3" fillId="11" borderId="15" xfId="0" applyFont="1" applyFill="1" applyBorder="1" applyAlignment="1">
      <alignment horizontal="left"/>
    </xf>
    <xf numFmtId="0" fontId="3" fillId="11" borderId="15" xfId="0" applyFont="1" applyFill="1" applyBorder="1"/>
    <xf numFmtId="0" fontId="129" fillId="11" borderId="1" xfId="0" applyFont="1" applyFill="1" applyBorder="1" applyAlignment="1">
      <alignment horizontal="center" vertical="center" wrapText="1"/>
    </xf>
    <xf numFmtId="0" fontId="130" fillId="0" borderId="1" xfId="0" applyFont="1" applyBorder="1" applyAlignment="1">
      <alignment horizontal="center" vertical="center" wrapText="1"/>
    </xf>
    <xf numFmtId="164" fontId="4" fillId="0" borderId="0" xfId="0" applyNumberFormat="1" applyFont="1" applyAlignment="1">
      <alignment horizontal="center" vertical="center" wrapText="1"/>
    </xf>
    <xf numFmtId="0" fontId="5" fillId="11" borderId="41" xfId="0" applyFont="1" applyFill="1" applyBorder="1" applyAlignment="1">
      <alignment horizontal="center" vertical="center" wrapText="1"/>
    </xf>
    <xf numFmtId="0" fontId="4" fillId="11" borderId="41" xfId="0" applyFont="1" applyFill="1" applyBorder="1" applyAlignment="1">
      <alignment vertical="center" wrapText="1"/>
    </xf>
    <xf numFmtId="164" fontId="4" fillId="11" borderId="41" xfId="0" applyNumberFormat="1" applyFont="1" applyFill="1" applyBorder="1" applyAlignment="1">
      <alignment vertical="center" wrapText="1"/>
    </xf>
    <xf numFmtId="0" fontId="4" fillId="11" borderId="41" xfId="0" applyFont="1" applyFill="1" applyBorder="1" applyAlignment="1">
      <alignment horizontal="center" vertical="center" wrapText="1"/>
    </xf>
    <xf numFmtId="164" fontId="4" fillId="11" borderId="41" xfId="0" applyNumberFormat="1" applyFont="1" applyFill="1" applyBorder="1" applyAlignment="1">
      <alignment horizontal="center" vertical="center" wrapText="1"/>
    </xf>
    <xf numFmtId="0" fontId="131" fillId="11" borderId="41" xfId="0" applyFont="1" applyFill="1" applyBorder="1" applyAlignment="1">
      <alignment vertical="center" wrapText="1"/>
    </xf>
    <xf numFmtId="0" fontId="5" fillId="11" borderId="41" xfId="0" applyFont="1" applyFill="1" applyBorder="1" applyAlignment="1">
      <alignment horizontal="left" vertical="center" wrapText="1"/>
    </xf>
    <xf numFmtId="0" fontId="132" fillId="11" borderId="41" xfId="0" applyFont="1" applyFill="1" applyBorder="1" applyAlignment="1">
      <alignment horizontal="left" vertical="center" wrapText="1"/>
    </xf>
    <xf numFmtId="0" fontId="3" fillId="11" borderId="15" xfId="0" applyFont="1" applyFill="1" applyBorder="1" applyAlignment="1">
      <alignment horizontal="left" vertical="center" wrapText="1"/>
    </xf>
    <xf numFmtId="0" fontId="3" fillId="11" borderId="15" xfId="0" applyFont="1" applyFill="1" applyBorder="1" applyAlignment="1">
      <alignment vertical="center" wrapText="1"/>
    </xf>
    <xf numFmtId="164" fontId="20" fillId="0" borderId="37" xfId="0" applyNumberFormat="1" applyFont="1" applyBorder="1" applyAlignment="1">
      <alignment horizontal="center" vertical="center"/>
    </xf>
    <xf numFmtId="0" fontId="2" fillId="0" borderId="33" xfId="0" applyFont="1" applyBorder="1" applyAlignment="1">
      <alignment horizontal="center" vertical="center"/>
    </xf>
    <xf numFmtId="0" fontId="3" fillId="0" borderId="33" xfId="0" applyFont="1" applyBorder="1" applyAlignment="1">
      <alignment horizontal="center" vertical="center" wrapText="1"/>
    </xf>
    <xf numFmtId="164" fontId="3" fillId="0" borderId="33" xfId="0" applyNumberFormat="1" applyFont="1" applyBorder="1" applyAlignment="1">
      <alignment horizontal="center" vertical="center" wrapText="1"/>
    </xf>
    <xf numFmtId="164" fontId="3" fillId="0" borderId="1" xfId="0" applyNumberFormat="1" applyFont="1" applyBorder="1" applyAlignment="1">
      <alignment horizontal="center" vertical="center"/>
    </xf>
    <xf numFmtId="0" fontId="34" fillId="0" borderId="1" xfId="0" applyFont="1" applyBorder="1" applyAlignment="1">
      <alignment vertical="center" wrapText="1"/>
    </xf>
    <xf numFmtId="0" fontId="133" fillId="0" borderId="1" xfId="0" applyFont="1" applyBorder="1" applyAlignment="1">
      <alignment vertical="center" wrapText="1"/>
    </xf>
    <xf numFmtId="0" fontId="3" fillId="0" borderId="37" xfId="0" applyFont="1" applyBorder="1" applyAlignment="1">
      <alignment horizontal="center" vertical="center" wrapText="1"/>
    </xf>
    <xf numFmtId="0" fontId="134" fillId="0" borderId="24" xfId="0" applyFont="1" applyBorder="1" applyAlignment="1">
      <alignment horizontal="center" vertical="center" wrapText="1"/>
    </xf>
    <xf numFmtId="0" fontId="2" fillId="0" borderId="28" xfId="0" applyFont="1" applyBorder="1" applyAlignment="1">
      <alignment horizontal="center" vertical="center"/>
    </xf>
    <xf numFmtId="0" fontId="3" fillId="0" borderId="28" xfId="0" applyFont="1" applyBorder="1" applyAlignment="1">
      <alignment horizontal="center" vertical="center" wrapText="1"/>
    </xf>
    <xf numFmtId="0" fontId="60" fillId="0" borderId="1" xfId="0" applyFont="1" applyBorder="1" applyAlignment="1">
      <alignment horizontal="left" vertical="center" wrapText="1"/>
    </xf>
    <xf numFmtId="164" fontId="3" fillId="0" borderId="1" xfId="0" applyNumberFormat="1" applyFont="1" applyBorder="1" applyAlignment="1">
      <alignment horizontal="center" vertical="center" wrapText="1"/>
    </xf>
    <xf numFmtId="0" fontId="3" fillId="0" borderId="24" xfId="0" applyFont="1" applyBorder="1" applyAlignment="1">
      <alignment horizontal="center" vertical="center" wrapText="1"/>
    </xf>
    <xf numFmtId="0" fontId="3" fillId="11" borderId="1" xfId="0" applyFont="1" applyFill="1" applyBorder="1" applyAlignment="1">
      <alignment vertical="center" wrapText="1"/>
    </xf>
    <xf numFmtId="0" fontId="60" fillId="0" borderId="1" xfId="0" applyFont="1" applyBorder="1" applyAlignment="1">
      <alignment vertical="center" wrapText="1"/>
    </xf>
    <xf numFmtId="164" fontId="60" fillId="0" borderId="1" xfId="0" applyNumberFormat="1" applyFont="1" applyBorder="1" applyAlignment="1">
      <alignment horizontal="center" vertical="center"/>
    </xf>
    <xf numFmtId="0" fontId="3" fillId="11" borderId="1" xfId="0" applyFont="1" applyFill="1" applyBorder="1" applyAlignment="1">
      <alignment horizontal="left" vertical="center" wrapText="1"/>
    </xf>
    <xf numFmtId="0" fontId="34" fillId="11" borderId="1" xfId="0" applyFont="1" applyFill="1" applyBorder="1" applyAlignment="1">
      <alignment vertical="center" wrapText="1"/>
    </xf>
    <xf numFmtId="0" fontId="2" fillId="0" borderId="28" xfId="0" applyFont="1" applyBorder="1" applyAlignment="1">
      <alignment vertical="center"/>
    </xf>
    <xf numFmtId="0" fontId="2" fillId="0" borderId="37" xfId="0" applyFont="1" applyBorder="1" applyAlignment="1">
      <alignment vertical="center"/>
    </xf>
    <xf numFmtId="0" fontId="3" fillId="0" borderId="1" xfId="0" applyFont="1" applyBorder="1" applyAlignment="1">
      <alignment vertical="center"/>
    </xf>
    <xf numFmtId="0" fontId="2" fillId="0" borderId="33" xfId="0" applyFont="1" applyBorder="1" applyAlignment="1">
      <alignment vertical="center"/>
    </xf>
    <xf numFmtId="0" fontId="3" fillId="11" borderId="41" xfId="0" applyFont="1" applyFill="1" applyBorder="1" applyAlignment="1">
      <alignment horizontal="left" vertical="center" wrapText="1"/>
    </xf>
    <xf numFmtId="0" fontId="135" fillId="0" borderId="33" xfId="0" applyFont="1" applyBorder="1" applyAlignment="1">
      <alignment horizontal="left" vertical="center" wrapText="1"/>
    </xf>
    <xf numFmtId="0" fontId="34" fillId="23" borderId="15" xfId="0" applyFont="1" applyFill="1" applyBorder="1" applyAlignment="1">
      <alignment horizontal="left" vertical="center"/>
    </xf>
    <xf numFmtId="0" fontId="3" fillId="23" borderId="15" xfId="0" applyFont="1" applyFill="1" applyBorder="1"/>
    <xf numFmtId="0" fontId="3" fillId="23" borderId="15" xfId="0" applyFont="1" applyFill="1" applyBorder="1" applyAlignment="1">
      <alignment horizontal="center"/>
    </xf>
    <xf numFmtId="0" fontId="5" fillId="0" borderId="28" xfId="0" applyFont="1" applyBorder="1" applyAlignment="1">
      <alignment vertical="center" wrapText="1"/>
    </xf>
    <xf numFmtId="164" fontId="4" fillId="0" borderId="28" xfId="0" applyNumberFormat="1" applyFont="1" applyBorder="1" applyAlignment="1">
      <alignment vertical="center"/>
    </xf>
    <xf numFmtId="0" fontId="6" fillId="11" borderId="1" xfId="0" applyFont="1" applyFill="1" applyBorder="1" applyAlignment="1">
      <alignment horizontal="left" vertical="top" wrapText="1"/>
    </xf>
    <xf numFmtId="0" fontId="4" fillId="11" borderId="1" xfId="0" applyFont="1" applyFill="1" applyBorder="1" applyAlignment="1">
      <alignment horizontal="left" vertical="top"/>
    </xf>
    <xf numFmtId="0" fontId="5" fillId="11" borderId="1" xfId="0" applyFont="1" applyFill="1" applyBorder="1"/>
    <xf numFmtId="0" fontId="19" fillId="11" borderId="1" xfId="0" applyFont="1" applyFill="1" applyBorder="1" applyAlignment="1">
      <alignment horizontal="center" vertical="center"/>
    </xf>
    <xf numFmtId="0" fontId="6" fillId="11" borderId="1" xfId="0" applyFont="1" applyFill="1" applyBorder="1" applyAlignment="1">
      <alignment vertical="center"/>
    </xf>
    <xf numFmtId="0" fontId="6" fillId="11" borderId="1" xfId="0" applyFont="1" applyFill="1" applyBorder="1" applyAlignment="1">
      <alignment horizontal="center" vertical="center"/>
    </xf>
    <xf numFmtId="164" fontId="6" fillId="0" borderId="1" xfId="0" applyNumberFormat="1" applyFont="1" applyBorder="1" applyAlignment="1">
      <alignment vertical="center"/>
    </xf>
    <xf numFmtId="0" fontId="136" fillId="0" borderId="1" xfId="0" applyFont="1" applyBorder="1" applyAlignment="1">
      <alignment horizontal="left" vertical="center" wrapText="1"/>
    </xf>
    <xf numFmtId="0" fontId="6" fillId="0" borderId="1" xfId="0" applyFont="1" applyBorder="1" applyAlignment="1">
      <alignment horizontal="left" vertical="center"/>
    </xf>
    <xf numFmtId="0" fontId="4" fillId="6" borderId="1" xfId="0" applyFont="1" applyFill="1" applyBorder="1"/>
    <xf numFmtId="0" fontId="4" fillId="24" borderId="1" xfId="0" applyFont="1" applyFill="1" applyBorder="1" applyAlignment="1">
      <alignment horizontal="center" vertical="center" wrapText="1"/>
    </xf>
    <xf numFmtId="0" fontId="4" fillId="28" borderId="1" xfId="0" applyFont="1" applyFill="1" applyBorder="1" applyAlignment="1">
      <alignment horizontal="center" vertical="center" wrapText="1"/>
    </xf>
    <xf numFmtId="0" fontId="4" fillId="26" borderId="41" xfId="0" applyFont="1" applyFill="1" applyBorder="1" applyAlignment="1">
      <alignment horizontal="center" vertical="center" wrapText="1"/>
    </xf>
    <xf numFmtId="0" fontId="4" fillId="24" borderId="42" xfId="0" applyFont="1" applyFill="1" applyBorder="1" applyAlignment="1">
      <alignment horizontal="center" vertical="center" wrapText="1"/>
    </xf>
    <xf numFmtId="0" fontId="6" fillId="26" borderId="1"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6" fillId="24" borderId="1" xfId="0" applyFont="1" applyFill="1" applyBorder="1" applyAlignment="1">
      <alignment horizontal="center" vertical="center" wrapText="1"/>
    </xf>
    <xf numFmtId="0" fontId="6" fillId="11" borderId="42" xfId="0" quotePrefix="1" applyFont="1" applyFill="1" applyBorder="1" applyAlignment="1">
      <alignment horizontal="center" vertical="center" wrapText="1"/>
    </xf>
    <xf numFmtId="0" fontId="6" fillId="6" borderId="43" xfId="0" applyFont="1" applyFill="1" applyBorder="1" applyAlignment="1">
      <alignment horizontal="center" vertical="top" wrapText="1"/>
    </xf>
    <xf numFmtId="0" fontId="6" fillId="6" borderId="121" xfId="0" applyFont="1" applyFill="1" applyBorder="1" applyAlignment="1">
      <alignment horizontal="center" vertical="top" wrapText="1"/>
    </xf>
    <xf numFmtId="0" fontId="4" fillId="28" borderId="42" xfId="0" applyFont="1" applyFill="1" applyBorder="1" applyAlignment="1">
      <alignment horizontal="center" vertical="center" wrapText="1"/>
    </xf>
    <xf numFmtId="0" fontId="4" fillId="25" borderId="42" xfId="0" applyFont="1" applyFill="1" applyBorder="1" applyAlignment="1">
      <alignment horizontal="center" vertical="center" wrapText="1"/>
    </xf>
    <xf numFmtId="0" fontId="4" fillId="25" borderId="1" xfId="0" applyFont="1" applyFill="1" applyBorder="1" applyAlignment="1">
      <alignment horizontal="center" vertical="center" wrapText="1"/>
    </xf>
    <xf numFmtId="0" fontId="111" fillId="24" borderId="15" xfId="0" applyFont="1" applyFill="1" applyBorder="1" applyAlignment="1">
      <alignment horizontal="center" vertical="center" wrapText="1"/>
    </xf>
    <xf numFmtId="0" fontId="139" fillId="0" borderId="1" xfId="0" applyFont="1" applyBorder="1" applyAlignment="1">
      <alignment horizontal="left" vertical="center" wrapText="1"/>
    </xf>
    <xf numFmtId="0" fontId="18" fillId="24" borderId="1" xfId="0" applyFont="1" applyFill="1" applyBorder="1" applyAlignment="1">
      <alignment vertical="center" wrapText="1"/>
    </xf>
    <xf numFmtId="0" fontId="6" fillId="28" borderId="1" xfId="0" applyFont="1" applyFill="1" applyBorder="1" applyAlignment="1">
      <alignment vertical="center" wrapText="1"/>
    </xf>
    <xf numFmtId="0" fontId="4" fillId="28" borderId="1" xfId="0" applyFont="1" applyFill="1" applyBorder="1" applyAlignment="1">
      <alignment vertical="center" wrapText="1"/>
    </xf>
    <xf numFmtId="0" fontId="4" fillId="25" borderId="1" xfId="0" applyFont="1" applyFill="1" applyBorder="1" applyAlignment="1">
      <alignment vertical="center" wrapText="1"/>
    </xf>
    <xf numFmtId="0" fontId="4" fillId="4" borderId="1" xfId="0" applyFont="1" applyFill="1" applyBorder="1" applyAlignment="1">
      <alignment vertical="center" wrapText="1"/>
    </xf>
    <xf numFmtId="0" fontId="18" fillId="0" borderId="24" xfId="0" applyFont="1" applyBorder="1" applyAlignment="1">
      <alignment horizontal="center" vertical="center" wrapText="1"/>
    </xf>
    <xf numFmtId="0" fontId="18" fillId="0" borderId="33" xfId="0" applyFont="1" applyBorder="1" applyAlignment="1">
      <alignment vertical="center" wrapText="1"/>
    </xf>
    <xf numFmtId="0" fontId="18" fillId="0" borderId="37" xfId="0" applyFont="1" applyBorder="1" applyAlignment="1">
      <alignment vertical="center" wrapText="1"/>
    </xf>
    <xf numFmtId="0" fontId="60" fillId="0" borderId="37" xfId="0" applyFont="1" applyBorder="1"/>
    <xf numFmtId="0" fontId="18" fillId="11" borderId="1" xfId="0" applyFont="1" applyFill="1" applyBorder="1" applyAlignment="1">
      <alignment vertical="center" wrapText="1"/>
    </xf>
    <xf numFmtId="0" fontId="18" fillId="0" borderId="1" xfId="0" applyFont="1" applyBorder="1" applyAlignment="1">
      <alignment horizontal="left" vertical="center" wrapText="1"/>
    </xf>
    <xf numFmtId="0" fontId="23" fillId="6" borderId="1" xfId="0" applyFont="1" applyFill="1" applyBorder="1" applyAlignment="1">
      <alignment vertical="center" wrapText="1"/>
    </xf>
    <xf numFmtId="0" fontId="23" fillId="6" borderId="1" xfId="0" applyFont="1" applyFill="1" applyBorder="1" applyAlignment="1">
      <alignment horizontal="left" vertical="center" wrapText="1"/>
    </xf>
    <xf numFmtId="0" fontId="6" fillId="3" borderId="42" xfId="0" applyFont="1" applyFill="1" applyBorder="1" applyAlignment="1">
      <alignment vertical="center" wrapText="1"/>
    </xf>
    <xf numFmtId="164" fontId="4" fillId="0" borderId="1" xfId="0" applyNumberFormat="1" applyFont="1" applyBorder="1" applyAlignment="1">
      <alignment vertical="center" wrapText="1"/>
    </xf>
    <xf numFmtId="164" fontId="4" fillId="0" borderId="1" xfId="0" applyNumberFormat="1" applyFont="1" applyBorder="1" applyAlignment="1">
      <alignment horizontal="center" vertical="center" wrapText="1"/>
    </xf>
    <xf numFmtId="0" fontId="3" fillId="0" borderId="1" xfId="0" applyFont="1" applyBorder="1" applyAlignment="1">
      <alignment horizontal="left" vertical="center"/>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xf>
    <xf numFmtId="49" fontId="140" fillId="0" borderId="3" xfId="0" applyNumberFormat="1" applyFont="1" applyBorder="1" applyAlignment="1">
      <alignment horizontal="center" vertical="center" wrapText="1"/>
    </xf>
    <xf numFmtId="49" fontId="140" fillId="0" borderId="3" xfId="0" applyNumberFormat="1" applyFont="1" applyBorder="1" applyAlignment="1">
      <alignment horizontal="left" vertical="center" wrapText="1"/>
    </xf>
    <xf numFmtId="49" fontId="140" fillId="0" borderId="0" xfId="0" applyNumberFormat="1" applyFont="1" applyAlignment="1">
      <alignment horizontal="left" vertical="center" wrapText="1"/>
    </xf>
    <xf numFmtId="49" fontId="140" fillId="0" borderId="0" xfId="0" applyNumberFormat="1" applyFont="1" applyAlignment="1">
      <alignment horizontal="center" vertical="center" wrapText="1"/>
    </xf>
    <xf numFmtId="0" fontId="4" fillId="0" borderId="28" xfId="0" applyFont="1" applyBorder="1" applyAlignment="1">
      <alignment horizontal="center" vertical="center" wrapText="1"/>
    </xf>
    <xf numFmtId="0" fontId="10" fillId="0" borderId="37" xfId="0" applyFont="1" applyBorder="1"/>
    <xf numFmtId="0" fontId="10" fillId="0" borderId="33" xfId="0" applyFont="1" applyBorder="1"/>
    <xf numFmtId="0" fontId="18" fillId="0" borderId="28" xfId="0" applyFont="1" applyBorder="1" applyAlignment="1">
      <alignment horizontal="left" vertical="center" wrapText="1"/>
    </xf>
    <xf numFmtId="164" fontId="18" fillId="0" borderId="28" xfId="0" applyNumberFormat="1" applyFont="1" applyBorder="1" applyAlignment="1">
      <alignment horizontal="center" vertical="center" wrapText="1"/>
    </xf>
    <xf numFmtId="0" fontId="3" fillId="0" borderId="28" xfId="0" applyFont="1" applyBorder="1" applyAlignment="1">
      <alignment horizontal="left" vertical="center" wrapText="1"/>
    </xf>
    <xf numFmtId="0" fontId="18" fillId="0" borderId="28" xfId="0" applyFont="1" applyBorder="1" applyAlignment="1">
      <alignment horizontal="center" vertical="center" wrapText="1"/>
    </xf>
    <xf numFmtId="164" fontId="4" fillId="0" borderId="28" xfId="0" applyNumberFormat="1" applyFont="1" applyBorder="1" applyAlignment="1">
      <alignment horizontal="center" vertical="center" wrapText="1"/>
    </xf>
    <xf numFmtId="0" fontId="6" fillId="11" borderId="28" xfId="0" applyFont="1" applyFill="1" applyBorder="1" applyAlignment="1">
      <alignment horizontal="center" vertical="center" wrapText="1"/>
    </xf>
    <xf numFmtId="0" fontId="6" fillId="0" borderId="28" xfId="0" applyFont="1" applyBorder="1" applyAlignment="1">
      <alignment horizontal="center" vertical="center" wrapText="1"/>
    </xf>
    <xf numFmtId="164" fontId="4" fillId="0" borderId="30" xfId="0" applyNumberFormat="1" applyFont="1" applyBorder="1" applyAlignment="1">
      <alignment horizontal="center" vertical="center" wrapText="1"/>
    </xf>
    <xf numFmtId="0" fontId="10" fillId="0" borderId="38" xfId="0" applyFont="1" applyBorder="1"/>
    <xf numFmtId="0" fontId="10" fillId="0" borderId="34" xfId="0" applyFont="1" applyBorder="1"/>
    <xf numFmtId="0" fontId="5" fillId="0" borderId="24" xfId="0" applyFont="1" applyBorder="1" applyAlignment="1">
      <alignment horizontal="left" vertical="center" wrapText="1"/>
    </xf>
    <xf numFmtId="0" fontId="10" fillId="0" borderId="25" xfId="0" applyFont="1" applyBorder="1"/>
    <xf numFmtId="0" fontId="10" fillId="0" borderId="26" xfId="0" applyFont="1" applyBorder="1"/>
    <xf numFmtId="0" fontId="3" fillId="0" borderId="24" xfId="0" applyFont="1" applyBorder="1" applyAlignment="1">
      <alignment horizontal="left" vertical="center" wrapText="1"/>
    </xf>
    <xf numFmtId="0" fontId="4" fillId="11" borderId="28" xfId="0" applyFont="1" applyFill="1" applyBorder="1" applyAlignment="1">
      <alignment horizontal="center" vertical="center" wrapText="1"/>
    </xf>
    <xf numFmtId="0" fontId="30" fillId="0" borderId="28" xfId="0" applyFont="1" applyBorder="1" applyAlignment="1">
      <alignment vertical="center" wrapText="1"/>
    </xf>
    <xf numFmtId="0" fontId="18" fillId="6" borderId="24" xfId="0" applyFont="1" applyFill="1" applyBorder="1" applyAlignment="1">
      <alignment horizontal="left" vertical="center" wrapText="1"/>
    </xf>
    <xf numFmtId="0" fontId="9" fillId="6" borderId="4" xfId="0" applyFont="1" applyFill="1" applyBorder="1" applyAlignment="1">
      <alignment horizontal="center" vertical="center"/>
    </xf>
    <xf numFmtId="0" fontId="10" fillId="0" borderId="5" xfId="0" applyFont="1" applyBorder="1"/>
    <xf numFmtId="0" fontId="10" fillId="0" borderId="6" xfId="0" applyFont="1" applyBorder="1"/>
    <xf numFmtId="0" fontId="10" fillId="0" borderId="8" xfId="0" applyFont="1" applyBorder="1"/>
    <xf numFmtId="0" fontId="0" fillId="0" borderId="0" xfId="0" applyFont="1" applyAlignment="1"/>
    <xf numFmtId="0" fontId="10" fillId="0" borderId="9" xfId="0" applyFont="1" applyBorder="1"/>
    <xf numFmtId="0" fontId="10" fillId="0" borderId="11" xfId="0" applyFont="1" applyBorder="1"/>
    <xf numFmtId="0" fontId="10" fillId="0" borderId="12" xfId="0" applyFont="1" applyBorder="1"/>
    <xf numFmtId="0" fontId="10" fillId="0" borderId="13" xfId="0" applyFont="1" applyBorder="1"/>
    <xf numFmtId="0" fontId="11" fillId="0" borderId="4" xfId="0" applyFont="1" applyBorder="1" applyAlignment="1">
      <alignment horizontal="center" vertical="center" wrapText="1"/>
    </xf>
    <xf numFmtId="0" fontId="14" fillId="2" borderId="16" xfId="0" applyFont="1" applyFill="1" applyBorder="1" applyAlignment="1">
      <alignment horizontal="center" vertical="center" wrapText="1"/>
    </xf>
    <xf numFmtId="0" fontId="10" fillId="0" borderId="17" xfId="0" applyFont="1" applyBorder="1"/>
    <xf numFmtId="0" fontId="10" fillId="0" borderId="18" xfId="0" applyFont="1" applyBorder="1"/>
    <xf numFmtId="0" fontId="15" fillId="7" borderId="16" xfId="0" applyFont="1" applyFill="1" applyBorder="1" applyAlignment="1">
      <alignment horizontal="center" vertical="center" wrapText="1"/>
    </xf>
    <xf numFmtId="0" fontId="16" fillId="8" borderId="16" xfId="0" applyFont="1" applyFill="1" applyBorder="1" applyAlignment="1">
      <alignment horizontal="center" vertical="center" wrapText="1"/>
    </xf>
    <xf numFmtId="0" fontId="15" fillId="9" borderId="16" xfId="0" applyFont="1" applyFill="1" applyBorder="1" applyAlignment="1">
      <alignment horizontal="center" vertical="center" wrapText="1"/>
    </xf>
    <xf numFmtId="0" fontId="19" fillId="10" borderId="16" xfId="0" applyFont="1" applyFill="1" applyBorder="1" applyAlignment="1">
      <alignment horizontal="center" vertical="center" wrapText="1"/>
    </xf>
    <xf numFmtId="0" fontId="10" fillId="0" borderId="22" xfId="0" applyFont="1" applyBorder="1"/>
    <xf numFmtId="0" fontId="3" fillId="0" borderId="30" xfId="0" applyFont="1" applyBorder="1" applyAlignment="1">
      <alignment horizontal="left" vertical="center" wrapText="1"/>
    </xf>
    <xf numFmtId="0" fontId="10" fillId="0" borderId="31" xfId="0" applyFont="1" applyBorder="1"/>
    <xf numFmtId="0" fontId="10" fillId="0" borderId="32" xfId="0" applyFont="1" applyBorder="1"/>
    <xf numFmtId="0" fontId="10" fillId="0" borderId="35" xfId="0" applyFont="1" applyBorder="1"/>
    <xf numFmtId="0" fontId="10" fillId="0" borderId="36" xfId="0" applyFont="1" applyBorder="1"/>
    <xf numFmtId="0" fontId="21" fillId="0" borderId="28" xfId="0" applyFont="1" applyBorder="1" applyAlignment="1">
      <alignment horizontal="left" vertical="center" wrapText="1"/>
    </xf>
    <xf numFmtId="0" fontId="18" fillId="0" borderId="28" xfId="0" applyFont="1" applyBorder="1" applyAlignment="1">
      <alignment vertical="center" wrapText="1"/>
    </xf>
    <xf numFmtId="0" fontId="30" fillId="0" borderId="28" xfId="0" applyFont="1" applyBorder="1" applyAlignment="1">
      <alignment horizontal="center" vertical="center" wrapText="1"/>
    </xf>
    <xf numFmtId="0" fontId="35" fillId="6" borderId="24" xfId="0" applyFont="1" applyFill="1" applyBorder="1" applyAlignment="1">
      <alignment horizontal="left" vertical="center" wrapText="1"/>
    </xf>
    <xf numFmtId="0" fontId="18" fillId="0" borderId="24" xfId="0" applyFont="1" applyBorder="1" applyAlignment="1">
      <alignment horizontal="left" vertical="center" wrapText="1"/>
    </xf>
    <xf numFmtId="164" fontId="30" fillId="0" borderId="28" xfId="0" applyNumberFormat="1" applyFont="1" applyBorder="1" applyAlignment="1">
      <alignment horizontal="center" vertical="center" wrapText="1"/>
    </xf>
    <xf numFmtId="0" fontId="3" fillId="0" borderId="28" xfId="0" applyFont="1" applyBorder="1" applyAlignment="1">
      <alignment horizontal="center" vertical="center"/>
    </xf>
    <xf numFmtId="0" fontId="4" fillId="6" borderId="24" xfId="0" applyFont="1" applyFill="1" applyBorder="1" applyAlignment="1">
      <alignment vertical="center" wrapText="1"/>
    </xf>
    <xf numFmtId="0" fontId="28" fillId="6" borderId="24" xfId="0" applyFont="1" applyFill="1" applyBorder="1" applyAlignment="1">
      <alignment horizontal="left" vertical="center" wrapText="1"/>
    </xf>
    <xf numFmtId="0" fontId="30" fillId="6" borderId="28" xfId="0" applyFont="1" applyFill="1" applyBorder="1" applyAlignment="1">
      <alignment horizontal="center" vertical="center" wrapText="1"/>
    </xf>
    <xf numFmtId="0" fontId="30" fillId="6" borderId="27" xfId="0" applyFont="1" applyFill="1" applyBorder="1" applyAlignment="1">
      <alignment horizontal="center" vertical="center" wrapText="1"/>
    </xf>
    <xf numFmtId="0" fontId="32" fillId="6" borderId="47" xfId="0" applyFont="1" applyFill="1" applyBorder="1" applyAlignment="1">
      <alignment vertical="center" wrapText="1"/>
    </xf>
    <xf numFmtId="0" fontId="10" fillId="0" borderId="49" xfId="0" applyFont="1" applyBorder="1"/>
    <xf numFmtId="0" fontId="10" fillId="0" borderId="51" xfId="0" applyFont="1" applyBorder="1"/>
    <xf numFmtId="0" fontId="18"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4" fillId="6" borderId="28" xfId="0" applyFont="1" applyFill="1" applyBorder="1" applyAlignment="1">
      <alignment horizontal="center" vertical="center" wrapText="1"/>
    </xf>
    <xf numFmtId="164" fontId="30" fillId="6" borderId="46" xfId="0" applyNumberFormat="1" applyFont="1" applyFill="1" applyBorder="1" applyAlignment="1">
      <alignment horizontal="center" vertical="center" wrapText="1"/>
    </xf>
    <xf numFmtId="0" fontId="10" fillId="0" borderId="48" xfId="0" applyFont="1" applyBorder="1"/>
    <xf numFmtId="0" fontId="10" fillId="0" borderId="50" xfId="0" applyFont="1" applyBorder="1"/>
    <xf numFmtId="164" fontId="31" fillId="6" borderId="28" xfId="0" applyNumberFormat="1" applyFont="1" applyFill="1" applyBorder="1" applyAlignment="1">
      <alignment horizontal="center" vertical="center" wrapText="1"/>
    </xf>
    <xf numFmtId="0" fontId="18" fillId="6" borderId="30" xfId="0" applyFont="1" applyFill="1" applyBorder="1" applyAlignment="1">
      <alignment horizontal="left" vertical="center" wrapText="1"/>
    </xf>
    <xf numFmtId="0" fontId="10" fillId="0" borderId="39" xfId="0" applyFont="1" applyBorder="1"/>
    <xf numFmtId="0" fontId="4" fillId="0" borderId="30" xfId="0" applyFont="1" applyBorder="1" applyAlignment="1">
      <alignment horizontal="left" vertical="center" wrapText="1"/>
    </xf>
    <xf numFmtId="0" fontId="39" fillId="0" borderId="35" xfId="0" applyFont="1" applyBorder="1" applyAlignment="1">
      <alignment horizontal="center"/>
    </xf>
    <xf numFmtId="0" fontId="68" fillId="11" borderId="64" xfId="0" applyFont="1" applyFill="1" applyBorder="1" applyAlignment="1">
      <alignment horizontal="left" vertical="center" wrapText="1"/>
    </xf>
    <xf numFmtId="0" fontId="10" fillId="0" borderId="85" xfId="0" applyFont="1" applyBorder="1"/>
    <xf numFmtId="0" fontId="68" fillId="6" borderId="87" xfId="0" applyFont="1" applyFill="1" applyBorder="1" applyAlignment="1">
      <alignment horizontal="left" vertical="center" wrapText="1"/>
    </xf>
    <xf numFmtId="0" fontId="10" fillId="0" borderId="88" xfId="0" applyFont="1" applyBorder="1"/>
    <xf numFmtId="0" fontId="10" fillId="0" borderId="89" xfId="0" applyFont="1" applyBorder="1"/>
    <xf numFmtId="1" fontId="69" fillId="6" borderId="80" xfId="0" applyNumberFormat="1" applyFont="1" applyFill="1" applyBorder="1" applyAlignment="1">
      <alignment horizontal="center" vertical="center"/>
    </xf>
    <xf numFmtId="0" fontId="10" fillId="0" borderId="74" xfId="0" applyFont="1" applyBorder="1"/>
    <xf numFmtId="0" fontId="10" fillId="0" borderId="96" xfId="0" applyFont="1" applyBorder="1"/>
    <xf numFmtId="166" fontId="17" fillId="0" borderId="64" xfId="0" applyNumberFormat="1" applyFont="1" applyBorder="1" applyAlignment="1">
      <alignment horizontal="center" vertical="center"/>
    </xf>
    <xf numFmtId="166" fontId="17" fillId="6" borderId="64" xfId="0" applyNumberFormat="1" applyFont="1" applyFill="1" applyBorder="1" applyAlignment="1">
      <alignment horizontal="center" vertical="center"/>
    </xf>
    <xf numFmtId="0" fontId="68" fillId="11" borderId="64" xfId="0" applyFont="1" applyFill="1" applyBorder="1" applyAlignment="1">
      <alignment horizontal="left" vertical="center"/>
    </xf>
    <xf numFmtId="1" fontId="53" fillId="6" borderId="80" xfId="0" applyNumberFormat="1" applyFont="1" applyFill="1" applyBorder="1" applyAlignment="1">
      <alignment horizontal="center" vertical="center"/>
    </xf>
    <xf numFmtId="0" fontId="3" fillId="0" borderId="12" xfId="0" applyFont="1" applyBorder="1"/>
    <xf numFmtId="166" fontId="17" fillId="6" borderId="90" xfId="0" applyNumberFormat="1" applyFont="1" applyFill="1" applyBorder="1" applyAlignment="1">
      <alignment horizontal="center" vertical="center"/>
    </xf>
    <xf numFmtId="0" fontId="10" fillId="0" borderId="91" xfId="0" applyFont="1" applyBorder="1"/>
    <xf numFmtId="166" fontId="17" fillId="6" borderId="95" xfId="0" applyNumberFormat="1" applyFont="1" applyFill="1" applyBorder="1" applyAlignment="1">
      <alignment horizontal="center" vertical="center"/>
    </xf>
    <xf numFmtId="0" fontId="10" fillId="0" borderId="86" xfId="0" applyFont="1" applyBorder="1"/>
    <xf numFmtId="0" fontId="10" fillId="0" borderId="92" xfId="0" applyFont="1" applyBorder="1"/>
    <xf numFmtId="166" fontId="17" fillId="0" borderId="63" xfId="0" applyNumberFormat="1" applyFont="1" applyBorder="1" applyAlignment="1">
      <alignment horizontal="center" vertical="center"/>
    </xf>
    <xf numFmtId="0" fontId="10" fillId="0" borderId="84" xfId="0" applyFont="1" applyBorder="1"/>
    <xf numFmtId="1" fontId="53" fillId="0" borderId="24" xfId="0" applyNumberFormat="1" applyFont="1" applyBorder="1" applyAlignment="1">
      <alignment horizontal="left" vertical="center" wrapText="1"/>
    </xf>
    <xf numFmtId="1" fontId="53" fillId="0" borderId="0" xfId="0" applyNumberFormat="1" applyFont="1" applyAlignment="1">
      <alignment horizontal="left" vertical="center" wrapText="1"/>
    </xf>
    <xf numFmtId="167" fontId="63" fillId="6" borderId="80" xfId="0" applyNumberFormat="1" applyFont="1" applyFill="1" applyBorder="1" applyAlignment="1">
      <alignment horizontal="center"/>
    </xf>
    <xf numFmtId="0" fontId="10" fillId="0" borderId="75" xfId="0" applyFont="1" applyBorder="1"/>
    <xf numFmtId="0" fontId="59" fillId="18" borderId="73" xfId="0" applyFont="1" applyFill="1" applyBorder="1" applyAlignment="1">
      <alignment horizontal="center" vertical="center" wrapText="1"/>
    </xf>
    <xf numFmtId="1" fontId="66" fillId="19" borderId="69" xfId="0" applyNumberFormat="1" applyFont="1" applyFill="1" applyBorder="1" applyAlignment="1">
      <alignment horizontal="center" vertical="center"/>
    </xf>
    <xf numFmtId="0" fontId="10" fillId="0" borderId="70" xfId="0" applyFont="1" applyBorder="1"/>
    <xf numFmtId="0" fontId="10" fillId="0" borderId="71" xfId="0" applyFont="1" applyBorder="1"/>
    <xf numFmtId="1" fontId="65" fillId="19" borderId="69" xfId="0" applyNumberFormat="1" applyFont="1" applyFill="1" applyBorder="1" applyAlignment="1">
      <alignment horizontal="center" vertical="center" wrapText="1"/>
    </xf>
    <xf numFmtId="1" fontId="67" fillId="19" borderId="16" xfId="0" applyNumberFormat="1" applyFont="1" applyFill="1" applyBorder="1" applyAlignment="1">
      <alignment horizontal="center" vertical="center" wrapText="1"/>
    </xf>
    <xf numFmtId="1" fontId="65" fillId="19" borderId="69" xfId="0" applyNumberFormat="1" applyFont="1" applyFill="1" applyBorder="1" applyAlignment="1">
      <alignment horizontal="center" vertical="center"/>
    </xf>
    <xf numFmtId="0" fontId="68" fillId="11" borderId="63" xfId="0" applyFont="1" applyFill="1" applyBorder="1" applyAlignment="1">
      <alignment horizontal="left" vertical="center" wrapText="1"/>
    </xf>
    <xf numFmtId="0" fontId="10" fillId="0" borderId="83" xfId="0" applyFont="1" applyBorder="1"/>
    <xf numFmtId="1" fontId="51" fillId="17" borderId="24" xfId="0" applyNumberFormat="1" applyFont="1" applyFill="1" applyBorder="1" applyAlignment="1">
      <alignment horizontal="center" vertical="center" wrapText="1"/>
    </xf>
    <xf numFmtId="1" fontId="53" fillId="6" borderId="24" xfId="0" applyNumberFormat="1" applyFont="1" applyFill="1" applyBorder="1" applyAlignment="1">
      <alignment horizontal="left" vertical="center" wrapText="1"/>
    </xf>
    <xf numFmtId="0" fontId="10" fillId="0" borderId="82" xfId="0" applyFont="1" applyBorder="1"/>
    <xf numFmtId="0" fontId="48" fillId="0" borderId="16" xfId="0" applyFont="1" applyBorder="1" applyAlignment="1">
      <alignment horizontal="center" vertical="center"/>
    </xf>
    <xf numFmtId="0" fontId="51" fillId="17" borderId="69" xfId="0" applyFont="1" applyFill="1" applyBorder="1" applyAlignment="1">
      <alignment horizontal="center" vertical="center" wrapText="1"/>
    </xf>
    <xf numFmtId="39" fontId="52" fillId="11" borderId="16" xfId="0" applyNumberFormat="1" applyFont="1" applyFill="1" applyBorder="1" applyAlignment="1">
      <alignment horizontal="center" vertical="center" wrapText="1"/>
    </xf>
    <xf numFmtId="164" fontId="52" fillId="11" borderId="16" xfId="0" applyNumberFormat="1" applyFont="1" applyFill="1" applyBorder="1" applyAlignment="1">
      <alignment horizontal="center" vertical="center" wrapText="1"/>
    </xf>
    <xf numFmtId="0" fontId="54" fillId="6" borderId="69" xfId="0" applyFont="1" applyFill="1" applyBorder="1" applyAlignment="1">
      <alignment horizontal="center" vertical="center" wrapText="1"/>
    </xf>
    <xf numFmtId="168" fontId="52" fillId="11" borderId="16" xfId="0" applyNumberFormat="1" applyFont="1" applyFill="1" applyBorder="1" applyAlignment="1">
      <alignment horizontal="center" vertical="center" wrapText="1"/>
    </xf>
    <xf numFmtId="0" fontId="55" fillId="6" borderId="73" xfId="0" applyFont="1" applyFill="1" applyBorder="1" applyAlignment="1">
      <alignment horizontal="center" vertical="center" wrapText="1"/>
    </xf>
    <xf numFmtId="0" fontId="59" fillId="18" borderId="69" xfId="0" applyFont="1" applyFill="1" applyBorder="1" applyAlignment="1">
      <alignment horizontal="center" vertical="center" wrapText="1"/>
    </xf>
    <xf numFmtId="0" fontId="15" fillId="9" borderId="69" xfId="0" applyFont="1" applyFill="1" applyBorder="1" applyAlignment="1">
      <alignment horizontal="center" vertical="center" wrapText="1"/>
    </xf>
    <xf numFmtId="0" fontId="14" fillId="0" borderId="16" xfId="0" applyFont="1" applyBorder="1" applyAlignment="1">
      <alignment horizontal="center" vertical="center" wrapText="1"/>
    </xf>
    <xf numFmtId="1" fontId="61" fillId="0" borderId="63" xfId="0" applyNumberFormat="1" applyFont="1" applyBorder="1" applyAlignment="1">
      <alignment horizontal="center" vertical="center"/>
    </xf>
    <xf numFmtId="0" fontId="10" fillId="0" borderId="53" xfId="0" applyFont="1" applyBorder="1"/>
    <xf numFmtId="1" fontId="61" fillId="0" borderId="90" xfId="0" applyNumberFormat="1" applyFont="1" applyBorder="1" applyAlignment="1">
      <alignment horizontal="center" vertical="center" wrapText="1"/>
    </xf>
    <xf numFmtId="0" fontId="10" fillId="0" borderId="58" xfId="0" applyFont="1" applyBorder="1"/>
    <xf numFmtId="1" fontId="61" fillId="21" borderId="97" xfId="0" applyNumberFormat="1" applyFont="1" applyFill="1" applyBorder="1" applyAlignment="1">
      <alignment horizontal="center" vertical="center"/>
    </xf>
    <xf numFmtId="0" fontId="10" fillId="0" borderId="98" xfId="0" applyFont="1" applyBorder="1"/>
    <xf numFmtId="0" fontId="14" fillId="2" borderId="69" xfId="0" applyFont="1" applyFill="1" applyBorder="1" applyAlignment="1">
      <alignment horizontal="center" vertical="center" wrapText="1"/>
    </xf>
    <xf numFmtId="0" fontId="15" fillId="7" borderId="69" xfId="0" applyFont="1" applyFill="1" applyBorder="1" applyAlignment="1">
      <alignment horizontal="center" vertical="center" wrapText="1"/>
    </xf>
    <xf numFmtId="0" fontId="16" fillId="8" borderId="69" xfId="0" applyFont="1" applyFill="1" applyBorder="1" applyAlignment="1">
      <alignment horizontal="center" vertical="center" wrapText="1"/>
    </xf>
    <xf numFmtId="0" fontId="14" fillId="7" borderId="16" xfId="0" applyFont="1" applyFill="1" applyBorder="1" applyAlignment="1">
      <alignment horizontal="center" vertical="center" wrapText="1"/>
    </xf>
    <xf numFmtId="0" fontId="69" fillId="17" borderId="69" xfId="0" applyFont="1" applyFill="1" applyBorder="1" applyAlignment="1">
      <alignment horizontal="center" vertical="center" wrapText="1"/>
    </xf>
    <xf numFmtId="1" fontId="69" fillId="17" borderId="69" xfId="0" applyNumberFormat="1" applyFont="1" applyFill="1" applyBorder="1" applyAlignment="1">
      <alignment horizontal="center" vertical="center" wrapText="1"/>
    </xf>
    <xf numFmtId="0" fontId="19" fillId="10" borderId="69" xfId="0" applyFont="1" applyFill="1" applyBorder="1" applyAlignment="1">
      <alignment horizontal="center" vertical="center" wrapText="1"/>
    </xf>
    <xf numFmtId="0" fontId="10" fillId="0" borderId="101" xfId="0" applyFont="1" applyBorder="1"/>
    <xf numFmtId="0" fontId="64" fillId="0" borderId="106" xfId="0" applyFont="1" applyBorder="1" applyAlignment="1">
      <alignment vertical="top" wrapText="1"/>
    </xf>
    <xf numFmtId="0" fontId="10" fillId="0" borderId="107" xfId="0" applyFont="1" applyBorder="1"/>
    <xf numFmtId="0" fontId="64" fillId="0" borderId="30" xfId="0" applyFont="1" applyBorder="1" applyAlignment="1">
      <alignment horizontal="left" vertical="top" wrapText="1"/>
    </xf>
    <xf numFmtId="0" fontId="4" fillId="0" borderId="27" xfId="0" applyFont="1" applyBorder="1" applyAlignment="1">
      <alignment horizontal="center" vertical="center" wrapText="1"/>
    </xf>
    <xf numFmtId="0" fontId="4" fillId="0" borderId="28" xfId="0" applyFont="1" applyBorder="1" applyAlignment="1">
      <alignment horizontal="left" vertical="center" wrapText="1"/>
    </xf>
    <xf numFmtId="0" fontId="64" fillId="0" borderId="28" xfId="0" applyFont="1" applyBorder="1" applyAlignment="1">
      <alignment horizontal="center" vertical="top" wrapText="1"/>
    </xf>
    <xf numFmtId="0" fontId="64" fillId="0" borderId="24" xfId="0" applyFont="1" applyBorder="1" applyAlignment="1">
      <alignment vertical="top" wrapText="1"/>
    </xf>
    <xf numFmtId="0" fontId="80" fillId="0" borderId="28" xfId="0" applyFont="1" applyBorder="1" applyAlignment="1">
      <alignment horizontal="center" vertical="top" wrapText="1"/>
    </xf>
    <xf numFmtId="0" fontId="74" fillId="0" borderId="16" xfId="0" applyFont="1" applyBorder="1" applyAlignment="1">
      <alignment horizontal="center" vertical="center" wrapText="1"/>
    </xf>
    <xf numFmtId="0" fontId="64" fillId="0" borderId="105" xfId="0" applyFont="1" applyBorder="1" applyAlignment="1">
      <alignment vertical="top" wrapText="1"/>
    </xf>
    <xf numFmtId="1" fontId="61" fillId="0" borderId="64" xfId="0" applyNumberFormat="1" applyFont="1" applyBorder="1" applyAlignment="1">
      <alignment horizontal="center" vertical="center"/>
    </xf>
    <xf numFmtId="0" fontId="4" fillId="0" borderId="24" xfId="0" applyFont="1" applyBorder="1" applyAlignment="1">
      <alignment vertical="center" wrapText="1"/>
    </xf>
    <xf numFmtId="0" fontId="4" fillId="0" borderId="24" xfId="0" applyFont="1" applyBorder="1" applyAlignment="1">
      <alignment horizontal="center" vertical="center" wrapText="1"/>
    </xf>
    <xf numFmtId="0" fontId="4" fillId="0" borderId="34" xfId="0" applyFont="1" applyBorder="1" applyAlignment="1">
      <alignment horizontal="center"/>
    </xf>
    <xf numFmtId="0" fontId="4" fillId="6" borderId="110" xfId="0" applyFont="1" applyFill="1" applyBorder="1" applyAlignment="1">
      <alignment horizontal="center" vertical="center" wrapText="1"/>
    </xf>
    <xf numFmtId="164" fontId="4" fillId="6" borderId="28" xfId="0" applyNumberFormat="1" applyFont="1" applyFill="1" applyBorder="1" applyAlignment="1">
      <alignment horizontal="center" vertical="center"/>
    </xf>
    <xf numFmtId="0" fontId="3" fillId="6" borderId="111" xfId="0" applyFont="1" applyFill="1" applyBorder="1" applyAlignment="1">
      <alignment horizontal="center" vertical="top" wrapText="1"/>
    </xf>
    <xf numFmtId="0" fontId="10" fillId="0" borderId="112" xfId="0" applyFont="1" applyBorder="1"/>
    <xf numFmtId="0" fontId="4" fillId="6" borderId="28" xfId="0" applyFont="1" applyFill="1" applyBorder="1" applyAlignment="1">
      <alignment horizontal="center" vertical="center"/>
    </xf>
    <xf numFmtId="0" fontId="3" fillId="6" borderId="28" xfId="0" applyFont="1" applyFill="1" applyBorder="1" applyAlignment="1">
      <alignment horizontal="center" vertical="center" wrapText="1"/>
    </xf>
    <xf numFmtId="0" fontId="3" fillId="6" borderId="28" xfId="0" applyFont="1" applyFill="1" applyBorder="1" applyAlignment="1">
      <alignment horizontal="left" vertical="center" wrapText="1"/>
    </xf>
    <xf numFmtId="0" fontId="60" fillId="0" borderId="28" xfId="0" applyFont="1" applyBorder="1" applyAlignment="1">
      <alignment horizontal="center" vertical="center" wrapText="1"/>
    </xf>
    <xf numFmtId="164" fontId="60" fillId="0" borderId="28" xfId="0" applyNumberFormat="1" applyFont="1" applyBorder="1" applyAlignment="1">
      <alignment horizontal="center" vertical="center" wrapText="1"/>
    </xf>
    <xf numFmtId="0" fontId="86" fillId="6" borderId="28" xfId="0" applyFont="1" applyFill="1" applyBorder="1" applyAlignment="1">
      <alignment horizontal="center" wrapText="1"/>
    </xf>
    <xf numFmtId="0" fontId="4" fillId="6" borderId="28" xfId="0" applyFont="1" applyFill="1" applyBorder="1" applyAlignment="1">
      <alignment horizontal="center" vertical="center" wrapText="1"/>
    </xf>
    <xf numFmtId="0" fontId="87" fillId="6" borderId="28" xfId="0" applyFont="1" applyFill="1" applyBorder="1" applyAlignment="1">
      <alignment horizontal="center" vertical="center" wrapText="1"/>
    </xf>
    <xf numFmtId="0" fontId="4" fillId="23" borderId="28" xfId="0" applyFont="1" applyFill="1" applyBorder="1" applyAlignment="1">
      <alignment horizontal="center" vertical="center"/>
    </xf>
    <xf numFmtId="0" fontId="5" fillId="6" borderId="28" xfId="0" applyFont="1" applyFill="1" applyBorder="1" applyAlignment="1">
      <alignment horizontal="center" vertical="center" wrapText="1"/>
    </xf>
    <xf numFmtId="0" fontId="4" fillId="6" borderId="108" xfId="0" applyFont="1" applyFill="1" applyBorder="1" applyAlignment="1">
      <alignment vertical="center" wrapText="1"/>
    </xf>
    <xf numFmtId="0" fontId="10" fillId="0" borderId="109" xfId="0" applyFont="1" applyBorder="1"/>
    <xf numFmtId="164" fontId="60" fillId="0" borderId="30" xfId="0" applyNumberFormat="1" applyFont="1" applyBorder="1" applyAlignment="1">
      <alignment horizontal="center" vertical="center" wrapText="1"/>
    </xf>
    <xf numFmtId="0" fontId="4" fillId="6" borderId="24" xfId="0" applyFont="1" applyFill="1" applyBorder="1" applyAlignment="1">
      <alignment horizontal="left" vertical="center" wrapText="1"/>
    </xf>
    <xf numFmtId="0" fontId="3" fillId="0" borderId="24" xfId="0" applyFont="1" applyBorder="1" applyAlignment="1">
      <alignment horizontal="center"/>
    </xf>
    <xf numFmtId="0" fontId="4" fillId="0" borderId="34" xfId="0" applyFont="1" applyBorder="1" applyAlignment="1">
      <alignment horizontal="center" vertical="center"/>
    </xf>
    <xf numFmtId="0" fontId="3" fillId="0" borderId="24" xfId="0" applyFont="1" applyBorder="1" applyAlignment="1">
      <alignment horizontal="center" vertical="center"/>
    </xf>
    <xf numFmtId="0" fontId="6" fillId="0" borderId="24" xfId="0" applyFont="1" applyBorder="1" applyAlignment="1">
      <alignment horizontal="center" vertical="center" wrapText="1"/>
    </xf>
    <xf numFmtId="0" fontId="6" fillId="0" borderId="24" xfId="0" applyFont="1" applyBorder="1" applyAlignment="1">
      <alignment wrapText="1"/>
    </xf>
    <xf numFmtId="0" fontId="6" fillId="0" borderId="24" xfId="0" applyFont="1" applyBorder="1" applyAlignment="1">
      <alignment vertical="top" wrapText="1"/>
    </xf>
    <xf numFmtId="0" fontId="6" fillId="0" borderId="24" xfId="0" applyFont="1" applyBorder="1" applyAlignment="1">
      <alignment horizontal="left" vertical="center" wrapText="1"/>
    </xf>
    <xf numFmtId="0" fontId="6" fillId="6" borderId="24" xfId="0" applyFont="1" applyFill="1" applyBorder="1" applyAlignment="1">
      <alignment horizontal="left" vertical="center" wrapText="1"/>
    </xf>
    <xf numFmtId="0" fontId="4" fillId="0" borderId="24" xfId="0" applyFont="1" applyBorder="1" applyAlignment="1">
      <alignment horizontal="left" vertical="center" wrapText="1"/>
    </xf>
    <xf numFmtId="0" fontId="4" fillId="0" borderId="30" xfId="0" applyFont="1" applyBorder="1" applyAlignment="1">
      <alignment horizontal="center" vertical="center" wrapText="1"/>
    </xf>
    <xf numFmtId="0" fontId="6" fillId="6" borderId="24" xfId="0" applyFont="1" applyFill="1" applyBorder="1" applyAlignment="1">
      <alignment horizontal="center" vertical="top" wrapText="1"/>
    </xf>
    <xf numFmtId="0" fontId="4" fillId="0" borderId="34" xfId="0" applyFont="1" applyBorder="1" applyAlignment="1">
      <alignment horizontal="left" vertical="center" wrapText="1"/>
    </xf>
    <xf numFmtId="0" fontId="19" fillId="0" borderId="24" xfId="0" applyFont="1" applyBorder="1" applyAlignment="1">
      <alignment horizontal="left" vertical="center" wrapText="1"/>
    </xf>
    <xf numFmtId="0" fontId="60" fillId="0" borderId="24" xfId="0" applyFont="1" applyBorder="1" applyAlignment="1">
      <alignment horizontal="left" vertical="center" wrapText="1"/>
    </xf>
    <xf numFmtId="0" fontId="6" fillId="6" borderId="115" xfId="0" applyFont="1" applyFill="1" applyBorder="1" applyAlignment="1">
      <alignment horizontal="left" vertical="center" wrapText="1"/>
    </xf>
    <xf numFmtId="0" fontId="10" fillId="0" borderId="116" xfId="0" applyFont="1" applyBorder="1"/>
    <xf numFmtId="164" fontId="6" fillId="11" borderId="124" xfId="0" applyNumberFormat="1" applyFont="1" applyFill="1" applyBorder="1" applyAlignment="1">
      <alignment horizontal="center" vertical="center" wrapText="1"/>
    </xf>
    <xf numFmtId="164" fontId="6" fillId="0" borderId="37" xfId="0" applyNumberFormat="1" applyFont="1" applyBorder="1" applyAlignment="1">
      <alignment horizontal="center" vertical="center" wrapText="1"/>
    </xf>
    <xf numFmtId="0" fontId="9" fillId="6" borderId="4" xfId="0" applyFont="1" applyFill="1" applyBorder="1" applyAlignment="1">
      <alignment horizontal="center" vertical="center" wrapText="1"/>
    </xf>
    <xf numFmtId="1" fontId="69" fillId="17" borderId="63" xfId="0" applyNumberFormat="1" applyFont="1" applyFill="1" applyBorder="1" applyAlignment="1">
      <alignment horizontal="center" vertical="center" wrapText="1"/>
    </xf>
    <xf numFmtId="1" fontId="61" fillId="0" borderId="64" xfId="0" applyNumberFormat="1" applyFont="1" applyBorder="1" applyAlignment="1">
      <alignment horizontal="center" vertical="center" wrapText="1"/>
    </xf>
    <xf numFmtId="1" fontId="61" fillId="21" borderId="97" xfId="0" applyNumberFormat="1" applyFont="1" applyFill="1" applyBorder="1" applyAlignment="1">
      <alignment horizontal="center" vertical="center" wrapText="1"/>
    </xf>
    <xf numFmtId="0" fontId="4" fillId="2" borderId="69" xfId="0" applyFont="1" applyFill="1" applyBorder="1" applyAlignment="1">
      <alignment horizontal="center" vertical="center" wrapText="1"/>
    </xf>
    <xf numFmtId="0" fontId="19" fillId="7" borderId="69" xfId="0" applyFont="1" applyFill="1" applyBorder="1" applyAlignment="1">
      <alignment horizontal="center" vertical="center" wrapText="1"/>
    </xf>
    <xf numFmtId="0" fontId="94" fillId="8" borderId="69" xfId="0" applyFont="1" applyFill="1" applyBorder="1" applyAlignment="1">
      <alignment horizontal="center" vertical="center" wrapText="1"/>
    </xf>
    <xf numFmtId="0" fontId="19" fillId="2" borderId="69" xfId="0" applyFont="1" applyFill="1" applyBorder="1" applyAlignment="1">
      <alignment horizontal="center" vertical="center" wrapText="1"/>
    </xf>
    <xf numFmtId="0" fontId="6" fillId="11" borderId="124" xfId="0" applyFont="1" applyFill="1" applyBorder="1" applyAlignment="1">
      <alignment horizontal="center" vertical="center" wrapText="1"/>
    </xf>
    <xf numFmtId="0" fontId="6" fillId="11" borderId="28" xfId="0" applyFont="1" applyFill="1" applyBorder="1" applyAlignment="1">
      <alignment horizontal="center" vertical="top" wrapText="1"/>
    </xf>
    <xf numFmtId="164" fontId="6" fillId="11" borderId="28" xfId="0" applyNumberFormat="1" applyFont="1" applyFill="1" applyBorder="1" applyAlignment="1">
      <alignment horizontal="center" vertical="top" wrapText="1"/>
    </xf>
    <xf numFmtId="0" fontId="5" fillId="6" borderId="110" xfId="0" applyFont="1" applyFill="1" applyBorder="1" applyAlignment="1">
      <alignment horizontal="center" vertical="center" wrapText="1"/>
    </xf>
    <xf numFmtId="0" fontId="4" fillId="0" borderId="38" xfId="0" applyFont="1" applyBorder="1" applyAlignment="1">
      <alignment horizontal="center" vertical="center" wrapText="1"/>
    </xf>
    <xf numFmtId="0" fontId="113" fillId="0" borderId="37" xfId="0" applyFont="1" applyBorder="1" applyAlignment="1">
      <alignment horizontal="center" vertical="center" wrapText="1"/>
    </xf>
    <xf numFmtId="0" fontId="19" fillId="0" borderId="24" xfId="0" applyFont="1" applyBorder="1" applyAlignment="1">
      <alignment horizontal="center" vertical="center" wrapText="1"/>
    </xf>
    <xf numFmtId="0" fontId="88" fillId="0" borderId="28" xfId="0" applyFont="1" applyBorder="1" applyAlignment="1">
      <alignment horizontal="center" vertical="center" wrapText="1"/>
    </xf>
    <xf numFmtId="164" fontId="6" fillId="11" borderId="28" xfId="0" applyNumberFormat="1" applyFont="1" applyFill="1" applyBorder="1" applyAlignment="1">
      <alignment horizontal="center" vertical="center" wrapText="1"/>
    </xf>
    <xf numFmtId="0" fontId="96" fillId="0" borderId="28" xfId="0" applyFont="1" applyBorder="1" applyAlignment="1">
      <alignment horizontal="center" vertical="center" wrapText="1"/>
    </xf>
    <xf numFmtId="0" fontId="5" fillId="11" borderId="24" xfId="0" applyFont="1" applyFill="1" applyBorder="1" applyAlignment="1">
      <alignment horizontal="left" vertical="center" wrapText="1"/>
    </xf>
    <xf numFmtId="0" fontId="3" fillId="0" borderId="28" xfId="0" applyFont="1" applyBorder="1" applyAlignment="1">
      <alignment horizontal="center" vertical="center" wrapText="1"/>
    </xf>
    <xf numFmtId="0" fontId="23" fillId="0" borderId="24" xfId="0" applyFont="1" applyBorder="1" applyAlignment="1">
      <alignment horizontal="left" vertical="center" wrapText="1"/>
    </xf>
    <xf numFmtId="0" fontId="138" fillId="0" borderId="24" xfId="0" applyFont="1" applyBorder="1" applyAlignment="1">
      <alignment horizontal="left" vertical="center" wrapText="1"/>
    </xf>
    <xf numFmtId="0" fontId="30" fillId="6" borderId="110" xfId="0" applyFont="1" applyFill="1" applyBorder="1" applyAlignment="1">
      <alignment horizontal="center" vertical="center" wrapText="1"/>
    </xf>
    <xf numFmtId="164" fontId="30" fillId="6" borderId="28" xfId="0" applyNumberFormat="1" applyFont="1" applyFill="1" applyBorder="1" applyAlignment="1">
      <alignment horizontal="center" vertical="center" wrapText="1"/>
    </xf>
    <xf numFmtId="0" fontId="118" fillId="0" borderId="24" xfId="0" applyFont="1" applyBorder="1" applyAlignment="1">
      <alignment horizontal="left" vertical="center" wrapText="1"/>
    </xf>
    <xf numFmtId="164" fontId="31" fillId="6" borderId="111" xfId="0" applyNumberFormat="1" applyFont="1" applyFill="1" applyBorder="1" applyAlignment="1">
      <alignment horizontal="center" vertical="center" wrapText="1"/>
    </xf>
    <xf numFmtId="0" fontId="10" fillId="0" borderId="125" xfId="0" applyFont="1" applyBorder="1"/>
    <xf numFmtId="0" fontId="18" fillId="6" borderId="28" xfId="0" applyFont="1" applyFill="1" applyBorder="1" applyAlignment="1">
      <alignment horizontal="left" vertical="center" wrapText="1"/>
    </xf>
    <xf numFmtId="0" fontId="120" fillId="6" borderId="28" xfId="0" applyFont="1" applyFill="1" applyBorder="1" applyAlignment="1">
      <alignment horizontal="center" vertical="center" wrapText="1"/>
    </xf>
    <xf numFmtId="0" fontId="4" fillId="6" borderId="28" xfId="0" applyFont="1" applyFill="1" applyBorder="1" applyAlignment="1">
      <alignment horizontal="left" vertical="center" wrapText="1"/>
    </xf>
    <xf numFmtId="0" fontId="6" fillId="0" borderId="31" xfId="0" applyFont="1" applyBorder="1" applyAlignment="1">
      <alignment horizontal="center" vertical="center" wrapText="1"/>
    </xf>
    <xf numFmtId="0" fontId="112" fillId="25" borderId="132" xfId="0" applyFont="1" applyFill="1" applyBorder="1" applyAlignment="1">
      <alignment horizontal="center" vertical="center"/>
    </xf>
    <xf numFmtId="0" fontId="10" fillId="0" borderId="133" xfId="0" applyFont="1" applyBorder="1"/>
    <xf numFmtId="0" fontId="6" fillId="6" borderId="28" xfId="0" applyFont="1" applyFill="1" applyBorder="1" applyAlignment="1">
      <alignment horizontal="center" vertical="center" wrapText="1"/>
    </xf>
    <xf numFmtId="0" fontId="19" fillId="0" borderId="30" xfId="0" applyFont="1" applyBorder="1" applyAlignment="1">
      <alignment horizontal="center" vertical="center" wrapText="1"/>
    </xf>
    <xf numFmtId="0" fontId="4" fillId="6" borderId="28" xfId="0" applyFont="1" applyFill="1" applyBorder="1" applyAlignment="1">
      <alignment horizontal="center"/>
    </xf>
    <xf numFmtId="0" fontId="4" fillId="25" borderId="28" xfId="0" applyFont="1" applyFill="1" applyBorder="1" applyAlignment="1">
      <alignment horizontal="center" vertical="center"/>
    </xf>
    <xf numFmtId="0" fontId="4" fillId="11" borderId="24" xfId="0" applyFont="1" applyFill="1" applyBorder="1" applyAlignment="1">
      <alignment horizontal="left" vertical="center" wrapText="1"/>
    </xf>
    <xf numFmtId="0" fontId="5" fillId="0" borderId="24" xfId="0" applyFont="1" applyBorder="1" applyAlignment="1">
      <alignment horizontal="left" vertical="top" wrapText="1"/>
    </xf>
    <xf numFmtId="0" fontId="6" fillId="0" borderId="30" xfId="0" applyFont="1" applyBorder="1" applyAlignment="1">
      <alignment horizontal="center" vertical="center" wrapText="1"/>
    </xf>
    <xf numFmtId="0" fontId="4" fillId="6" borderId="126" xfId="0" applyFont="1" applyFill="1" applyBorder="1" applyAlignment="1">
      <alignment horizontal="center" vertical="center" wrapText="1"/>
    </xf>
    <xf numFmtId="0" fontId="10" fillId="0" borderId="127" xfId="0" applyFont="1" applyBorder="1"/>
    <xf numFmtId="0" fontId="10" fillId="0" borderId="128" xfId="0" applyFont="1" applyBorder="1"/>
    <xf numFmtId="0" fontId="4" fillId="6" borderId="115" xfId="0" applyFont="1" applyFill="1" applyBorder="1" applyAlignment="1">
      <alignment horizontal="center" vertical="center" wrapText="1"/>
    </xf>
    <xf numFmtId="0" fontId="10" fillId="0" borderId="129" xfId="0" applyFont="1" applyBorder="1"/>
    <xf numFmtId="0" fontId="4" fillId="12" borderId="126" xfId="0" applyFont="1" applyFill="1" applyBorder="1" applyAlignment="1">
      <alignment horizontal="center" vertical="center" wrapText="1"/>
    </xf>
    <xf numFmtId="0" fontId="34" fillId="0" borderId="34" xfId="0" applyFont="1" applyBorder="1" applyAlignment="1">
      <alignment horizontal="left" vertical="top" wrapText="1"/>
    </xf>
    <xf numFmtId="0" fontId="3" fillId="0" borderId="37" xfId="0" applyFont="1" applyBorder="1" applyAlignment="1">
      <alignment horizontal="center" vertical="center" wrapText="1"/>
    </xf>
    <xf numFmtId="0" fontId="3" fillId="11" borderId="28" xfId="0" applyFont="1" applyFill="1" applyBorder="1" applyAlignment="1">
      <alignment horizontal="left" vertical="center" wrapText="1"/>
    </xf>
    <xf numFmtId="0" fontId="2" fillId="0" borderId="37" xfId="0" applyFont="1" applyBorder="1" applyAlignment="1">
      <alignment horizontal="center" vertical="center"/>
    </xf>
    <xf numFmtId="164" fontId="3" fillId="0" borderId="37" xfId="0" applyNumberFormat="1" applyFont="1" applyBorder="1" applyAlignment="1">
      <alignment horizontal="center" vertical="center" wrapText="1"/>
    </xf>
    <xf numFmtId="0" fontId="3" fillId="0" borderId="37" xfId="0" applyFont="1" applyBorder="1" applyAlignment="1">
      <alignment horizontal="left" vertical="center" wrapText="1"/>
    </xf>
    <xf numFmtId="0" fontId="2" fillId="0" borderId="28" xfId="0" applyFont="1" applyBorder="1" applyAlignment="1">
      <alignment horizontal="center" vertical="center"/>
    </xf>
    <xf numFmtId="164" fontId="3" fillId="0" borderId="28" xfId="0" applyNumberFormat="1" applyFont="1" applyBorder="1" applyAlignment="1">
      <alignment horizontal="center" vertical="center" wrapText="1"/>
    </xf>
    <xf numFmtId="0" fontId="5" fillId="0" borderId="28" xfId="0" applyFont="1" applyBorder="1" applyAlignment="1">
      <alignment horizontal="center" vertical="center" wrapText="1"/>
    </xf>
    <xf numFmtId="164" fontId="20" fillId="0" borderId="28" xfId="0" applyNumberFormat="1" applyFont="1" applyBorder="1" applyAlignment="1">
      <alignment horizontal="center" vertical="center"/>
    </xf>
    <xf numFmtId="0" fontId="4" fillId="0" borderId="27" xfId="0" applyFont="1" applyBorder="1" applyAlignment="1">
      <alignment horizontal="left" vertical="center" wrapText="1"/>
    </xf>
    <xf numFmtId="0" fontId="14" fillId="0" borderId="28" xfId="0" applyFont="1" applyBorder="1" applyAlignment="1">
      <alignment horizontal="center" vertical="center" wrapText="1"/>
    </xf>
    <xf numFmtId="0" fontId="5" fillId="0" borderId="28" xfId="0" applyFont="1" applyBorder="1" applyAlignment="1">
      <alignment horizontal="center" vertical="center"/>
    </xf>
    <xf numFmtId="164" fontId="4" fillId="0" borderId="28" xfId="0" applyNumberFormat="1" applyFont="1" applyBorder="1" applyAlignment="1">
      <alignment horizontal="center" vertical="center"/>
    </xf>
    <xf numFmtId="0" fontId="4" fillId="0" borderId="28" xfId="0" applyFont="1" applyBorder="1" applyAlignment="1">
      <alignment horizontal="center" vertical="center"/>
    </xf>
    <xf numFmtId="164" fontId="19" fillId="0" borderId="28" xfId="0" applyNumberFormat="1" applyFont="1" applyBorder="1" applyAlignment="1">
      <alignment horizontal="center" vertical="center"/>
    </xf>
    <xf numFmtId="0" fontId="4" fillId="0" borderId="24" xfId="0" applyFont="1" applyBorder="1" applyAlignment="1">
      <alignment horizontal="left" vertical="top" wrapText="1"/>
    </xf>
    <xf numFmtId="0" fontId="6" fillId="0" borderId="24" xfId="0" applyFont="1" applyBorder="1" applyAlignment="1">
      <alignment horizontal="left" vertical="top" wrapText="1"/>
    </xf>
    <xf numFmtId="0" fontId="6" fillId="0" borderId="30" xfId="0" applyFont="1" applyBorder="1" applyAlignment="1">
      <alignment horizontal="center" vertical="top" wrapText="1"/>
    </xf>
    <xf numFmtId="0" fontId="6" fillId="11" borderId="24" xfId="0" applyFont="1" applyFill="1" applyBorder="1" applyAlignment="1">
      <alignment horizontal="left" vertical="top" wrapText="1"/>
    </xf>
    <xf numFmtId="0" fontId="15" fillId="0" borderId="28" xfId="0" applyFont="1" applyBorder="1" applyAlignment="1">
      <alignment horizontal="center" vertical="center" wrapText="1"/>
    </xf>
    <xf numFmtId="164" fontId="6" fillId="0" borderId="28" xfId="0" applyNumberFormat="1" applyFont="1" applyBorder="1" applyAlignment="1">
      <alignment horizontal="center" vertical="center" wrapText="1"/>
    </xf>
    <xf numFmtId="0" fontId="6" fillId="0" borderId="28" xfId="0" applyFont="1" applyBorder="1" applyAlignment="1">
      <alignment horizontal="left" vertical="center" wrapText="1"/>
    </xf>
    <xf numFmtId="0" fontId="4" fillId="0" borderId="37" xfId="0" applyFont="1" applyBorder="1" applyAlignment="1">
      <alignment horizontal="center" vertical="center" wrapText="1"/>
    </xf>
    <xf numFmtId="0" fontId="5" fillId="0" borderId="37" xfId="0" applyFont="1" applyBorder="1" applyAlignment="1">
      <alignment horizontal="center" vertical="center" wrapText="1"/>
    </xf>
    <xf numFmtId="164" fontId="4" fillId="0" borderId="37" xfId="0" applyNumberFormat="1" applyFont="1" applyBorder="1" applyAlignment="1">
      <alignment horizontal="center" vertical="center" wrapText="1"/>
    </xf>
    <xf numFmtId="0" fontId="4" fillId="0" borderId="37" xfId="0" applyFont="1" applyBorder="1" applyAlignment="1">
      <alignment horizontal="left" vertical="center" wrapText="1"/>
    </xf>
    <xf numFmtId="0" fontId="4" fillId="24" borderId="28" xfId="0" applyFont="1" applyFill="1" applyBorder="1" applyAlignment="1">
      <alignment horizontal="center" vertical="center" wrapText="1"/>
    </xf>
    <xf numFmtId="0" fontId="4" fillId="25" borderId="28" xfId="0" applyFont="1" applyFill="1" applyBorder="1" applyAlignment="1">
      <alignment horizontal="center" vertical="center" wrapText="1"/>
    </xf>
    <xf numFmtId="0" fontId="111" fillId="24" borderId="110" xfId="0" applyFont="1" applyFill="1" applyBorder="1" applyAlignment="1">
      <alignment horizontal="center" vertical="center" wrapText="1"/>
    </xf>
    <xf numFmtId="0" fontId="10" fillId="0" borderId="130" xfId="0" applyFont="1" applyBorder="1"/>
    <xf numFmtId="0" fontId="111" fillId="24" borderId="131" xfId="0" applyFont="1" applyFill="1" applyBorder="1" applyAlignment="1">
      <alignment horizontal="center" vertical="center"/>
    </xf>
    <xf numFmtId="0" fontId="104" fillId="0" borderId="28" xfId="0" applyFont="1" applyBorder="1" applyAlignment="1">
      <alignment horizontal="center" vertical="center" wrapText="1"/>
    </xf>
    <xf numFmtId="0" fontId="137" fillId="0" borderId="28" xfId="0" applyFont="1" applyBorder="1" applyAlignment="1">
      <alignment horizontal="center" vertical="center" wrapText="1"/>
    </xf>
  </cellXfs>
  <cellStyles count="1">
    <cellStyle name="Normal" xfId="0" builtinId="0"/>
  </cellStyles>
  <dxfs count="285">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400" b="1" i="0">
                <a:solidFill>
                  <a:srgbClr val="757575"/>
                </a:solidFill>
                <a:latin typeface="Calibri"/>
              </a:defRPr>
            </a:pPr>
            <a:r>
              <a:rPr sz="1400" b="1" i="0">
                <a:solidFill>
                  <a:srgbClr val="757575"/>
                </a:solidFill>
                <a:latin typeface="Calibri"/>
              </a:rPr>
              <a:t>PLANES DE MEJORAMIENTO  I TRIMESTRE 2019.</a:t>
            </a:r>
          </a:p>
        </c:rich>
      </c:tx>
      <c:overlay val="0"/>
    </c:title>
    <c:autoTitleDeleted val="0"/>
    <c:plotArea>
      <c:layout>
        <c:manualLayout>
          <c:xMode val="edge"/>
          <c:yMode val="edge"/>
          <c:x val="1.9444444444444445E-2"/>
          <c:y val="0.10147854227165302"/>
          <c:w val="0.93888888888888922"/>
          <c:h val="0.73464824318676203"/>
        </c:manualLayout>
      </c:layout>
      <c:barChart>
        <c:barDir val="bar"/>
        <c:grouping val="clustered"/>
        <c:varyColors val="1"/>
        <c:ser>
          <c:idx val="0"/>
          <c:order val="0"/>
          <c:tx>
            <c:v>Por procesos</c:v>
          </c:tx>
          <c:spPr>
            <a:solidFill>
              <a:srgbClr val="5B9BD5"/>
            </a:solidFill>
            <a:ln cmpd="sng">
              <a:solidFill>
                <a:srgbClr val="000000"/>
              </a:solidFill>
            </a:ln>
          </c:spPr>
          <c:invertIfNegative val="1"/>
          <c:dLbls>
            <c:spPr>
              <a:noFill/>
              <a:ln>
                <a:noFill/>
              </a:ln>
              <a:effectLst/>
            </c:spPr>
            <c:txPr>
              <a:bodyPr/>
              <a:lstStyle/>
              <a:p>
                <a:pPr lvl="0">
                  <a:defRPr sz="900" b="0" i="0">
                    <a:latin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Hoja1!$Q$9:$U$9</c:f>
              <c:strCache>
                <c:ptCount val="5"/>
                <c:pt idx="0">
                  <c:v>No.  Hallazgos </c:v>
                </c:pt>
                <c:pt idx="1">
                  <c:v>No. de Acciones</c:v>
                </c:pt>
                <c:pt idx="2">
                  <c:v>Vencidas</c:v>
                </c:pt>
                <c:pt idx="3">
                  <c:v>En ejecución</c:v>
                </c:pt>
                <c:pt idx="4">
                  <c:v>Cerradas y/o 
Cumplidas</c:v>
                </c:pt>
              </c:strCache>
            </c:strRef>
          </c:cat>
          <c:val>
            <c:numRef>
              <c:f>Hoja1!$Q$10:$U$10</c:f>
              <c:numCache>
                <c:formatCode>General</c:formatCode>
                <c:ptCount val="5"/>
                <c:pt idx="0">
                  <c:v>28</c:v>
                </c:pt>
                <c:pt idx="1">
                  <c:v>31</c:v>
                </c:pt>
                <c:pt idx="2">
                  <c:v>0</c:v>
                </c:pt>
                <c:pt idx="3">
                  <c:v>23</c:v>
                </c:pt>
                <c:pt idx="4">
                  <c:v>8</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891E-441F-A721-1A743CBB52E9}"/>
            </c:ext>
          </c:extLst>
        </c:ser>
        <c:ser>
          <c:idx val="1"/>
          <c:order val="1"/>
          <c:tx>
            <c:v>Institucional </c:v>
          </c:tx>
          <c:spPr>
            <a:solidFill>
              <a:srgbClr val="5B9BD5"/>
            </a:solidFill>
            <a:ln cmpd="sng">
              <a:solidFill>
                <a:srgbClr val="000000"/>
              </a:solidFill>
            </a:ln>
          </c:spPr>
          <c:invertIfNegative val="1"/>
          <c:dLbls>
            <c:spPr>
              <a:noFill/>
              <a:ln>
                <a:noFill/>
              </a:ln>
              <a:effectLst/>
            </c:spPr>
            <c:txPr>
              <a:bodyPr/>
              <a:lstStyle/>
              <a:p>
                <a:pPr lvl="0">
                  <a:defRPr sz="900" b="0" i="0">
                    <a:latin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Hoja1!$Q$9:$U$9</c:f>
              <c:strCache>
                <c:ptCount val="5"/>
                <c:pt idx="0">
                  <c:v>No.  Hallazgos </c:v>
                </c:pt>
                <c:pt idx="1">
                  <c:v>No. de Acciones</c:v>
                </c:pt>
                <c:pt idx="2">
                  <c:v>Vencidas</c:v>
                </c:pt>
                <c:pt idx="3">
                  <c:v>En ejecución</c:v>
                </c:pt>
                <c:pt idx="4">
                  <c:v>Cerradas y/o 
Cumplidas</c:v>
                </c:pt>
              </c:strCache>
            </c:strRef>
          </c:cat>
          <c:val>
            <c:numRef>
              <c:f>Hoja1!$Q$11:$U$11</c:f>
              <c:numCache>
                <c:formatCode>General</c:formatCode>
                <c:ptCount val="5"/>
                <c:pt idx="0">
                  <c:v>25</c:v>
                </c:pt>
                <c:pt idx="1">
                  <c:v>26</c:v>
                </c:pt>
                <c:pt idx="3">
                  <c:v>6</c:v>
                </c:pt>
                <c:pt idx="4">
                  <c:v>20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891E-441F-A721-1A743CBB52E9}"/>
            </c:ext>
          </c:extLst>
        </c:ser>
        <c:ser>
          <c:idx val="2"/>
          <c:order val="2"/>
          <c:tx>
            <c:v>TOTALES</c:v>
          </c:tx>
          <c:spPr>
            <a:solidFill>
              <a:srgbClr val="5B9BD5"/>
            </a:solidFill>
            <a:ln cmpd="sng">
              <a:solidFill>
                <a:srgbClr val="000000"/>
              </a:solidFill>
            </a:ln>
          </c:spPr>
          <c:invertIfNegative val="1"/>
          <c:dLbls>
            <c:spPr>
              <a:noFill/>
              <a:ln>
                <a:noFill/>
              </a:ln>
              <a:effectLst/>
            </c:spPr>
            <c:txPr>
              <a:bodyPr/>
              <a:lstStyle/>
              <a:p>
                <a:pPr lvl="0">
                  <a:defRPr sz="900" b="0" i="0">
                    <a:latin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Hoja1!$Q$9:$U$9</c:f>
              <c:strCache>
                <c:ptCount val="5"/>
                <c:pt idx="0">
                  <c:v>No.  Hallazgos </c:v>
                </c:pt>
                <c:pt idx="1">
                  <c:v>No. de Acciones</c:v>
                </c:pt>
                <c:pt idx="2">
                  <c:v>Vencidas</c:v>
                </c:pt>
                <c:pt idx="3">
                  <c:v>En ejecución</c:v>
                </c:pt>
                <c:pt idx="4">
                  <c:v>Cerradas y/o 
Cumplidas</c:v>
                </c:pt>
              </c:strCache>
            </c:strRef>
          </c:cat>
          <c:val>
            <c:numRef>
              <c:f>Hoja1!$Q$12:$U$12</c:f>
              <c:numCache>
                <c:formatCode>General</c:formatCode>
                <c:ptCount val="5"/>
                <c:pt idx="0">
                  <c:v>53</c:v>
                </c:pt>
                <c:pt idx="1">
                  <c:v>57</c:v>
                </c:pt>
                <c:pt idx="2">
                  <c:v>0</c:v>
                </c:pt>
                <c:pt idx="3">
                  <c:v>29</c:v>
                </c:pt>
                <c:pt idx="4">
                  <c:v>28</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891E-441F-A721-1A743CBB52E9}"/>
            </c:ext>
          </c:extLst>
        </c:ser>
        <c:dLbls>
          <c:showLegendKey val="0"/>
          <c:showVal val="0"/>
          <c:showCatName val="0"/>
          <c:showSerName val="0"/>
          <c:showPercent val="0"/>
          <c:showBubbleSize val="0"/>
        </c:dLbls>
        <c:gapWidth val="150"/>
        <c:axId val="272869982"/>
        <c:axId val="1875875511"/>
      </c:barChart>
      <c:catAx>
        <c:axId val="272869982"/>
        <c:scaling>
          <c:orientation val="maxMin"/>
        </c:scaling>
        <c:delete val="0"/>
        <c:axPos val="l"/>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rgbClr val="000000"/>
                </a:solidFill>
                <a:latin typeface="Calibri"/>
              </a:defRPr>
            </a:pPr>
            <a:endParaRPr lang="es-CO"/>
          </a:p>
        </c:txPr>
        <c:crossAx val="1875875511"/>
        <c:crosses val="autoZero"/>
        <c:auto val="1"/>
        <c:lblAlgn val="ctr"/>
        <c:lblOffset val="100"/>
        <c:noMultiLvlLbl val="1"/>
      </c:catAx>
      <c:valAx>
        <c:axId val="1875875511"/>
        <c:scaling>
          <c:orientation val="minMax"/>
        </c:scaling>
        <c:delete val="0"/>
        <c:axPos val="b"/>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spPr>
          <a:ln/>
        </c:spPr>
        <c:txPr>
          <a:bodyPr/>
          <a:lstStyle/>
          <a:p>
            <a:pPr lvl="0">
              <a:defRPr sz="900" b="0" i="0">
                <a:solidFill>
                  <a:srgbClr val="000000"/>
                </a:solidFill>
                <a:latin typeface="Calibri"/>
              </a:defRPr>
            </a:pPr>
            <a:endParaRPr lang="es-CO"/>
          </a:p>
        </c:txPr>
        <c:crossAx val="272869982"/>
        <c:crosses val="max"/>
        <c:crossBetween val="between"/>
      </c:valAx>
    </c:plotArea>
    <c:legend>
      <c:legendPos val="b"/>
      <c:overlay val="0"/>
      <c:txPr>
        <a:bodyPr/>
        <a:lstStyle/>
        <a:p>
          <a:pPr lvl="0">
            <a:defRPr sz="900" b="0" i="0">
              <a:solidFill>
                <a:srgbClr val="1A1A1A"/>
              </a:solidFill>
              <a:latin typeface="Calibri"/>
            </a:defRPr>
          </a:pPr>
          <a:endParaRPr lang="es-CO"/>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600" b="1" i="0">
                <a:solidFill>
                  <a:srgbClr val="757575"/>
                </a:solidFill>
                <a:latin typeface="Calibri"/>
              </a:defRPr>
            </a:pPr>
            <a:r>
              <a:rPr sz="1600" b="1" i="0">
                <a:solidFill>
                  <a:srgbClr val="757575"/>
                </a:solidFill>
                <a:latin typeface="Calibri"/>
              </a:rPr>
              <a:t>EJECUCIÓN PLAN DE MEJORAMIENTO INSTITUCIONAL </a:t>
            </a:r>
          </a:p>
        </c:rich>
      </c:tx>
      <c:overlay val="0"/>
    </c:title>
    <c:autoTitleDeleted val="0"/>
    <c:view3D>
      <c:rotX val="50"/>
      <c:rotY val="0"/>
      <c:rAngAx val="1"/>
    </c:view3D>
    <c:floor>
      <c:thickness val="0"/>
    </c:floor>
    <c:sideWall>
      <c:thickness val="0"/>
    </c:sideWall>
    <c:backWall>
      <c:thickness val="0"/>
    </c:backWall>
    <c:plotArea>
      <c:layout>
        <c:manualLayout>
          <c:xMode val="edge"/>
          <c:yMode val="edge"/>
          <c:x val="3.888888888888889E-2"/>
          <c:y val="0.27342592592592607"/>
          <c:w val="0.93888888888888922"/>
          <c:h val="0.56974482356372202"/>
        </c:manualLayout>
      </c:layout>
      <c:pie3DChart>
        <c:varyColors val="1"/>
        <c:ser>
          <c:idx val="0"/>
          <c:order val="0"/>
          <c:dPt>
            <c:idx val="0"/>
            <c:bubble3D val="0"/>
            <c:spPr>
              <a:solidFill>
                <a:schemeClr val="accent1"/>
              </a:solidFill>
            </c:spPr>
            <c:extLst>
              <c:ext xmlns:c16="http://schemas.microsoft.com/office/drawing/2014/chart" uri="{C3380CC4-5D6E-409C-BE32-E72D297353CC}">
                <c16:uniqueId val="{00000001-7C9A-425A-98AD-178D149AC5BC}"/>
              </c:ext>
            </c:extLst>
          </c:dPt>
          <c:dPt>
            <c:idx val="1"/>
            <c:bubble3D val="0"/>
            <c:spPr>
              <a:solidFill>
                <a:schemeClr val="accent1"/>
              </a:solidFill>
            </c:spPr>
            <c:extLst>
              <c:ext xmlns:c16="http://schemas.microsoft.com/office/drawing/2014/chart" uri="{C3380CC4-5D6E-409C-BE32-E72D297353CC}">
                <c16:uniqueId val="{00000003-7C9A-425A-98AD-178D149AC5BC}"/>
              </c:ext>
            </c:extLst>
          </c:dPt>
          <c:dPt>
            <c:idx val="2"/>
            <c:bubble3D val="0"/>
            <c:spPr>
              <a:solidFill>
                <a:schemeClr val="accent1"/>
              </a:solidFill>
            </c:spPr>
            <c:extLst>
              <c:ext xmlns:c16="http://schemas.microsoft.com/office/drawing/2014/chart" uri="{C3380CC4-5D6E-409C-BE32-E72D297353CC}">
                <c16:uniqueId val="{00000005-7C9A-425A-98AD-178D149AC5BC}"/>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Hoja1!$I$4:$I$6</c:f>
              <c:strCache>
                <c:ptCount val="3"/>
                <c:pt idx="0">
                  <c:v>VENCIDAS</c:v>
                </c:pt>
                <c:pt idx="1">
                  <c:v>CUMPLIDAS</c:v>
                </c:pt>
                <c:pt idx="2">
                  <c:v>EN EJECUCIÓN</c:v>
                </c:pt>
              </c:strCache>
            </c:strRef>
          </c:cat>
          <c:val>
            <c:numRef>
              <c:f>Hoja1!$J$4:$J$6</c:f>
              <c:numCache>
                <c:formatCode>General</c:formatCode>
                <c:ptCount val="3"/>
                <c:pt idx="0">
                  <c:v>0</c:v>
                </c:pt>
                <c:pt idx="1">
                  <c:v>20</c:v>
                </c:pt>
                <c:pt idx="2">
                  <c:v>6</c:v>
                </c:pt>
              </c:numCache>
            </c:numRef>
          </c:val>
          <c:extLst>
            <c:ext xmlns:c16="http://schemas.microsoft.com/office/drawing/2014/chart" uri="{C3380CC4-5D6E-409C-BE32-E72D297353CC}">
              <c16:uniqueId val="{00000006-7C9A-425A-98AD-178D149AC5BC}"/>
            </c:ext>
          </c:extLst>
        </c:ser>
        <c:dLbls>
          <c:showLegendKey val="0"/>
          <c:showVal val="0"/>
          <c:showCatName val="0"/>
          <c:showSerName val="0"/>
          <c:showPercent val="0"/>
          <c:showBubbleSize val="0"/>
          <c:showLeaderLines val="1"/>
        </c:dLbls>
      </c:pie3DChart>
    </c:plotArea>
    <c:legend>
      <c:legendPos val="b"/>
      <c:overlay val="0"/>
      <c:txPr>
        <a:bodyPr/>
        <a:lstStyle/>
        <a:p>
          <a:pPr lvl="0">
            <a:defRPr sz="900" b="0" i="0">
              <a:solidFill>
                <a:srgbClr val="1A1A1A"/>
              </a:solidFill>
              <a:latin typeface="Calibri"/>
            </a:defRPr>
          </a:pPr>
          <a:endParaRPr lang="es-CO"/>
        </a:p>
      </c:txPr>
    </c:legend>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b="1" i="0">
                <a:solidFill>
                  <a:srgbClr val="757575"/>
                </a:solidFill>
                <a:latin typeface="Calibri"/>
              </a:defRPr>
            </a:pPr>
            <a:r>
              <a:rPr b="1" i="0">
                <a:solidFill>
                  <a:srgbClr val="757575"/>
                </a:solidFill>
                <a:latin typeface="Calibri"/>
              </a:rPr>
              <a:t>Resultado en Cumplimiento de Acciones</a:t>
            </a:r>
          </a:p>
        </c:rich>
      </c:tx>
      <c:overlay val="0"/>
    </c:title>
    <c:autoTitleDeleted val="0"/>
    <c:plotArea>
      <c:layout/>
      <c:barChart>
        <c:barDir val="bar"/>
        <c:grouping val="clustered"/>
        <c:varyColors val="1"/>
        <c:ser>
          <c:idx val="0"/>
          <c:order val="0"/>
          <c:spPr>
            <a:solidFill>
              <a:srgbClr val="5B9BD5"/>
            </a:solidFill>
            <a:ln cmpd="sng">
              <a:solidFill>
                <a:srgbClr val="000000"/>
              </a:solidFill>
            </a:ln>
          </c:spPr>
          <c:invertIfNegative val="1"/>
          <c:dLbls>
            <c:spPr>
              <a:noFill/>
              <a:ln>
                <a:noFill/>
              </a:ln>
              <a:effectLst/>
            </c:spPr>
            <c:txPr>
              <a:bodyPr/>
              <a:lstStyle/>
              <a:p>
                <a:pPr lvl="0">
                  <a:defRPr b="1" i="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'CONSOLIDADO '!$B$9:$B$13</c:f>
              <c:strCache>
                <c:ptCount val="5"/>
                <c:pt idx="0">
                  <c:v>NÚMERO DE NO CONFORMIDADES, OBSERVACIONES U OP. DE MEJORA</c:v>
                </c:pt>
                <c:pt idx="1">
                  <c:v>TOTAL DE ACCIONES FORMULADAS</c:v>
                </c:pt>
                <c:pt idx="2">
                  <c:v>ACCIONES VENCIDAS</c:v>
                </c:pt>
                <c:pt idx="3">
                  <c:v>ACCIONES EN EJECUCIÓN</c:v>
                </c:pt>
                <c:pt idx="4">
                  <c:v>ACCIONES CERRADAS</c:v>
                </c:pt>
              </c:strCache>
            </c:strRef>
          </c:cat>
          <c:val>
            <c:numRef>
              <c:f>'CONSOLIDADO '!$E$9:$E$13</c:f>
              <c:numCache>
                <c:formatCode>General</c:formatCode>
                <c:ptCount val="5"/>
                <c:pt idx="0">
                  <c:v>145</c:v>
                </c:pt>
                <c:pt idx="1">
                  <c:v>103</c:v>
                </c:pt>
                <c:pt idx="2">
                  <c:v>0</c:v>
                </c:pt>
                <c:pt idx="3">
                  <c:v>9</c:v>
                </c:pt>
                <c:pt idx="4">
                  <c:v>94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BC75-405C-8A85-03007BAF8E05}"/>
            </c:ext>
          </c:extLst>
        </c:ser>
        <c:dLbls>
          <c:showLegendKey val="0"/>
          <c:showVal val="0"/>
          <c:showCatName val="0"/>
          <c:showSerName val="0"/>
          <c:showPercent val="0"/>
          <c:showBubbleSize val="0"/>
        </c:dLbls>
        <c:gapWidth val="150"/>
        <c:axId val="754574972"/>
        <c:axId val="559361282"/>
      </c:barChart>
      <c:catAx>
        <c:axId val="754574972"/>
        <c:scaling>
          <c:orientation val="maxMin"/>
        </c:scaling>
        <c:delete val="0"/>
        <c:axPos val="l"/>
        <c:title>
          <c:tx>
            <c:rich>
              <a:bodyPr/>
              <a:lstStyle/>
              <a:p>
                <a:pPr lvl="0">
                  <a:defRPr b="0">
                    <a:solidFill>
                      <a:srgbClr val="000000"/>
                    </a:solidFill>
                    <a:latin typeface="+mn-lt"/>
                  </a:defRPr>
                </a:pPr>
                <a:endParaRPr/>
              </a:p>
            </c:rich>
          </c:tx>
          <c:overlay val="0"/>
        </c:title>
        <c:numFmt formatCode="General" sourceLinked="1"/>
        <c:majorTickMark val="cross"/>
        <c:minorTickMark val="cross"/>
        <c:tickLblPos val="nextTo"/>
        <c:txPr>
          <a:bodyPr rot="0"/>
          <a:lstStyle/>
          <a:p>
            <a:pPr lvl="0">
              <a:defRPr b="1" i="0">
                <a:solidFill>
                  <a:srgbClr val="000000"/>
                </a:solidFill>
                <a:latin typeface="Calibri"/>
              </a:defRPr>
            </a:pPr>
            <a:endParaRPr lang="es-CO"/>
          </a:p>
        </c:txPr>
        <c:crossAx val="559361282"/>
        <c:crosses val="autoZero"/>
        <c:auto val="1"/>
        <c:lblAlgn val="ctr"/>
        <c:lblOffset val="100"/>
        <c:noMultiLvlLbl val="1"/>
      </c:catAx>
      <c:valAx>
        <c:axId val="559361282"/>
        <c:scaling>
          <c:orientation val="minMax"/>
        </c:scaling>
        <c:delete val="0"/>
        <c:axPos val="b"/>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General" sourceLinked="1"/>
        <c:majorTickMark val="cross"/>
        <c:minorTickMark val="cross"/>
        <c:tickLblPos val="nextTo"/>
        <c:spPr>
          <a:ln/>
        </c:spPr>
        <c:txPr>
          <a:bodyPr rot="0"/>
          <a:lstStyle/>
          <a:p>
            <a:pPr lvl="0">
              <a:defRPr b="1" i="0">
                <a:solidFill>
                  <a:srgbClr val="000000"/>
                </a:solidFill>
                <a:latin typeface="Calibri"/>
              </a:defRPr>
            </a:pPr>
            <a:endParaRPr lang="es-CO"/>
          </a:p>
        </c:txPr>
        <c:crossAx val="754574972"/>
        <c:crosses val="max"/>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drawing1.xml><?xml version="1.0" encoding="utf-8"?>
<xdr:wsDr xmlns:xdr="http://schemas.openxmlformats.org/drawingml/2006/spreadsheetDrawing" xmlns:a="http://schemas.openxmlformats.org/drawingml/2006/main">
  <xdr:oneCellAnchor>
    <xdr:from>
      <xdr:col>0</xdr:col>
      <xdr:colOff>381000</xdr:colOff>
      <xdr:row>16</xdr:row>
      <xdr:rowOff>47625</xdr:rowOff>
    </xdr:from>
    <xdr:ext cx="1828800" cy="1266825"/>
    <xdr:pic>
      <xdr:nvPicPr>
        <xdr:cNvPr id="2" name="image1.png" descr="LOGO IDEP ULTIMO"/>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1</xdr:col>
      <xdr:colOff>-47625</xdr:colOff>
      <xdr:row>23</xdr:row>
      <xdr:rowOff>171450</xdr:rowOff>
    </xdr:from>
    <xdr:ext cx="1495425" cy="847725"/>
    <xdr:sp macro="" textlink="">
      <xdr:nvSpPr>
        <xdr:cNvPr id="9" name="Shape 9">
          <a:hlinkClick xmlns:r="http://schemas.openxmlformats.org/officeDocument/2006/relationships" r:id="rId1"/>
        </xdr:cNvPr>
        <xdr:cNvSpPr/>
      </xdr:nvSpPr>
      <xdr:spPr>
        <a:xfrm>
          <a:off x="4607813" y="3365663"/>
          <a:ext cx="1476375" cy="828675"/>
        </a:xfrm>
        <a:prstGeom prst="roundRect">
          <a:avLst>
            <a:gd name="adj" fmla="val 16667"/>
          </a:avLst>
        </a:prstGeom>
        <a:solidFill>
          <a:srgbClr val="002060"/>
        </a:solidFill>
        <a:ln w="25400" cap="flat" cmpd="sng">
          <a:solidFill>
            <a:srgbClr val="385D8A"/>
          </a:solidFill>
          <a:prstDash val="solid"/>
          <a:miter lim="8000"/>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rgbClr val="FFFFFF"/>
            </a:buClr>
            <a:buSzPts val="300"/>
            <a:buFont typeface="Arial"/>
            <a:buNone/>
          </a:pPr>
          <a:r>
            <a:rPr lang="en-US" sz="1200" b="1" i="0" u="none" strike="noStrike">
              <a:solidFill>
                <a:srgbClr val="FFFFFF"/>
              </a:solidFill>
              <a:latin typeface="Arial"/>
              <a:ea typeface="Arial"/>
              <a:cs typeface="Arial"/>
              <a:sym typeface="Arial"/>
            </a:rPr>
            <a:t>IR A INFORME CONSOLIDADO DE PROCESOS</a:t>
          </a:r>
          <a:endParaRPr sz="1400"/>
        </a:p>
      </xdr:txBody>
    </xdr:sp>
    <xdr:clientData fLocksWithSheet="0"/>
  </xdr:oneCellAnchor>
  <xdr:oneCellAnchor>
    <xdr:from>
      <xdr:col>0</xdr:col>
      <xdr:colOff>381000</xdr:colOff>
      <xdr:row>16</xdr:row>
      <xdr:rowOff>85725</xdr:rowOff>
    </xdr:from>
    <xdr:ext cx="1190625" cy="723900"/>
    <xdr:pic>
      <xdr:nvPicPr>
        <xdr:cNvPr id="2" name="image1.png" descr="LOGO IDEP ULTIMO"/>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1</xdr:col>
      <xdr:colOff>-47625</xdr:colOff>
      <xdr:row>23</xdr:row>
      <xdr:rowOff>171450</xdr:rowOff>
    </xdr:from>
    <xdr:ext cx="1495425" cy="847725"/>
    <xdr:sp macro="" textlink="">
      <xdr:nvSpPr>
        <xdr:cNvPr id="10" name="Shape 10">
          <a:hlinkClick xmlns:r="http://schemas.openxmlformats.org/officeDocument/2006/relationships" r:id="rId1"/>
        </xdr:cNvPr>
        <xdr:cNvSpPr/>
      </xdr:nvSpPr>
      <xdr:spPr>
        <a:xfrm>
          <a:off x="4607813" y="3365663"/>
          <a:ext cx="1476375" cy="828675"/>
        </a:xfrm>
        <a:prstGeom prst="roundRect">
          <a:avLst>
            <a:gd name="adj" fmla="val 16667"/>
          </a:avLst>
        </a:prstGeom>
        <a:solidFill>
          <a:srgbClr val="002060"/>
        </a:solidFill>
        <a:ln w="25400" cap="flat" cmpd="sng">
          <a:solidFill>
            <a:srgbClr val="385D8A"/>
          </a:solidFill>
          <a:prstDash val="solid"/>
          <a:miter lim="8000"/>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rgbClr val="FFFFFF"/>
            </a:buClr>
            <a:buSzPts val="300"/>
            <a:buFont typeface="Arial"/>
            <a:buNone/>
          </a:pPr>
          <a:r>
            <a:rPr lang="en-US" sz="1200" b="1" i="0" u="none" strike="noStrike">
              <a:solidFill>
                <a:srgbClr val="FFFFFF"/>
              </a:solidFill>
              <a:latin typeface="Arial"/>
              <a:ea typeface="Arial"/>
              <a:cs typeface="Arial"/>
              <a:sym typeface="Arial"/>
            </a:rPr>
            <a:t>IR A INFORME CONSOLIDADO DE PROCESOS</a:t>
          </a:r>
          <a:endParaRPr sz="1400"/>
        </a:p>
      </xdr:txBody>
    </xdr:sp>
    <xdr:clientData fLocksWithSheet="0"/>
  </xdr:oneCellAnchor>
  <xdr:oneCellAnchor>
    <xdr:from>
      <xdr:col>0</xdr:col>
      <xdr:colOff>381000</xdr:colOff>
      <xdr:row>16</xdr:row>
      <xdr:rowOff>47625</xdr:rowOff>
    </xdr:from>
    <xdr:ext cx="1552575" cy="1266825"/>
    <xdr:pic>
      <xdr:nvPicPr>
        <xdr:cNvPr id="2" name="image1.png" descr="LOGO IDEP ULTIMO"/>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dr:oneCellAnchor>
    <xdr:from>
      <xdr:col>1</xdr:col>
      <xdr:colOff>-47625</xdr:colOff>
      <xdr:row>23</xdr:row>
      <xdr:rowOff>171450</xdr:rowOff>
    </xdr:from>
    <xdr:ext cx="1743075" cy="428625"/>
    <xdr:sp macro="" textlink="">
      <xdr:nvSpPr>
        <xdr:cNvPr id="11" name="Shape 11">
          <a:hlinkClick xmlns:r="http://schemas.openxmlformats.org/officeDocument/2006/relationships" r:id="rId1"/>
        </xdr:cNvPr>
        <xdr:cNvSpPr/>
      </xdr:nvSpPr>
      <xdr:spPr>
        <a:xfrm>
          <a:off x="4483988" y="3575213"/>
          <a:ext cx="1724025" cy="409575"/>
        </a:xfrm>
        <a:prstGeom prst="roundRect">
          <a:avLst>
            <a:gd name="adj" fmla="val 16667"/>
          </a:avLst>
        </a:prstGeom>
        <a:solidFill>
          <a:srgbClr val="002060"/>
        </a:solidFill>
        <a:ln w="25400" cap="flat" cmpd="sng">
          <a:solidFill>
            <a:srgbClr val="385D8A"/>
          </a:solidFill>
          <a:prstDash val="solid"/>
          <a:miter lim="8000"/>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rgbClr val="FFFFFF"/>
            </a:buClr>
            <a:buSzPts val="300"/>
            <a:buFont typeface="Arial"/>
            <a:buNone/>
          </a:pPr>
          <a:r>
            <a:rPr lang="en-US" sz="1200" b="1" i="0" u="none" strike="noStrike">
              <a:solidFill>
                <a:srgbClr val="FFFFFF"/>
              </a:solidFill>
              <a:latin typeface="Arial"/>
              <a:ea typeface="Arial"/>
              <a:cs typeface="Arial"/>
              <a:sym typeface="Arial"/>
            </a:rPr>
            <a:t>IR A INFORME CONSOLIDADO DE PROCESOS</a:t>
          </a:r>
          <a:endParaRPr sz="1400"/>
        </a:p>
      </xdr:txBody>
    </xdr:sp>
    <xdr:clientData fLocksWithSheet="0"/>
  </xdr:oneCellAnchor>
  <xdr:oneCellAnchor>
    <xdr:from>
      <xdr:col>0</xdr:col>
      <xdr:colOff>381000</xdr:colOff>
      <xdr:row>0</xdr:row>
      <xdr:rowOff>0</xdr:rowOff>
    </xdr:from>
    <xdr:ext cx="1695450" cy="971550"/>
    <xdr:pic>
      <xdr:nvPicPr>
        <xdr:cNvPr id="2" name="image1.png" descr="LOGO IDEP ULTIMO"/>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13.xml><?xml version="1.0" encoding="utf-8"?>
<xdr:wsDr xmlns:xdr="http://schemas.openxmlformats.org/drawingml/2006/spreadsheetDrawing" xmlns:a="http://schemas.openxmlformats.org/drawingml/2006/main">
  <xdr:oneCellAnchor>
    <xdr:from>
      <xdr:col>1</xdr:col>
      <xdr:colOff>-47625</xdr:colOff>
      <xdr:row>23</xdr:row>
      <xdr:rowOff>171450</xdr:rowOff>
    </xdr:from>
    <xdr:ext cx="1495425" cy="847725"/>
    <xdr:sp macro="" textlink="">
      <xdr:nvSpPr>
        <xdr:cNvPr id="16" name="Shape 16">
          <a:hlinkClick xmlns:r="http://schemas.openxmlformats.org/officeDocument/2006/relationships" r:id="rId1"/>
        </xdr:cNvPr>
        <xdr:cNvSpPr/>
      </xdr:nvSpPr>
      <xdr:spPr>
        <a:xfrm>
          <a:off x="4607813" y="3365663"/>
          <a:ext cx="1476375" cy="828675"/>
        </a:xfrm>
        <a:prstGeom prst="roundRect">
          <a:avLst>
            <a:gd name="adj" fmla="val 16667"/>
          </a:avLst>
        </a:prstGeom>
        <a:solidFill>
          <a:srgbClr val="002060"/>
        </a:solidFill>
        <a:ln w="25400" cap="flat" cmpd="sng">
          <a:solidFill>
            <a:srgbClr val="385D8A"/>
          </a:solidFill>
          <a:prstDash val="solid"/>
          <a:miter lim="8000"/>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rgbClr val="FFFFFF"/>
            </a:buClr>
            <a:buSzPts val="300"/>
            <a:buFont typeface="Arial"/>
            <a:buNone/>
          </a:pPr>
          <a:r>
            <a:rPr lang="en-US" sz="1200" b="1" i="0" u="none" strike="noStrike">
              <a:solidFill>
                <a:srgbClr val="FFFFFF"/>
              </a:solidFill>
              <a:latin typeface="Arial"/>
              <a:ea typeface="Arial"/>
              <a:cs typeface="Arial"/>
              <a:sym typeface="Arial"/>
            </a:rPr>
            <a:t>IR A INFORME CONSOLIDADO DE PROCESOS</a:t>
          </a:r>
          <a:endParaRPr sz="1400"/>
        </a:p>
      </xdr:txBody>
    </xdr:sp>
    <xdr:clientData fLocksWithSheet="0"/>
  </xdr:oneCellAnchor>
  <xdr:oneCellAnchor>
    <xdr:from>
      <xdr:col>0</xdr:col>
      <xdr:colOff>381000</xdr:colOff>
      <xdr:row>16</xdr:row>
      <xdr:rowOff>47625</xdr:rowOff>
    </xdr:from>
    <xdr:ext cx="1552575" cy="1266825"/>
    <xdr:pic>
      <xdr:nvPicPr>
        <xdr:cNvPr id="2" name="image1.png" descr="LOGO IDEP ULTIMO"/>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14.xml><?xml version="1.0" encoding="utf-8"?>
<xdr:wsDr xmlns:xdr="http://schemas.openxmlformats.org/drawingml/2006/spreadsheetDrawing" xmlns:a="http://schemas.openxmlformats.org/drawingml/2006/main">
  <xdr:oneCellAnchor>
    <xdr:from>
      <xdr:col>1</xdr:col>
      <xdr:colOff>-47625</xdr:colOff>
      <xdr:row>23</xdr:row>
      <xdr:rowOff>171450</xdr:rowOff>
    </xdr:from>
    <xdr:ext cx="1495425" cy="733425"/>
    <xdr:sp macro="" textlink="">
      <xdr:nvSpPr>
        <xdr:cNvPr id="12" name="Shape 12">
          <a:hlinkClick xmlns:r="http://schemas.openxmlformats.org/officeDocument/2006/relationships" r:id="rId1"/>
        </xdr:cNvPr>
        <xdr:cNvSpPr/>
      </xdr:nvSpPr>
      <xdr:spPr>
        <a:xfrm>
          <a:off x="4607813" y="3422813"/>
          <a:ext cx="1476375" cy="714375"/>
        </a:xfrm>
        <a:prstGeom prst="roundRect">
          <a:avLst>
            <a:gd name="adj" fmla="val 16667"/>
          </a:avLst>
        </a:prstGeom>
        <a:solidFill>
          <a:srgbClr val="002060"/>
        </a:solidFill>
        <a:ln w="25400" cap="flat" cmpd="sng">
          <a:solidFill>
            <a:srgbClr val="385D8A"/>
          </a:solidFill>
          <a:prstDash val="solid"/>
          <a:miter lim="8000"/>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rgbClr val="FFFFFF"/>
            </a:buClr>
            <a:buSzPts val="300"/>
            <a:buFont typeface="Arial"/>
            <a:buNone/>
          </a:pPr>
          <a:r>
            <a:rPr lang="en-US" sz="1200" b="1" i="0" u="none" strike="noStrike">
              <a:solidFill>
                <a:srgbClr val="FFFFFF"/>
              </a:solidFill>
              <a:latin typeface="Arial"/>
              <a:ea typeface="Arial"/>
              <a:cs typeface="Arial"/>
              <a:sym typeface="Arial"/>
            </a:rPr>
            <a:t>IR A INFORME CONSOLIDADO DE PROCESOS</a:t>
          </a:r>
          <a:endParaRPr sz="1400"/>
        </a:p>
      </xdr:txBody>
    </xdr:sp>
    <xdr:clientData fLocksWithSheet="0"/>
  </xdr:oneCellAnchor>
  <xdr:oneCellAnchor>
    <xdr:from>
      <xdr:col>0</xdr:col>
      <xdr:colOff>381000</xdr:colOff>
      <xdr:row>16</xdr:row>
      <xdr:rowOff>85725</xdr:rowOff>
    </xdr:from>
    <xdr:ext cx="1238250" cy="895350"/>
    <xdr:pic>
      <xdr:nvPicPr>
        <xdr:cNvPr id="2" name="image1.png" descr="LOGO IDEP ULTIMO"/>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15.xml><?xml version="1.0" encoding="utf-8"?>
<xdr:wsDr xmlns:xdr="http://schemas.openxmlformats.org/drawingml/2006/spreadsheetDrawing" xmlns:a="http://schemas.openxmlformats.org/drawingml/2006/main">
  <xdr:oneCellAnchor>
    <xdr:from>
      <xdr:col>1</xdr:col>
      <xdr:colOff>-47625</xdr:colOff>
      <xdr:row>23</xdr:row>
      <xdr:rowOff>171450</xdr:rowOff>
    </xdr:from>
    <xdr:ext cx="1495425" cy="847725"/>
    <xdr:sp macro="" textlink="">
      <xdr:nvSpPr>
        <xdr:cNvPr id="13" name="Shape 13">
          <a:hlinkClick xmlns:r="http://schemas.openxmlformats.org/officeDocument/2006/relationships" r:id="rId1"/>
        </xdr:cNvPr>
        <xdr:cNvSpPr/>
      </xdr:nvSpPr>
      <xdr:spPr>
        <a:xfrm>
          <a:off x="4607813" y="3365663"/>
          <a:ext cx="1476375" cy="828675"/>
        </a:xfrm>
        <a:prstGeom prst="roundRect">
          <a:avLst>
            <a:gd name="adj" fmla="val 16667"/>
          </a:avLst>
        </a:prstGeom>
        <a:solidFill>
          <a:srgbClr val="002060"/>
        </a:solidFill>
        <a:ln w="25400" cap="flat" cmpd="sng">
          <a:solidFill>
            <a:srgbClr val="385D8A"/>
          </a:solidFill>
          <a:prstDash val="solid"/>
          <a:miter lim="8000"/>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rgbClr val="FFFFFF"/>
            </a:buClr>
            <a:buSzPts val="300"/>
            <a:buFont typeface="Arial"/>
            <a:buNone/>
          </a:pPr>
          <a:r>
            <a:rPr lang="en-US" sz="1200" b="1" i="0" u="none" strike="noStrike">
              <a:solidFill>
                <a:srgbClr val="FFFFFF"/>
              </a:solidFill>
              <a:latin typeface="Arial"/>
              <a:ea typeface="Arial"/>
              <a:cs typeface="Arial"/>
              <a:sym typeface="Arial"/>
            </a:rPr>
            <a:t>IR A INFORME CONSOLIDADO DE PROCESOS</a:t>
          </a:r>
          <a:endParaRPr sz="1400"/>
        </a:p>
      </xdr:txBody>
    </xdr:sp>
    <xdr:clientData fLocksWithSheet="0"/>
  </xdr:oneCellAnchor>
  <xdr:oneCellAnchor>
    <xdr:from>
      <xdr:col>0</xdr:col>
      <xdr:colOff>381000</xdr:colOff>
      <xdr:row>16</xdr:row>
      <xdr:rowOff>47625</xdr:rowOff>
    </xdr:from>
    <xdr:ext cx="1552575" cy="1266825"/>
    <xdr:pic>
      <xdr:nvPicPr>
        <xdr:cNvPr id="2" name="image1.png" descr="LOGO IDEP ULTIMO"/>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16.xml><?xml version="1.0" encoding="utf-8"?>
<xdr:wsDr xmlns:xdr="http://schemas.openxmlformats.org/drawingml/2006/spreadsheetDrawing" xmlns:a="http://schemas.openxmlformats.org/drawingml/2006/main">
  <xdr:oneCellAnchor>
    <xdr:from>
      <xdr:col>1</xdr:col>
      <xdr:colOff>-47625</xdr:colOff>
      <xdr:row>23</xdr:row>
      <xdr:rowOff>171450</xdr:rowOff>
    </xdr:from>
    <xdr:ext cx="1495425" cy="847725"/>
    <xdr:sp macro="" textlink="">
      <xdr:nvSpPr>
        <xdr:cNvPr id="14" name="Shape 14">
          <a:hlinkClick xmlns:r="http://schemas.openxmlformats.org/officeDocument/2006/relationships" r:id="rId1"/>
        </xdr:cNvPr>
        <xdr:cNvSpPr/>
      </xdr:nvSpPr>
      <xdr:spPr>
        <a:xfrm>
          <a:off x="4607813" y="3365663"/>
          <a:ext cx="1476375" cy="828675"/>
        </a:xfrm>
        <a:prstGeom prst="roundRect">
          <a:avLst>
            <a:gd name="adj" fmla="val 16667"/>
          </a:avLst>
        </a:prstGeom>
        <a:solidFill>
          <a:srgbClr val="002060"/>
        </a:solidFill>
        <a:ln w="25400" cap="flat" cmpd="sng">
          <a:solidFill>
            <a:srgbClr val="385D8A"/>
          </a:solidFill>
          <a:prstDash val="solid"/>
          <a:miter lim="8000"/>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rgbClr val="FFFFFF"/>
            </a:buClr>
            <a:buSzPts val="300"/>
            <a:buFont typeface="Arial"/>
            <a:buNone/>
          </a:pPr>
          <a:r>
            <a:rPr lang="en-US" sz="1200" b="1" i="0" u="none" strike="noStrike">
              <a:solidFill>
                <a:srgbClr val="FFFFFF"/>
              </a:solidFill>
              <a:latin typeface="Arial"/>
              <a:ea typeface="Arial"/>
              <a:cs typeface="Arial"/>
              <a:sym typeface="Arial"/>
            </a:rPr>
            <a:t>IR A INFORME CONSOLIDADO DE PROCESOS</a:t>
          </a:r>
          <a:endParaRPr sz="1400"/>
        </a:p>
      </xdr:txBody>
    </xdr:sp>
    <xdr:clientData fLocksWithSheet="0"/>
  </xdr:oneCellAnchor>
  <xdr:oneCellAnchor>
    <xdr:from>
      <xdr:col>0</xdr:col>
      <xdr:colOff>381000</xdr:colOff>
      <xdr:row>16</xdr:row>
      <xdr:rowOff>47625</xdr:rowOff>
    </xdr:from>
    <xdr:ext cx="1552575" cy="1266825"/>
    <xdr:pic>
      <xdr:nvPicPr>
        <xdr:cNvPr id="2" name="image1.png" descr="LOGO IDEP ULTIMO"/>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17.xml><?xml version="1.0" encoding="utf-8"?>
<xdr:wsDr xmlns:xdr="http://schemas.openxmlformats.org/drawingml/2006/spreadsheetDrawing" xmlns:a="http://schemas.openxmlformats.org/drawingml/2006/main">
  <xdr:oneCellAnchor>
    <xdr:from>
      <xdr:col>1</xdr:col>
      <xdr:colOff>-47625</xdr:colOff>
      <xdr:row>23</xdr:row>
      <xdr:rowOff>171450</xdr:rowOff>
    </xdr:from>
    <xdr:ext cx="1819275" cy="847725"/>
    <xdr:sp macro="" textlink="">
      <xdr:nvSpPr>
        <xdr:cNvPr id="15" name="Shape 15">
          <a:hlinkClick xmlns:r="http://schemas.openxmlformats.org/officeDocument/2006/relationships" r:id="rId1"/>
        </xdr:cNvPr>
        <xdr:cNvSpPr/>
      </xdr:nvSpPr>
      <xdr:spPr>
        <a:xfrm>
          <a:off x="4445888" y="3365663"/>
          <a:ext cx="1800225" cy="828675"/>
        </a:xfrm>
        <a:prstGeom prst="roundRect">
          <a:avLst>
            <a:gd name="adj" fmla="val 16667"/>
          </a:avLst>
        </a:prstGeom>
        <a:solidFill>
          <a:srgbClr val="002060"/>
        </a:solidFill>
        <a:ln w="25400" cap="flat" cmpd="sng">
          <a:solidFill>
            <a:srgbClr val="385D8A"/>
          </a:solidFill>
          <a:prstDash val="solid"/>
          <a:miter lim="8000"/>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rgbClr val="FFFFFF"/>
            </a:buClr>
            <a:buSzPts val="300"/>
            <a:buFont typeface="Arial"/>
            <a:buNone/>
          </a:pPr>
          <a:r>
            <a:rPr lang="en-US" sz="1200" b="1" i="0" u="none" strike="noStrike">
              <a:solidFill>
                <a:srgbClr val="FFFFFF"/>
              </a:solidFill>
              <a:latin typeface="Arial"/>
              <a:ea typeface="Arial"/>
              <a:cs typeface="Arial"/>
              <a:sym typeface="Arial"/>
            </a:rPr>
            <a:t>IR A INFORME CONSOLIDADO DE PROCESOS</a:t>
          </a:r>
          <a:endParaRPr sz="1400"/>
        </a:p>
      </xdr:txBody>
    </xdr:sp>
    <xdr:clientData fLocksWithSheet="0"/>
  </xdr:oneCellAnchor>
  <xdr:oneCellAnchor>
    <xdr:from>
      <xdr:col>0</xdr:col>
      <xdr:colOff>381000</xdr:colOff>
      <xdr:row>16</xdr:row>
      <xdr:rowOff>47625</xdr:rowOff>
    </xdr:from>
    <xdr:ext cx="1876425" cy="1266825"/>
    <xdr:pic>
      <xdr:nvPicPr>
        <xdr:cNvPr id="2" name="image1.png" descr="LOGO IDEP ULTIMO"/>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18.xml><?xml version="1.0" encoding="utf-8"?>
<xdr:wsDr xmlns:xdr="http://schemas.openxmlformats.org/drawingml/2006/spreadsheetDrawing" xmlns:a="http://schemas.openxmlformats.org/drawingml/2006/main">
  <xdr:oneCellAnchor>
    <xdr:from>
      <xdr:col>0</xdr:col>
      <xdr:colOff>381000</xdr:colOff>
      <xdr:row>16</xdr:row>
      <xdr:rowOff>47625</xdr:rowOff>
    </xdr:from>
    <xdr:ext cx="1552575" cy="1266825"/>
    <xdr:pic>
      <xdr:nvPicPr>
        <xdr:cNvPr id="2" name="image1.png" descr="LOGO IDEP ULTIMO"/>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15</xdr:col>
      <xdr:colOff>85725</xdr:colOff>
      <xdr:row>12</xdr:row>
      <xdr:rowOff>295275</xdr:rowOff>
    </xdr:from>
    <xdr:ext cx="5429250" cy="3838575"/>
    <xdr:graphicFrame macro="">
      <xdr:nvGraphicFramePr>
        <xdr:cNvPr id="170516676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8</xdr:col>
      <xdr:colOff>57150</xdr:colOff>
      <xdr:row>15</xdr:row>
      <xdr:rowOff>104775</xdr:rowOff>
    </xdr:from>
    <xdr:ext cx="5305425" cy="2667000"/>
    <xdr:graphicFrame macro="">
      <xdr:nvGraphicFramePr>
        <xdr:cNvPr id="471812931"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dr:oneCellAnchor>
    <xdr:from>
      <xdr:col>5</xdr:col>
      <xdr:colOff>457200</xdr:colOff>
      <xdr:row>6</xdr:row>
      <xdr:rowOff>409575</xdr:rowOff>
    </xdr:from>
    <xdr:ext cx="12153900" cy="5610225"/>
    <xdr:graphicFrame macro="">
      <xdr:nvGraphicFramePr>
        <xdr:cNvPr id="1901083291" name="Chart 3"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-47625</xdr:colOff>
      <xdr:row>23</xdr:row>
      <xdr:rowOff>171450</xdr:rowOff>
    </xdr:from>
    <xdr:ext cx="1771650" cy="847725"/>
    <xdr:sp macro="" textlink="">
      <xdr:nvSpPr>
        <xdr:cNvPr id="3" name="Shape 3">
          <a:hlinkClick xmlns:r="http://schemas.openxmlformats.org/officeDocument/2006/relationships" r:id="rId1"/>
        </xdr:cNvPr>
        <xdr:cNvSpPr/>
      </xdr:nvSpPr>
      <xdr:spPr>
        <a:xfrm>
          <a:off x="4469700" y="3365663"/>
          <a:ext cx="1752600" cy="828675"/>
        </a:xfrm>
        <a:prstGeom prst="roundRect">
          <a:avLst>
            <a:gd name="adj" fmla="val 16667"/>
          </a:avLst>
        </a:prstGeom>
        <a:solidFill>
          <a:srgbClr val="002060"/>
        </a:solidFill>
        <a:ln w="25400" cap="flat" cmpd="sng">
          <a:solidFill>
            <a:srgbClr val="385D8A"/>
          </a:solidFill>
          <a:prstDash val="solid"/>
          <a:miter lim="8000"/>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rgbClr val="FFFFFF"/>
            </a:buClr>
            <a:buSzPts val="300"/>
            <a:buFont typeface="Arial"/>
            <a:buNone/>
          </a:pPr>
          <a:r>
            <a:rPr lang="en-US" sz="1200" b="1" i="0" u="none" strike="noStrike">
              <a:solidFill>
                <a:srgbClr val="FFFFFF"/>
              </a:solidFill>
              <a:latin typeface="Arial"/>
              <a:ea typeface="Arial"/>
              <a:cs typeface="Arial"/>
              <a:sym typeface="Arial"/>
            </a:rPr>
            <a:t>IR A INFORME CONSOLIDADO DE PROCESOS</a:t>
          </a:r>
          <a:endParaRPr sz="1400"/>
        </a:p>
      </xdr:txBody>
    </xdr:sp>
    <xdr:clientData fLocksWithSheet="0"/>
  </xdr:oneCellAnchor>
  <xdr:oneCellAnchor>
    <xdr:from>
      <xdr:col>0</xdr:col>
      <xdr:colOff>381000</xdr:colOff>
      <xdr:row>16</xdr:row>
      <xdr:rowOff>47625</xdr:rowOff>
    </xdr:from>
    <xdr:ext cx="1828800" cy="1828800"/>
    <xdr:pic>
      <xdr:nvPicPr>
        <xdr:cNvPr id="2" name="image1.png" descr="LOGO IDEP ULTIMO"/>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-47625</xdr:colOff>
      <xdr:row>23</xdr:row>
      <xdr:rowOff>171450</xdr:rowOff>
    </xdr:from>
    <xdr:ext cx="1495425" cy="847725"/>
    <xdr:sp macro="" textlink="">
      <xdr:nvSpPr>
        <xdr:cNvPr id="4" name="Shape 4">
          <a:hlinkClick xmlns:r="http://schemas.openxmlformats.org/officeDocument/2006/relationships" r:id="rId1"/>
        </xdr:cNvPr>
        <xdr:cNvSpPr/>
      </xdr:nvSpPr>
      <xdr:spPr>
        <a:xfrm>
          <a:off x="4607813" y="3365663"/>
          <a:ext cx="1476375" cy="828675"/>
        </a:xfrm>
        <a:prstGeom prst="roundRect">
          <a:avLst>
            <a:gd name="adj" fmla="val 16667"/>
          </a:avLst>
        </a:prstGeom>
        <a:solidFill>
          <a:srgbClr val="002060"/>
        </a:solidFill>
        <a:ln w="25400" cap="flat" cmpd="sng">
          <a:solidFill>
            <a:srgbClr val="385D8A"/>
          </a:solidFill>
          <a:prstDash val="solid"/>
          <a:miter lim="8000"/>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rgbClr val="FFFFFF"/>
            </a:buClr>
            <a:buSzPts val="300"/>
            <a:buFont typeface="Arial"/>
            <a:buNone/>
          </a:pPr>
          <a:r>
            <a:rPr lang="en-US" sz="1200" b="1" i="0" u="none" strike="noStrike">
              <a:solidFill>
                <a:srgbClr val="FFFFFF"/>
              </a:solidFill>
              <a:latin typeface="Arial"/>
              <a:ea typeface="Arial"/>
              <a:cs typeface="Arial"/>
              <a:sym typeface="Arial"/>
            </a:rPr>
            <a:t>IR A INFORME CONSOLIDADO DE PROCESOS</a:t>
          </a:r>
          <a:endParaRPr sz="1400"/>
        </a:p>
      </xdr:txBody>
    </xdr:sp>
    <xdr:clientData fLocksWithSheet="0"/>
  </xdr:oneCellAnchor>
  <xdr:oneCellAnchor>
    <xdr:from>
      <xdr:col>0</xdr:col>
      <xdr:colOff>381000</xdr:colOff>
      <xdr:row>16</xdr:row>
      <xdr:rowOff>47625</xdr:rowOff>
    </xdr:from>
    <xdr:ext cx="1552575" cy="1266825"/>
    <xdr:pic>
      <xdr:nvPicPr>
        <xdr:cNvPr id="2" name="image1.png" descr="LOGO IDEP ULTIMO"/>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-47625</xdr:colOff>
      <xdr:row>23</xdr:row>
      <xdr:rowOff>171450</xdr:rowOff>
    </xdr:from>
    <xdr:ext cx="1495425" cy="847725"/>
    <xdr:sp macro="" textlink="">
      <xdr:nvSpPr>
        <xdr:cNvPr id="5" name="Shape 5">
          <a:hlinkClick xmlns:r="http://schemas.openxmlformats.org/officeDocument/2006/relationships" r:id="rId1"/>
        </xdr:cNvPr>
        <xdr:cNvSpPr/>
      </xdr:nvSpPr>
      <xdr:spPr>
        <a:xfrm>
          <a:off x="4607813" y="3365663"/>
          <a:ext cx="1476375" cy="828675"/>
        </a:xfrm>
        <a:prstGeom prst="roundRect">
          <a:avLst>
            <a:gd name="adj" fmla="val 16667"/>
          </a:avLst>
        </a:prstGeom>
        <a:solidFill>
          <a:srgbClr val="002060"/>
        </a:solidFill>
        <a:ln w="25400" cap="flat" cmpd="sng">
          <a:solidFill>
            <a:srgbClr val="385D8A"/>
          </a:solidFill>
          <a:prstDash val="solid"/>
          <a:miter lim="8000"/>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rgbClr val="FFFFFF"/>
            </a:buClr>
            <a:buSzPts val="300"/>
            <a:buFont typeface="Arial"/>
            <a:buNone/>
          </a:pPr>
          <a:r>
            <a:rPr lang="en-US" sz="1200" b="1" i="0" u="none" strike="noStrike">
              <a:solidFill>
                <a:srgbClr val="FFFFFF"/>
              </a:solidFill>
              <a:latin typeface="Arial"/>
              <a:ea typeface="Arial"/>
              <a:cs typeface="Arial"/>
              <a:sym typeface="Arial"/>
            </a:rPr>
            <a:t>IR A INFORME CONSOLIDADO DE PROCESOS</a:t>
          </a:r>
          <a:endParaRPr sz="1400"/>
        </a:p>
      </xdr:txBody>
    </xdr:sp>
    <xdr:clientData fLocksWithSheet="0"/>
  </xdr:oneCellAnchor>
  <xdr:oneCellAnchor>
    <xdr:from>
      <xdr:col>0</xdr:col>
      <xdr:colOff>381000</xdr:colOff>
      <xdr:row>16</xdr:row>
      <xdr:rowOff>47625</xdr:rowOff>
    </xdr:from>
    <xdr:ext cx="1552575" cy="1266825"/>
    <xdr:pic>
      <xdr:nvPicPr>
        <xdr:cNvPr id="2" name="image1.png" descr="LOGO IDEP ULTIMO"/>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-47625</xdr:colOff>
      <xdr:row>23</xdr:row>
      <xdr:rowOff>171450</xdr:rowOff>
    </xdr:from>
    <xdr:ext cx="1495425" cy="847725"/>
    <xdr:sp macro="" textlink="">
      <xdr:nvSpPr>
        <xdr:cNvPr id="6" name="Shape 6">
          <a:hlinkClick xmlns:r="http://schemas.openxmlformats.org/officeDocument/2006/relationships" r:id="rId1"/>
        </xdr:cNvPr>
        <xdr:cNvSpPr/>
      </xdr:nvSpPr>
      <xdr:spPr>
        <a:xfrm>
          <a:off x="4607813" y="3365663"/>
          <a:ext cx="1476375" cy="828675"/>
        </a:xfrm>
        <a:prstGeom prst="roundRect">
          <a:avLst>
            <a:gd name="adj" fmla="val 16667"/>
          </a:avLst>
        </a:prstGeom>
        <a:solidFill>
          <a:srgbClr val="002060"/>
        </a:solidFill>
        <a:ln w="25400" cap="flat" cmpd="sng">
          <a:solidFill>
            <a:srgbClr val="385D8A"/>
          </a:solidFill>
          <a:prstDash val="solid"/>
          <a:miter lim="8000"/>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rgbClr val="FFFFFF"/>
            </a:buClr>
            <a:buSzPts val="300"/>
            <a:buFont typeface="Arial"/>
            <a:buNone/>
          </a:pPr>
          <a:r>
            <a:rPr lang="en-US" sz="1200" b="1" i="0" u="none" strike="noStrike">
              <a:solidFill>
                <a:srgbClr val="FFFFFF"/>
              </a:solidFill>
              <a:latin typeface="Arial"/>
              <a:ea typeface="Arial"/>
              <a:cs typeface="Arial"/>
              <a:sym typeface="Arial"/>
            </a:rPr>
            <a:t>IR A INFORME CONSOLIDADO DE PROCESOS</a:t>
          </a:r>
          <a:endParaRPr sz="1400"/>
        </a:p>
      </xdr:txBody>
    </xdr:sp>
    <xdr:clientData fLocksWithSheet="0"/>
  </xdr:oneCellAnchor>
  <xdr:oneCellAnchor>
    <xdr:from>
      <xdr:col>1</xdr:col>
      <xdr:colOff>47625</xdr:colOff>
      <xdr:row>16</xdr:row>
      <xdr:rowOff>9525</xdr:rowOff>
    </xdr:from>
    <xdr:ext cx="1133475" cy="1247775"/>
    <xdr:pic>
      <xdr:nvPicPr>
        <xdr:cNvPr id="2" name="image1.png" descr="LOGO IDEP ULTIMO"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1</xdr:col>
      <xdr:colOff>-47625</xdr:colOff>
      <xdr:row>24</xdr:row>
      <xdr:rowOff>171450</xdr:rowOff>
    </xdr:from>
    <xdr:ext cx="1495425" cy="847725"/>
    <xdr:sp macro="" textlink="">
      <xdr:nvSpPr>
        <xdr:cNvPr id="7" name="Shape 7">
          <a:hlinkClick xmlns:r="http://schemas.openxmlformats.org/officeDocument/2006/relationships" r:id="rId1"/>
        </xdr:cNvPr>
        <xdr:cNvSpPr/>
      </xdr:nvSpPr>
      <xdr:spPr>
        <a:xfrm>
          <a:off x="4607813" y="3365663"/>
          <a:ext cx="1476375" cy="828675"/>
        </a:xfrm>
        <a:prstGeom prst="roundRect">
          <a:avLst>
            <a:gd name="adj" fmla="val 16667"/>
          </a:avLst>
        </a:prstGeom>
        <a:solidFill>
          <a:srgbClr val="002060"/>
        </a:solidFill>
        <a:ln w="25400" cap="flat" cmpd="sng">
          <a:solidFill>
            <a:srgbClr val="385D8A"/>
          </a:solidFill>
          <a:prstDash val="solid"/>
          <a:miter lim="8000"/>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rgbClr val="FFFFFF"/>
            </a:buClr>
            <a:buSzPts val="300"/>
            <a:buFont typeface="Arial"/>
            <a:buNone/>
          </a:pPr>
          <a:r>
            <a:rPr lang="en-US" sz="1200" b="1" i="0" u="none" strike="noStrike">
              <a:solidFill>
                <a:srgbClr val="FFFFFF"/>
              </a:solidFill>
              <a:latin typeface="Arial"/>
              <a:ea typeface="Arial"/>
              <a:cs typeface="Arial"/>
              <a:sym typeface="Arial"/>
            </a:rPr>
            <a:t>IR A INFORME CONSOLIDADO DE PROCESOS</a:t>
          </a:r>
          <a:endParaRPr sz="1400"/>
        </a:p>
      </xdr:txBody>
    </xdr:sp>
    <xdr:clientData fLocksWithSheet="0"/>
  </xdr:oneCellAnchor>
  <xdr:oneCellAnchor>
    <xdr:from>
      <xdr:col>0</xdr:col>
      <xdr:colOff>381000</xdr:colOff>
      <xdr:row>17</xdr:row>
      <xdr:rowOff>47625</xdr:rowOff>
    </xdr:from>
    <xdr:ext cx="1695450" cy="1266825"/>
    <xdr:pic>
      <xdr:nvPicPr>
        <xdr:cNvPr id="2" name="image1.png" descr="LOGO IDEP ULTIMO"/>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1</xdr:col>
      <xdr:colOff>-47625</xdr:colOff>
      <xdr:row>23</xdr:row>
      <xdr:rowOff>171450</xdr:rowOff>
    </xdr:from>
    <xdr:ext cx="2085975" cy="847725"/>
    <xdr:sp macro="" textlink="">
      <xdr:nvSpPr>
        <xdr:cNvPr id="8" name="Shape 8">
          <a:hlinkClick xmlns:r="http://schemas.openxmlformats.org/officeDocument/2006/relationships" r:id="rId1"/>
        </xdr:cNvPr>
        <xdr:cNvSpPr/>
      </xdr:nvSpPr>
      <xdr:spPr>
        <a:xfrm>
          <a:off x="4312538" y="3365663"/>
          <a:ext cx="2066925" cy="828675"/>
        </a:xfrm>
        <a:prstGeom prst="roundRect">
          <a:avLst>
            <a:gd name="adj" fmla="val 16667"/>
          </a:avLst>
        </a:prstGeom>
        <a:solidFill>
          <a:srgbClr val="002060"/>
        </a:solidFill>
        <a:ln w="25400" cap="flat" cmpd="sng">
          <a:solidFill>
            <a:srgbClr val="385D8A"/>
          </a:solidFill>
          <a:prstDash val="solid"/>
          <a:miter lim="8000"/>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rgbClr val="FFFFFF"/>
            </a:buClr>
            <a:buSzPts val="300"/>
            <a:buFont typeface="Arial"/>
            <a:buNone/>
          </a:pPr>
          <a:r>
            <a:rPr lang="en-US" sz="1200" b="1" i="0" u="none" strike="noStrike">
              <a:solidFill>
                <a:srgbClr val="FFFFFF"/>
              </a:solidFill>
              <a:latin typeface="Arial"/>
              <a:ea typeface="Arial"/>
              <a:cs typeface="Arial"/>
              <a:sym typeface="Arial"/>
            </a:rPr>
            <a:t>IR A INFORME CONSOLIDADO DE PROCESOS</a:t>
          </a:r>
          <a:endParaRPr sz="1400"/>
        </a:p>
      </xdr:txBody>
    </xdr:sp>
    <xdr:clientData fLocksWithSheet="0"/>
  </xdr:oneCellAnchor>
  <xdr:oneCellAnchor>
    <xdr:from>
      <xdr:col>0</xdr:col>
      <xdr:colOff>381000</xdr:colOff>
      <xdr:row>16</xdr:row>
      <xdr:rowOff>47625</xdr:rowOff>
    </xdr:from>
    <xdr:ext cx="2143125" cy="1266825"/>
    <xdr:pic>
      <xdr:nvPicPr>
        <xdr:cNvPr id="2" name="image1.png" descr="LOGO IDEP ULTIMO"/>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dep.edu.co/sites/default/files/PRO-GF-14-01%20Ejec%20Presupuestal%20V7.pdf" TargetMode="External"/><Relationship Id="rId13" Type="http://schemas.openxmlformats.org/officeDocument/2006/relationships/hyperlink" Target="http://www.idep.edu.co/sites/default/files/PRO-GF-14-01%20Ejec%20Presupuestal%20V7.pdf" TargetMode="External"/><Relationship Id="rId3" Type="http://schemas.openxmlformats.org/officeDocument/2006/relationships/hyperlink" Target="http://www.idep.edu.co/?q=content/gth-13-proceso-de-gesti%C3%B3n-de-talento-humano" TargetMode="External"/><Relationship Id="rId7" Type="http://schemas.openxmlformats.org/officeDocument/2006/relationships/hyperlink" Target="http://www.idep.edu.co/sites/default/files/FT-GF-14-17%20Solicitud-de-Disponibilidad-Presupuestal%20V6.xlsx" TargetMode="External"/><Relationship Id="rId12" Type="http://schemas.openxmlformats.org/officeDocument/2006/relationships/hyperlink" Target="http://www.idep.edu.co/sites/default/files/PRO-GF-14-01%20Ejec%20Presupuestal%20V7.pdf" TargetMode="External"/><Relationship Id="rId2" Type="http://schemas.openxmlformats.org/officeDocument/2006/relationships/hyperlink" Target="http://www.idep.edu.co/?q=content/gth-13-proceso-de-gesti%C3%B3n-de-talento-humano" TargetMode="External"/><Relationship Id="rId1" Type="http://schemas.openxmlformats.org/officeDocument/2006/relationships/hyperlink" Target="http://www.idep.edu.co/?q=content/gth-13-proceso-de-gesti%C3%B3n-de-talento-humano" TargetMode="External"/><Relationship Id="rId6" Type="http://schemas.openxmlformats.org/officeDocument/2006/relationships/hyperlink" Target="http://www.idep.edu.co/sites/default/files/PRO-GRF-11-03%20Inv%20prop%20planta%20y%20equ%20V7.pdf" TargetMode="External"/><Relationship Id="rId11" Type="http://schemas.openxmlformats.org/officeDocument/2006/relationships/hyperlink" Target="http://www.idep.edu.co/sites/default/files/PRO-GF-14-01%20Ejec%20Presupuestal%20V7.pdf" TargetMode="External"/><Relationship Id="rId5" Type="http://schemas.openxmlformats.org/officeDocument/2006/relationships/hyperlink" Target="http://www.idep.edu.co/sites/default/files/PRO-GRF-11-01_Egresos_o_salidas_de_bienes_V6.pdf" TargetMode="External"/><Relationship Id="rId15" Type="http://schemas.openxmlformats.org/officeDocument/2006/relationships/drawing" Target="../drawings/drawing1.xml"/><Relationship Id="rId10" Type="http://schemas.openxmlformats.org/officeDocument/2006/relationships/hyperlink" Target="http://www.idep.edu.co/?q=content/gf-14-proceso-de-gesti%C3%B3n-financiera" TargetMode="External"/><Relationship Id="rId4" Type="http://schemas.openxmlformats.org/officeDocument/2006/relationships/hyperlink" Target="http://www.idep.edu.co/sites/default/files/PRO-GRF-11-01_Egresos_o_salidas_de_bienes_V6.pdf" TargetMode="External"/><Relationship Id="rId9" Type="http://schemas.openxmlformats.org/officeDocument/2006/relationships/hyperlink" Target="http://www.idep.edu.co/?q=content/gf-14-proceso-de-gesti%C3%B3n-financiera" TargetMode="External"/><Relationship Id="rId14" Type="http://schemas.openxmlformats.org/officeDocument/2006/relationships/hyperlink" Target="http://www.idep.edu.co/?q=content/gth-13-proceso-de-gesti%C3%B3n-de-talento-humano"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www.idep.edu.co/?q=content/grf-11-proceso-de-gesti%C3%B3n-de-recursos-f%C3%ADsicos-y-ambiental" TargetMode="External"/><Relationship Id="rId3" Type="http://schemas.openxmlformats.org/officeDocument/2006/relationships/hyperlink" Target="http://www.idep.edu.co/sites/default/files/PRO-GRF-11-03%20Inv%20prop%20planta%20y%20equ%20V7.pdf" TargetMode="External"/><Relationship Id="rId7" Type="http://schemas.openxmlformats.org/officeDocument/2006/relationships/hyperlink" Target="http://www.idep.edu.co/?q=content/grf-11-proceso-de-gesti%C3%B3n-de-recursos-f%C3%ADsicos-y-ambiental" TargetMode="External"/><Relationship Id="rId2" Type="http://schemas.openxmlformats.org/officeDocument/2006/relationships/hyperlink" Target="http://www.idep.edu.co/sites/default/files/PRO-GRF-11-01_Egresos_o_salidas_de_bienes_V6.pdf" TargetMode="External"/><Relationship Id="rId1" Type="http://schemas.openxmlformats.org/officeDocument/2006/relationships/hyperlink" Target="http://www.idep.edu.co/sites/default/files/PRO-GRF-11-01_Egresos_o_salidas_de_bienes_V6.pdf" TargetMode="External"/><Relationship Id="rId6" Type="http://schemas.openxmlformats.org/officeDocument/2006/relationships/hyperlink" Target="http://www.idep.edu.co/sites/default/files/PRO-GRF-11-01%20Sal%20def%20inv%20prop%20plant%20equi_V8.pdf" TargetMode="External"/><Relationship Id="rId11" Type="http://schemas.openxmlformats.org/officeDocument/2006/relationships/comments" Target="../comments1.xml"/><Relationship Id="rId5" Type="http://schemas.openxmlformats.org/officeDocument/2006/relationships/hyperlink" Target="http://www.idep.edu.co/?q=content/grf-11-proceso-de-gesti%C3%B3n-de-recursos-f%C3%ADsicos-y-ambiental" TargetMode="External"/><Relationship Id="rId10" Type="http://schemas.openxmlformats.org/officeDocument/2006/relationships/vmlDrawing" Target="../drawings/vmlDrawing1.vml"/><Relationship Id="rId4" Type="http://schemas.openxmlformats.org/officeDocument/2006/relationships/hyperlink" Target="http://www.idep.edu.co/?q=content/grf-11-proceso-de-gesti%C3%B3n-de-recursos-f%C3%ADsicos-y-ambiental" TargetMode="External"/><Relationship Id="rId9"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3" Type="http://schemas.openxmlformats.org/officeDocument/2006/relationships/hyperlink" Target="http://www.idep.edu.co/?q=content/gt-12-proceso-de-gesti%C3%B3n-tecnol%C3%B3gica" TargetMode="External"/><Relationship Id="rId18" Type="http://schemas.openxmlformats.org/officeDocument/2006/relationships/hyperlink" Target="http://192.168.1.242/cacti/host.php?action=edit&amp;id=5" TargetMode="External"/><Relationship Id="rId26" Type="http://schemas.openxmlformats.org/officeDocument/2006/relationships/hyperlink" Target="http://www.idep.edu.co/sites/default/files/FT-GT-12-20%20Compromiso%20poli%CC%81tica%20TIC%20V3.docx" TargetMode="External"/><Relationship Id="rId21" Type="http://schemas.openxmlformats.org/officeDocument/2006/relationships/hyperlink" Target="http://www.idep.edu.co/?q=content/gt-12-proceso-de-gesti%C3%B3n-tecnol%C3%B3gica" TargetMode="External"/><Relationship Id="rId34" Type="http://schemas.openxmlformats.org/officeDocument/2006/relationships/hyperlink" Target="http://www.idep.edu.co/?q=content/gt-12-proceso-de-gesti%C3%B3n-tecnol%C3%B3gica" TargetMode="External"/><Relationship Id="rId7" Type="http://schemas.openxmlformats.org/officeDocument/2006/relationships/hyperlink" Target="http://www.idep.edu.co/sites/default/files/PRO-GT-12-08%20Formulaci%C3%B3n%20y%20Seguimiento%20al%20PETI%20V6%20%281%29.pdf" TargetMode="External"/><Relationship Id="rId12" Type="http://schemas.openxmlformats.org/officeDocument/2006/relationships/hyperlink" Target="http://www.idep.edu.co/?q=content/gt-12-proceso-de-gesti%C3%B3n-tecnol%C3%B3gica" TargetMode="External"/><Relationship Id="rId17" Type="http://schemas.openxmlformats.org/officeDocument/2006/relationships/hyperlink" Target="http://192.168.1.242/cacti/host.php?action=edit&amp;id=5" TargetMode="External"/><Relationship Id="rId25" Type="http://schemas.openxmlformats.org/officeDocument/2006/relationships/hyperlink" Target="http://www.idep.edu.co/sites/default/files/FT-GT-12-20%20Compromiso%20poli%CC%81tica%20TIC%20V3.docx" TargetMode="External"/><Relationship Id="rId33" Type="http://schemas.openxmlformats.org/officeDocument/2006/relationships/hyperlink" Target="https://drive.google.com/file/d/1lwfQDrNPoUyQ4HVbiTJI7RdmRT-H4WNT/view" TargetMode="External"/><Relationship Id="rId38" Type="http://schemas.openxmlformats.org/officeDocument/2006/relationships/drawing" Target="../drawings/drawing12.xml"/><Relationship Id="rId2" Type="http://schemas.openxmlformats.org/officeDocument/2006/relationships/hyperlink" Target="http://www.idep.edu.co/sites/default/files/FT-GT-12-20%20Compromiso%20poli%CC%81tica%20TIC%20V3.docx" TargetMode="External"/><Relationship Id="rId16" Type="http://schemas.openxmlformats.org/officeDocument/2006/relationships/hyperlink" Target="http://www.idep.edu.co/?q=content/gt-12-proceso-de-gesti%C3%B3n-tecnol%C3%B3gica" TargetMode="External"/><Relationship Id="rId20" Type="http://schemas.openxmlformats.org/officeDocument/2006/relationships/hyperlink" Target="http://www.idep.edu.co/?q=content/gt-12-proceso-de-gesti%C3%B3n-tecnol%C3%B3gica" TargetMode="External"/><Relationship Id="rId29" Type="http://schemas.openxmlformats.org/officeDocument/2006/relationships/hyperlink" Target="http://www.idep.edu.co/sites/default/files/PL-GT-12-02%20Plan%20Contingencia%20Tecno%20V12.pdf" TargetMode="External"/><Relationship Id="rId1" Type="http://schemas.openxmlformats.org/officeDocument/2006/relationships/hyperlink" Target="http://www.idep.edu.co/?q=content/indicadores-de-gesti%C3%B3n" TargetMode="External"/><Relationship Id="rId6" Type="http://schemas.openxmlformats.org/officeDocument/2006/relationships/hyperlink" Target="http://www.idep.edu.co/sites/default/files/PRO-GT-12-08%20Formulaci%C3%B3n%20y%20Seguimiento%20al%20PETI%20V6%20%281%29.pdf" TargetMode="External"/><Relationship Id="rId11" Type="http://schemas.openxmlformats.org/officeDocument/2006/relationships/hyperlink" Target="http://www.idep.edu.co/?q=content/gt-12-proceso-de-gesti%C3%B3n-tecnol%C3%B3gica" TargetMode="External"/><Relationship Id="rId24" Type="http://schemas.openxmlformats.org/officeDocument/2006/relationships/hyperlink" Target="http://www.idep.edu.co/sites/default/files/FT-GT-12-20%20Compromiso%20poli%CC%81tica%20TIC%20V3.docx" TargetMode="External"/><Relationship Id="rId32" Type="http://schemas.openxmlformats.org/officeDocument/2006/relationships/hyperlink" Target="https://drive.google.com/file/d/1lwfQDrNPoUyQ4HVbiTJI7RdmRT-H4WNT/view" TargetMode="External"/><Relationship Id="rId37" Type="http://schemas.openxmlformats.org/officeDocument/2006/relationships/hyperlink" Target="http://www.idep.edu.co/sites/default/files/IN-GT-12-01%20Instructivo%20para%20la%20asignaci%C3%B3n%20de%20usuarios%20V3.pdf" TargetMode="External"/><Relationship Id="rId5" Type="http://schemas.openxmlformats.org/officeDocument/2006/relationships/hyperlink" Target="http://www.idep.edu.co/sites/default/files/MN-GT-12-15-%20Manual%20para%20la%20Gestion%20de%20los%20Sistemas%20de%20Informaci%C3%B3n%20del%20IDEP_V2.pdf" TargetMode="External"/><Relationship Id="rId15" Type="http://schemas.openxmlformats.org/officeDocument/2006/relationships/hyperlink" Target="http://www.idep.edu.co/?q=content/gt-12-proceso-de-gesti%C3%B3n-tecnol%C3%B3gica" TargetMode="External"/><Relationship Id="rId23" Type="http://schemas.openxmlformats.org/officeDocument/2006/relationships/hyperlink" Target="http://www.idep.edu.co/sites/default/files/PRO-GT-12-05%20Mantenimiento%20Infraestructura%20Tecnol%C3%B3gica.pdf" TargetMode="External"/><Relationship Id="rId28" Type="http://schemas.openxmlformats.org/officeDocument/2006/relationships/hyperlink" Target="http://www.idep.edu.co/sites/default/files/PL-GT-12-02%20Plan%20Contingencia%20Tecno%20V12.pdf" TargetMode="External"/><Relationship Id="rId36" Type="http://schemas.openxmlformats.org/officeDocument/2006/relationships/hyperlink" Target="http://www.idep.edu.co/sites/default/files/FT-GT-12-20%20Compromiso%20poli%CC%81tica%20TIC%20V4.docx" TargetMode="External"/><Relationship Id="rId10" Type="http://schemas.openxmlformats.org/officeDocument/2006/relationships/hyperlink" Target="http://www.idep.edu.co/?q=content/gt-12-proceso-de-gesti%C3%B3n-tecnol%C3%B3gica" TargetMode="External"/><Relationship Id="rId19" Type="http://schemas.openxmlformats.org/officeDocument/2006/relationships/hyperlink" Target="http://www.idep.edu.co/?q=content/gt-12-proceso-de-gesti%C3%B3n-tecnol%C3%B3gica" TargetMode="External"/><Relationship Id="rId31" Type="http://schemas.openxmlformats.org/officeDocument/2006/relationships/hyperlink" Target="https://drive.google.com/drive/folders/1qFWKMCUJJ1U6swgXyJAIZ_d7JeZeeYVd?usp=sharing" TargetMode="External"/><Relationship Id="rId4" Type="http://schemas.openxmlformats.org/officeDocument/2006/relationships/hyperlink" Target="http://www.idep.edu.co/?q=content/gt-12-proceso-de-gesti%C3%B3n-tecnol%C3%B3gica" TargetMode="External"/><Relationship Id="rId9" Type="http://schemas.openxmlformats.org/officeDocument/2006/relationships/hyperlink" Target="http://www.idep.edu.co/?q=content/gt-12-proceso-de-gesti%C3%B3n-tecnol%C3%B3gica" TargetMode="External"/><Relationship Id="rId14" Type="http://schemas.openxmlformats.org/officeDocument/2006/relationships/hyperlink" Target="http://www.idep.edu.co/?q=content/gt-12-proceso-de-gesti%C3%B3n-tecnol%C3%B3gica" TargetMode="External"/><Relationship Id="rId22" Type="http://schemas.openxmlformats.org/officeDocument/2006/relationships/hyperlink" Target="http://www.idep.edu.co/sites/default/files/MN-GT-12-15-%20Manual%20para%20la%20Gestion%20de%20los%20Sistemas%20de%20Informaci%C3%B3n%20del%20IDEP_V2.pdf" TargetMode="External"/><Relationship Id="rId27" Type="http://schemas.openxmlformats.org/officeDocument/2006/relationships/hyperlink" Target="http://www.idep.edu.co/?q=content/gt-12-proceso-de-gesti%C3%B3n-tecnol%C3%B3gica" TargetMode="External"/><Relationship Id="rId30" Type="http://schemas.openxmlformats.org/officeDocument/2006/relationships/hyperlink" Target="https://drive.google.com/drive/folders/1qFWKMCUJJ1U6swgXyJAIZ_d7JeZeeYVd?usp=sharing" TargetMode="External"/><Relationship Id="rId35" Type="http://schemas.openxmlformats.org/officeDocument/2006/relationships/hyperlink" Target="http://www.idep.edu.co/sites/default/files/FT-GT-12-20%20Compromiso%20poli%CC%81tica%20TIC%20V4.docx" TargetMode="External"/><Relationship Id="rId8" Type="http://schemas.openxmlformats.org/officeDocument/2006/relationships/hyperlink" Target="http://www.idep.edu.co/?q=talento-humano" TargetMode="External"/><Relationship Id="rId3" Type="http://schemas.openxmlformats.org/officeDocument/2006/relationships/hyperlink" Target="https://view.officeapps.live.com/op/view.aspx?src=http%3A%2F%2Fwww.idep.edu.co%2Fsites%2Fdefault%2Ffiles%2FFT-GT-12-20%2520Compromiso%2520poli%25CC%2581tica%2520TIC%2520V4.docx%23overlay-context%3Dcontent%2Fgt-12-proceso-de-gesti%2525C3%2525B3n-tecnol%2525C3%2525B3gica%253Fq%253Dcontent%2Fgt-12-proceso-de-gesti%2525C3%2525B3n-tecnol%2525C3%2525B3gica&amp;wdOrigin=BROWSELINK"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www.idep.edu.co/?q=content/gth-13-proceso-de-gesti%C3%B3n-de-talento-humano" TargetMode="External"/><Relationship Id="rId3" Type="http://schemas.openxmlformats.org/officeDocument/2006/relationships/hyperlink" Target="http://www.idep.edu.co/?q=talento-humano" TargetMode="External"/><Relationship Id="rId7" Type="http://schemas.openxmlformats.org/officeDocument/2006/relationships/hyperlink" Target="http://www.idep.edu.co/sites/default/files/PRO-GTH-13-08%20Vinculacio%CC%81n%20Servidores_V8.pdf" TargetMode="External"/><Relationship Id="rId2" Type="http://schemas.openxmlformats.org/officeDocument/2006/relationships/hyperlink" Target="http://www.idep.edu.co/?q=content/gth-13-proceso-de-gesti%C3%B3n-de-talento-humano" TargetMode="External"/><Relationship Id="rId1" Type="http://schemas.openxmlformats.org/officeDocument/2006/relationships/hyperlink" Target="http://www.idep.edu.co/?q=content/gth-13-proceso-de-gesti%C3%B3n-de-talento-humano" TargetMode="External"/><Relationship Id="rId6" Type="http://schemas.openxmlformats.org/officeDocument/2006/relationships/hyperlink" Target="http://www.idep.edu.co/?q=content/gth-13-proceso-de-gesti%C3%B3n-de-talento-humano" TargetMode="External"/><Relationship Id="rId11" Type="http://schemas.openxmlformats.org/officeDocument/2006/relationships/drawing" Target="../drawings/drawing13.xml"/><Relationship Id="rId5" Type="http://schemas.openxmlformats.org/officeDocument/2006/relationships/hyperlink" Target="http://www.idep.edu.co/?q=content/gth-13-proceso-de-gesti%C3%B3n-de-talento-humano" TargetMode="External"/><Relationship Id="rId10" Type="http://schemas.openxmlformats.org/officeDocument/2006/relationships/hyperlink" Target="http://www.idep.edu.co/sites/default/files/PRO-GRF-11-01_Egresos_o_salidas_de_bienes_V6.pdf" TargetMode="External"/><Relationship Id="rId4" Type="http://schemas.openxmlformats.org/officeDocument/2006/relationships/hyperlink" Target="http://www.idep.edu.co/sites/default/files/PL-GTH-13-01%20Plan%20Inst%20Capacit%20V8.pdf" TargetMode="External"/><Relationship Id="rId9" Type="http://schemas.openxmlformats.org/officeDocument/2006/relationships/hyperlink" Target="http://www.idep.edu.co/sites/default/files/PRO-GTH-13-08%20Vinculacio%CC%81n%20Servidores_V8.pdf"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www.idep.edu.co/sites/default/files/PRO-GF-14-01%20Ejec%20Presupuestal%20V7.pdf" TargetMode="External"/><Relationship Id="rId13" Type="http://schemas.openxmlformats.org/officeDocument/2006/relationships/hyperlink" Target="http://www.idep.edu.co/sites/default/files/PRO-GF-14-01%20Ejec%20Presupuestal%20V7.pdf" TargetMode="External"/><Relationship Id="rId3" Type="http://schemas.openxmlformats.org/officeDocument/2006/relationships/hyperlink" Target="http://www.idep.edu.co/sites/default/files/PRO-GF-14-01%20Ejec%20Presupuestal%20V7.pdf" TargetMode="External"/><Relationship Id="rId7" Type="http://schemas.openxmlformats.org/officeDocument/2006/relationships/hyperlink" Target="http://www.idep.edu.co/sites/default/files/PRO-GF-14-01%20Ejec%20Presupuestal%20V7.pdf" TargetMode="External"/><Relationship Id="rId12" Type="http://schemas.openxmlformats.org/officeDocument/2006/relationships/hyperlink" Target="http://www.idep.edu.co/sites/default/files/PRO-GF-14-01%20Ejec%20Presupuestal%20V7.pdf" TargetMode="External"/><Relationship Id="rId17" Type="http://schemas.openxmlformats.org/officeDocument/2006/relationships/drawing" Target="../drawings/drawing14.xml"/><Relationship Id="rId2" Type="http://schemas.openxmlformats.org/officeDocument/2006/relationships/hyperlink" Target="http://www.idep.edu.co/sites/default/files/PRO-GF-14-01%20Ejec%20Presupuestal%20V7.pdf" TargetMode="External"/><Relationship Id="rId16" Type="http://schemas.openxmlformats.org/officeDocument/2006/relationships/hyperlink" Target="http://www.idep.edu.co/?q=content/gf-14-proceso-de-gesti%C3%B3n-financiera" TargetMode="External"/><Relationship Id="rId1" Type="http://schemas.openxmlformats.org/officeDocument/2006/relationships/hyperlink" Target="http://www.idep.edu.co/sites/default/files/FT-GF-14-17%20Solicitud-de-Disponibilidad-Presupuestal%20V6.xlsx" TargetMode="External"/><Relationship Id="rId6" Type="http://schemas.openxmlformats.org/officeDocument/2006/relationships/hyperlink" Target="http://www.idep.edu.co/sites/default/files/PRO-GF-14-01%20Ejec%20Presupuestal%20V7.pdf" TargetMode="External"/><Relationship Id="rId11" Type="http://schemas.openxmlformats.org/officeDocument/2006/relationships/hyperlink" Target="http://www.idep.edu.co/sites/default/files/PRO-GF-14-01%20Ejec%20Presupuestal%20V7.pdf" TargetMode="External"/><Relationship Id="rId5" Type="http://schemas.openxmlformats.org/officeDocument/2006/relationships/hyperlink" Target="http://www.idep.edu.co/sites/default/files/PRO-GF-14-01%20Ejec%20Presupuestal%20V7.pdf" TargetMode="External"/><Relationship Id="rId15" Type="http://schemas.openxmlformats.org/officeDocument/2006/relationships/hyperlink" Target="http://www.idep.edu.co/?q=content/gf-14-proceso-de-gesti%C3%B3n-financiera" TargetMode="External"/><Relationship Id="rId10" Type="http://schemas.openxmlformats.org/officeDocument/2006/relationships/hyperlink" Target="http://www.idep.edu.co/?q=content/gf-14-proceso-de-gesti%C3%B3n-financiera" TargetMode="External"/><Relationship Id="rId4" Type="http://schemas.openxmlformats.org/officeDocument/2006/relationships/hyperlink" Target="http://www.idep.edu.co/sites/default/files/PRO-GF-14-01%20Ejec%20Presupuestal%20V7.pdf" TargetMode="External"/><Relationship Id="rId9" Type="http://schemas.openxmlformats.org/officeDocument/2006/relationships/hyperlink" Target="http://www.idep.edu.co/?q=content/gf-14-proceso-de-gesti%C3%B3n-financiera" TargetMode="External"/><Relationship Id="rId14" Type="http://schemas.openxmlformats.org/officeDocument/2006/relationships/hyperlink" Target="http://www.idep.edu.co/?q=content/gf-14-proceso-de-gesti%C3%B3n-financiera" TargetMode="Externa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6" Type="http://schemas.openxmlformats.org/officeDocument/2006/relationships/hyperlink" Target="https://docs.google.com/spreadsheets/d/1Ro9z3pH1J8SXre-KB6py4YiCpgXZaukJt_QYx5JakBs/edit" TargetMode="External"/><Relationship Id="rId21" Type="http://schemas.openxmlformats.org/officeDocument/2006/relationships/hyperlink" Target="https://docs.google.com/spreadsheets/d/1rkj1JMm4LnWNRWL--zXFJrjXKTK2WPHCiHY5g3cAogk/edit" TargetMode="External"/><Relationship Id="rId42" Type="http://schemas.openxmlformats.org/officeDocument/2006/relationships/hyperlink" Target="http://www.idep.edu.co/?q=content/gt-12-proceso-de-gesti%C3%B3n-tecnol%C3%B3gica" TargetMode="External"/><Relationship Id="rId47" Type="http://schemas.openxmlformats.org/officeDocument/2006/relationships/hyperlink" Target="http://www.idep.edu.co/?q=content/gt-12-proceso-de-gesti%C3%B3n-tecnol%C3%B3gica" TargetMode="External"/><Relationship Id="rId63" Type="http://schemas.openxmlformats.org/officeDocument/2006/relationships/hyperlink" Target="http://www.idep.edu.co/sites/default/files/FT-GT-12-20%20Compromiso%20poli%CC%81tica%20TIC%20V4.docx" TargetMode="External"/><Relationship Id="rId68" Type="http://schemas.openxmlformats.org/officeDocument/2006/relationships/hyperlink" Target="http://www.idep.edu.co/sites/default/files/PL-GTH-13-01%20Plan%20Inst%20Capacit%20V8.pdf" TargetMode="External"/><Relationship Id="rId16" Type="http://schemas.openxmlformats.org/officeDocument/2006/relationships/hyperlink" Target="http://www.idep.edu.co/sites/default/files/PRO-GRF-11-02_Ingresos_o_Altas_Almacen_V6.pdf" TargetMode="External"/><Relationship Id="rId11" Type="http://schemas.openxmlformats.org/officeDocument/2006/relationships/hyperlink" Target="http://www.idep.edu.co/?q=content/idp-04-proceso-de-investigaci%C3%B3n-y-desarrollo-pedag%C3%B3gico" TargetMode="External"/><Relationship Id="rId24" Type="http://schemas.openxmlformats.org/officeDocument/2006/relationships/hyperlink" Target="http://www.idep.edu.co/sites/default/files/PL-GT-12-01_PETIC_V12.pdf" TargetMode="External"/><Relationship Id="rId32" Type="http://schemas.openxmlformats.org/officeDocument/2006/relationships/hyperlink" Target="http://www.idep.edu.co/?q=content/grf-11-proceso-de-gesti%C3%B3n-de-recursos-f%C3%ADsicos-y-ambiental" TargetMode="External"/><Relationship Id="rId37" Type="http://schemas.openxmlformats.org/officeDocument/2006/relationships/hyperlink" Target="http://www.idep.edu.co/sites/default/files/FT-GT-12-20%20Compromiso%20poli%CC%81tica%20TIC%20V3.docx" TargetMode="External"/><Relationship Id="rId40" Type="http://schemas.openxmlformats.org/officeDocument/2006/relationships/hyperlink" Target="http://www.idep.edu.co/sites/default/files/PRO-GT-12-08%20Formulaci%C3%B3n%20y%20Seguimiento%20al%20PETI%20V6%20%281%29.pdf" TargetMode="External"/><Relationship Id="rId45" Type="http://schemas.openxmlformats.org/officeDocument/2006/relationships/hyperlink" Target="http://www.idep.edu.co/?q=content/gt-12-proceso-de-gesti%C3%B3n-tecnol%C3%B3gica" TargetMode="External"/><Relationship Id="rId53" Type="http://schemas.openxmlformats.org/officeDocument/2006/relationships/hyperlink" Target="http://www.idep.edu.co/sites/default/files/PRO-GT-12-05%20Mantenimiento%20Infraestructura%20Tecnol%C3%B3gica.pdf" TargetMode="External"/><Relationship Id="rId58" Type="http://schemas.openxmlformats.org/officeDocument/2006/relationships/hyperlink" Target="http://www.idep.edu.co/sites/default/files/PL-GT-12-02%20Plan%20Contingencia%20Tecno%20V12.pdf" TargetMode="External"/><Relationship Id="rId66" Type="http://schemas.openxmlformats.org/officeDocument/2006/relationships/hyperlink" Target="http://www.idep.edu.co/?q=content/gth-13-proceso-de-gesti%C3%B3n-de-talento-humano" TargetMode="External"/><Relationship Id="rId74" Type="http://schemas.openxmlformats.org/officeDocument/2006/relationships/hyperlink" Target="http://www.idep.edu.co/sites/default/files/PRO-GF-14-01%20Ejec%20Presupuestal%20V7.pdf" TargetMode="External"/><Relationship Id="rId79" Type="http://schemas.openxmlformats.org/officeDocument/2006/relationships/vmlDrawing" Target="../drawings/vmlDrawing2.vml"/><Relationship Id="rId5" Type="http://schemas.openxmlformats.org/officeDocument/2006/relationships/hyperlink" Target="http://www.idep.edu.co/?q=content/gf-14-proceso-de-gesti%C3%B3n-financiera" TargetMode="External"/><Relationship Id="rId61" Type="http://schemas.openxmlformats.org/officeDocument/2006/relationships/hyperlink" Target="https://drive.google.com/file/d/1lwfQDrNPoUyQ4HVbiTJI7RdmRT-H4WNT/view" TargetMode="External"/><Relationship Id="rId19" Type="http://schemas.openxmlformats.org/officeDocument/2006/relationships/hyperlink" Target="http://www.idep.edu.co/sites/default/files/PL-GT-12-02%20Plan%20Contingencia%20Tecno%20V9.pdf" TargetMode="External"/><Relationship Id="rId14" Type="http://schemas.openxmlformats.org/officeDocument/2006/relationships/hyperlink" Target="https://drive.google.com/drive/folders/1PEA_kHglMECvfb2aRpTEgSxTeLRMahB-" TargetMode="External"/><Relationship Id="rId22" Type="http://schemas.openxmlformats.org/officeDocument/2006/relationships/hyperlink" Target="http://www.idep.edu.co/?q=content/gt-12-proceso-de-gesti%C3%B3n-tecnol%C3%B3gica" TargetMode="External"/><Relationship Id="rId27" Type="http://schemas.openxmlformats.org/officeDocument/2006/relationships/hyperlink" Target="http://www.idep.edu.co/sites/default/files/IN-GT-12-05%20Instructivo%20contrasena%20GOOBI%20V1.pdf" TargetMode="External"/><Relationship Id="rId30" Type="http://schemas.openxmlformats.org/officeDocument/2006/relationships/hyperlink" Target="http://www.idep.edu.co/?q=content/gesti%C3%B3n-documental-del-sig" TargetMode="External"/><Relationship Id="rId35" Type="http://schemas.openxmlformats.org/officeDocument/2006/relationships/hyperlink" Target="http://www.idep.edu.co/?q=content/grf-11-proceso-de-gesti%C3%B3n-de-recursos-f%C3%ADsicos-y-ambiental" TargetMode="External"/><Relationship Id="rId43" Type="http://schemas.openxmlformats.org/officeDocument/2006/relationships/hyperlink" Target="http://www.idep.edu.co/?q=content/gt-12-proceso-de-gesti%C3%B3n-tecnol%C3%B3gica" TargetMode="External"/><Relationship Id="rId48" Type="http://schemas.openxmlformats.org/officeDocument/2006/relationships/hyperlink" Target="http://www.idep.edu.co/?q=content/gt-12-proceso-de-gesti%C3%B3n-tecnol%C3%B3gica" TargetMode="External"/><Relationship Id="rId56" Type="http://schemas.openxmlformats.org/officeDocument/2006/relationships/hyperlink" Target="http://www.idep.edu.co/sites/default/files/FT-GT-12-20%20Compromiso%20poli%CC%81tica%20TIC%20V3.docx" TargetMode="External"/><Relationship Id="rId64" Type="http://schemas.openxmlformats.org/officeDocument/2006/relationships/hyperlink" Target="http://www.idep.edu.co/sites/default/files/FT-GT-12-20%20Compromiso%20poli%CC%81tica%20TIC%20V4.docx" TargetMode="External"/><Relationship Id="rId69" Type="http://schemas.openxmlformats.org/officeDocument/2006/relationships/hyperlink" Target="https://drive.google.com/drive/folders/1qFWKMCUJJ1U6swgXyJAIZ_d7JeZeeYVd?usp=sharing" TargetMode="External"/><Relationship Id="rId77" Type="http://schemas.openxmlformats.org/officeDocument/2006/relationships/hyperlink" Target="http://www.idep.edu.co/?q=content/gf-14-proceso-de-gesti%C3%B3n-financiera" TargetMode="External"/><Relationship Id="rId8" Type="http://schemas.openxmlformats.org/officeDocument/2006/relationships/hyperlink" Target="http://www.idep.edu.co/?q=content/gf-14-proceso-de-gesti%C3%B3n-financiera" TargetMode="External"/><Relationship Id="rId51" Type="http://schemas.openxmlformats.org/officeDocument/2006/relationships/hyperlink" Target="http://www.idep.edu.co/?q=content/gt-12-proceso-de-gesti%C3%B3n-tecnol%C3%B3gica" TargetMode="External"/><Relationship Id="rId72" Type="http://schemas.openxmlformats.org/officeDocument/2006/relationships/hyperlink" Target="http://www.idep.edu.co/sites/default/files/PRO-GF-14-01%20Ejec%20Presupuestal%20V7.pdf" TargetMode="External"/><Relationship Id="rId80" Type="http://schemas.openxmlformats.org/officeDocument/2006/relationships/comments" Target="../comments2.xml"/><Relationship Id="rId3" Type="http://schemas.openxmlformats.org/officeDocument/2006/relationships/hyperlink" Target="http://www.idep.edu.co/sites/default/files/PL-GT-12-02_Plan_Contingencia_Tecno_V7.pdf" TargetMode="External"/><Relationship Id="rId12" Type="http://schemas.openxmlformats.org/officeDocument/2006/relationships/hyperlink" Target="http://www.idep.edu.co/?q=content/idp-04-proceso-de-investigaci%C3%B3n-y-desarrollo-pedag%C3%B3gico" TargetMode="External"/><Relationship Id="rId17" Type="http://schemas.openxmlformats.org/officeDocument/2006/relationships/hyperlink" Target="https://docs.google.com/spreadsheets/d/1rkj1JMm4LnWNRWL--zXFJrjXKTK2WPHCiHY5g3cAogk/edit" TargetMode="External"/><Relationship Id="rId25" Type="http://schemas.openxmlformats.org/officeDocument/2006/relationships/hyperlink" Target="https://docs.google.com/spreadsheets/d/1Ro9z3pH1J8SXre-KB6py4YiCpgXZaukJt_QYx5JakBs/edit" TargetMode="External"/><Relationship Id="rId33" Type="http://schemas.openxmlformats.org/officeDocument/2006/relationships/hyperlink" Target="http://www.idep.edu.co/?q=content/grf-11-proceso-de-gesti%C3%B3n-de-recursos-f%C3%ADsicos-y-ambiental" TargetMode="External"/><Relationship Id="rId38" Type="http://schemas.openxmlformats.org/officeDocument/2006/relationships/hyperlink" Target="https://view.officeapps.live.com/op/view.aspx?src=http%3A%2F%2Fwww.idep.edu.co%2Fsites%2Fdefault%2Ffiles%2FFT-GT-12-20%2520Compromiso%2520poli%25CC%2581tica%2520TIC%2520V4.docx%23overlay-context%3Dcontent%2Fgt-12-proceso-de-gesti%2525C3%2525B3n-tecnol%2525C3%2525B3gica%253Fq%253Dcontent%2Fgt-12-proceso-de-gesti%2525C3%2525B3n-tecnol%2525C3%2525B3gica&amp;wdOrigin=BROWSELINK" TargetMode="External"/><Relationship Id="rId46" Type="http://schemas.openxmlformats.org/officeDocument/2006/relationships/hyperlink" Target="http://www.idep.edu.co/?q=content/gt-12-proceso-de-gesti%C3%B3n-tecnol%C3%B3gica" TargetMode="External"/><Relationship Id="rId59" Type="http://schemas.openxmlformats.org/officeDocument/2006/relationships/hyperlink" Target="http://www.idep.edu.co/sites/default/files/PL-GT-12-02%20Plan%20Contingencia%20Tecno%20V12.pdf" TargetMode="External"/><Relationship Id="rId67" Type="http://schemas.openxmlformats.org/officeDocument/2006/relationships/hyperlink" Target="http://www.idep.edu.co/?q=talento-humano" TargetMode="External"/><Relationship Id="rId20" Type="http://schemas.openxmlformats.org/officeDocument/2006/relationships/hyperlink" Target="https://docs.google.com/spreadsheets/d/1rkj1JMm4LnWNRWL--zXFJrjXKTK2WPHCiHY5g3cAogk/edit" TargetMode="External"/><Relationship Id="rId41" Type="http://schemas.openxmlformats.org/officeDocument/2006/relationships/hyperlink" Target="http://www.idep.edu.co/sites/default/files/PRO-GT-12-08%20Formulaci%C3%B3n%20y%20Seguimiento%20al%20PETI%20V6%20%281%29.pdf" TargetMode="External"/><Relationship Id="rId54" Type="http://schemas.openxmlformats.org/officeDocument/2006/relationships/hyperlink" Target="http://www.idep.edu.co/sites/default/files/FT-GT-12-20%20Compromiso%20poli%CC%81tica%20TIC%20V3.docx" TargetMode="External"/><Relationship Id="rId62" Type="http://schemas.openxmlformats.org/officeDocument/2006/relationships/hyperlink" Target="http://www.idep.edu.co/?q=content/gt-12-proceso-de-gesti%C3%B3n-tecnol%C3%B3gica" TargetMode="External"/><Relationship Id="rId70" Type="http://schemas.openxmlformats.org/officeDocument/2006/relationships/hyperlink" Target="https://drive.google.com/drive/folders/1qFWKMCUJJ1U6swgXyJAIZ_d7JeZeeYVd?usp=sharing" TargetMode="External"/><Relationship Id="rId75" Type="http://schemas.openxmlformats.org/officeDocument/2006/relationships/hyperlink" Target="http://www.idep.edu.co/sites/default/files/PRO-GF-14-01%20Ejec%20Presupuestal%20V7.pdf" TargetMode="External"/><Relationship Id="rId1" Type="http://schemas.openxmlformats.org/officeDocument/2006/relationships/hyperlink" Target="http://www.idep.edu.co/?q=content/mapa-de-riesgos-por-procesoMapa%20de%20riesgos%20reportada%20por%20parte%20de%20la%20OAP%20en%20el%20mes%20de%20diciembre." TargetMode="External"/><Relationship Id="rId6" Type="http://schemas.openxmlformats.org/officeDocument/2006/relationships/hyperlink" Target="http://www.idep.edu.co/?q=content/gf-14-proceso-de-gesti%C3%B3n-financiera" TargetMode="External"/><Relationship Id="rId15" Type="http://schemas.openxmlformats.org/officeDocument/2006/relationships/hyperlink" Target="http://www.idep.edu.co/?q=content/grf-11-proceso-de-gesti%C3%B3n-de-recursos-f%C3%ADsicos-y-ambiental" TargetMode="External"/><Relationship Id="rId23" Type="http://schemas.openxmlformats.org/officeDocument/2006/relationships/hyperlink" Target="http://www.idep.edu.co/sites/default/files/PL-GT-12-01_PETIC_V12.pdf" TargetMode="External"/><Relationship Id="rId28" Type="http://schemas.openxmlformats.org/officeDocument/2006/relationships/hyperlink" Target="http://www.idep.edu.co/?q=content/gt-12-proceso-de-gesti%C3%B3n-tecnol%C3%B3gica" TargetMode="External"/><Relationship Id="rId36" Type="http://schemas.openxmlformats.org/officeDocument/2006/relationships/hyperlink" Target="http://www.idep.edu.co/?q=content/grf-11-proceso-de-gesti%C3%B3n-de-recursos-f%C3%ADsicos-y-ambiental" TargetMode="External"/><Relationship Id="rId49" Type="http://schemas.openxmlformats.org/officeDocument/2006/relationships/hyperlink" Target="http://192.168.1.242/cacti/host.php?action=edit&amp;id=5" TargetMode="External"/><Relationship Id="rId57" Type="http://schemas.openxmlformats.org/officeDocument/2006/relationships/hyperlink" Target="http://www.idep.edu.co/?q=content/gt-12-proceso-de-gesti%C3%B3n-tecnol%C3%B3gica" TargetMode="External"/><Relationship Id="rId10" Type="http://schemas.openxmlformats.org/officeDocument/2006/relationships/hyperlink" Target="http://www.idep.edu.co/sites/default/files/IN-GF-14-05_Protocolo_de_Seguridad_V1." TargetMode="External"/><Relationship Id="rId31" Type="http://schemas.openxmlformats.org/officeDocument/2006/relationships/hyperlink" Target="http://www.idep.edu.co/sites/default/files/IN-GF-14-03%20%20Instructivo%20Cumplimiento%20de%20Obligaciones%20Tributarias%20V2.docx" TargetMode="External"/><Relationship Id="rId44" Type="http://schemas.openxmlformats.org/officeDocument/2006/relationships/hyperlink" Target="http://www.idep.edu.co/?q=content/gt-12-proceso-de-gesti%C3%B3n-tecnol%C3%B3gica" TargetMode="External"/><Relationship Id="rId52" Type="http://schemas.openxmlformats.org/officeDocument/2006/relationships/hyperlink" Target="http://www.idep.edu.co/sites/default/files/MN-GT-12-15-%20Manual%20para%20la%20Gestion%20de%20los%20Sistemas%20de%20Informaci%C3%B3n%20del%20IDEP_V2.pdf" TargetMode="External"/><Relationship Id="rId60" Type="http://schemas.openxmlformats.org/officeDocument/2006/relationships/hyperlink" Target="https://drive.google.com/file/d/1lwfQDrNPoUyQ4HVbiTJI7RdmRT-H4WNT/view" TargetMode="External"/><Relationship Id="rId65" Type="http://schemas.openxmlformats.org/officeDocument/2006/relationships/hyperlink" Target="http://www.idep.edu.co/sites/default/files/IN-GT-12-01%20Instructivo%20para%20la%20asignaci%C3%B3n%20de%20usuarios%20V3.pdf" TargetMode="External"/><Relationship Id="rId73" Type="http://schemas.openxmlformats.org/officeDocument/2006/relationships/hyperlink" Target="http://www.idep.edu.co/sites/default/files/PRO-GF-14-01%20Ejec%20Presupuestal%20V7.pdf" TargetMode="External"/><Relationship Id="rId78" Type="http://schemas.openxmlformats.org/officeDocument/2006/relationships/drawing" Target="../drawings/drawing18.xml"/><Relationship Id="rId4" Type="http://schemas.openxmlformats.org/officeDocument/2006/relationships/hyperlink" Target="http://www.idep.edu.co/?q=content/indicadores-de-gesti%C3%B3n" TargetMode="External"/><Relationship Id="rId9" Type="http://schemas.openxmlformats.org/officeDocument/2006/relationships/hyperlink" Target="http://www.idep.edu.co/sites/default/files/IN-GF-14-05_Protocolo_de_Seguridad_V1.Acta%20No.%202%20del%2023/03/2018%20Plan%20de%20Mejoramiento%20proceso%20Financiero" TargetMode="External"/><Relationship Id="rId13" Type="http://schemas.openxmlformats.org/officeDocument/2006/relationships/hyperlink" Target="https://drive.google.com/drive/folders/1PEA_kHglMECvfb2aRpTEgSxTeLRMahB-" TargetMode="External"/><Relationship Id="rId18" Type="http://schemas.openxmlformats.org/officeDocument/2006/relationships/hyperlink" Target="http://www.idep.edu.co/sites/default/files/PL-GT-12-02%20Plan%20Contingencia%20Tecno%20V9.pdf" TargetMode="External"/><Relationship Id="rId39" Type="http://schemas.openxmlformats.org/officeDocument/2006/relationships/hyperlink" Target="http://www.idep.edu.co/sites/default/files/MN-GT-12-15-%20Manual%20para%20la%20Gestion%20de%20los%20Sistemas%20de%20Informaci%C3%B3n%20del%20IDEP_V2.pdf" TargetMode="External"/><Relationship Id="rId34" Type="http://schemas.openxmlformats.org/officeDocument/2006/relationships/hyperlink" Target="http://www.idep.edu.co/sites/default/files/PRO-GRF-11-01%20Sal%20def%20inv%20prop%20plant%20equi_V8.pdf" TargetMode="External"/><Relationship Id="rId50" Type="http://schemas.openxmlformats.org/officeDocument/2006/relationships/hyperlink" Target="http://192.168.1.242/cacti/host.php?action=edit&amp;id=5" TargetMode="External"/><Relationship Id="rId55" Type="http://schemas.openxmlformats.org/officeDocument/2006/relationships/hyperlink" Target="http://www.idep.edu.co/sites/default/files/FT-GT-12-20%20Compromiso%20poli%CC%81tica%20TIC%20V3.docx" TargetMode="External"/><Relationship Id="rId76" Type="http://schemas.openxmlformats.org/officeDocument/2006/relationships/hyperlink" Target="http://www.idep.edu.co/sites/default/files/PRO-GF-14-01%20Ejec%20Presupuestal%20V7.pdf" TargetMode="External"/><Relationship Id="rId7" Type="http://schemas.openxmlformats.org/officeDocument/2006/relationships/hyperlink" Target="http://www.idep.edu.co/?q=content/gf-14-proceso-de-gesti%C3%B3n-financiera" TargetMode="External"/><Relationship Id="rId71" Type="http://schemas.openxmlformats.org/officeDocument/2006/relationships/hyperlink" Target="http://www.idep.edu.co/sites/default/files/PRO-GF-14-01%20Ejec%20Presupuestal%20V7.pdf" TargetMode="External"/><Relationship Id="rId2" Type="http://schemas.openxmlformats.org/officeDocument/2006/relationships/hyperlink" Target="http://www.idep.edu.co/?q=content/mapa-de-riesgos-por-procesoMapa%20de%20Riesgos%20enviado%20por%20parte%20de%20la%20OAP%20en%20el%20mes%20de%20diciembre%20de%202018" TargetMode="External"/><Relationship Id="rId29" Type="http://schemas.openxmlformats.org/officeDocument/2006/relationships/hyperlink" Target="https://mail.google.com/mail/u/0/"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hyperlink" Target="https://drive.google.com/drive/folders/1tRuJngWCJVoo-zaiywSSgexw6cFckRpq" TargetMode="External"/><Relationship Id="rId7" Type="http://schemas.openxmlformats.org/officeDocument/2006/relationships/drawing" Target="../drawings/drawing7.xml"/><Relationship Id="rId2" Type="http://schemas.openxmlformats.org/officeDocument/2006/relationships/hyperlink" Target="https://docs.google.com/document/d/10QTsU3EuXl39nvaZnxz0mTntsiTEWg2F/edit" TargetMode="External"/><Relationship Id="rId1" Type="http://schemas.openxmlformats.org/officeDocument/2006/relationships/hyperlink" Target="https://docs.google.com/document/d/10QTsU3EuXl39nvaZnxz0mTntsiTEWg2F/edit" TargetMode="External"/><Relationship Id="rId6" Type="http://schemas.openxmlformats.org/officeDocument/2006/relationships/hyperlink" Target="https://drive.google.com/drive/folders/1tRuJngWCJVoo-zaiywSSgexw6cFckRpq" TargetMode="External"/><Relationship Id="rId5" Type="http://schemas.openxmlformats.org/officeDocument/2006/relationships/hyperlink" Target="https://drive.google.com/drive/folders/1tRuJngWCJVoo-zaiywSSgexw6cFckRpq" TargetMode="External"/><Relationship Id="rId4" Type="http://schemas.openxmlformats.org/officeDocument/2006/relationships/hyperlink" Target="https://drive.google.com/drive/folders/1tRuJngWCJVoo-zaiywSSgexw6cFckRpq"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1000"/>
  <sheetViews>
    <sheetView showGridLines="0" topLeftCell="A17" workbookViewId="0"/>
  </sheetViews>
  <sheetFormatPr baseColWidth="10" defaultColWidth="14.42578125" defaultRowHeight="15" customHeight="1"/>
  <cols>
    <col min="1" max="1" width="6.5703125" customWidth="1"/>
    <col min="2" max="2" width="14.85546875" customWidth="1"/>
    <col min="3" max="3" width="17.5703125" customWidth="1"/>
    <col min="4" max="4" width="21.5703125" customWidth="1"/>
    <col min="5" max="5" width="52.28515625" customWidth="1"/>
    <col min="6" max="6" width="24.140625" customWidth="1"/>
    <col min="7" max="7" width="26.5703125" customWidth="1"/>
    <col min="8" max="8" width="25.85546875" customWidth="1"/>
    <col min="9" max="9" width="14" customWidth="1"/>
    <col min="10" max="10" width="23" customWidth="1"/>
    <col min="11" max="11" width="18.5703125" customWidth="1"/>
    <col min="12" max="12" width="20" customWidth="1"/>
    <col min="13" max="13" width="18.28515625" customWidth="1"/>
    <col min="14" max="15" width="18" customWidth="1"/>
    <col min="16" max="16" width="26.28515625" customWidth="1"/>
    <col min="17" max="17" width="24.85546875" customWidth="1"/>
    <col min="18" max="18" width="19.42578125" customWidth="1"/>
    <col min="19" max="19" width="36" customWidth="1"/>
    <col min="20" max="20" width="76" customWidth="1"/>
    <col min="21" max="21" width="40.140625" customWidth="1"/>
    <col min="22" max="22" width="18.42578125" customWidth="1"/>
    <col min="23" max="23" width="19.42578125" customWidth="1"/>
    <col min="24" max="24" width="44.140625" customWidth="1"/>
    <col min="25" max="25" width="31.140625" customWidth="1"/>
    <col min="27" max="27" width="11" customWidth="1"/>
  </cols>
  <sheetData>
    <row r="1" spans="1:27" ht="44.25" hidden="1" customHeight="1">
      <c r="A1" s="1"/>
      <c r="B1" s="2"/>
      <c r="C1" s="3" t="s">
        <v>0</v>
      </c>
      <c r="D1" s="3" t="s">
        <v>1</v>
      </c>
      <c r="E1" s="4"/>
      <c r="F1" s="5" t="s">
        <v>2</v>
      </c>
      <c r="G1" s="5" t="s">
        <v>3</v>
      </c>
      <c r="H1" s="5" t="s">
        <v>4</v>
      </c>
      <c r="I1" s="5" t="s">
        <v>5</v>
      </c>
      <c r="J1" s="5" t="s">
        <v>6</v>
      </c>
      <c r="K1" s="6"/>
      <c r="L1" s="7"/>
      <c r="M1" s="8"/>
      <c r="N1" s="8"/>
      <c r="O1" s="8"/>
      <c r="P1" s="8"/>
      <c r="Q1" s="8"/>
      <c r="R1" s="8"/>
      <c r="S1" s="6"/>
      <c r="T1" s="6"/>
      <c r="U1" s="6"/>
      <c r="V1" s="6"/>
      <c r="W1" s="6"/>
      <c r="X1" s="6"/>
      <c r="Y1" s="6"/>
      <c r="Z1" s="6"/>
      <c r="AA1" s="6"/>
    </row>
    <row r="2" spans="1:27" ht="26.25" hidden="1" customHeight="1">
      <c r="A2" s="9"/>
      <c r="B2" s="10"/>
      <c r="C2" s="11" t="s">
        <v>7</v>
      </c>
      <c r="D2" s="11" t="s">
        <v>8</v>
      </c>
      <c r="E2" s="12"/>
      <c r="F2" s="13" t="s">
        <v>9</v>
      </c>
      <c r="G2" s="14" t="s">
        <v>10</v>
      </c>
      <c r="H2" s="13" t="s">
        <v>11</v>
      </c>
      <c r="I2" s="15" t="s">
        <v>12</v>
      </c>
      <c r="J2" s="16" t="s">
        <v>13</v>
      </c>
      <c r="K2" s="9"/>
      <c r="L2" s="17"/>
      <c r="M2" s="18"/>
      <c r="N2" s="18"/>
      <c r="O2" s="18"/>
      <c r="P2" s="18"/>
      <c r="Q2" s="18"/>
      <c r="R2" s="18"/>
      <c r="S2" s="9"/>
      <c r="T2" s="9"/>
      <c r="U2" s="9"/>
      <c r="V2" s="9"/>
      <c r="W2" s="9"/>
      <c r="X2" s="9"/>
      <c r="Y2" s="9"/>
      <c r="Z2" s="9"/>
      <c r="AA2" s="9"/>
    </row>
    <row r="3" spans="1:27" ht="26.25" hidden="1" customHeight="1">
      <c r="A3" s="9"/>
      <c r="B3" s="10"/>
      <c r="C3" s="11" t="s">
        <v>14</v>
      </c>
      <c r="D3" s="11" t="s">
        <v>15</v>
      </c>
      <c r="E3" s="12"/>
      <c r="F3" s="13" t="s">
        <v>16</v>
      </c>
      <c r="G3" s="14" t="s">
        <v>17</v>
      </c>
      <c r="H3" s="14" t="s">
        <v>18</v>
      </c>
      <c r="I3" s="19" t="s">
        <v>19</v>
      </c>
      <c r="J3" s="16" t="s">
        <v>20</v>
      </c>
      <c r="K3" s="9"/>
      <c r="L3" s="17"/>
      <c r="M3" s="18"/>
      <c r="N3" s="18"/>
      <c r="O3" s="18"/>
      <c r="P3" s="18"/>
      <c r="Q3" s="18"/>
      <c r="R3" s="18"/>
      <c r="S3" s="9"/>
      <c r="T3" s="9"/>
      <c r="U3" s="9"/>
      <c r="V3" s="9"/>
      <c r="W3" s="9"/>
      <c r="X3" s="9"/>
      <c r="Y3" s="9"/>
      <c r="Z3" s="9"/>
      <c r="AA3" s="9"/>
    </row>
    <row r="4" spans="1:27" ht="26.25" hidden="1" customHeight="1">
      <c r="A4" s="9"/>
      <c r="B4" s="10"/>
      <c r="C4" s="11" t="s">
        <v>21</v>
      </c>
      <c r="D4" s="11" t="s">
        <v>22</v>
      </c>
      <c r="E4" s="12"/>
      <c r="F4" s="13" t="s">
        <v>23</v>
      </c>
      <c r="G4" s="14" t="s">
        <v>24</v>
      </c>
      <c r="H4" s="20"/>
      <c r="I4" s="21" t="s">
        <v>25</v>
      </c>
      <c r="J4" s="16" t="s">
        <v>26</v>
      </c>
      <c r="K4" s="9"/>
      <c r="L4" s="17"/>
      <c r="M4" s="18"/>
      <c r="N4" s="18"/>
      <c r="O4" s="18"/>
      <c r="P4" s="18"/>
      <c r="Q4" s="18"/>
      <c r="R4" s="18"/>
      <c r="S4" s="9"/>
      <c r="T4" s="9"/>
      <c r="U4" s="9"/>
      <c r="V4" s="9"/>
      <c r="W4" s="9"/>
      <c r="X4" s="9"/>
      <c r="Y4" s="9"/>
      <c r="Z4" s="9"/>
      <c r="AA4" s="9"/>
    </row>
    <row r="5" spans="1:27" ht="39" hidden="1" customHeight="1">
      <c r="A5" s="9"/>
      <c r="B5" s="10"/>
      <c r="C5" s="11" t="s">
        <v>27</v>
      </c>
      <c r="D5" s="11" t="s">
        <v>28</v>
      </c>
      <c r="E5" s="12"/>
      <c r="F5" s="14" t="s">
        <v>29</v>
      </c>
      <c r="G5" s="14" t="s">
        <v>30</v>
      </c>
      <c r="H5" s="22"/>
      <c r="I5" s="16"/>
      <c r="J5" s="16"/>
      <c r="K5" s="9"/>
      <c r="L5" s="17"/>
      <c r="M5" s="18"/>
      <c r="N5" s="18"/>
      <c r="O5" s="18"/>
      <c r="P5" s="18"/>
      <c r="Q5" s="18"/>
      <c r="R5" s="18"/>
      <c r="S5" s="9"/>
      <c r="T5" s="9"/>
      <c r="U5" s="9"/>
      <c r="V5" s="9"/>
      <c r="W5" s="9"/>
      <c r="X5" s="9"/>
      <c r="Y5" s="9"/>
      <c r="Z5" s="9"/>
      <c r="AA5" s="9"/>
    </row>
    <row r="6" spans="1:27" ht="26.25" hidden="1" customHeight="1">
      <c r="A6" s="9"/>
      <c r="B6" s="10"/>
      <c r="C6" s="11" t="s">
        <v>31</v>
      </c>
      <c r="D6" s="11" t="s">
        <v>32</v>
      </c>
      <c r="E6" s="9"/>
      <c r="F6" s="14" t="s">
        <v>33</v>
      </c>
      <c r="G6" s="22"/>
      <c r="H6" s="22"/>
      <c r="I6" s="16"/>
      <c r="J6" s="16"/>
      <c r="K6" s="9"/>
      <c r="L6" s="17"/>
      <c r="M6" s="18"/>
      <c r="N6" s="18"/>
      <c r="O6" s="18"/>
      <c r="P6" s="18"/>
      <c r="Q6" s="18"/>
      <c r="R6" s="18"/>
      <c r="S6" s="9"/>
      <c r="T6" s="9"/>
      <c r="U6" s="9"/>
      <c r="V6" s="9"/>
      <c r="W6" s="9"/>
      <c r="X6" s="9"/>
      <c r="Y6" s="9"/>
      <c r="Z6" s="9"/>
      <c r="AA6" s="9"/>
    </row>
    <row r="7" spans="1:27" ht="26.25" hidden="1" customHeight="1">
      <c r="A7" s="9"/>
      <c r="B7" s="10"/>
      <c r="C7" s="11" t="s">
        <v>34</v>
      </c>
      <c r="D7" s="11" t="s">
        <v>35</v>
      </c>
      <c r="E7" s="12"/>
      <c r="F7" s="20"/>
      <c r="G7" s="22"/>
      <c r="H7" s="22"/>
      <c r="I7" s="23"/>
      <c r="J7" s="23"/>
      <c r="K7" s="9"/>
      <c r="L7" s="17"/>
      <c r="M7" s="18"/>
      <c r="N7" s="18"/>
      <c r="O7" s="18"/>
      <c r="P7" s="18"/>
      <c r="Q7" s="18"/>
      <c r="R7" s="18"/>
      <c r="S7" s="9"/>
      <c r="T7" s="9"/>
      <c r="U7" s="9"/>
      <c r="V7" s="9"/>
      <c r="W7" s="9"/>
      <c r="X7" s="9"/>
      <c r="Y7" s="9"/>
      <c r="Z7" s="9"/>
      <c r="AA7" s="9"/>
    </row>
    <row r="8" spans="1:27" ht="26.25" hidden="1" customHeight="1">
      <c r="A8" s="9"/>
      <c r="B8" s="10"/>
      <c r="C8" s="11" t="s">
        <v>36</v>
      </c>
      <c r="D8" s="11" t="s">
        <v>37</v>
      </c>
      <c r="E8" s="12"/>
      <c r="F8" s="20"/>
      <c r="G8" s="22"/>
      <c r="H8" s="22"/>
      <c r="I8" s="16"/>
      <c r="J8" s="16"/>
      <c r="K8" s="9"/>
      <c r="L8" s="17"/>
      <c r="M8" s="18"/>
      <c r="N8" s="18"/>
      <c r="O8" s="18"/>
      <c r="P8" s="18"/>
      <c r="Q8" s="18"/>
      <c r="R8" s="18"/>
      <c r="S8" s="9"/>
      <c r="T8" s="9"/>
      <c r="U8" s="9"/>
      <c r="V8" s="9"/>
      <c r="W8" s="9"/>
      <c r="X8" s="9"/>
      <c r="Y8" s="9"/>
      <c r="Z8" s="9"/>
      <c r="AA8" s="9"/>
    </row>
    <row r="9" spans="1:27" ht="51.75" hidden="1" customHeight="1">
      <c r="A9" s="9"/>
      <c r="B9" s="10"/>
      <c r="C9" s="11" t="s">
        <v>38</v>
      </c>
      <c r="D9" s="11" t="s">
        <v>39</v>
      </c>
      <c r="E9" s="12"/>
      <c r="F9" s="22"/>
      <c r="G9" s="22"/>
      <c r="H9" s="22"/>
      <c r="I9" s="16"/>
      <c r="J9" s="16"/>
      <c r="K9" s="9"/>
      <c r="L9" s="17"/>
      <c r="M9" s="18"/>
      <c r="N9" s="18"/>
      <c r="O9" s="18"/>
      <c r="P9" s="18"/>
      <c r="Q9" s="18"/>
      <c r="R9" s="18"/>
      <c r="S9" s="9"/>
      <c r="T9" s="9"/>
      <c r="U9" s="9"/>
      <c r="V9" s="9"/>
      <c r="W9" s="9"/>
      <c r="X9" s="9"/>
      <c r="Y9" s="9"/>
      <c r="Z9" s="9"/>
      <c r="AA9" s="9"/>
    </row>
    <row r="10" spans="1:27" ht="26.25" hidden="1" customHeight="1">
      <c r="A10" s="9"/>
      <c r="B10" s="10"/>
      <c r="C10" s="11" t="s">
        <v>40</v>
      </c>
      <c r="D10" s="11" t="s">
        <v>41</v>
      </c>
      <c r="E10" s="12"/>
      <c r="F10" s="22"/>
      <c r="G10" s="22"/>
      <c r="H10" s="22"/>
      <c r="I10" s="16"/>
      <c r="J10" s="16"/>
      <c r="K10" s="9"/>
      <c r="L10" s="17"/>
      <c r="M10" s="18"/>
      <c r="N10" s="18"/>
      <c r="O10" s="18"/>
      <c r="P10" s="18"/>
      <c r="Q10" s="18"/>
      <c r="R10" s="18"/>
      <c r="S10" s="9"/>
      <c r="T10" s="9"/>
      <c r="U10" s="9"/>
      <c r="V10" s="9"/>
      <c r="W10" s="9"/>
      <c r="X10" s="9"/>
      <c r="Y10" s="9"/>
      <c r="Z10" s="9"/>
      <c r="AA10" s="9"/>
    </row>
    <row r="11" spans="1:27" ht="39" hidden="1" customHeight="1">
      <c r="A11" s="9"/>
      <c r="B11" s="10"/>
      <c r="C11" s="11" t="s">
        <v>42</v>
      </c>
      <c r="D11" s="11" t="s">
        <v>43</v>
      </c>
      <c r="E11" s="12"/>
      <c r="F11" s="22"/>
      <c r="G11" s="22"/>
      <c r="H11" s="22"/>
      <c r="I11" s="16"/>
      <c r="J11" s="16"/>
      <c r="K11" s="9"/>
      <c r="L11" s="17"/>
      <c r="M11" s="18"/>
      <c r="N11" s="18"/>
      <c r="O11" s="18"/>
      <c r="P11" s="18"/>
      <c r="Q11" s="18"/>
      <c r="R11" s="18"/>
      <c r="S11" s="9"/>
      <c r="T11" s="9"/>
      <c r="U11" s="9"/>
      <c r="V11" s="9"/>
      <c r="W11" s="9"/>
      <c r="X11" s="9"/>
      <c r="Y11" s="9"/>
      <c r="Z11" s="9"/>
      <c r="AA11" s="9"/>
    </row>
    <row r="12" spans="1:27" ht="26.25" hidden="1" customHeight="1">
      <c r="A12" s="9"/>
      <c r="B12" s="10"/>
      <c r="C12" s="11" t="s">
        <v>44</v>
      </c>
      <c r="D12" s="11" t="s">
        <v>45</v>
      </c>
      <c r="E12" s="12"/>
      <c r="F12" s="24"/>
      <c r="G12" s="24"/>
      <c r="H12" s="24"/>
      <c r="I12" s="10"/>
      <c r="J12" s="18"/>
      <c r="K12" s="18"/>
      <c r="L12" s="9"/>
      <c r="M12" s="17"/>
      <c r="N12" s="18"/>
      <c r="O12" s="18"/>
      <c r="P12" s="18"/>
      <c r="Q12" s="18"/>
      <c r="R12" s="18"/>
      <c r="S12" s="18"/>
      <c r="T12" s="9"/>
      <c r="U12" s="9"/>
      <c r="V12" s="9"/>
      <c r="W12" s="9"/>
      <c r="X12" s="9"/>
      <c r="Y12" s="9"/>
      <c r="Z12" s="9"/>
      <c r="AA12" s="9"/>
    </row>
    <row r="13" spans="1:27" ht="39" hidden="1" customHeight="1">
      <c r="A13" s="9"/>
      <c r="B13" s="10"/>
      <c r="C13" s="11" t="s">
        <v>46</v>
      </c>
      <c r="D13" s="11" t="s">
        <v>47</v>
      </c>
      <c r="E13" s="12"/>
      <c r="F13" s="24"/>
      <c r="G13" s="24"/>
      <c r="H13" s="24"/>
      <c r="I13" s="10"/>
      <c r="J13" s="18"/>
      <c r="K13" s="18"/>
      <c r="L13" s="9"/>
      <c r="M13" s="17"/>
      <c r="N13" s="18"/>
      <c r="O13" s="18"/>
      <c r="P13" s="18"/>
      <c r="Q13" s="18"/>
      <c r="R13" s="18"/>
      <c r="S13" s="18"/>
      <c r="T13" s="9"/>
      <c r="U13" s="9"/>
      <c r="V13" s="9"/>
      <c r="W13" s="9"/>
      <c r="X13" s="9"/>
      <c r="Y13" s="9"/>
      <c r="Z13" s="9"/>
      <c r="AA13" s="9"/>
    </row>
    <row r="14" spans="1:27" ht="26.25" hidden="1" customHeight="1">
      <c r="A14" s="9"/>
      <c r="B14" s="10"/>
      <c r="C14" s="11" t="s">
        <v>48</v>
      </c>
      <c r="D14" s="25"/>
      <c r="E14" s="12"/>
      <c r="F14" s="24"/>
      <c r="G14" s="24"/>
      <c r="H14" s="24"/>
      <c r="I14" s="10"/>
      <c r="J14" s="18"/>
      <c r="K14" s="18"/>
      <c r="L14" s="9"/>
      <c r="M14" s="17"/>
      <c r="N14" s="18"/>
      <c r="O14" s="18"/>
      <c r="P14" s="18"/>
      <c r="Q14" s="18"/>
      <c r="R14" s="18"/>
      <c r="S14" s="18"/>
      <c r="T14" s="9"/>
      <c r="U14" s="9"/>
      <c r="V14" s="9"/>
      <c r="W14" s="9"/>
      <c r="X14" s="9"/>
      <c r="Y14" s="9"/>
      <c r="Z14" s="9"/>
      <c r="AA14" s="9"/>
    </row>
    <row r="15" spans="1:27" ht="39" hidden="1" customHeight="1">
      <c r="A15" s="9"/>
      <c r="B15" s="10"/>
      <c r="C15" s="26" t="s">
        <v>49</v>
      </c>
      <c r="D15" s="11"/>
      <c r="E15" s="12"/>
      <c r="F15" s="24"/>
      <c r="G15" s="24"/>
      <c r="H15" s="24"/>
      <c r="I15" s="10"/>
      <c r="J15" s="18"/>
      <c r="K15" s="18"/>
      <c r="L15" s="9"/>
      <c r="M15" s="17"/>
      <c r="N15" s="18"/>
      <c r="O15" s="18"/>
      <c r="P15" s="18"/>
      <c r="Q15" s="18"/>
      <c r="R15" s="18"/>
      <c r="S15" s="18"/>
      <c r="T15" s="9"/>
      <c r="U15" s="9"/>
      <c r="V15" s="9"/>
      <c r="W15" s="9"/>
      <c r="X15" s="9"/>
      <c r="Y15" s="9"/>
      <c r="Z15" s="9"/>
      <c r="AA15" s="9"/>
    </row>
    <row r="16" spans="1:27" ht="24" hidden="1" customHeight="1">
      <c r="A16" s="1"/>
      <c r="B16" s="6"/>
      <c r="C16" s="6"/>
      <c r="D16" s="6"/>
      <c r="E16" s="27"/>
      <c r="F16" s="6"/>
      <c r="G16" s="27"/>
      <c r="H16" s="27"/>
      <c r="I16" s="8"/>
      <c r="J16" s="8"/>
      <c r="K16" s="8"/>
      <c r="L16" s="8"/>
      <c r="M16" s="7"/>
      <c r="N16" s="8"/>
      <c r="O16" s="8"/>
      <c r="P16" s="8"/>
      <c r="Q16" s="8"/>
      <c r="R16" s="8"/>
      <c r="S16" s="8"/>
      <c r="T16" s="28"/>
      <c r="U16" s="28"/>
      <c r="V16" s="28"/>
      <c r="W16" s="6"/>
      <c r="X16" s="29"/>
      <c r="Y16" s="29"/>
      <c r="Z16" s="6"/>
      <c r="AA16" s="6"/>
    </row>
    <row r="17" spans="1:27" ht="27.75" customHeight="1">
      <c r="A17" s="789"/>
      <c r="B17" s="790"/>
      <c r="C17" s="791"/>
      <c r="D17" s="798" t="s">
        <v>50</v>
      </c>
      <c r="E17" s="790"/>
      <c r="F17" s="790"/>
      <c r="G17" s="790"/>
      <c r="H17" s="790"/>
      <c r="I17" s="790"/>
      <c r="J17" s="790"/>
      <c r="K17" s="790"/>
      <c r="L17" s="790"/>
      <c r="M17" s="790"/>
      <c r="N17" s="790"/>
      <c r="O17" s="790"/>
      <c r="P17" s="790"/>
      <c r="Q17" s="790"/>
      <c r="R17" s="790"/>
      <c r="S17" s="790"/>
      <c r="T17" s="790"/>
      <c r="U17" s="790"/>
      <c r="V17" s="790"/>
      <c r="W17" s="791"/>
      <c r="X17" s="30" t="s">
        <v>51</v>
      </c>
      <c r="Y17" s="6"/>
      <c r="Z17" s="6"/>
      <c r="AA17" s="6"/>
    </row>
    <row r="18" spans="1:27" ht="27.75" customHeight="1">
      <c r="A18" s="792"/>
      <c r="B18" s="793"/>
      <c r="C18" s="794"/>
      <c r="D18" s="792"/>
      <c r="E18" s="793"/>
      <c r="F18" s="793"/>
      <c r="G18" s="793"/>
      <c r="H18" s="793"/>
      <c r="I18" s="793"/>
      <c r="J18" s="793"/>
      <c r="K18" s="793"/>
      <c r="L18" s="793"/>
      <c r="M18" s="793"/>
      <c r="N18" s="793"/>
      <c r="O18" s="793"/>
      <c r="P18" s="793"/>
      <c r="Q18" s="793"/>
      <c r="R18" s="793"/>
      <c r="S18" s="793"/>
      <c r="T18" s="793"/>
      <c r="U18" s="793"/>
      <c r="V18" s="793"/>
      <c r="W18" s="794"/>
      <c r="X18" s="31" t="s">
        <v>52</v>
      </c>
      <c r="Y18" s="6"/>
      <c r="Z18" s="6"/>
      <c r="AA18" s="6"/>
    </row>
    <row r="19" spans="1:27" ht="27.75" customHeight="1">
      <c r="A19" s="792"/>
      <c r="B19" s="793"/>
      <c r="C19" s="794"/>
      <c r="D19" s="792"/>
      <c r="E19" s="793"/>
      <c r="F19" s="793"/>
      <c r="G19" s="793"/>
      <c r="H19" s="793"/>
      <c r="I19" s="793"/>
      <c r="J19" s="793"/>
      <c r="K19" s="793"/>
      <c r="L19" s="793"/>
      <c r="M19" s="793"/>
      <c r="N19" s="793"/>
      <c r="O19" s="793"/>
      <c r="P19" s="793"/>
      <c r="Q19" s="793"/>
      <c r="R19" s="793"/>
      <c r="S19" s="793"/>
      <c r="T19" s="793"/>
      <c r="U19" s="793"/>
      <c r="V19" s="793"/>
      <c r="W19" s="794"/>
      <c r="X19" s="32" t="s">
        <v>53</v>
      </c>
      <c r="Y19" s="6"/>
      <c r="Z19" s="6"/>
      <c r="AA19" s="6"/>
    </row>
    <row r="20" spans="1:27" ht="27.75" customHeight="1">
      <c r="A20" s="795"/>
      <c r="B20" s="796"/>
      <c r="C20" s="797"/>
      <c r="D20" s="795"/>
      <c r="E20" s="796"/>
      <c r="F20" s="796"/>
      <c r="G20" s="796"/>
      <c r="H20" s="796"/>
      <c r="I20" s="796"/>
      <c r="J20" s="796"/>
      <c r="K20" s="796"/>
      <c r="L20" s="796"/>
      <c r="M20" s="796"/>
      <c r="N20" s="796"/>
      <c r="O20" s="796"/>
      <c r="P20" s="796"/>
      <c r="Q20" s="796"/>
      <c r="R20" s="796"/>
      <c r="S20" s="796"/>
      <c r="T20" s="796"/>
      <c r="U20" s="796"/>
      <c r="V20" s="796"/>
      <c r="W20" s="797"/>
      <c r="X20" s="33" t="s">
        <v>54</v>
      </c>
      <c r="Y20" s="6"/>
      <c r="Z20" s="6"/>
      <c r="AA20" s="6"/>
    </row>
    <row r="21" spans="1:27" ht="45" customHeight="1">
      <c r="A21" s="34" t="s">
        <v>55</v>
      </c>
      <c r="B21" s="35"/>
      <c r="C21" s="35"/>
      <c r="D21" s="36"/>
      <c r="E21" s="36"/>
      <c r="F21" s="36"/>
      <c r="G21" s="36"/>
      <c r="H21" s="36"/>
      <c r="I21" s="36"/>
      <c r="J21" s="36"/>
      <c r="K21" s="36"/>
      <c r="L21" s="36"/>
      <c r="M21" s="36"/>
      <c r="N21" s="36"/>
      <c r="O21" s="36"/>
      <c r="P21" s="36"/>
      <c r="Q21" s="36"/>
      <c r="R21" s="36"/>
      <c r="S21" s="36"/>
      <c r="T21" s="36"/>
      <c r="U21" s="36"/>
      <c r="V21" s="36"/>
      <c r="W21" s="36"/>
      <c r="X21" s="37"/>
      <c r="Y21" s="6"/>
      <c r="Z21" s="6"/>
      <c r="AA21" s="6"/>
    </row>
    <row r="22" spans="1:27" ht="45" customHeight="1">
      <c r="A22" s="799" t="s">
        <v>56</v>
      </c>
      <c r="B22" s="800"/>
      <c r="C22" s="800"/>
      <c r="D22" s="800"/>
      <c r="E22" s="800"/>
      <c r="F22" s="800"/>
      <c r="G22" s="801"/>
      <c r="H22" s="802" t="s">
        <v>57</v>
      </c>
      <c r="I22" s="800"/>
      <c r="J22" s="800"/>
      <c r="K22" s="800"/>
      <c r="L22" s="800"/>
      <c r="M22" s="800"/>
      <c r="N22" s="801"/>
      <c r="O22" s="803" t="s">
        <v>58</v>
      </c>
      <c r="P22" s="800"/>
      <c r="Q22" s="800"/>
      <c r="R22" s="800"/>
      <c r="S22" s="801"/>
      <c r="T22" s="804" t="s">
        <v>59</v>
      </c>
      <c r="U22" s="800"/>
      <c r="V22" s="800"/>
      <c r="W22" s="800"/>
      <c r="X22" s="801"/>
      <c r="Y22" s="38"/>
      <c r="Z22" s="39"/>
      <c r="AA22" s="40"/>
    </row>
    <row r="23" spans="1:27" ht="63" customHeight="1">
      <c r="A23" s="41" t="s">
        <v>60</v>
      </c>
      <c r="B23" s="42" t="s">
        <v>2</v>
      </c>
      <c r="C23" s="42" t="s">
        <v>61</v>
      </c>
      <c r="D23" s="42" t="s">
        <v>62</v>
      </c>
      <c r="E23" s="42" t="s">
        <v>63</v>
      </c>
      <c r="F23" s="42" t="s">
        <v>64</v>
      </c>
      <c r="G23" s="43" t="s">
        <v>65</v>
      </c>
      <c r="H23" s="44" t="s">
        <v>66</v>
      </c>
      <c r="I23" s="42" t="s">
        <v>4</v>
      </c>
      <c r="J23" s="42" t="s">
        <v>67</v>
      </c>
      <c r="K23" s="45" t="s">
        <v>68</v>
      </c>
      <c r="L23" s="45" t="s">
        <v>69</v>
      </c>
      <c r="M23" s="45" t="s">
        <v>70</v>
      </c>
      <c r="N23" s="46" t="s">
        <v>71</v>
      </c>
      <c r="O23" s="805" t="s">
        <v>72</v>
      </c>
      <c r="P23" s="800"/>
      <c r="Q23" s="800"/>
      <c r="R23" s="806"/>
      <c r="S23" s="46" t="s">
        <v>73</v>
      </c>
      <c r="T23" s="47" t="s">
        <v>72</v>
      </c>
      <c r="U23" s="45" t="s">
        <v>73</v>
      </c>
      <c r="V23" s="45" t="s">
        <v>6</v>
      </c>
      <c r="W23" s="45" t="s">
        <v>74</v>
      </c>
      <c r="X23" s="46" t="s">
        <v>75</v>
      </c>
      <c r="Y23" s="48"/>
      <c r="Z23" s="6"/>
      <c r="AA23" s="6"/>
    </row>
    <row r="24" spans="1:27" ht="231" customHeight="1">
      <c r="A24" s="49">
        <v>1</v>
      </c>
      <c r="B24" s="49" t="s">
        <v>23</v>
      </c>
      <c r="C24" s="49" t="s">
        <v>8</v>
      </c>
      <c r="D24" s="50">
        <v>43432</v>
      </c>
      <c r="E24" s="49" t="s">
        <v>76</v>
      </c>
      <c r="F24" s="49" t="s">
        <v>24</v>
      </c>
      <c r="G24" s="49" t="s">
        <v>77</v>
      </c>
      <c r="H24" s="51" t="s">
        <v>78</v>
      </c>
      <c r="I24" s="52" t="s">
        <v>11</v>
      </c>
      <c r="J24" s="52" t="s">
        <v>79</v>
      </c>
      <c r="K24" s="53" t="s">
        <v>80</v>
      </c>
      <c r="L24" s="54">
        <v>44099</v>
      </c>
      <c r="M24" s="54">
        <v>44099</v>
      </c>
      <c r="N24" s="54">
        <v>44196</v>
      </c>
      <c r="O24" s="782" t="s">
        <v>81</v>
      </c>
      <c r="P24" s="783"/>
      <c r="Q24" s="783"/>
      <c r="R24" s="784"/>
      <c r="S24" s="55" t="s">
        <v>82</v>
      </c>
      <c r="T24" s="56" t="s">
        <v>83</v>
      </c>
      <c r="U24" s="26" t="s">
        <v>84</v>
      </c>
      <c r="V24" s="53" t="s">
        <v>13</v>
      </c>
      <c r="W24" s="53" t="s">
        <v>25</v>
      </c>
      <c r="X24" s="56" t="s">
        <v>85</v>
      </c>
      <c r="Y24" s="57"/>
      <c r="Z24" s="57"/>
      <c r="AA24" s="57"/>
    </row>
    <row r="25" spans="1:27" ht="268.5" customHeight="1">
      <c r="A25" s="58">
        <v>10</v>
      </c>
      <c r="B25" s="58" t="s">
        <v>9</v>
      </c>
      <c r="C25" s="59" t="s">
        <v>35</v>
      </c>
      <c r="D25" s="60">
        <v>44141</v>
      </c>
      <c r="E25" s="61" t="s">
        <v>86</v>
      </c>
      <c r="F25" s="59" t="s">
        <v>17</v>
      </c>
      <c r="G25" s="62" t="s">
        <v>87</v>
      </c>
      <c r="H25" s="63" t="s">
        <v>88</v>
      </c>
      <c r="I25" s="64" t="s">
        <v>11</v>
      </c>
      <c r="J25" s="58" t="s">
        <v>89</v>
      </c>
      <c r="K25" s="53" t="s">
        <v>90</v>
      </c>
      <c r="L25" s="65">
        <v>44141</v>
      </c>
      <c r="M25" s="54">
        <v>44228</v>
      </c>
      <c r="N25" s="54">
        <v>44377</v>
      </c>
      <c r="O25" s="785" t="s">
        <v>91</v>
      </c>
      <c r="P25" s="783"/>
      <c r="Q25" s="783"/>
      <c r="R25" s="784"/>
      <c r="S25" s="66" t="s">
        <v>92</v>
      </c>
      <c r="T25" s="67" t="s">
        <v>93</v>
      </c>
      <c r="U25" s="67" t="s">
        <v>94</v>
      </c>
      <c r="V25" s="68" t="s">
        <v>13</v>
      </c>
      <c r="W25" s="68" t="s">
        <v>25</v>
      </c>
      <c r="X25" s="56" t="s">
        <v>95</v>
      </c>
      <c r="Y25" s="6"/>
      <c r="Z25" s="6"/>
      <c r="AA25" s="6"/>
    </row>
    <row r="26" spans="1:27" ht="15.75" customHeight="1">
      <c r="A26" s="53">
        <v>11</v>
      </c>
      <c r="B26" s="59" t="s">
        <v>9</v>
      </c>
      <c r="C26" s="59" t="s">
        <v>43</v>
      </c>
      <c r="D26" s="54">
        <v>44141</v>
      </c>
      <c r="E26" s="69" t="s">
        <v>96</v>
      </c>
      <c r="F26" s="59" t="s">
        <v>17</v>
      </c>
      <c r="G26" s="62" t="s">
        <v>97</v>
      </c>
      <c r="H26" s="64" t="s">
        <v>98</v>
      </c>
      <c r="I26" s="64" t="s">
        <v>11</v>
      </c>
      <c r="J26" s="52" t="s">
        <v>99</v>
      </c>
      <c r="K26" s="53" t="s">
        <v>100</v>
      </c>
      <c r="L26" s="65">
        <v>44141</v>
      </c>
      <c r="M26" s="54">
        <v>44228</v>
      </c>
      <c r="N26" s="54">
        <v>44377</v>
      </c>
      <c r="O26" s="785" t="s">
        <v>101</v>
      </c>
      <c r="P26" s="783"/>
      <c r="Q26" s="783"/>
      <c r="R26" s="784"/>
      <c r="S26" s="70" t="s">
        <v>102</v>
      </c>
      <c r="T26" s="67" t="s">
        <v>103</v>
      </c>
      <c r="U26" s="67" t="s">
        <v>104</v>
      </c>
      <c r="V26" s="53" t="s">
        <v>13</v>
      </c>
      <c r="W26" s="53" t="s">
        <v>25</v>
      </c>
      <c r="X26" s="67" t="s">
        <v>105</v>
      </c>
      <c r="Y26" s="6"/>
      <c r="Z26" s="6"/>
      <c r="AA26" s="6"/>
    </row>
    <row r="27" spans="1:27" ht="15.75" customHeight="1">
      <c r="A27" s="53">
        <v>12</v>
      </c>
      <c r="B27" s="59" t="s">
        <v>9</v>
      </c>
      <c r="C27" s="59" t="s">
        <v>43</v>
      </c>
      <c r="D27" s="54">
        <v>44141</v>
      </c>
      <c r="E27" s="69" t="s">
        <v>106</v>
      </c>
      <c r="F27" s="59" t="s">
        <v>17</v>
      </c>
      <c r="G27" s="62" t="s">
        <v>107</v>
      </c>
      <c r="H27" s="786" t="s">
        <v>108</v>
      </c>
      <c r="I27" s="777" t="s">
        <v>11</v>
      </c>
      <c r="J27" s="778" t="s">
        <v>109</v>
      </c>
      <c r="K27" s="769" t="s">
        <v>100</v>
      </c>
      <c r="L27" s="779">
        <v>44141</v>
      </c>
      <c r="M27" s="776">
        <v>44207</v>
      </c>
      <c r="N27" s="776">
        <v>44377</v>
      </c>
      <c r="O27" s="807" t="s">
        <v>110</v>
      </c>
      <c r="P27" s="808"/>
      <c r="Q27" s="808"/>
      <c r="R27" s="809"/>
      <c r="S27" s="812" t="s">
        <v>111</v>
      </c>
      <c r="T27" s="813" t="s">
        <v>112</v>
      </c>
      <c r="U27" s="813" t="s">
        <v>113</v>
      </c>
      <c r="V27" s="53" t="s">
        <v>13</v>
      </c>
      <c r="W27" s="769" t="s">
        <v>25</v>
      </c>
      <c r="X27" s="813" t="s">
        <v>105</v>
      </c>
      <c r="Y27" s="6"/>
      <c r="Z27" s="6"/>
      <c r="AA27" s="6"/>
    </row>
    <row r="28" spans="1:27" ht="15.75" customHeight="1">
      <c r="A28" s="53">
        <v>13</v>
      </c>
      <c r="B28" s="59" t="s">
        <v>9</v>
      </c>
      <c r="C28" s="59" t="s">
        <v>43</v>
      </c>
      <c r="D28" s="54">
        <v>44141</v>
      </c>
      <c r="E28" s="69" t="s">
        <v>114</v>
      </c>
      <c r="F28" s="59" t="s">
        <v>24</v>
      </c>
      <c r="G28" s="62" t="s">
        <v>115</v>
      </c>
      <c r="H28" s="771"/>
      <c r="I28" s="771"/>
      <c r="J28" s="771"/>
      <c r="K28" s="771"/>
      <c r="L28" s="781"/>
      <c r="M28" s="771"/>
      <c r="N28" s="771"/>
      <c r="O28" s="781"/>
      <c r="P28" s="810"/>
      <c r="Q28" s="810"/>
      <c r="R28" s="811"/>
      <c r="S28" s="771"/>
      <c r="T28" s="771"/>
      <c r="U28" s="771"/>
      <c r="V28" s="53" t="s">
        <v>13</v>
      </c>
      <c r="W28" s="771"/>
      <c r="X28" s="771"/>
      <c r="Y28" s="6"/>
      <c r="Z28" s="6"/>
      <c r="AA28" s="6"/>
    </row>
    <row r="29" spans="1:27" ht="15.75" customHeight="1">
      <c r="A29" s="769">
        <v>17</v>
      </c>
      <c r="B29" s="769" t="s">
        <v>9</v>
      </c>
      <c r="C29" s="769" t="s">
        <v>43</v>
      </c>
      <c r="D29" s="776">
        <v>44141</v>
      </c>
      <c r="E29" s="75" t="s">
        <v>116</v>
      </c>
      <c r="F29" s="76" t="s">
        <v>17</v>
      </c>
      <c r="G29" s="62" t="s">
        <v>117</v>
      </c>
      <c r="H29" s="777" t="s">
        <v>118</v>
      </c>
      <c r="I29" s="778" t="s">
        <v>11</v>
      </c>
      <c r="J29" s="778" t="s">
        <v>119</v>
      </c>
      <c r="K29" s="769" t="s">
        <v>120</v>
      </c>
      <c r="L29" s="779">
        <v>44141</v>
      </c>
      <c r="M29" s="773">
        <v>44197</v>
      </c>
      <c r="N29" s="773">
        <v>44377</v>
      </c>
      <c r="O29" s="835" t="s">
        <v>121</v>
      </c>
      <c r="P29" s="808"/>
      <c r="Q29" s="808"/>
      <c r="R29" s="809"/>
      <c r="S29" s="774" t="s">
        <v>122</v>
      </c>
      <c r="T29" s="772" t="s">
        <v>123</v>
      </c>
      <c r="U29" s="775" t="s">
        <v>124</v>
      </c>
      <c r="V29" s="53" t="s">
        <v>13</v>
      </c>
      <c r="W29" s="769" t="s">
        <v>25</v>
      </c>
      <c r="X29" s="772" t="s">
        <v>105</v>
      </c>
      <c r="Y29" s="6"/>
      <c r="Z29" s="6"/>
      <c r="AA29" s="6"/>
    </row>
    <row r="30" spans="1:27" ht="15.75" customHeight="1">
      <c r="A30" s="770"/>
      <c r="B30" s="770"/>
      <c r="C30" s="770"/>
      <c r="D30" s="770"/>
      <c r="E30" s="69" t="s">
        <v>125</v>
      </c>
      <c r="F30" s="59" t="s">
        <v>17</v>
      </c>
      <c r="G30" s="26" t="s">
        <v>126</v>
      </c>
      <c r="H30" s="770"/>
      <c r="I30" s="770"/>
      <c r="J30" s="770"/>
      <c r="K30" s="770"/>
      <c r="L30" s="780"/>
      <c r="M30" s="770"/>
      <c r="N30" s="770"/>
      <c r="O30" s="780"/>
      <c r="P30" s="793"/>
      <c r="Q30" s="793"/>
      <c r="R30" s="834"/>
      <c r="S30" s="770"/>
      <c r="T30" s="770"/>
      <c r="U30" s="770"/>
      <c r="V30" s="53" t="s">
        <v>13</v>
      </c>
      <c r="W30" s="770"/>
      <c r="X30" s="770"/>
      <c r="Y30" s="6"/>
      <c r="Z30" s="6"/>
      <c r="AA30" s="6"/>
    </row>
    <row r="31" spans="1:27" ht="15.75" customHeight="1">
      <c r="A31" s="770"/>
      <c r="B31" s="770"/>
      <c r="C31" s="770"/>
      <c r="D31" s="770"/>
      <c r="E31" s="69" t="s">
        <v>127</v>
      </c>
      <c r="F31" s="59" t="s">
        <v>24</v>
      </c>
      <c r="G31" s="26" t="s">
        <v>126</v>
      </c>
      <c r="H31" s="770"/>
      <c r="I31" s="770"/>
      <c r="J31" s="770"/>
      <c r="K31" s="770"/>
      <c r="L31" s="780"/>
      <c r="M31" s="770"/>
      <c r="N31" s="770"/>
      <c r="O31" s="780"/>
      <c r="P31" s="793"/>
      <c r="Q31" s="793"/>
      <c r="R31" s="834"/>
      <c r="S31" s="770"/>
      <c r="T31" s="770"/>
      <c r="U31" s="770"/>
      <c r="V31" s="53" t="s">
        <v>13</v>
      </c>
      <c r="W31" s="770"/>
      <c r="X31" s="770"/>
      <c r="Y31" s="6"/>
      <c r="Z31" s="6"/>
      <c r="AA31" s="6"/>
    </row>
    <row r="32" spans="1:27" ht="15.75" customHeight="1">
      <c r="A32" s="771"/>
      <c r="B32" s="771"/>
      <c r="C32" s="771"/>
      <c r="D32" s="771"/>
      <c r="E32" s="69" t="s">
        <v>128</v>
      </c>
      <c r="F32" s="59" t="s">
        <v>24</v>
      </c>
      <c r="G32" s="26" t="s">
        <v>129</v>
      </c>
      <c r="H32" s="771"/>
      <c r="I32" s="771"/>
      <c r="J32" s="771"/>
      <c r="K32" s="771"/>
      <c r="L32" s="781"/>
      <c r="M32" s="771"/>
      <c r="N32" s="771"/>
      <c r="O32" s="781"/>
      <c r="P32" s="810"/>
      <c r="Q32" s="810"/>
      <c r="R32" s="811"/>
      <c r="S32" s="771"/>
      <c r="T32" s="771"/>
      <c r="U32" s="771"/>
      <c r="V32" s="53" t="s">
        <v>13</v>
      </c>
      <c r="W32" s="771"/>
      <c r="X32" s="771"/>
      <c r="Y32" s="6"/>
      <c r="Z32" s="6"/>
      <c r="AA32" s="6"/>
    </row>
    <row r="33" spans="1:27" ht="15.75" customHeight="1">
      <c r="A33" s="53">
        <v>21</v>
      </c>
      <c r="B33" s="59" t="s">
        <v>9</v>
      </c>
      <c r="C33" s="59" t="s">
        <v>43</v>
      </c>
      <c r="D33" s="54">
        <v>44141</v>
      </c>
      <c r="E33" s="69" t="s">
        <v>130</v>
      </c>
      <c r="F33" s="59" t="s">
        <v>24</v>
      </c>
      <c r="G33" s="62" t="s">
        <v>131</v>
      </c>
      <c r="H33" s="62" t="s">
        <v>132</v>
      </c>
      <c r="I33" s="52" t="s">
        <v>18</v>
      </c>
      <c r="J33" s="52" t="s">
        <v>133</v>
      </c>
      <c r="K33" s="53" t="s">
        <v>100</v>
      </c>
      <c r="L33" s="65">
        <v>44141</v>
      </c>
      <c r="M33" s="54">
        <v>44197</v>
      </c>
      <c r="N33" s="54">
        <v>44377</v>
      </c>
      <c r="O33" s="785" t="s">
        <v>134</v>
      </c>
      <c r="P33" s="783"/>
      <c r="Q33" s="783"/>
      <c r="R33" s="784"/>
      <c r="S33" s="79" t="s">
        <v>135</v>
      </c>
      <c r="T33" s="67" t="s">
        <v>136</v>
      </c>
      <c r="U33" s="67" t="s">
        <v>137</v>
      </c>
      <c r="V33" s="53" t="s">
        <v>13</v>
      </c>
      <c r="W33" s="61" t="s">
        <v>25</v>
      </c>
      <c r="X33" s="67" t="s">
        <v>105</v>
      </c>
      <c r="Y33" s="6"/>
      <c r="Z33" s="6"/>
      <c r="AA33" s="6"/>
    </row>
    <row r="34" spans="1:27" ht="15.75" customHeight="1">
      <c r="A34" s="53">
        <v>22</v>
      </c>
      <c r="B34" s="59" t="s">
        <v>9</v>
      </c>
      <c r="C34" s="59" t="s">
        <v>43</v>
      </c>
      <c r="D34" s="54">
        <v>44141</v>
      </c>
      <c r="E34" s="69" t="s">
        <v>138</v>
      </c>
      <c r="F34" s="59" t="s">
        <v>24</v>
      </c>
      <c r="G34" s="26" t="s">
        <v>139</v>
      </c>
      <c r="H34" s="62" t="s">
        <v>140</v>
      </c>
      <c r="I34" s="52" t="s">
        <v>18</v>
      </c>
      <c r="J34" s="52" t="s">
        <v>141</v>
      </c>
      <c r="K34" s="53" t="s">
        <v>100</v>
      </c>
      <c r="L34" s="65">
        <v>44141</v>
      </c>
      <c r="M34" s="54">
        <v>44197</v>
      </c>
      <c r="N34" s="54">
        <v>44377</v>
      </c>
      <c r="O34" s="785" t="s">
        <v>142</v>
      </c>
      <c r="P34" s="783"/>
      <c r="Q34" s="783"/>
      <c r="R34" s="784"/>
      <c r="S34" s="79" t="s">
        <v>143</v>
      </c>
      <c r="T34" s="67" t="s">
        <v>144</v>
      </c>
      <c r="U34" s="67" t="s">
        <v>145</v>
      </c>
      <c r="V34" s="53" t="s">
        <v>13</v>
      </c>
      <c r="W34" s="61" t="s">
        <v>25</v>
      </c>
      <c r="X34" s="67" t="s">
        <v>105</v>
      </c>
      <c r="Y34" s="6"/>
      <c r="Z34" s="6"/>
      <c r="AA34" s="6"/>
    </row>
    <row r="35" spans="1:27" ht="15.75" customHeight="1">
      <c r="A35" s="53">
        <v>24</v>
      </c>
      <c r="B35" s="59" t="s">
        <v>9</v>
      </c>
      <c r="C35" s="59" t="s">
        <v>43</v>
      </c>
      <c r="D35" s="54">
        <v>44141</v>
      </c>
      <c r="E35" s="69" t="s">
        <v>146</v>
      </c>
      <c r="F35" s="59" t="s">
        <v>24</v>
      </c>
      <c r="G35" s="26" t="s">
        <v>147</v>
      </c>
      <c r="H35" s="62" t="s">
        <v>148</v>
      </c>
      <c r="I35" s="52" t="s">
        <v>18</v>
      </c>
      <c r="J35" s="52" t="s">
        <v>149</v>
      </c>
      <c r="K35" s="53" t="s">
        <v>100</v>
      </c>
      <c r="L35" s="65">
        <v>44141</v>
      </c>
      <c r="M35" s="54">
        <v>44207</v>
      </c>
      <c r="N35" s="54">
        <v>44377</v>
      </c>
      <c r="O35" s="785" t="s">
        <v>150</v>
      </c>
      <c r="P35" s="783"/>
      <c r="Q35" s="783"/>
      <c r="R35" s="784"/>
      <c r="S35" s="70" t="s">
        <v>151</v>
      </c>
      <c r="T35" s="67" t="s">
        <v>152</v>
      </c>
      <c r="U35" s="67" t="s">
        <v>153</v>
      </c>
      <c r="V35" s="53" t="s">
        <v>13</v>
      </c>
      <c r="W35" s="61" t="s">
        <v>25</v>
      </c>
      <c r="X35" s="67" t="s">
        <v>105</v>
      </c>
      <c r="Y35" s="6"/>
      <c r="Z35" s="6"/>
      <c r="AA35" s="6"/>
    </row>
    <row r="36" spans="1:27" ht="15.75" customHeight="1">
      <c r="A36" s="53">
        <v>15</v>
      </c>
      <c r="B36" s="59" t="s">
        <v>9</v>
      </c>
      <c r="C36" s="59" t="s">
        <v>43</v>
      </c>
      <c r="D36" s="54">
        <v>44141</v>
      </c>
      <c r="E36" s="69" t="s">
        <v>154</v>
      </c>
      <c r="F36" s="59" t="s">
        <v>17</v>
      </c>
      <c r="G36" s="26" t="s">
        <v>155</v>
      </c>
      <c r="H36" s="52" t="s">
        <v>156</v>
      </c>
      <c r="I36" s="52" t="s">
        <v>11</v>
      </c>
      <c r="J36" s="52" t="s">
        <v>157</v>
      </c>
      <c r="K36" s="26" t="s">
        <v>158</v>
      </c>
      <c r="L36" s="65">
        <v>44141</v>
      </c>
      <c r="M36" s="54">
        <v>44197</v>
      </c>
      <c r="N36" s="54">
        <v>44377</v>
      </c>
      <c r="O36" s="816" t="s">
        <v>159</v>
      </c>
      <c r="P36" s="783"/>
      <c r="Q36" s="783"/>
      <c r="R36" s="784"/>
      <c r="S36" s="66" t="s">
        <v>160</v>
      </c>
      <c r="T36" s="80" t="s">
        <v>161</v>
      </c>
      <c r="U36" s="67" t="s">
        <v>162</v>
      </c>
      <c r="V36" s="53" t="s">
        <v>13</v>
      </c>
      <c r="W36" s="53" t="s">
        <v>25</v>
      </c>
      <c r="X36" s="67" t="s">
        <v>105</v>
      </c>
      <c r="Y36" s="6"/>
      <c r="Z36" s="6"/>
      <c r="AA36" s="6"/>
    </row>
    <row r="37" spans="1:27" ht="146.25" customHeight="1">
      <c r="A37" s="81">
        <v>1</v>
      </c>
      <c r="B37" s="82" t="s">
        <v>9</v>
      </c>
      <c r="C37" s="82" t="s">
        <v>45</v>
      </c>
      <c r="D37" s="83">
        <v>43679</v>
      </c>
      <c r="E37" s="84" t="s">
        <v>163</v>
      </c>
      <c r="F37" s="85" t="s">
        <v>10</v>
      </c>
      <c r="G37" s="84" t="s">
        <v>164</v>
      </c>
      <c r="H37" s="82" t="s">
        <v>165</v>
      </c>
      <c r="I37" s="82" t="s">
        <v>11</v>
      </c>
      <c r="J37" s="82" t="s">
        <v>166</v>
      </c>
      <c r="K37" s="82" t="s">
        <v>167</v>
      </c>
      <c r="L37" s="83">
        <v>43692</v>
      </c>
      <c r="M37" s="83">
        <v>43692</v>
      </c>
      <c r="N37" s="86">
        <v>43769</v>
      </c>
      <c r="O37" s="819" t="s">
        <v>168</v>
      </c>
      <c r="P37" s="783"/>
      <c r="Q37" s="783"/>
      <c r="R37" s="784"/>
      <c r="S37" s="82" t="s">
        <v>169</v>
      </c>
      <c r="T37" s="84" t="s">
        <v>170</v>
      </c>
      <c r="U37" s="87" t="s">
        <v>171</v>
      </c>
      <c r="V37" s="88" t="s">
        <v>26</v>
      </c>
      <c r="W37" s="89" t="s">
        <v>25</v>
      </c>
      <c r="X37" s="90" t="s">
        <v>172</v>
      </c>
      <c r="Y37" s="6"/>
      <c r="Z37" s="6"/>
      <c r="AA37" s="6"/>
    </row>
    <row r="38" spans="1:27" ht="240" customHeight="1">
      <c r="A38" s="81">
        <v>2</v>
      </c>
      <c r="B38" s="82" t="s">
        <v>9</v>
      </c>
      <c r="C38" s="82" t="s">
        <v>45</v>
      </c>
      <c r="D38" s="83">
        <v>43679</v>
      </c>
      <c r="E38" s="84" t="s">
        <v>173</v>
      </c>
      <c r="F38" s="85" t="s">
        <v>10</v>
      </c>
      <c r="G38" s="84" t="s">
        <v>174</v>
      </c>
      <c r="H38" s="82" t="s">
        <v>175</v>
      </c>
      <c r="I38" s="82" t="s">
        <v>11</v>
      </c>
      <c r="J38" s="82" t="s">
        <v>176</v>
      </c>
      <c r="K38" s="82" t="s">
        <v>167</v>
      </c>
      <c r="L38" s="83">
        <v>43692</v>
      </c>
      <c r="M38" s="83">
        <v>43692</v>
      </c>
      <c r="N38" s="86">
        <v>43769</v>
      </c>
      <c r="O38" s="819" t="s">
        <v>177</v>
      </c>
      <c r="P38" s="783"/>
      <c r="Q38" s="783"/>
      <c r="R38" s="784"/>
      <c r="S38" s="82" t="s">
        <v>178</v>
      </c>
      <c r="T38" s="84" t="s">
        <v>179</v>
      </c>
      <c r="U38" s="91" t="s">
        <v>180</v>
      </c>
      <c r="V38" s="88" t="s">
        <v>13</v>
      </c>
      <c r="W38" s="89" t="s">
        <v>25</v>
      </c>
      <c r="X38" s="90" t="s">
        <v>181</v>
      </c>
      <c r="Y38" s="6"/>
      <c r="Z38" s="6"/>
      <c r="AA38" s="6"/>
    </row>
    <row r="39" spans="1:27" ht="274.5" customHeight="1">
      <c r="A39" s="92">
        <v>3</v>
      </c>
      <c r="B39" s="93" t="s">
        <v>9</v>
      </c>
      <c r="C39" s="93" t="s">
        <v>45</v>
      </c>
      <c r="D39" s="94">
        <v>43679</v>
      </c>
      <c r="E39" s="95" t="s">
        <v>182</v>
      </c>
      <c r="F39" s="96" t="s">
        <v>10</v>
      </c>
      <c r="G39" s="93" t="s">
        <v>183</v>
      </c>
      <c r="H39" s="93" t="s">
        <v>184</v>
      </c>
      <c r="I39" s="93" t="s">
        <v>11</v>
      </c>
      <c r="J39" s="93" t="s">
        <v>185</v>
      </c>
      <c r="K39" s="93" t="s">
        <v>167</v>
      </c>
      <c r="L39" s="94">
        <v>43692</v>
      </c>
      <c r="M39" s="94">
        <v>43692</v>
      </c>
      <c r="N39" s="97">
        <v>43830</v>
      </c>
      <c r="O39" s="819" t="s">
        <v>186</v>
      </c>
      <c r="P39" s="783"/>
      <c r="Q39" s="783"/>
      <c r="R39" s="784"/>
      <c r="S39" s="82" t="s">
        <v>187</v>
      </c>
      <c r="T39" s="98" t="s">
        <v>188</v>
      </c>
      <c r="U39" s="99" t="s">
        <v>189</v>
      </c>
      <c r="V39" s="100" t="s">
        <v>26</v>
      </c>
      <c r="W39" s="101" t="s">
        <v>25</v>
      </c>
      <c r="X39" s="102" t="s">
        <v>190</v>
      </c>
      <c r="Y39" s="6"/>
      <c r="Z39" s="6"/>
      <c r="AA39" s="6"/>
    </row>
    <row r="40" spans="1:27" ht="287.25" customHeight="1">
      <c r="A40" s="81">
        <v>4</v>
      </c>
      <c r="B40" s="103" t="s">
        <v>9</v>
      </c>
      <c r="C40" s="103" t="s">
        <v>45</v>
      </c>
      <c r="D40" s="104">
        <v>43679</v>
      </c>
      <c r="E40" s="103" t="s">
        <v>191</v>
      </c>
      <c r="F40" s="85" t="s">
        <v>10</v>
      </c>
      <c r="G40" s="103" t="s">
        <v>192</v>
      </c>
      <c r="H40" s="82" t="s">
        <v>193</v>
      </c>
      <c r="I40" s="82" t="s">
        <v>11</v>
      </c>
      <c r="J40" s="82" t="s">
        <v>185</v>
      </c>
      <c r="K40" s="82" t="s">
        <v>167</v>
      </c>
      <c r="L40" s="83">
        <v>43692</v>
      </c>
      <c r="M40" s="83">
        <v>43692</v>
      </c>
      <c r="N40" s="86">
        <v>43830</v>
      </c>
      <c r="O40" s="819" t="s">
        <v>194</v>
      </c>
      <c r="P40" s="783"/>
      <c r="Q40" s="783"/>
      <c r="R40" s="784"/>
      <c r="S40" s="82" t="s">
        <v>187</v>
      </c>
      <c r="T40" s="105" t="s">
        <v>195</v>
      </c>
      <c r="U40" s="106" t="s">
        <v>196</v>
      </c>
      <c r="V40" s="88" t="s">
        <v>26</v>
      </c>
      <c r="W40" s="85" t="s">
        <v>25</v>
      </c>
      <c r="X40" s="90" t="s">
        <v>181</v>
      </c>
      <c r="Y40" s="6"/>
      <c r="Z40" s="6"/>
      <c r="AA40" s="6"/>
    </row>
    <row r="41" spans="1:27" ht="207" customHeight="1">
      <c r="A41" s="107">
        <v>1</v>
      </c>
      <c r="B41" s="93" t="s">
        <v>29</v>
      </c>
      <c r="C41" s="93" t="s">
        <v>37</v>
      </c>
      <c r="D41" s="94">
        <v>44022</v>
      </c>
      <c r="E41" s="93" t="s">
        <v>197</v>
      </c>
      <c r="F41" s="93" t="s">
        <v>17</v>
      </c>
      <c r="G41" s="93" t="s">
        <v>198</v>
      </c>
      <c r="H41" s="108" t="s">
        <v>199</v>
      </c>
      <c r="I41" s="82" t="s">
        <v>18</v>
      </c>
      <c r="J41" s="82" t="s">
        <v>200</v>
      </c>
      <c r="K41" s="82" t="s">
        <v>201</v>
      </c>
      <c r="L41" s="109">
        <v>44022</v>
      </c>
      <c r="M41" s="110">
        <v>44034</v>
      </c>
      <c r="N41" s="111">
        <v>44377</v>
      </c>
      <c r="O41" s="820" t="s">
        <v>202</v>
      </c>
      <c r="P41" s="783"/>
      <c r="Q41" s="783"/>
      <c r="R41" s="784"/>
      <c r="S41" s="84" t="s">
        <v>203</v>
      </c>
      <c r="T41" s="112" t="s">
        <v>204</v>
      </c>
      <c r="U41" s="113" t="s">
        <v>205</v>
      </c>
      <c r="V41" s="84" t="s">
        <v>13</v>
      </c>
      <c r="W41" s="82" t="s">
        <v>25</v>
      </c>
      <c r="X41" s="114" t="s">
        <v>206</v>
      </c>
      <c r="Y41" s="6"/>
      <c r="Z41" s="6"/>
      <c r="AA41" s="6"/>
    </row>
    <row r="42" spans="1:27" ht="213" customHeight="1">
      <c r="A42" s="115">
        <v>3</v>
      </c>
      <c r="B42" s="115" t="s">
        <v>9</v>
      </c>
      <c r="C42" s="115" t="s">
        <v>37</v>
      </c>
      <c r="D42" s="116">
        <v>44140</v>
      </c>
      <c r="E42" s="117" t="s">
        <v>207</v>
      </c>
      <c r="F42" s="115" t="s">
        <v>17</v>
      </c>
      <c r="G42" s="115" t="s">
        <v>208</v>
      </c>
      <c r="H42" s="821" t="s">
        <v>209</v>
      </c>
      <c r="I42" s="822" t="s">
        <v>11</v>
      </c>
      <c r="J42" s="822" t="s">
        <v>210</v>
      </c>
      <c r="K42" s="822" t="s">
        <v>211</v>
      </c>
      <c r="L42" s="829">
        <v>44140</v>
      </c>
      <c r="M42" s="832">
        <v>44150</v>
      </c>
      <c r="N42" s="832">
        <v>44196</v>
      </c>
      <c r="O42" s="833" t="s">
        <v>212</v>
      </c>
      <c r="P42" s="808"/>
      <c r="Q42" s="808"/>
      <c r="R42" s="809"/>
      <c r="S42" s="823" t="s">
        <v>213</v>
      </c>
      <c r="T42" s="826" t="s">
        <v>214</v>
      </c>
      <c r="U42" s="827" t="s">
        <v>215</v>
      </c>
      <c r="V42" s="828"/>
      <c r="W42" s="769" t="s">
        <v>25</v>
      </c>
      <c r="X42" s="818" t="s">
        <v>216</v>
      </c>
      <c r="Y42" s="6"/>
      <c r="Z42" s="6"/>
      <c r="AA42" s="6"/>
    </row>
    <row r="43" spans="1:27" ht="172.5" customHeight="1">
      <c r="A43" s="115">
        <v>4</v>
      </c>
      <c r="B43" s="115" t="s">
        <v>9</v>
      </c>
      <c r="C43" s="118" t="s">
        <v>37</v>
      </c>
      <c r="D43" s="119">
        <v>44140</v>
      </c>
      <c r="E43" s="117" t="s">
        <v>217</v>
      </c>
      <c r="F43" s="115" t="s">
        <v>24</v>
      </c>
      <c r="G43" s="118" t="s">
        <v>208</v>
      </c>
      <c r="H43" s="770"/>
      <c r="I43" s="770"/>
      <c r="J43" s="770"/>
      <c r="K43" s="770"/>
      <c r="L43" s="830"/>
      <c r="M43" s="770"/>
      <c r="N43" s="770"/>
      <c r="O43" s="780"/>
      <c r="P43" s="793"/>
      <c r="Q43" s="793"/>
      <c r="R43" s="834"/>
      <c r="S43" s="824"/>
      <c r="T43" s="770"/>
      <c r="U43" s="770"/>
      <c r="V43" s="770"/>
      <c r="W43" s="770"/>
      <c r="X43" s="770"/>
      <c r="Y43" s="6"/>
      <c r="Z43" s="6"/>
      <c r="AA43" s="6"/>
    </row>
    <row r="44" spans="1:27" ht="234" customHeight="1">
      <c r="A44" s="115">
        <v>5</v>
      </c>
      <c r="B44" s="115" t="s">
        <v>9</v>
      </c>
      <c r="C44" s="118" t="s">
        <v>37</v>
      </c>
      <c r="D44" s="119">
        <v>44140</v>
      </c>
      <c r="E44" s="117" t="s">
        <v>218</v>
      </c>
      <c r="F44" s="115" t="s">
        <v>24</v>
      </c>
      <c r="G44" s="115" t="s">
        <v>208</v>
      </c>
      <c r="H44" s="770"/>
      <c r="I44" s="770"/>
      <c r="J44" s="770"/>
      <c r="K44" s="770"/>
      <c r="L44" s="830"/>
      <c r="M44" s="770"/>
      <c r="N44" s="770"/>
      <c r="O44" s="780"/>
      <c r="P44" s="793"/>
      <c r="Q44" s="793"/>
      <c r="R44" s="834"/>
      <c r="S44" s="824"/>
      <c r="T44" s="770"/>
      <c r="U44" s="770"/>
      <c r="V44" s="770"/>
      <c r="W44" s="770"/>
      <c r="X44" s="770"/>
      <c r="Y44" s="6"/>
      <c r="Z44" s="6"/>
      <c r="AA44" s="6"/>
    </row>
    <row r="45" spans="1:27" ht="243" customHeight="1">
      <c r="A45" s="115">
        <v>6</v>
      </c>
      <c r="B45" s="115" t="s">
        <v>9</v>
      </c>
      <c r="C45" s="118" t="s">
        <v>37</v>
      </c>
      <c r="D45" s="119">
        <v>44140</v>
      </c>
      <c r="E45" s="117" t="s">
        <v>219</v>
      </c>
      <c r="F45" s="115" t="s">
        <v>24</v>
      </c>
      <c r="G45" s="118" t="s">
        <v>208</v>
      </c>
      <c r="H45" s="771"/>
      <c r="I45" s="771"/>
      <c r="J45" s="771"/>
      <c r="K45" s="771"/>
      <c r="L45" s="831"/>
      <c r="M45" s="771"/>
      <c r="N45" s="771"/>
      <c r="O45" s="781"/>
      <c r="P45" s="810"/>
      <c r="Q45" s="810"/>
      <c r="R45" s="811"/>
      <c r="S45" s="825"/>
      <c r="T45" s="771"/>
      <c r="U45" s="771"/>
      <c r="V45" s="771"/>
      <c r="W45" s="771"/>
      <c r="X45" s="771"/>
      <c r="Y45" s="6"/>
      <c r="Z45" s="6"/>
      <c r="AA45" s="6"/>
    </row>
    <row r="46" spans="1:27" ht="205.5" customHeight="1">
      <c r="A46" s="115">
        <v>8</v>
      </c>
      <c r="B46" s="115" t="s">
        <v>9</v>
      </c>
      <c r="C46" s="115" t="s">
        <v>37</v>
      </c>
      <c r="D46" s="119">
        <v>44140</v>
      </c>
      <c r="E46" s="120" t="s">
        <v>220</v>
      </c>
      <c r="F46" s="115" t="s">
        <v>17</v>
      </c>
      <c r="G46" s="117" t="s">
        <v>221</v>
      </c>
      <c r="H46" s="117" t="s">
        <v>222</v>
      </c>
      <c r="I46" s="117" t="s">
        <v>11</v>
      </c>
      <c r="J46" s="117" t="s">
        <v>223</v>
      </c>
      <c r="K46" s="118" t="s">
        <v>224</v>
      </c>
      <c r="L46" s="121">
        <v>44140</v>
      </c>
      <c r="M46" s="122">
        <v>44207</v>
      </c>
      <c r="N46" s="122">
        <v>44377</v>
      </c>
      <c r="O46" s="815" t="s">
        <v>225</v>
      </c>
      <c r="P46" s="783"/>
      <c r="Q46" s="783"/>
      <c r="R46" s="784"/>
      <c r="S46" s="123" t="s">
        <v>226</v>
      </c>
      <c r="T46" s="124" t="s">
        <v>227</v>
      </c>
      <c r="U46" s="123" t="s">
        <v>226</v>
      </c>
      <c r="V46" s="84" t="s">
        <v>13</v>
      </c>
      <c r="W46" s="103" t="s">
        <v>25</v>
      </c>
      <c r="X46" s="124" t="s">
        <v>228</v>
      </c>
      <c r="Y46" s="6"/>
      <c r="Z46" s="6"/>
      <c r="AA46" s="6"/>
    </row>
    <row r="47" spans="1:27" ht="15.75" customHeight="1">
      <c r="A47" s="115">
        <v>9</v>
      </c>
      <c r="B47" s="115" t="s">
        <v>9</v>
      </c>
      <c r="C47" s="115" t="s">
        <v>41</v>
      </c>
      <c r="D47" s="119">
        <v>44140</v>
      </c>
      <c r="E47" s="117" t="s">
        <v>229</v>
      </c>
      <c r="F47" s="115" t="s">
        <v>17</v>
      </c>
      <c r="G47" s="117" t="s">
        <v>230</v>
      </c>
      <c r="H47" s="117" t="s">
        <v>231</v>
      </c>
      <c r="I47" s="117" t="s">
        <v>11</v>
      </c>
      <c r="J47" s="117" t="s">
        <v>232</v>
      </c>
      <c r="K47" s="118" t="s">
        <v>233</v>
      </c>
      <c r="L47" s="121">
        <v>44146</v>
      </c>
      <c r="M47" s="122">
        <v>44207</v>
      </c>
      <c r="N47" s="122">
        <v>44377</v>
      </c>
      <c r="O47" s="788" t="s">
        <v>234</v>
      </c>
      <c r="P47" s="783"/>
      <c r="Q47" s="783"/>
      <c r="R47" s="784"/>
      <c r="S47" s="124" t="s">
        <v>235</v>
      </c>
      <c r="T47" s="124" t="s">
        <v>236</v>
      </c>
      <c r="U47" s="125" t="s">
        <v>237</v>
      </c>
      <c r="V47" s="84" t="s">
        <v>13</v>
      </c>
      <c r="W47" s="103" t="s">
        <v>25</v>
      </c>
      <c r="X47" s="124" t="s">
        <v>228</v>
      </c>
      <c r="Y47" s="6"/>
      <c r="Z47" s="6"/>
      <c r="AA47" s="6"/>
    </row>
    <row r="48" spans="1:27" ht="253.5" customHeight="1">
      <c r="A48" s="115">
        <v>12</v>
      </c>
      <c r="B48" s="115" t="s">
        <v>9</v>
      </c>
      <c r="C48" s="115" t="s">
        <v>41</v>
      </c>
      <c r="D48" s="119">
        <v>44140</v>
      </c>
      <c r="E48" s="117" t="s">
        <v>238</v>
      </c>
      <c r="F48" s="115" t="s">
        <v>24</v>
      </c>
      <c r="G48" s="117" t="s">
        <v>239</v>
      </c>
      <c r="H48" s="117" t="s">
        <v>240</v>
      </c>
      <c r="I48" s="117" t="s">
        <v>18</v>
      </c>
      <c r="J48" s="117" t="s">
        <v>241</v>
      </c>
      <c r="K48" s="118" t="s">
        <v>242</v>
      </c>
      <c r="L48" s="121">
        <v>44146</v>
      </c>
      <c r="M48" s="122">
        <v>44207</v>
      </c>
      <c r="N48" s="122">
        <v>44286</v>
      </c>
      <c r="O48" s="788" t="s">
        <v>243</v>
      </c>
      <c r="P48" s="783"/>
      <c r="Q48" s="783"/>
      <c r="R48" s="784"/>
      <c r="S48" s="126" t="s">
        <v>244</v>
      </c>
      <c r="T48" s="124" t="s">
        <v>245</v>
      </c>
      <c r="U48" s="125" t="s">
        <v>246</v>
      </c>
      <c r="V48" s="84" t="s">
        <v>13</v>
      </c>
      <c r="W48" s="103" t="s">
        <v>25</v>
      </c>
      <c r="X48" s="124" t="s">
        <v>228</v>
      </c>
      <c r="Y48" s="6"/>
      <c r="Z48" s="6"/>
      <c r="AA48" s="6"/>
    </row>
    <row r="49" spans="1:27" ht="172.5" customHeight="1">
      <c r="A49" s="127">
        <v>11</v>
      </c>
      <c r="B49" s="127" t="s">
        <v>9</v>
      </c>
      <c r="C49" s="127" t="s">
        <v>39</v>
      </c>
      <c r="D49" s="128">
        <v>44140</v>
      </c>
      <c r="E49" s="129" t="s">
        <v>247</v>
      </c>
      <c r="F49" s="127" t="s">
        <v>24</v>
      </c>
      <c r="G49" s="129" t="s">
        <v>248</v>
      </c>
      <c r="H49" s="129" t="s">
        <v>249</v>
      </c>
      <c r="I49" s="129" t="s">
        <v>18</v>
      </c>
      <c r="J49" s="129" t="s">
        <v>250</v>
      </c>
      <c r="K49" s="130" t="s">
        <v>251</v>
      </c>
      <c r="L49" s="131">
        <v>44146</v>
      </c>
      <c r="M49" s="132">
        <v>44207</v>
      </c>
      <c r="N49" s="132">
        <v>44286</v>
      </c>
      <c r="O49" s="816" t="s">
        <v>252</v>
      </c>
      <c r="P49" s="783"/>
      <c r="Q49" s="783"/>
      <c r="R49" s="784"/>
      <c r="S49" s="66" t="s">
        <v>253</v>
      </c>
      <c r="T49" s="124" t="s">
        <v>254</v>
      </c>
      <c r="U49" s="133" t="s">
        <v>255</v>
      </c>
      <c r="V49" s="84" t="s">
        <v>13</v>
      </c>
      <c r="W49" s="59" t="s">
        <v>25</v>
      </c>
      <c r="X49" s="68" t="s">
        <v>228</v>
      </c>
      <c r="Y49" s="6"/>
      <c r="Z49" s="6"/>
      <c r="AA49" s="6"/>
    </row>
    <row r="50" spans="1:27" ht="204.75" customHeight="1">
      <c r="A50" s="127">
        <v>7</v>
      </c>
      <c r="B50" s="127" t="s">
        <v>9</v>
      </c>
      <c r="C50" s="127" t="s">
        <v>37</v>
      </c>
      <c r="D50" s="128">
        <v>44140</v>
      </c>
      <c r="E50" s="129" t="s">
        <v>256</v>
      </c>
      <c r="F50" s="127" t="s">
        <v>17</v>
      </c>
      <c r="G50" s="129" t="s">
        <v>257</v>
      </c>
      <c r="H50" s="129" t="s">
        <v>258</v>
      </c>
      <c r="I50" s="129" t="s">
        <v>11</v>
      </c>
      <c r="J50" s="129" t="s">
        <v>259</v>
      </c>
      <c r="K50" s="130" t="s">
        <v>211</v>
      </c>
      <c r="L50" s="131">
        <v>44140</v>
      </c>
      <c r="M50" s="132">
        <v>44207</v>
      </c>
      <c r="N50" s="132">
        <v>44286</v>
      </c>
      <c r="O50" s="816" t="s">
        <v>260</v>
      </c>
      <c r="P50" s="783"/>
      <c r="Q50" s="783"/>
      <c r="R50" s="784"/>
      <c r="S50" s="70" t="s">
        <v>261</v>
      </c>
      <c r="T50" s="124" t="s">
        <v>262</v>
      </c>
      <c r="U50" s="133" t="s">
        <v>261</v>
      </c>
      <c r="V50" s="84" t="s">
        <v>13</v>
      </c>
      <c r="W50" s="59" t="s">
        <v>25</v>
      </c>
      <c r="X50" s="70" t="s">
        <v>228</v>
      </c>
      <c r="Y50" s="6"/>
      <c r="Z50" s="6"/>
      <c r="AA50" s="6"/>
    </row>
    <row r="51" spans="1:27" ht="15.75" customHeight="1">
      <c r="A51" s="53">
        <v>18</v>
      </c>
      <c r="B51" s="59" t="s">
        <v>9</v>
      </c>
      <c r="C51" s="59" t="s">
        <v>43</v>
      </c>
      <c r="D51" s="54">
        <v>44141</v>
      </c>
      <c r="E51" s="69" t="s">
        <v>263</v>
      </c>
      <c r="F51" s="59" t="s">
        <v>24</v>
      </c>
      <c r="G51" s="26" t="s">
        <v>264</v>
      </c>
      <c r="H51" s="52" t="s">
        <v>265</v>
      </c>
      <c r="I51" s="52" t="s">
        <v>18</v>
      </c>
      <c r="J51" s="52" t="s">
        <v>266</v>
      </c>
      <c r="K51" s="53" t="s">
        <v>267</v>
      </c>
      <c r="L51" s="65">
        <v>44141</v>
      </c>
      <c r="M51" s="54">
        <v>44197</v>
      </c>
      <c r="N51" s="54">
        <v>44377</v>
      </c>
      <c r="O51" s="816" t="s">
        <v>268</v>
      </c>
      <c r="P51" s="783"/>
      <c r="Q51" s="783"/>
      <c r="R51" s="784"/>
      <c r="S51" s="66" t="s">
        <v>269</v>
      </c>
      <c r="T51" s="67" t="s">
        <v>270</v>
      </c>
      <c r="U51" s="134" t="s">
        <v>271</v>
      </c>
      <c r="V51" s="53" t="s">
        <v>13</v>
      </c>
      <c r="W51" s="61" t="s">
        <v>25</v>
      </c>
      <c r="X51" s="67" t="s">
        <v>105</v>
      </c>
      <c r="Y51" s="6"/>
      <c r="Z51" s="6"/>
      <c r="AA51" s="6"/>
    </row>
    <row r="52" spans="1:27" ht="159" customHeight="1">
      <c r="A52" s="787">
        <v>2</v>
      </c>
      <c r="B52" s="814" t="s">
        <v>9</v>
      </c>
      <c r="C52" s="814" t="s">
        <v>37</v>
      </c>
      <c r="D52" s="817">
        <v>44140</v>
      </c>
      <c r="E52" s="814" t="s">
        <v>272</v>
      </c>
      <c r="F52" s="814" t="s">
        <v>17</v>
      </c>
      <c r="G52" s="814" t="s">
        <v>273</v>
      </c>
      <c r="H52" s="108" t="s">
        <v>274</v>
      </c>
      <c r="I52" s="135" t="s">
        <v>18</v>
      </c>
      <c r="J52" s="82" t="s">
        <v>275</v>
      </c>
      <c r="K52" s="82" t="s">
        <v>201</v>
      </c>
      <c r="L52" s="109">
        <v>44022</v>
      </c>
      <c r="M52" s="111">
        <v>44034</v>
      </c>
      <c r="N52" s="111">
        <v>44377</v>
      </c>
      <c r="O52" s="788" t="s">
        <v>276</v>
      </c>
      <c r="P52" s="783"/>
      <c r="Q52" s="783"/>
      <c r="R52" s="784"/>
      <c r="S52" s="124" t="s">
        <v>277</v>
      </c>
      <c r="T52" s="112" t="s">
        <v>278</v>
      </c>
      <c r="U52" s="136" t="s">
        <v>279</v>
      </c>
      <c r="V52" s="84" t="s">
        <v>13</v>
      </c>
      <c r="W52" s="82" t="s">
        <v>25</v>
      </c>
      <c r="X52" s="103" t="s">
        <v>280</v>
      </c>
      <c r="Y52" s="6"/>
      <c r="Z52" s="6"/>
      <c r="AA52" s="6"/>
    </row>
    <row r="53" spans="1:27" ht="15.75" customHeight="1">
      <c r="A53" s="770"/>
      <c r="B53" s="770"/>
      <c r="C53" s="770"/>
      <c r="D53" s="770"/>
      <c r="E53" s="770"/>
      <c r="F53" s="770"/>
      <c r="G53" s="770"/>
      <c r="H53" s="137"/>
      <c r="I53" s="137"/>
      <c r="J53" s="137"/>
      <c r="K53" s="137"/>
      <c r="L53" s="137"/>
      <c r="M53" s="137"/>
      <c r="N53" s="137"/>
      <c r="O53" s="137"/>
      <c r="P53" s="137"/>
      <c r="Q53" s="137"/>
      <c r="R53" s="137"/>
      <c r="S53" s="137"/>
      <c r="T53" s="137"/>
      <c r="U53" s="137"/>
      <c r="V53" s="137"/>
      <c r="W53" s="137"/>
      <c r="X53" s="137"/>
      <c r="Y53" s="6"/>
      <c r="Z53" s="6"/>
      <c r="AA53" s="6"/>
    </row>
    <row r="54" spans="1:27" ht="15.75" customHeight="1">
      <c r="A54" s="771"/>
      <c r="B54" s="771"/>
      <c r="C54" s="771"/>
      <c r="D54" s="771"/>
      <c r="E54" s="771"/>
      <c r="F54" s="771"/>
      <c r="G54" s="771"/>
      <c r="H54" s="137"/>
      <c r="I54" s="137"/>
      <c r="J54" s="137"/>
      <c r="K54" s="137"/>
      <c r="L54" s="137"/>
      <c r="M54" s="137"/>
      <c r="N54" s="137"/>
      <c r="O54" s="137"/>
      <c r="P54" s="137"/>
      <c r="Q54" s="137"/>
      <c r="R54" s="137"/>
      <c r="S54" s="137"/>
      <c r="T54" s="137"/>
      <c r="U54" s="137"/>
      <c r="V54" s="137"/>
      <c r="W54" s="137"/>
      <c r="X54" s="137"/>
      <c r="Y54" s="6"/>
      <c r="Z54" s="6"/>
      <c r="AA54" s="6"/>
    </row>
    <row r="55" spans="1:27" ht="15.75" customHeight="1">
      <c r="A55" s="6"/>
      <c r="B55" s="137"/>
      <c r="C55" s="137"/>
      <c r="D55" s="137"/>
      <c r="E55" s="137"/>
      <c r="F55" s="137"/>
      <c r="G55" s="137"/>
      <c r="H55" s="137"/>
      <c r="I55" s="137"/>
      <c r="J55" s="137"/>
      <c r="K55" s="137"/>
      <c r="L55" s="137"/>
      <c r="M55" s="137"/>
      <c r="N55" s="137"/>
      <c r="O55" s="137"/>
      <c r="P55" s="137"/>
      <c r="Q55" s="137"/>
      <c r="R55" s="137"/>
      <c r="S55" s="137"/>
      <c r="T55" s="137"/>
      <c r="U55" s="137"/>
      <c r="V55" s="137"/>
      <c r="W55" s="137"/>
      <c r="X55" s="137"/>
      <c r="Y55" s="6"/>
      <c r="Z55" s="6"/>
      <c r="AA55" s="6"/>
    </row>
    <row r="56" spans="1:27" ht="15.75" customHeight="1">
      <c r="A56" s="6"/>
      <c r="B56" s="137"/>
      <c r="C56" s="137"/>
      <c r="D56" s="137"/>
      <c r="E56" s="137"/>
      <c r="F56" s="137"/>
      <c r="G56" s="137"/>
      <c r="H56" s="137"/>
      <c r="I56" s="137"/>
      <c r="J56" s="137"/>
      <c r="K56" s="137"/>
      <c r="L56" s="137"/>
      <c r="M56" s="137"/>
      <c r="N56" s="137"/>
      <c r="O56" s="137"/>
      <c r="P56" s="137"/>
      <c r="Q56" s="137"/>
      <c r="R56" s="137"/>
      <c r="S56" s="137"/>
      <c r="T56" s="137"/>
      <c r="U56" s="137"/>
      <c r="V56" s="137"/>
      <c r="W56" s="137"/>
      <c r="X56" s="137"/>
      <c r="Y56" s="6"/>
      <c r="Z56" s="6"/>
      <c r="AA56" s="6"/>
    </row>
    <row r="57" spans="1:27" ht="15.75" customHeight="1">
      <c r="A57" s="6"/>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6"/>
      <c r="Z57" s="6"/>
      <c r="AA57" s="6"/>
    </row>
    <row r="58" spans="1:27" ht="15.75" customHeight="1">
      <c r="A58" s="6"/>
      <c r="B58" s="137"/>
      <c r="C58" s="137"/>
      <c r="D58" s="137"/>
      <c r="E58" s="137"/>
      <c r="F58" s="137"/>
      <c r="G58" s="137"/>
      <c r="H58" s="137"/>
      <c r="I58" s="137"/>
      <c r="J58" s="137"/>
      <c r="K58" s="137"/>
      <c r="L58" s="137"/>
      <c r="M58" s="137"/>
      <c r="N58" s="137"/>
      <c r="O58" s="6"/>
      <c r="P58" s="6"/>
      <c r="Q58" s="6"/>
      <c r="R58" s="6"/>
      <c r="S58" s="6"/>
      <c r="T58" s="6"/>
      <c r="U58" s="6"/>
      <c r="V58" s="6"/>
      <c r="W58" s="6"/>
      <c r="X58" s="6"/>
      <c r="Y58" s="6"/>
      <c r="Z58" s="6"/>
      <c r="AA58" s="6"/>
    </row>
    <row r="59" spans="1:27" ht="15.75" customHeight="1">
      <c r="A59" s="6"/>
      <c r="B59" s="137"/>
      <c r="C59" s="137"/>
      <c r="D59" s="137"/>
      <c r="E59" s="137"/>
      <c r="F59" s="137"/>
      <c r="G59" s="137"/>
      <c r="H59" s="137"/>
      <c r="I59" s="137"/>
      <c r="J59" s="137"/>
      <c r="K59" s="137"/>
      <c r="L59" s="137"/>
      <c r="M59" s="137"/>
      <c r="N59" s="137"/>
      <c r="O59" s="6"/>
      <c r="P59" s="6"/>
      <c r="Q59" s="6"/>
      <c r="R59" s="6"/>
      <c r="S59" s="6"/>
      <c r="T59" s="6"/>
      <c r="U59" s="6"/>
      <c r="V59" s="6"/>
      <c r="W59" s="6"/>
      <c r="X59" s="6"/>
      <c r="Y59" s="6"/>
      <c r="Z59" s="6"/>
      <c r="AA59" s="6"/>
    </row>
    <row r="60" spans="1:27" ht="15.75" customHeight="1">
      <c r="A60" s="6"/>
      <c r="B60" s="137"/>
      <c r="C60" s="137"/>
      <c r="D60" s="137"/>
      <c r="E60" s="137"/>
      <c r="F60" s="137"/>
      <c r="G60" s="137"/>
      <c r="H60" s="137"/>
      <c r="I60" s="137"/>
      <c r="J60" s="137"/>
      <c r="K60" s="137"/>
      <c r="L60" s="137"/>
      <c r="M60" s="137"/>
      <c r="N60" s="137"/>
      <c r="O60" s="6"/>
      <c r="P60" s="6"/>
      <c r="Q60" s="6"/>
      <c r="R60" s="6"/>
      <c r="S60" s="6"/>
      <c r="T60" s="6"/>
      <c r="U60" s="6"/>
      <c r="V60" s="6"/>
      <c r="W60" s="6"/>
      <c r="X60" s="6"/>
      <c r="Y60" s="6"/>
      <c r="Z60" s="6"/>
      <c r="AA60" s="6"/>
    </row>
    <row r="61" spans="1:27" ht="15.75" customHeight="1">
      <c r="A61" s="6"/>
      <c r="B61" s="137"/>
      <c r="C61" s="137"/>
      <c r="D61" s="137"/>
      <c r="E61" s="137"/>
      <c r="F61" s="137"/>
      <c r="G61" s="137"/>
      <c r="H61" s="137"/>
      <c r="I61" s="137"/>
      <c r="J61" s="137"/>
      <c r="K61" s="137"/>
      <c r="L61" s="137"/>
      <c r="M61" s="137"/>
      <c r="N61" s="137"/>
      <c r="O61" s="6"/>
      <c r="P61" s="6"/>
      <c r="Q61" s="6"/>
      <c r="R61" s="6"/>
      <c r="S61" s="6"/>
      <c r="T61" s="6"/>
      <c r="U61" s="6"/>
      <c r="V61" s="6"/>
      <c r="W61" s="6"/>
      <c r="X61" s="6"/>
      <c r="Y61" s="6"/>
      <c r="Z61" s="6"/>
      <c r="AA61" s="6"/>
    </row>
    <row r="62" spans="1:27" ht="15.75" customHeight="1">
      <c r="A62" s="6"/>
      <c r="B62" s="137"/>
      <c r="C62" s="137"/>
      <c r="D62" s="137"/>
      <c r="E62" s="137"/>
      <c r="F62" s="137"/>
      <c r="G62" s="137"/>
      <c r="H62" s="137"/>
      <c r="I62" s="137"/>
      <c r="J62" s="137"/>
      <c r="K62" s="137"/>
      <c r="L62" s="137"/>
      <c r="M62" s="137"/>
      <c r="N62" s="137"/>
      <c r="O62" s="6"/>
      <c r="P62" s="6"/>
      <c r="Q62" s="6"/>
      <c r="R62" s="6"/>
      <c r="S62" s="6"/>
      <c r="T62" s="6"/>
      <c r="U62" s="6"/>
      <c r="V62" s="6"/>
      <c r="W62" s="6"/>
      <c r="X62" s="6"/>
      <c r="Y62" s="6"/>
      <c r="Z62" s="6"/>
      <c r="AA62" s="6"/>
    </row>
    <row r="63" spans="1:27" ht="15.75" customHeight="1">
      <c r="A63" s="6"/>
      <c r="B63" s="137"/>
      <c r="C63" s="137"/>
      <c r="D63" s="137"/>
      <c r="E63" s="137"/>
      <c r="F63" s="137"/>
      <c r="G63" s="137"/>
      <c r="H63" s="137"/>
      <c r="I63" s="137"/>
      <c r="J63" s="137"/>
      <c r="K63" s="137"/>
      <c r="L63" s="137"/>
      <c r="M63" s="137"/>
      <c r="N63" s="137"/>
      <c r="O63" s="6"/>
      <c r="P63" s="6"/>
      <c r="Q63" s="6"/>
      <c r="R63" s="6"/>
      <c r="S63" s="6"/>
      <c r="T63" s="6"/>
      <c r="U63" s="6"/>
      <c r="V63" s="6"/>
      <c r="W63" s="6"/>
      <c r="X63" s="6"/>
      <c r="Y63" s="6"/>
      <c r="Z63" s="6"/>
      <c r="AA63" s="6"/>
    </row>
    <row r="64" spans="1:27" ht="15.75" customHeight="1">
      <c r="A64" s="6"/>
      <c r="B64" s="137"/>
      <c r="C64" s="137"/>
      <c r="D64" s="137"/>
      <c r="E64" s="137"/>
      <c r="F64" s="137"/>
      <c r="G64" s="137"/>
      <c r="H64" s="137"/>
      <c r="I64" s="137"/>
      <c r="J64" s="137"/>
      <c r="K64" s="137"/>
      <c r="L64" s="137"/>
      <c r="M64" s="137"/>
      <c r="N64" s="137"/>
      <c r="O64" s="6"/>
      <c r="P64" s="6"/>
      <c r="Q64" s="6"/>
      <c r="R64" s="6"/>
      <c r="S64" s="6"/>
      <c r="T64" s="6"/>
      <c r="U64" s="6"/>
      <c r="V64" s="6"/>
      <c r="W64" s="6"/>
      <c r="X64" s="6"/>
      <c r="Y64" s="6"/>
      <c r="Z64" s="6"/>
      <c r="AA64" s="6"/>
    </row>
    <row r="65" spans="1:27" ht="15.75" customHeight="1">
      <c r="A65" s="6"/>
      <c r="B65" s="137"/>
      <c r="C65" s="137"/>
      <c r="D65" s="137"/>
      <c r="E65" s="137"/>
      <c r="F65" s="137"/>
      <c r="G65" s="137"/>
      <c r="H65" s="137"/>
      <c r="I65" s="137"/>
      <c r="J65" s="137"/>
      <c r="K65" s="137"/>
      <c r="L65" s="137"/>
      <c r="M65" s="137"/>
      <c r="N65" s="137"/>
      <c r="O65" s="6"/>
      <c r="P65" s="6"/>
      <c r="Q65" s="6"/>
      <c r="R65" s="6"/>
      <c r="S65" s="6"/>
      <c r="T65" s="6"/>
      <c r="U65" s="6"/>
      <c r="V65" s="6"/>
      <c r="W65" s="6"/>
      <c r="X65" s="6"/>
      <c r="Y65" s="6"/>
      <c r="Z65" s="6"/>
      <c r="AA65" s="6"/>
    </row>
    <row r="66" spans="1:27" ht="15.75" customHeight="1">
      <c r="A66" s="6"/>
      <c r="B66" s="137"/>
      <c r="C66" s="137"/>
      <c r="D66" s="137"/>
      <c r="E66" s="137"/>
      <c r="F66" s="137"/>
      <c r="G66" s="137"/>
      <c r="H66" s="137"/>
      <c r="I66" s="137"/>
      <c r="J66" s="137"/>
      <c r="K66" s="137"/>
      <c r="L66" s="137"/>
      <c r="M66" s="137"/>
      <c r="N66" s="137"/>
      <c r="O66" s="6"/>
      <c r="P66" s="6"/>
      <c r="Q66" s="6"/>
      <c r="R66" s="6"/>
      <c r="S66" s="6"/>
      <c r="T66" s="6"/>
      <c r="U66" s="6"/>
      <c r="V66" s="6"/>
      <c r="W66" s="6"/>
      <c r="X66" s="6"/>
      <c r="Y66" s="6"/>
      <c r="Z66" s="6"/>
      <c r="AA66" s="6"/>
    </row>
    <row r="67" spans="1:27" ht="15.75" customHeight="1">
      <c r="A67" s="6"/>
      <c r="B67" s="137"/>
      <c r="C67" s="137"/>
      <c r="D67" s="137"/>
      <c r="E67" s="137"/>
      <c r="F67" s="137"/>
      <c r="G67" s="137"/>
      <c r="H67" s="137"/>
      <c r="I67" s="137"/>
      <c r="J67" s="137"/>
      <c r="K67" s="137"/>
      <c r="L67" s="137"/>
      <c r="M67" s="137"/>
      <c r="N67" s="137"/>
      <c r="O67" s="6"/>
      <c r="P67" s="6"/>
      <c r="Q67" s="6"/>
      <c r="R67" s="6"/>
      <c r="S67" s="6"/>
      <c r="T67" s="6"/>
      <c r="U67" s="6"/>
      <c r="V67" s="6"/>
      <c r="W67" s="6"/>
      <c r="X67" s="6"/>
      <c r="Y67" s="6"/>
      <c r="Z67" s="6"/>
      <c r="AA67" s="6"/>
    </row>
    <row r="68" spans="1:27" ht="63.75" customHeight="1">
      <c r="A68" s="6"/>
      <c r="B68" s="137"/>
      <c r="C68" s="137"/>
      <c r="D68" s="137"/>
      <c r="E68" s="138"/>
      <c r="F68" s="137"/>
      <c r="G68" s="138"/>
      <c r="H68" s="138"/>
      <c r="I68" s="137"/>
      <c r="J68" s="137"/>
      <c r="K68" s="137"/>
      <c r="L68" s="137"/>
      <c r="M68" s="137"/>
      <c r="N68" s="137"/>
      <c r="O68" s="6"/>
      <c r="P68" s="6"/>
      <c r="Q68" s="6"/>
      <c r="R68" s="6"/>
      <c r="S68" s="6"/>
      <c r="T68" s="28"/>
      <c r="U68" s="28"/>
      <c r="V68" s="28"/>
      <c r="W68" s="139"/>
      <c r="X68" s="29"/>
      <c r="Y68" s="6"/>
      <c r="Z68" s="6"/>
      <c r="AA68" s="6"/>
    </row>
    <row r="69" spans="1:27" ht="15.75" customHeight="1">
      <c r="A69" s="6"/>
      <c r="B69" s="6"/>
      <c r="C69" s="6"/>
      <c r="D69" s="6"/>
      <c r="E69" s="29"/>
      <c r="F69" s="6"/>
      <c r="G69" s="29"/>
      <c r="H69" s="29"/>
      <c r="I69" s="6"/>
      <c r="J69" s="6"/>
      <c r="K69" s="6"/>
      <c r="L69" s="6"/>
      <c r="M69" s="6"/>
      <c r="N69" s="6"/>
      <c r="O69" s="6"/>
      <c r="P69" s="6"/>
      <c r="Q69" s="6"/>
      <c r="R69" s="6"/>
      <c r="S69" s="6"/>
      <c r="T69" s="28"/>
      <c r="U69" s="28"/>
      <c r="V69" s="28"/>
      <c r="W69" s="139"/>
      <c r="X69" s="29"/>
      <c r="Y69" s="6"/>
      <c r="Z69" s="6"/>
      <c r="AA69" s="6"/>
    </row>
    <row r="70" spans="1:27" ht="15.75" customHeight="1">
      <c r="A70" s="6"/>
      <c r="B70" s="6"/>
      <c r="C70" s="6"/>
      <c r="D70" s="6"/>
      <c r="E70" s="29"/>
      <c r="F70" s="6"/>
      <c r="G70" s="29"/>
      <c r="H70" s="29"/>
      <c r="I70" s="6"/>
      <c r="J70" s="6"/>
      <c r="K70" s="6"/>
      <c r="L70" s="6"/>
      <c r="M70" s="6"/>
      <c r="N70" s="6"/>
      <c r="O70" s="6"/>
      <c r="P70" s="6"/>
      <c r="Q70" s="6"/>
      <c r="R70" s="6"/>
      <c r="S70" s="6"/>
      <c r="T70" s="28"/>
      <c r="U70" s="28"/>
      <c r="V70" s="28"/>
      <c r="W70" s="139"/>
      <c r="X70" s="29"/>
      <c r="Y70" s="6"/>
      <c r="Z70" s="6"/>
      <c r="AA70" s="6"/>
    </row>
    <row r="71" spans="1:27" ht="15.75" customHeight="1">
      <c r="A71" s="6"/>
      <c r="B71" s="6"/>
      <c r="C71" s="6"/>
      <c r="D71" s="6"/>
      <c r="E71" s="29"/>
      <c r="F71" s="6"/>
      <c r="G71" s="29"/>
      <c r="H71" s="29"/>
      <c r="I71" s="6"/>
      <c r="J71" s="6"/>
      <c r="K71" s="6"/>
      <c r="L71" s="6"/>
      <c r="M71" s="6"/>
      <c r="N71" s="6"/>
      <c r="O71" s="6"/>
      <c r="P71" s="6"/>
      <c r="Q71" s="6"/>
      <c r="R71" s="6"/>
      <c r="S71" s="6"/>
      <c r="T71" s="28"/>
      <c r="U71" s="28"/>
      <c r="V71" s="28"/>
      <c r="W71" s="139"/>
      <c r="X71" s="29"/>
      <c r="Y71" s="6"/>
      <c r="Z71" s="6"/>
      <c r="AA71" s="6"/>
    </row>
    <row r="72" spans="1:27" ht="15.75" customHeight="1">
      <c r="A72" s="6"/>
      <c r="B72" s="6"/>
      <c r="C72" s="6"/>
      <c r="D72" s="6"/>
      <c r="E72" s="29"/>
      <c r="F72" s="6"/>
      <c r="G72" s="29"/>
      <c r="H72" s="29"/>
      <c r="I72" s="6"/>
      <c r="J72" s="6"/>
      <c r="K72" s="6"/>
      <c r="L72" s="6"/>
      <c r="M72" s="6"/>
      <c r="N72" s="6"/>
      <c r="O72" s="6"/>
      <c r="P72" s="6"/>
      <c r="Q72" s="6"/>
      <c r="R72" s="6"/>
      <c r="S72" s="6"/>
      <c r="T72" s="28"/>
      <c r="U72" s="28"/>
      <c r="V72" s="28"/>
      <c r="W72" s="139"/>
      <c r="X72" s="29"/>
      <c r="Y72" s="6"/>
      <c r="Z72" s="6"/>
      <c r="AA72" s="6"/>
    </row>
    <row r="73" spans="1:27" ht="15.75" customHeight="1">
      <c r="A73" s="6"/>
      <c r="B73" s="6"/>
      <c r="C73" s="6"/>
      <c r="D73" s="6"/>
      <c r="E73" s="29"/>
      <c r="F73" s="6"/>
      <c r="G73" s="29"/>
      <c r="H73" s="29"/>
      <c r="I73" s="6"/>
      <c r="J73" s="6"/>
      <c r="K73" s="6"/>
      <c r="L73" s="6"/>
      <c r="M73" s="6"/>
      <c r="N73" s="6"/>
      <c r="O73" s="6"/>
      <c r="P73" s="6"/>
      <c r="Q73" s="6"/>
      <c r="R73" s="6"/>
      <c r="S73" s="6"/>
      <c r="T73" s="28"/>
      <c r="U73" s="28"/>
      <c r="V73" s="28"/>
      <c r="W73" s="139"/>
      <c r="X73" s="29"/>
      <c r="Y73" s="6"/>
      <c r="Z73" s="6"/>
      <c r="AA73" s="6"/>
    </row>
    <row r="74" spans="1:27" ht="15.75" customHeight="1">
      <c r="A74" s="6"/>
      <c r="B74" s="6"/>
      <c r="C74" s="6"/>
      <c r="D74" s="6"/>
      <c r="E74" s="29"/>
      <c r="F74" s="6"/>
      <c r="G74" s="29"/>
      <c r="H74" s="29"/>
      <c r="I74" s="6"/>
      <c r="J74" s="6"/>
      <c r="K74" s="6"/>
      <c r="L74" s="6"/>
      <c r="M74" s="6"/>
      <c r="N74" s="6"/>
      <c r="O74" s="6"/>
      <c r="P74" s="6"/>
      <c r="Q74" s="6"/>
      <c r="R74" s="6"/>
      <c r="S74" s="6"/>
      <c r="T74" s="28"/>
      <c r="U74" s="28"/>
      <c r="V74" s="28"/>
      <c r="W74" s="139"/>
      <c r="X74" s="29"/>
      <c r="Y74" s="6"/>
      <c r="Z74" s="6"/>
      <c r="AA74" s="6"/>
    </row>
    <row r="75" spans="1:27" ht="15.75" customHeight="1">
      <c r="A75" s="6"/>
      <c r="B75" s="6"/>
      <c r="C75" s="6"/>
      <c r="D75" s="6"/>
      <c r="E75" s="29"/>
      <c r="F75" s="6"/>
      <c r="G75" s="29"/>
      <c r="H75" s="29"/>
      <c r="I75" s="6"/>
      <c r="J75" s="6"/>
      <c r="K75" s="6"/>
      <c r="L75" s="6"/>
      <c r="M75" s="6"/>
      <c r="N75" s="6"/>
      <c r="O75" s="6"/>
      <c r="P75" s="6"/>
      <c r="Q75" s="6"/>
      <c r="R75" s="6"/>
      <c r="S75" s="6"/>
      <c r="T75" s="28"/>
      <c r="U75" s="28"/>
      <c r="V75" s="28"/>
      <c r="W75" s="139"/>
      <c r="X75" s="29"/>
      <c r="Y75" s="6"/>
      <c r="Z75" s="6"/>
      <c r="AA75" s="6"/>
    </row>
    <row r="76" spans="1:27" ht="15.75" customHeight="1">
      <c r="A76" s="6"/>
      <c r="B76" s="6"/>
      <c r="C76" s="6"/>
      <c r="D76" s="6"/>
      <c r="E76" s="29"/>
      <c r="F76" s="6"/>
      <c r="G76" s="29"/>
      <c r="H76" s="29"/>
      <c r="I76" s="6"/>
      <c r="J76" s="6"/>
      <c r="K76" s="6"/>
      <c r="L76" s="6"/>
      <c r="M76" s="6"/>
      <c r="N76" s="6"/>
      <c r="O76" s="6"/>
      <c r="P76" s="6"/>
      <c r="Q76" s="6"/>
      <c r="R76" s="6"/>
      <c r="S76" s="6"/>
      <c r="T76" s="28"/>
      <c r="U76" s="28"/>
      <c r="V76" s="28"/>
      <c r="W76" s="139"/>
      <c r="X76" s="29"/>
      <c r="Y76" s="6"/>
      <c r="Z76" s="6"/>
      <c r="AA76" s="6"/>
    </row>
    <row r="77" spans="1:27" ht="15.75" customHeight="1">
      <c r="A77" s="6"/>
      <c r="B77" s="6"/>
      <c r="C77" s="6"/>
      <c r="D77" s="6"/>
      <c r="E77" s="29"/>
      <c r="F77" s="6"/>
      <c r="G77" s="29"/>
      <c r="H77" s="29"/>
      <c r="I77" s="6"/>
      <c r="J77" s="6"/>
      <c r="K77" s="6"/>
      <c r="L77" s="6"/>
      <c r="M77" s="6"/>
      <c r="N77" s="6"/>
      <c r="O77" s="6"/>
      <c r="P77" s="6"/>
      <c r="Q77" s="6"/>
      <c r="R77" s="6"/>
      <c r="S77" s="6"/>
      <c r="T77" s="28"/>
      <c r="U77" s="28"/>
      <c r="V77" s="28"/>
      <c r="W77" s="139"/>
      <c r="X77" s="29"/>
      <c r="Y77" s="6"/>
      <c r="Z77" s="6"/>
      <c r="AA77" s="6"/>
    </row>
    <row r="78" spans="1:27" ht="15.75" customHeight="1">
      <c r="A78" s="6"/>
      <c r="B78" s="6"/>
      <c r="C78" s="6"/>
      <c r="D78" s="6"/>
      <c r="E78" s="29"/>
      <c r="F78" s="6"/>
      <c r="G78" s="29"/>
      <c r="H78" s="29"/>
      <c r="I78" s="6"/>
      <c r="J78" s="6"/>
      <c r="K78" s="6"/>
      <c r="L78" s="6"/>
      <c r="M78" s="6"/>
      <c r="N78" s="6"/>
      <c r="O78" s="6"/>
      <c r="P78" s="6"/>
      <c r="Q78" s="6"/>
      <c r="R78" s="6"/>
      <c r="S78" s="6"/>
      <c r="T78" s="28"/>
      <c r="U78" s="28"/>
      <c r="V78" s="28"/>
      <c r="W78" s="139"/>
      <c r="X78" s="29"/>
      <c r="Y78" s="6"/>
      <c r="Z78" s="6"/>
      <c r="AA78" s="6"/>
    </row>
    <row r="79" spans="1:27" ht="15.75" customHeight="1">
      <c r="A79" s="6"/>
      <c r="B79" s="6"/>
      <c r="C79" s="6"/>
      <c r="D79" s="6"/>
      <c r="E79" s="29"/>
      <c r="F79" s="6"/>
      <c r="G79" s="29"/>
      <c r="H79" s="29"/>
      <c r="I79" s="6"/>
      <c r="J79" s="6"/>
      <c r="K79" s="6"/>
      <c r="L79" s="6"/>
      <c r="M79" s="6"/>
      <c r="N79" s="6"/>
      <c r="O79" s="6"/>
      <c r="P79" s="6"/>
      <c r="Q79" s="6"/>
      <c r="R79" s="6"/>
      <c r="S79" s="6"/>
      <c r="T79" s="28"/>
      <c r="U79" s="28"/>
      <c r="V79" s="28"/>
      <c r="W79" s="139"/>
      <c r="X79" s="29"/>
      <c r="Y79" s="6"/>
      <c r="Z79" s="6"/>
      <c r="AA79" s="6"/>
    </row>
    <row r="80" spans="1:27" ht="15.75" customHeight="1">
      <c r="A80" s="6"/>
      <c r="B80" s="6"/>
      <c r="C80" s="6"/>
      <c r="D80" s="6"/>
      <c r="E80" s="29"/>
      <c r="F80" s="6"/>
      <c r="G80" s="29"/>
      <c r="H80" s="29"/>
      <c r="I80" s="6"/>
      <c r="J80" s="6"/>
      <c r="K80" s="6"/>
      <c r="L80" s="6"/>
      <c r="M80" s="6"/>
      <c r="N80" s="6"/>
      <c r="O80" s="6"/>
      <c r="P80" s="6"/>
      <c r="Q80" s="6"/>
      <c r="R80" s="6"/>
      <c r="S80" s="6"/>
      <c r="T80" s="28"/>
      <c r="U80" s="28"/>
      <c r="V80" s="28"/>
      <c r="W80" s="139"/>
      <c r="X80" s="29"/>
      <c r="Y80" s="6"/>
      <c r="Z80" s="6"/>
      <c r="AA80" s="6"/>
    </row>
    <row r="81" spans="1:27" ht="15.75" customHeight="1">
      <c r="A81" s="6"/>
      <c r="B81" s="6"/>
      <c r="C81" s="6"/>
      <c r="D81" s="6"/>
      <c r="E81" s="29"/>
      <c r="F81" s="6"/>
      <c r="G81" s="29"/>
      <c r="H81" s="29"/>
      <c r="I81" s="6"/>
      <c r="J81" s="6"/>
      <c r="K81" s="6"/>
      <c r="L81" s="6"/>
      <c r="M81" s="6"/>
      <c r="N81" s="6"/>
      <c r="O81" s="6"/>
      <c r="P81" s="6"/>
      <c r="Q81" s="6"/>
      <c r="R81" s="6"/>
      <c r="S81" s="6"/>
      <c r="T81" s="28"/>
      <c r="U81" s="28"/>
      <c r="V81" s="28"/>
      <c r="W81" s="139"/>
      <c r="X81" s="29"/>
      <c r="Y81" s="6"/>
      <c r="Z81" s="6"/>
      <c r="AA81" s="6"/>
    </row>
    <row r="82" spans="1:27" ht="15.75" customHeight="1">
      <c r="A82" s="6"/>
      <c r="B82" s="6"/>
      <c r="C82" s="6"/>
      <c r="D82" s="6"/>
      <c r="E82" s="29"/>
      <c r="F82" s="6"/>
      <c r="G82" s="29"/>
      <c r="H82" s="29"/>
      <c r="I82" s="6"/>
      <c r="J82" s="6"/>
      <c r="K82" s="6"/>
      <c r="L82" s="6"/>
      <c r="M82" s="6"/>
      <c r="N82" s="6"/>
      <c r="O82" s="6"/>
      <c r="P82" s="6"/>
      <c r="Q82" s="6"/>
      <c r="R82" s="6"/>
      <c r="S82" s="6"/>
      <c r="T82" s="28"/>
      <c r="U82" s="28"/>
      <c r="V82" s="28"/>
      <c r="W82" s="139"/>
      <c r="X82" s="29"/>
      <c r="Y82" s="6"/>
      <c r="Z82" s="6"/>
      <c r="AA82" s="6"/>
    </row>
    <row r="83" spans="1:27" ht="15.75" customHeight="1">
      <c r="A83" s="6"/>
      <c r="B83" s="6"/>
      <c r="C83" s="6"/>
      <c r="D83" s="6"/>
      <c r="E83" s="29"/>
      <c r="F83" s="6"/>
      <c r="G83" s="29"/>
      <c r="H83" s="29"/>
      <c r="I83" s="6"/>
      <c r="J83" s="6"/>
      <c r="K83" s="6"/>
      <c r="L83" s="6"/>
      <c r="M83" s="6"/>
      <c r="N83" s="6"/>
      <c r="O83" s="6"/>
      <c r="P83" s="6"/>
      <c r="Q83" s="6"/>
      <c r="R83" s="6"/>
      <c r="S83" s="6"/>
      <c r="T83" s="28"/>
      <c r="U83" s="28"/>
      <c r="V83" s="28"/>
      <c r="W83" s="139"/>
      <c r="X83" s="29"/>
      <c r="Y83" s="6"/>
      <c r="Z83" s="6"/>
      <c r="AA83" s="6"/>
    </row>
    <row r="84" spans="1:27" ht="15.75" customHeight="1">
      <c r="A84" s="6"/>
      <c r="B84" s="6"/>
      <c r="C84" s="6"/>
      <c r="D84" s="6"/>
      <c r="E84" s="29"/>
      <c r="F84" s="6"/>
      <c r="G84" s="29"/>
      <c r="H84" s="29"/>
      <c r="I84" s="6"/>
      <c r="J84" s="6"/>
      <c r="K84" s="6"/>
      <c r="L84" s="6"/>
      <c r="M84" s="6"/>
      <c r="N84" s="6"/>
      <c r="O84" s="6"/>
      <c r="P84" s="6"/>
      <c r="Q84" s="6"/>
      <c r="R84" s="6"/>
      <c r="S84" s="6"/>
      <c r="T84" s="28"/>
      <c r="U84" s="28"/>
      <c r="V84" s="28"/>
      <c r="W84" s="139"/>
      <c r="X84" s="29"/>
      <c r="Y84" s="6"/>
      <c r="Z84" s="6"/>
      <c r="AA84" s="6"/>
    </row>
    <row r="85" spans="1:27" ht="15.75" customHeight="1">
      <c r="A85" s="6"/>
      <c r="B85" s="6"/>
      <c r="C85" s="6"/>
      <c r="D85" s="6"/>
      <c r="E85" s="29"/>
      <c r="F85" s="6"/>
      <c r="G85" s="29"/>
      <c r="H85" s="29"/>
      <c r="I85" s="6"/>
      <c r="J85" s="6"/>
      <c r="K85" s="6"/>
      <c r="L85" s="6"/>
      <c r="M85" s="6"/>
      <c r="N85" s="6"/>
      <c r="O85" s="6"/>
      <c r="P85" s="6"/>
      <c r="Q85" s="6"/>
      <c r="R85" s="6"/>
      <c r="S85" s="6"/>
      <c r="T85" s="28"/>
      <c r="U85" s="28"/>
      <c r="V85" s="28"/>
      <c r="W85" s="139"/>
      <c r="X85" s="29"/>
      <c r="Y85" s="6"/>
      <c r="Z85" s="6"/>
      <c r="AA85" s="6"/>
    </row>
    <row r="86" spans="1:27" ht="15.75" customHeight="1">
      <c r="A86" s="6"/>
      <c r="B86" s="6"/>
      <c r="C86" s="6"/>
      <c r="D86" s="6"/>
      <c r="E86" s="29"/>
      <c r="F86" s="6"/>
      <c r="G86" s="29"/>
      <c r="H86" s="29"/>
      <c r="I86" s="6"/>
      <c r="J86" s="6"/>
      <c r="K86" s="6"/>
      <c r="L86" s="6"/>
      <c r="M86" s="6"/>
      <c r="N86" s="6"/>
      <c r="O86" s="6"/>
      <c r="P86" s="6"/>
      <c r="Q86" s="6"/>
      <c r="R86" s="6"/>
      <c r="S86" s="6"/>
      <c r="T86" s="28"/>
      <c r="U86" s="28"/>
      <c r="V86" s="28"/>
      <c r="W86" s="139"/>
      <c r="X86" s="29"/>
      <c r="Y86" s="6"/>
      <c r="Z86" s="6"/>
      <c r="AA86" s="6"/>
    </row>
    <row r="87" spans="1:27" ht="15.75" customHeight="1">
      <c r="A87" s="6"/>
      <c r="B87" s="6"/>
      <c r="C87" s="6"/>
      <c r="D87" s="6"/>
      <c r="E87" s="29"/>
      <c r="F87" s="6"/>
      <c r="G87" s="29"/>
      <c r="H87" s="29"/>
      <c r="I87" s="6"/>
      <c r="J87" s="6"/>
      <c r="K87" s="6"/>
      <c r="L87" s="6"/>
      <c r="M87" s="6"/>
      <c r="N87" s="6"/>
      <c r="O87" s="6"/>
      <c r="P87" s="6"/>
      <c r="Q87" s="6"/>
      <c r="R87" s="6"/>
      <c r="S87" s="6"/>
      <c r="T87" s="28"/>
      <c r="U87" s="28"/>
      <c r="V87" s="28"/>
      <c r="W87" s="139"/>
      <c r="X87" s="29"/>
      <c r="Y87" s="6"/>
      <c r="Z87" s="6"/>
      <c r="AA87" s="6"/>
    </row>
    <row r="88" spans="1:27" ht="15.75" customHeight="1">
      <c r="A88" s="6"/>
      <c r="B88" s="6"/>
      <c r="C88" s="6"/>
      <c r="D88" s="6"/>
      <c r="E88" s="29"/>
      <c r="F88" s="6"/>
      <c r="G88" s="29"/>
      <c r="H88" s="29"/>
      <c r="I88" s="6"/>
      <c r="J88" s="6"/>
      <c r="K88" s="6"/>
      <c r="L88" s="6"/>
      <c r="M88" s="6"/>
      <c r="N88" s="6"/>
      <c r="O88" s="6"/>
      <c r="P88" s="6"/>
      <c r="Q88" s="6"/>
      <c r="R88" s="6"/>
      <c r="S88" s="6"/>
      <c r="T88" s="28"/>
      <c r="U88" s="28"/>
      <c r="V88" s="28"/>
      <c r="W88" s="139"/>
      <c r="X88" s="29"/>
      <c r="Y88" s="6"/>
      <c r="Z88" s="6"/>
      <c r="AA88" s="6"/>
    </row>
    <row r="89" spans="1:27" ht="15.75" customHeight="1">
      <c r="A89" s="6"/>
      <c r="B89" s="6"/>
      <c r="C89" s="6"/>
      <c r="D89" s="6"/>
      <c r="E89" s="29"/>
      <c r="F89" s="6"/>
      <c r="G89" s="29"/>
      <c r="H89" s="29"/>
      <c r="I89" s="6"/>
      <c r="J89" s="6"/>
      <c r="K89" s="6"/>
      <c r="L89" s="6"/>
      <c r="M89" s="6"/>
      <c r="N89" s="6"/>
      <c r="O89" s="6"/>
      <c r="P89" s="6"/>
      <c r="Q89" s="6"/>
      <c r="R89" s="6"/>
      <c r="S89" s="6"/>
      <c r="T89" s="28"/>
      <c r="U89" s="28"/>
      <c r="V89" s="28"/>
      <c r="W89" s="139"/>
      <c r="X89" s="29"/>
      <c r="Y89" s="6"/>
      <c r="Z89" s="6"/>
      <c r="AA89" s="6"/>
    </row>
    <row r="90" spans="1:27" ht="15.75" customHeight="1">
      <c r="A90" s="6"/>
      <c r="B90" s="6"/>
      <c r="C90" s="6"/>
      <c r="D90" s="6"/>
      <c r="E90" s="29"/>
      <c r="F90" s="6"/>
      <c r="G90" s="29"/>
      <c r="H90" s="29"/>
      <c r="I90" s="6"/>
      <c r="J90" s="6"/>
      <c r="K90" s="6"/>
      <c r="L90" s="6"/>
      <c r="M90" s="6"/>
      <c r="N90" s="6"/>
      <c r="O90" s="6"/>
      <c r="P90" s="6"/>
      <c r="Q90" s="6"/>
      <c r="R90" s="6"/>
      <c r="S90" s="6"/>
      <c r="T90" s="28"/>
      <c r="U90" s="28"/>
      <c r="V90" s="28"/>
      <c r="W90" s="139"/>
      <c r="X90" s="29"/>
      <c r="Y90" s="6"/>
      <c r="Z90" s="6"/>
      <c r="AA90" s="6"/>
    </row>
    <row r="91" spans="1:27" ht="15.75" customHeight="1">
      <c r="A91" s="6"/>
      <c r="B91" s="6"/>
      <c r="C91" s="6"/>
      <c r="D91" s="6"/>
      <c r="E91" s="29"/>
      <c r="F91" s="6"/>
      <c r="G91" s="29"/>
      <c r="H91" s="29"/>
      <c r="I91" s="6"/>
      <c r="J91" s="6"/>
      <c r="K91" s="6"/>
      <c r="L91" s="6"/>
      <c r="M91" s="6"/>
      <c r="N91" s="6"/>
      <c r="O91" s="6"/>
      <c r="P91" s="6"/>
      <c r="Q91" s="6"/>
      <c r="R91" s="6"/>
      <c r="S91" s="6"/>
      <c r="T91" s="28"/>
      <c r="U91" s="28"/>
      <c r="V91" s="28"/>
      <c r="W91" s="139"/>
      <c r="X91" s="29"/>
      <c r="Y91" s="6"/>
      <c r="Z91" s="6"/>
      <c r="AA91" s="6"/>
    </row>
    <row r="92" spans="1:27" ht="15.75" customHeight="1">
      <c r="A92" s="6"/>
      <c r="B92" s="6"/>
      <c r="C92" s="6"/>
      <c r="D92" s="6"/>
      <c r="E92" s="29"/>
      <c r="F92" s="6"/>
      <c r="G92" s="29"/>
      <c r="H92" s="29"/>
      <c r="I92" s="6"/>
      <c r="J92" s="6"/>
      <c r="K92" s="6"/>
      <c r="L92" s="6"/>
      <c r="M92" s="6"/>
      <c r="N92" s="6"/>
      <c r="O92" s="6"/>
      <c r="P92" s="6"/>
      <c r="Q92" s="6"/>
      <c r="R92" s="6"/>
      <c r="S92" s="6"/>
      <c r="T92" s="28"/>
      <c r="U92" s="28"/>
      <c r="V92" s="28"/>
      <c r="W92" s="139"/>
      <c r="X92" s="29"/>
      <c r="Y92" s="6"/>
      <c r="Z92" s="6"/>
      <c r="AA92" s="6"/>
    </row>
    <row r="93" spans="1:27" ht="15.75" customHeight="1">
      <c r="A93" s="6"/>
      <c r="B93" s="6"/>
      <c r="C93" s="6"/>
      <c r="D93" s="6"/>
      <c r="E93" s="29"/>
      <c r="F93" s="6"/>
      <c r="G93" s="29"/>
      <c r="H93" s="29"/>
      <c r="I93" s="6"/>
      <c r="J93" s="6"/>
      <c r="K93" s="6"/>
      <c r="L93" s="6"/>
      <c r="M93" s="6"/>
      <c r="N93" s="6"/>
      <c r="O93" s="6"/>
      <c r="P93" s="6"/>
      <c r="Q93" s="6"/>
      <c r="R93" s="6"/>
      <c r="S93" s="6"/>
      <c r="T93" s="28"/>
      <c r="U93" s="28"/>
      <c r="V93" s="28"/>
      <c r="W93" s="139"/>
      <c r="X93" s="29"/>
      <c r="Y93" s="6"/>
      <c r="Z93" s="6"/>
      <c r="AA93" s="6"/>
    </row>
    <row r="94" spans="1:27" ht="15.75" customHeight="1">
      <c r="A94" s="6"/>
      <c r="B94" s="6"/>
      <c r="C94" s="6"/>
      <c r="D94" s="6"/>
      <c r="E94" s="29"/>
      <c r="F94" s="6"/>
      <c r="G94" s="29"/>
      <c r="H94" s="29"/>
      <c r="I94" s="6"/>
      <c r="J94" s="6"/>
      <c r="K94" s="6"/>
      <c r="L94" s="6"/>
      <c r="M94" s="6"/>
      <c r="N94" s="6"/>
      <c r="O94" s="6"/>
      <c r="P94" s="6"/>
      <c r="Q94" s="6"/>
      <c r="R94" s="6"/>
      <c r="S94" s="6"/>
      <c r="T94" s="28"/>
      <c r="U94" s="28"/>
      <c r="V94" s="28"/>
      <c r="W94" s="139"/>
      <c r="X94" s="29"/>
      <c r="Y94" s="6"/>
      <c r="Z94" s="6"/>
      <c r="AA94" s="6"/>
    </row>
    <row r="95" spans="1:27" ht="15.75" customHeight="1">
      <c r="A95" s="6"/>
      <c r="B95" s="6"/>
      <c r="C95" s="6"/>
      <c r="D95" s="6"/>
      <c r="E95" s="29"/>
      <c r="F95" s="6"/>
      <c r="G95" s="29"/>
      <c r="H95" s="29"/>
      <c r="I95" s="6"/>
      <c r="J95" s="6"/>
      <c r="K95" s="6"/>
      <c r="L95" s="6"/>
      <c r="M95" s="6"/>
      <c r="N95" s="6"/>
      <c r="O95" s="6"/>
      <c r="P95" s="6"/>
      <c r="Q95" s="6"/>
      <c r="R95" s="6"/>
      <c r="S95" s="6"/>
      <c r="T95" s="28"/>
      <c r="U95" s="28"/>
      <c r="V95" s="28"/>
      <c r="W95" s="139"/>
      <c r="X95" s="29"/>
      <c r="Y95" s="6"/>
      <c r="Z95" s="6"/>
      <c r="AA95" s="6"/>
    </row>
    <row r="96" spans="1:27" ht="15.75" customHeight="1">
      <c r="A96" s="6"/>
      <c r="B96" s="6"/>
      <c r="C96" s="6"/>
      <c r="D96" s="6"/>
      <c r="E96" s="29"/>
      <c r="F96" s="6"/>
      <c r="G96" s="29"/>
      <c r="H96" s="29"/>
      <c r="I96" s="6"/>
      <c r="J96" s="6"/>
      <c r="K96" s="6"/>
      <c r="L96" s="6"/>
      <c r="M96" s="6"/>
      <c r="N96" s="6"/>
      <c r="O96" s="6"/>
      <c r="P96" s="6"/>
      <c r="Q96" s="6"/>
      <c r="R96" s="6"/>
      <c r="S96" s="6"/>
      <c r="T96" s="28"/>
      <c r="U96" s="28"/>
      <c r="V96" s="28"/>
      <c r="W96" s="139"/>
      <c r="X96" s="29"/>
      <c r="Y96" s="6"/>
      <c r="Z96" s="6"/>
      <c r="AA96" s="6"/>
    </row>
    <row r="97" spans="1:27" ht="15.75" customHeight="1">
      <c r="A97" s="6"/>
      <c r="B97" s="6"/>
      <c r="C97" s="6"/>
      <c r="D97" s="6"/>
      <c r="E97" s="29"/>
      <c r="F97" s="6"/>
      <c r="G97" s="29"/>
      <c r="H97" s="29"/>
      <c r="I97" s="6"/>
      <c r="J97" s="6"/>
      <c r="K97" s="6"/>
      <c r="L97" s="6"/>
      <c r="M97" s="6"/>
      <c r="N97" s="6"/>
      <c r="O97" s="6"/>
      <c r="P97" s="6"/>
      <c r="Q97" s="6"/>
      <c r="R97" s="6"/>
      <c r="S97" s="6"/>
      <c r="T97" s="28"/>
      <c r="U97" s="28"/>
      <c r="V97" s="28"/>
      <c r="W97" s="139"/>
      <c r="X97" s="29"/>
      <c r="Y97" s="6"/>
      <c r="Z97" s="6"/>
      <c r="AA97" s="6"/>
    </row>
    <row r="98" spans="1:27" ht="15.75" customHeight="1">
      <c r="A98" s="6"/>
      <c r="B98" s="6"/>
      <c r="C98" s="6"/>
      <c r="D98" s="6"/>
      <c r="E98" s="29"/>
      <c r="F98" s="6"/>
      <c r="G98" s="29"/>
      <c r="H98" s="29"/>
      <c r="I98" s="6"/>
      <c r="J98" s="6"/>
      <c r="K98" s="6"/>
      <c r="L98" s="6"/>
      <c r="M98" s="6"/>
      <c r="N98" s="6"/>
      <c r="O98" s="6"/>
      <c r="P98" s="6"/>
      <c r="Q98" s="6"/>
      <c r="R98" s="6"/>
      <c r="S98" s="6"/>
      <c r="T98" s="28"/>
      <c r="U98" s="28"/>
      <c r="V98" s="28"/>
      <c r="W98" s="139"/>
      <c r="X98" s="29"/>
      <c r="Y98" s="6"/>
      <c r="Z98" s="6"/>
      <c r="AA98" s="6"/>
    </row>
    <row r="99" spans="1:27" ht="15.75" customHeight="1">
      <c r="A99" s="6"/>
      <c r="B99" s="6"/>
      <c r="C99" s="6"/>
      <c r="D99" s="6"/>
      <c r="E99" s="29"/>
      <c r="F99" s="6"/>
      <c r="G99" s="29"/>
      <c r="H99" s="29"/>
      <c r="I99" s="6"/>
      <c r="J99" s="6"/>
      <c r="K99" s="6"/>
      <c r="L99" s="6"/>
      <c r="M99" s="6"/>
      <c r="N99" s="6"/>
      <c r="O99" s="6"/>
      <c r="P99" s="6"/>
      <c r="Q99" s="6"/>
      <c r="R99" s="6"/>
      <c r="S99" s="6"/>
      <c r="T99" s="28"/>
      <c r="U99" s="28"/>
      <c r="V99" s="28"/>
      <c r="W99" s="139"/>
      <c r="X99" s="29"/>
      <c r="Y99" s="6"/>
      <c r="Z99" s="6"/>
      <c r="AA99" s="6"/>
    </row>
    <row r="100" spans="1:27" ht="15.75" customHeight="1">
      <c r="A100" s="6"/>
      <c r="B100" s="6"/>
      <c r="C100" s="6"/>
      <c r="D100" s="6"/>
      <c r="E100" s="29"/>
      <c r="F100" s="6"/>
      <c r="G100" s="29"/>
      <c r="H100" s="29"/>
      <c r="I100" s="6"/>
      <c r="J100" s="6"/>
      <c r="K100" s="6"/>
      <c r="L100" s="6"/>
      <c r="M100" s="6"/>
      <c r="N100" s="6"/>
      <c r="O100" s="6"/>
      <c r="P100" s="6"/>
      <c r="Q100" s="6"/>
      <c r="R100" s="6"/>
      <c r="S100" s="6"/>
      <c r="T100" s="28"/>
      <c r="U100" s="28"/>
      <c r="V100" s="28"/>
      <c r="W100" s="139"/>
      <c r="X100" s="29"/>
      <c r="Y100" s="6"/>
      <c r="Z100" s="6"/>
      <c r="AA100" s="6"/>
    </row>
    <row r="101" spans="1:27" ht="15.75" customHeight="1">
      <c r="A101" s="6"/>
      <c r="B101" s="6"/>
      <c r="C101" s="6"/>
      <c r="D101" s="6"/>
      <c r="E101" s="29"/>
      <c r="F101" s="6"/>
      <c r="G101" s="29"/>
      <c r="H101" s="29"/>
      <c r="I101" s="6"/>
      <c r="J101" s="6"/>
      <c r="K101" s="6"/>
      <c r="L101" s="6"/>
      <c r="M101" s="6"/>
      <c r="N101" s="6"/>
      <c r="O101" s="6"/>
      <c r="P101" s="6"/>
      <c r="Q101" s="6"/>
      <c r="R101" s="6"/>
      <c r="S101" s="6"/>
      <c r="T101" s="28"/>
      <c r="U101" s="28"/>
      <c r="V101" s="28"/>
      <c r="W101" s="139"/>
      <c r="X101" s="29"/>
      <c r="Y101" s="6"/>
      <c r="Z101" s="6"/>
      <c r="AA101" s="6"/>
    </row>
    <row r="102" spans="1:27" ht="15.75" customHeight="1">
      <c r="A102" s="6"/>
      <c r="B102" s="6"/>
      <c r="C102" s="6"/>
      <c r="D102" s="6"/>
      <c r="E102" s="29"/>
      <c r="F102" s="6"/>
      <c r="G102" s="29"/>
      <c r="H102" s="29"/>
      <c r="I102" s="6"/>
      <c r="J102" s="6"/>
      <c r="K102" s="6"/>
      <c r="L102" s="6"/>
      <c r="M102" s="6"/>
      <c r="N102" s="6"/>
      <c r="O102" s="6"/>
      <c r="P102" s="6"/>
      <c r="Q102" s="6"/>
      <c r="R102" s="6"/>
      <c r="S102" s="6"/>
      <c r="T102" s="28"/>
      <c r="U102" s="28"/>
      <c r="V102" s="28"/>
      <c r="W102" s="139"/>
      <c r="X102" s="29"/>
      <c r="Y102" s="6"/>
      <c r="Z102" s="6"/>
      <c r="AA102" s="6"/>
    </row>
    <row r="103" spans="1:27" ht="15.75" customHeight="1">
      <c r="A103" s="6"/>
      <c r="B103" s="6"/>
      <c r="C103" s="6"/>
      <c r="D103" s="6"/>
      <c r="E103" s="29"/>
      <c r="F103" s="6"/>
      <c r="G103" s="29"/>
      <c r="H103" s="29"/>
      <c r="I103" s="6"/>
      <c r="J103" s="6"/>
      <c r="K103" s="6"/>
      <c r="L103" s="6"/>
      <c r="M103" s="6"/>
      <c r="N103" s="6"/>
      <c r="O103" s="6"/>
      <c r="P103" s="6"/>
      <c r="Q103" s="6"/>
      <c r="R103" s="6"/>
      <c r="S103" s="6"/>
      <c r="T103" s="28"/>
      <c r="U103" s="28"/>
      <c r="V103" s="28"/>
      <c r="W103" s="139"/>
      <c r="X103" s="29"/>
      <c r="Y103" s="6"/>
      <c r="Z103" s="6"/>
      <c r="AA103" s="6"/>
    </row>
    <row r="104" spans="1:27" ht="15.75" customHeight="1">
      <c r="A104" s="6"/>
      <c r="B104" s="6"/>
      <c r="C104" s="6"/>
      <c r="D104" s="6"/>
      <c r="E104" s="29"/>
      <c r="F104" s="6"/>
      <c r="G104" s="29"/>
      <c r="H104" s="29"/>
      <c r="I104" s="6"/>
      <c r="J104" s="6"/>
      <c r="K104" s="6"/>
      <c r="L104" s="6"/>
      <c r="M104" s="6"/>
      <c r="N104" s="6"/>
      <c r="O104" s="6"/>
      <c r="P104" s="6"/>
      <c r="Q104" s="6"/>
      <c r="R104" s="6"/>
      <c r="S104" s="6"/>
      <c r="T104" s="28"/>
      <c r="U104" s="28"/>
      <c r="V104" s="28"/>
      <c r="W104" s="139"/>
      <c r="X104" s="29"/>
      <c r="Y104" s="6"/>
      <c r="Z104" s="6"/>
      <c r="AA104" s="6"/>
    </row>
    <row r="105" spans="1:27" ht="15.75" customHeight="1">
      <c r="A105" s="6"/>
      <c r="B105" s="6"/>
      <c r="C105" s="6"/>
      <c r="D105" s="6"/>
      <c r="E105" s="29"/>
      <c r="F105" s="6"/>
      <c r="G105" s="29"/>
      <c r="H105" s="29"/>
      <c r="I105" s="6"/>
      <c r="J105" s="6"/>
      <c r="K105" s="6"/>
      <c r="L105" s="6"/>
      <c r="M105" s="6"/>
      <c r="N105" s="6"/>
      <c r="O105" s="6"/>
      <c r="P105" s="6"/>
      <c r="Q105" s="6"/>
      <c r="R105" s="6"/>
      <c r="S105" s="6"/>
      <c r="T105" s="28"/>
      <c r="U105" s="28"/>
      <c r="V105" s="28"/>
      <c r="W105" s="139"/>
      <c r="X105" s="29"/>
      <c r="Y105" s="6"/>
      <c r="Z105" s="6"/>
      <c r="AA105" s="6"/>
    </row>
    <row r="106" spans="1:27" ht="15.75" customHeight="1">
      <c r="A106" s="6"/>
      <c r="B106" s="6"/>
      <c r="C106" s="6"/>
      <c r="D106" s="6"/>
      <c r="E106" s="29"/>
      <c r="F106" s="6"/>
      <c r="G106" s="29"/>
      <c r="H106" s="29"/>
      <c r="I106" s="6"/>
      <c r="J106" s="6"/>
      <c r="K106" s="6"/>
      <c r="L106" s="6"/>
      <c r="M106" s="6"/>
      <c r="N106" s="6"/>
      <c r="O106" s="6"/>
      <c r="P106" s="6"/>
      <c r="Q106" s="6"/>
      <c r="R106" s="6"/>
      <c r="S106" s="6"/>
      <c r="T106" s="28"/>
      <c r="U106" s="28"/>
      <c r="V106" s="28"/>
      <c r="W106" s="139"/>
      <c r="X106" s="29"/>
      <c r="Y106" s="6"/>
      <c r="Z106" s="6"/>
      <c r="AA106" s="6"/>
    </row>
    <row r="107" spans="1:27" ht="15.75" customHeight="1">
      <c r="A107" s="6"/>
      <c r="B107" s="6"/>
      <c r="C107" s="6"/>
      <c r="D107" s="6"/>
      <c r="E107" s="29"/>
      <c r="F107" s="6"/>
      <c r="G107" s="29"/>
      <c r="H107" s="29"/>
      <c r="I107" s="6"/>
      <c r="J107" s="6"/>
      <c r="K107" s="6"/>
      <c r="L107" s="6"/>
      <c r="M107" s="6"/>
      <c r="N107" s="6"/>
      <c r="O107" s="6"/>
      <c r="P107" s="6"/>
      <c r="Q107" s="6"/>
      <c r="R107" s="6"/>
      <c r="S107" s="6"/>
      <c r="T107" s="28"/>
      <c r="U107" s="28"/>
      <c r="V107" s="28"/>
      <c r="W107" s="139"/>
      <c r="X107" s="29"/>
      <c r="Y107" s="6"/>
      <c r="Z107" s="6"/>
      <c r="AA107" s="6"/>
    </row>
    <row r="108" spans="1:27" ht="15.75" customHeight="1">
      <c r="A108" s="6"/>
      <c r="B108" s="6"/>
      <c r="C108" s="6"/>
      <c r="D108" s="6"/>
      <c r="E108" s="29"/>
      <c r="F108" s="6"/>
      <c r="G108" s="29"/>
      <c r="H108" s="29"/>
      <c r="I108" s="6"/>
      <c r="J108" s="6"/>
      <c r="K108" s="6"/>
      <c r="L108" s="6"/>
      <c r="M108" s="6"/>
      <c r="N108" s="6"/>
      <c r="O108" s="6"/>
      <c r="P108" s="6"/>
      <c r="Q108" s="6"/>
      <c r="R108" s="6"/>
      <c r="S108" s="6"/>
      <c r="T108" s="28"/>
      <c r="U108" s="28"/>
      <c r="V108" s="28"/>
      <c r="W108" s="139"/>
      <c r="X108" s="29"/>
      <c r="Y108" s="6"/>
      <c r="Z108" s="6"/>
      <c r="AA108" s="6"/>
    </row>
    <row r="109" spans="1:27" ht="15.75" customHeight="1">
      <c r="A109" s="6"/>
      <c r="B109" s="6"/>
      <c r="C109" s="6"/>
      <c r="D109" s="6"/>
      <c r="E109" s="29"/>
      <c r="F109" s="6"/>
      <c r="G109" s="29"/>
      <c r="H109" s="29"/>
      <c r="I109" s="6"/>
      <c r="J109" s="6"/>
      <c r="K109" s="6"/>
      <c r="L109" s="6"/>
      <c r="M109" s="6"/>
      <c r="N109" s="6"/>
      <c r="O109" s="6"/>
      <c r="P109" s="6"/>
      <c r="Q109" s="6"/>
      <c r="R109" s="6"/>
      <c r="S109" s="6"/>
      <c r="T109" s="28"/>
      <c r="U109" s="28"/>
      <c r="V109" s="28"/>
      <c r="W109" s="139"/>
      <c r="X109" s="29"/>
      <c r="Y109" s="6"/>
      <c r="Z109" s="6"/>
      <c r="AA109" s="6"/>
    </row>
    <row r="110" spans="1:27" ht="15.75" customHeight="1">
      <c r="A110" s="6"/>
      <c r="B110" s="6"/>
      <c r="C110" s="6"/>
      <c r="D110" s="6"/>
      <c r="E110" s="29"/>
      <c r="F110" s="6"/>
      <c r="G110" s="29"/>
      <c r="H110" s="29"/>
      <c r="I110" s="6"/>
      <c r="J110" s="6"/>
      <c r="K110" s="6"/>
      <c r="L110" s="6"/>
      <c r="M110" s="6"/>
      <c r="N110" s="6"/>
      <c r="O110" s="6"/>
      <c r="P110" s="6"/>
      <c r="Q110" s="6"/>
      <c r="R110" s="6"/>
      <c r="S110" s="6"/>
      <c r="T110" s="28"/>
      <c r="U110" s="28"/>
      <c r="V110" s="28"/>
      <c r="W110" s="139"/>
      <c r="X110" s="29"/>
      <c r="Y110" s="6"/>
      <c r="Z110" s="6"/>
      <c r="AA110" s="6"/>
    </row>
    <row r="111" spans="1:27" ht="15.75" customHeight="1">
      <c r="A111" s="6"/>
      <c r="B111" s="6"/>
      <c r="C111" s="6"/>
      <c r="D111" s="6"/>
      <c r="E111" s="29"/>
      <c r="F111" s="6"/>
      <c r="G111" s="29"/>
      <c r="H111" s="29"/>
      <c r="I111" s="6"/>
      <c r="J111" s="6"/>
      <c r="K111" s="6"/>
      <c r="L111" s="6"/>
      <c r="M111" s="6"/>
      <c r="N111" s="6"/>
      <c r="O111" s="6"/>
      <c r="P111" s="6"/>
      <c r="Q111" s="6"/>
      <c r="R111" s="6"/>
      <c r="S111" s="6"/>
      <c r="T111" s="28"/>
      <c r="U111" s="28"/>
      <c r="V111" s="28"/>
      <c r="W111" s="139"/>
      <c r="X111" s="29"/>
      <c r="Y111" s="6"/>
      <c r="Z111" s="6"/>
      <c r="AA111" s="6"/>
    </row>
    <row r="112" spans="1:27" ht="15.75" customHeight="1">
      <c r="A112" s="6"/>
      <c r="B112" s="6"/>
      <c r="C112" s="6"/>
      <c r="D112" s="6"/>
      <c r="E112" s="29"/>
      <c r="F112" s="6"/>
      <c r="G112" s="29"/>
      <c r="H112" s="29"/>
      <c r="I112" s="6"/>
      <c r="J112" s="6"/>
      <c r="K112" s="6"/>
      <c r="L112" s="6"/>
      <c r="M112" s="6"/>
      <c r="N112" s="6"/>
      <c r="O112" s="6"/>
      <c r="P112" s="6"/>
      <c r="Q112" s="6"/>
      <c r="R112" s="6"/>
      <c r="S112" s="6"/>
      <c r="T112" s="28"/>
      <c r="U112" s="28"/>
      <c r="V112" s="28"/>
      <c r="W112" s="139"/>
      <c r="X112" s="29"/>
      <c r="Y112" s="6"/>
      <c r="Z112" s="6"/>
      <c r="AA112" s="6"/>
    </row>
    <row r="113" spans="1:27" ht="15.75" customHeight="1">
      <c r="A113" s="6"/>
      <c r="B113" s="6"/>
      <c r="C113" s="6"/>
      <c r="D113" s="6"/>
      <c r="E113" s="29"/>
      <c r="F113" s="6"/>
      <c r="G113" s="29"/>
      <c r="H113" s="29"/>
      <c r="I113" s="6"/>
      <c r="J113" s="6"/>
      <c r="K113" s="6"/>
      <c r="L113" s="6"/>
      <c r="M113" s="6"/>
      <c r="N113" s="6"/>
      <c r="O113" s="6"/>
      <c r="P113" s="6"/>
      <c r="Q113" s="6"/>
      <c r="R113" s="6"/>
      <c r="S113" s="6"/>
      <c r="T113" s="28"/>
      <c r="U113" s="28"/>
      <c r="V113" s="28"/>
      <c r="W113" s="139"/>
      <c r="X113" s="29"/>
      <c r="Y113" s="6"/>
      <c r="Z113" s="6"/>
      <c r="AA113" s="6"/>
    </row>
    <row r="114" spans="1:27" ht="15.75" customHeight="1">
      <c r="A114" s="6"/>
      <c r="B114" s="6"/>
      <c r="C114" s="6"/>
      <c r="D114" s="6"/>
      <c r="E114" s="29"/>
      <c r="F114" s="6"/>
      <c r="G114" s="29"/>
      <c r="H114" s="29"/>
      <c r="I114" s="6"/>
      <c r="J114" s="6"/>
      <c r="K114" s="6"/>
      <c r="L114" s="6"/>
      <c r="M114" s="6"/>
      <c r="N114" s="6"/>
      <c r="O114" s="6"/>
      <c r="P114" s="6"/>
      <c r="Q114" s="6"/>
      <c r="R114" s="6"/>
      <c r="S114" s="6"/>
      <c r="T114" s="28"/>
      <c r="U114" s="28"/>
      <c r="V114" s="28"/>
      <c r="W114" s="139"/>
      <c r="X114" s="29"/>
      <c r="Y114" s="6"/>
      <c r="Z114" s="6"/>
      <c r="AA114" s="6"/>
    </row>
    <row r="115" spans="1:27" ht="15.75" customHeight="1">
      <c r="A115" s="6"/>
      <c r="B115" s="6"/>
      <c r="C115" s="6"/>
      <c r="D115" s="6"/>
      <c r="E115" s="29"/>
      <c r="F115" s="6"/>
      <c r="G115" s="29"/>
      <c r="H115" s="29"/>
      <c r="I115" s="6"/>
      <c r="J115" s="6"/>
      <c r="K115" s="6"/>
      <c r="L115" s="6"/>
      <c r="M115" s="6"/>
      <c r="N115" s="6"/>
      <c r="O115" s="6"/>
      <c r="P115" s="6"/>
      <c r="Q115" s="6"/>
      <c r="R115" s="6"/>
      <c r="S115" s="6"/>
      <c r="T115" s="28"/>
      <c r="U115" s="28"/>
      <c r="V115" s="28"/>
      <c r="W115" s="139"/>
      <c r="X115" s="29"/>
      <c r="Y115" s="6"/>
      <c r="Z115" s="6"/>
      <c r="AA115" s="6"/>
    </row>
    <row r="116" spans="1:27" ht="15.75" customHeight="1">
      <c r="A116" s="6"/>
      <c r="B116" s="6"/>
      <c r="C116" s="6"/>
      <c r="D116" s="6"/>
      <c r="E116" s="29"/>
      <c r="F116" s="6"/>
      <c r="G116" s="29"/>
      <c r="H116" s="29"/>
      <c r="I116" s="6"/>
      <c r="J116" s="6"/>
      <c r="K116" s="6"/>
      <c r="L116" s="6"/>
      <c r="M116" s="6"/>
      <c r="N116" s="6"/>
      <c r="O116" s="6"/>
      <c r="P116" s="6"/>
      <c r="Q116" s="6"/>
      <c r="R116" s="6"/>
      <c r="S116" s="6"/>
      <c r="T116" s="28"/>
      <c r="U116" s="28"/>
      <c r="V116" s="28"/>
      <c r="W116" s="139"/>
      <c r="X116" s="29"/>
      <c r="Y116" s="6"/>
      <c r="Z116" s="6"/>
      <c r="AA116" s="6"/>
    </row>
    <row r="117" spans="1:27" ht="15.75" customHeight="1">
      <c r="A117" s="6"/>
      <c r="B117" s="6"/>
      <c r="C117" s="6"/>
      <c r="D117" s="6"/>
      <c r="E117" s="29"/>
      <c r="F117" s="6"/>
      <c r="G117" s="29"/>
      <c r="H117" s="29"/>
      <c r="I117" s="6"/>
      <c r="J117" s="6"/>
      <c r="K117" s="6"/>
      <c r="L117" s="6"/>
      <c r="M117" s="6"/>
      <c r="N117" s="6"/>
      <c r="O117" s="6"/>
      <c r="P117" s="6"/>
      <c r="Q117" s="6"/>
      <c r="R117" s="6"/>
      <c r="S117" s="6"/>
      <c r="T117" s="28"/>
      <c r="U117" s="28"/>
      <c r="V117" s="28"/>
      <c r="W117" s="139"/>
      <c r="X117" s="29"/>
      <c r="Y117" s="6"/>
      <c r="Z117" s="6"/>
      <c r="AA117" s="6"/>
    </row>
    <row r="118" spans="1:27" ht="15.75" customHeight="1">
      <c r="A118" s="6"/>
      <c r="B118" s="6"/>
      <c r="C118" s="6"/>
      <c r="D118" s="6"/>
      <c r="E118" s="29"/>
      <c r="F118" s="6"/>
      <c r="G118" s="29"/>
      <c r="H118" s="29"/>
      <c r="I118" s="6"/>
      <c r="J118" s="6"/>
      <c r="K118" s="6"/>
      <c r="L118" s="6"/>
      <c r="M118" s="6"/>
      <c r="N118" s="6"/>
      <c r="O118" s="6"/>
      <c r="P118" s="6"/>
      <c r="Q118" s="6"/>
      <c r="R118" s="6"/>
      <c r="S118" s="6"/>
      <c r="T118" s="28"/>
      <c r="U118" s="28"/>
      <c r="V118" s="28"/>
      <c r="W118" s="139"/>
      <c r="X118" s="29"/>
      <c r="Y118" s="6"/>
      <c r="Z118" s="6"/>
      <c r="AA118" s="6"/>
    </row>
    <row r="119" spans="1:27" ht="15.75" customHeight="1">
      <c r="A119" s="6"/>
      <c r="B119" s="6"/>
      <c r="C119" s="6"/>
      <c r="D119" s="6"/>
      <c r="E119" s="29"/>
      <c r="F119" s="6"/>
      <c r="G119" s="29"/>
      <c r="H119" s="29"/>
      <c r="I119" s="6"/>
      <c r="J119" s="6"/>
      <c r="K119" s="6"/>
      <c r="L119" s="6"/>
      <c r="M119" s="6"/>
      <c r="N119" s="6"/>
      <c r="O119" s="6"/>
      <c r="P119" s="6"/>
      <c r="Q119" s="6"/>
      <c r="R119" s="6"/>
      <c r="S119" s="6"/>
      <c r="T119" s="28"/>
      <c r="U119" s="28"/>
      <c r="V119" s="28"/>
      <c r="W119" s="139"/>
      <c r="X119" s="29"/>
      <c r="Y119" s="6"/>
      <c r="Z119" s="6"/>
      <c r="AA119" s="6"/>
    </row>
    <row r="120" spans="1:27" ht="15.75" customHeight="1">
      <c r="A120" s="6"/>
      <c r="B120" s="6"/>
      <c r="C120" s="6"/>
      <c r="D120" s="6"/>
      <c r="E120" s="29"/>
      <c r="F120" s="6"/>
      <c r="G120" s="29"/>
      <c r="H120" s="29"/>
      <c r="I120" s="6"/>
      <c r="J120" s="6"/>
      <c r="K120" s="6"/>
      <c r="L120" s="6"/>
      <c r="M120" s="6"/>
      <c r="N120" s="6"/>
      <c r="O120" s="6"/>
      <c r="P120" s="6"/>
      <c r="Q120" s="6"/>
      <c r="R120" s="6"/>
      <c r="S120" s="6"/>
      <c r="T120" s="28"/>
      <c r="U120" s="28"/>
      <c r="V120" s="28"/>
      <c r="W120" s="139"/>
      <c r="X120" s="29"/>
      <c r="Y120" s="6"/>
      <c r="Z120" s="6"/>
      <c r="AA120" s="6"/>
    </row>
    <row r="121" spans="1:27" ht="15.75" customHeight="1">
      <c r="A121" s="6"/>
      <c r="B121" s="6"/>
      <c r="C121" s="6"/>
      <c r="D121" s="6"/>
      <c r="E121" s="29"/>
      <c r="F121" s="6"/>
      <c r="G121" s="29"/>
      <c r="H121" s="29"/>
      <c r="I121" s="6"/>
      <c r="J121" s="6"/>
      <c r="K121" s="6"/>
      <c r="L121" s="6"/>
      <c r="M121" s="6"/>
      <c r="N121" s="6"/>
      <c r="O121" s="6"/>
      <c r="P121" s="6"/>
      <c r="Q121" s="6"/>
      <c r="R121" s="6"/>
      <c r="S121" s="6"/>
      <c r="T121" s="28"/>
      <c r="U121" s="28"/>
      <c r="V121" s="28"/>
      <c r="W121" s="139"/>
      <c r="X121" s="29"/>
      <c r="Y121" s="6"/>
      <c r="Z121" s="6"/>
      <c r="AA121" s="6"/>
    </row>
    <row r="122" spans="1:27" ht="15.75" customHeight="1">
      <c r="A122" s="6"/>
      <c r="B122" s="6"/>
      <c r="C122" s="6"/>
      <c r="D122" s="6"/>
      <c r="E122" s="29"/>
      <c r="F122" s="6"/>
      <c r="G122" s="29"/>
      <c r="H122" s="29"/>
      <c r="I122" s="6"/>
      <c r="J122" s="6"/>
      <c r="K122" s="6"/>
      <c r="L122" s="6"/>
      <c r="M122" s="6"/>
      <c r="N122" s="6"/>
      <c r="O122" s="6"/>
      <c r="P122" s="6"/>
      <c r="Q122" s="6"/>
      <c r="R122" s="6"/>
      <c r="S122" s="6"/>
      <c r="T122" s="28"/>
      <c r="U122" s="28"/>
      <c r="V122" s="28"/>
      <c r="W122" s="139"/>
      <c r="X122" s="29"/>
      <c r="Y122" s="6"/>
      <c r="Z122" s="6"/>
      <c r="AA122" s="6"/>
    </row>
    <row r="123" spans="1:27" ht="15.75" customHeight="1">
      <c r="A123" s="6"/>
      <c r="B123" s="6"/>
      <c r="C123" s="6"/>
      <c r="D123" s="6"/>
      <c r="E123" s="6"/>
      <c r="F123" s="6"/>
      <c r="G123" s="6"/>
      <c r="H123" s="6"/>
      <c r="I123" s="6"/>
      <c r="J123" s="6"/>
      <c r="K123" s="6"/>
      <c r="L123" s="6"/>
      <c r="M123" s="6"/>
      <c r="N123" s="6"/>
      <c r="O123" s="6"/>
      <c r="P123" s="6"/>
      <c r="Q123" s="6"/>
      <c r="R123" s="6"/>
      <c r="S123" s="6"/>
      <c r="T123" s="6"/>
      <c r="U123" s="6"/>
      <c r="V123" s="6"/>
      <c r="W123" s="139"/>
      <c r="X123" s="6"/>
      <c r="Y123" s="6"/>
      <c r="Z123" s="6"/>
      <c r="AA123" s="6"/>
    </row>
    <row r="124" spans="1:27" ht="15.75" customHeight="1">
      <c r="A124" s="6"/>
      <c r="B124" s="6"/>
      <c r="C124" s="6"/>
      <c r="D124" s="6"/>
      <c r="E124" s="6"/>
      <c r="F124" s="6"/>
      <c r="G124" s="6"/>
      <c r="H124" s="6"/>
      <c r="I124" s="6"/>
      <c r="J124" s="6"/>
      <c r="K124" s="6"/>
      <c r="L124" s="6"/>
      <c r="M124" s="6"/>
      <c r="N124" s="6"/>
      <c r="O124" s="6"/>
      <c r="P124" s="6"/>
      <c r="Q124" s="6"/>
      <c r="R124" s="6"/>
      <c r="S124" s="6"/>
      <c r="T124" s="6"/>
      <c r="U124" s="6"/>
      <c r="V124" s="6"/>
      <c r="W124" s="139"/>
      <c r="X124" s="6"/>
      <c r="Y124" s="6"/>
      <c r="Z124" s="6"/>
      <c r="AA124" s="6"/>
    </row>
    <row r="125" spans="1:27" ht="15.75" customHeight="1">
      <c r="A125" s="6"/>
      <c r="B125" s="6"/>
      <c r="C125" s="6"/>
      <c r="D125" s="6"/>
      <c r="E125" s="6"/>
      <c r="F125" s="6"/>
      <c r="G125" s="6"/>
      <c r="H125" s="6"/>
      <c r="I125" s="6"/>
      <c r="J125" s="6"/>
      <c r="K125" s="6"/>
      <c r="L125" s="6"/>
      <c r="M125" s="6"/>
      <c r="N125" s="6"/>
      <c r="O125" s="6"/>
      <c r="P125" s="6"/>
      <c r="Q125" s="6"/>
      <c r="R125" s="6"/>
      <c r="S125" s="6"/>
      <c r="T125" s="6"/>
      <c r="U125" s="6"/>
      <c r="V125" s="6"/>
      <c r="W125" s="139"/>
      <c r="X125" s="6"/>
      <c r="Y125" s="6"/>
      <c r="Z125" s="6"/>
      <c r="AA125" s="6"/>
    </row>
    <row r="126" spans="1:27" ht="15.75" customHeight="1">
      <c r="A126" s="6"/>
      <c r="B126" s="6"/>
      <c r="C126" s="6"/>
      <c r="D126" s="6"/>
      <c r="E126" s="6"/>
      <c r="F126" s="6"/>
      <c r="G126" s="6"/>
      <c r="H126" s="6"/>
      <c r="I126" s="6"/>
      <c r="J126" s="6"/>
      <c r="K126" s="6"/>
      <c r="L126" s="6"/>
      <c r="M126" s="6"/>
      <c r="N126" s="6"/>
      <c r="O126" s="6"/>
      <c r="P126" s="6"/>
      <c r="Q126" s="6"/>
      <c r="R126" s="6"/>
      <c r="S126" s="6"/>
      <c r="T126" s="6"/>
      <c r="U126" s="6"/>
      <c r="V126" s="6"/>
      <c r="W126" s="139"/>
      <c r="X126" s="6"/>
      <c r="Y126" s="6"/>
      <c r="Z126" s="6"/>
      <c r="AA126" s="6"/>
    </row>
    <row r="127" spans="1:27" ht="15.75" customHeight="1">
      <c r="A127" s="6"/>
      <c r="B127" s="6"/>
      <c r="C127" s="6"/>
      <c r="D127" s="6"/>
      <c r="E127" s="6"/>
      <c r="F127" s="6"/>
      <c r="G127" s="6"/>
      <c r="H127" s="6"/>
      <c r="I127" s="6"/>
      <c r="J127" s="6"/>
      <c r="K127" s="6"/>
      <c r="L127" s="6"/>
      <c r="M127" s="6"/>
      <c r="N127" s="6"/>
      <c r="O127" s="6"/>
      <c r="P127" s="6"/>
      <c r="Q127" s="6"/>
      <c r="R127" s="6"/>
      <c r="S127" s="6"/>
      <c r="T127" s="6"/>
      <c r="U127" s="6"/>
      <c r="V127" s="6"/>
      <c r="W127" s="139"/>
      <c r="X127" s="6"/>
      <c r="Y127" s="6"/>
      <c r="Z127" s="6"/>
      <c r="AA127" s="6"/>
    </row>
    <row r="128" spans="1:27" ht="15.75" customHeight="1">
      <c r="A128" s="6"/>
      <c r="B128" s="6"/>
      <c r="C128" s="6"/>
      <c r="D128" s="6"/>
      <c r="E128" s="6"/>
      <c r="F128" s="6"/>
      <c r="G128" s="6"/>
      <c r="H128" s="6"/>
      <c r="I128" s="6"/>
      <c r="J128" s="6"/>
      <c r="K128" s="6"/>
      <c r="L128" s="6"/>
      <c r="M128" s="6"/>
      <c r="N128" s="6"/>
      <c r="O128" s="6"/>
      <c r="P128" s="6"/>
      <c r="Q128" s="6"/>
      <c r="R128" s="6"/>
      <c r="S128" s="6"/>
      <c r="T128" s="6"/>
      <c r="U128" s="6"/>
      <c r="V128" s="6"/>
      <c r="W128" s="139"/>
      <c r="X128" s="6"/>
      <c r="Y128" s="6"/>
      <c r="Z128" s="6"/>
      <c r="AA128" s="6"/>
    </row>
    <row r="129" spans="1:27" ht="15.75" customHeight="1">
      <c r="A129" s="6"/>
      <c r="B129" s="6"/>
      <c r="C129" s="6"/>
      <c r="D129" s="6"/>
      <c r="E129" s="6"/>
      <c r="F129" s="6"/>
      <c r="G129" s="6"/>
      <c r="H129" s="6"/>
      <c r="I129" s="6"/>
      <c r="J129" s="6"/>
      <c r="K129" s="6"/>
      <c r="L129" s="6"/>
      <c r="M129" s="6"/>
      <c r="N129" s="6"/>
      <c r="O129" s="6"/>
      <c r="P129" s="6"/>
      <c r="Q129" s="6"/>
      <c r="R129" s="6"/>
      <c r="S129" s="6"/>
      <c r="T129" s="6"/>
      <c r="U129" s="6"/>
      <c r="V129" s="6"/>
      <c r="W129" s="139"/>
      <c r="X129" s="6"/>
      <c r="Y129" s="6"/>
      <c r="Z129" s="6"/>
      <c r="AA129" s="6"/>
    </row>
    <row r="130" spans="1:27" ht="15.75" customHeight="1">
      <c r="A130" s="6"/>
      <c r="B130" s="6"/>
      <c r="C130" s="6"/>
      <c r="D130" s="6"/>
      <c r="E130" s="6"/>
      <c r="F130" s="6"/>
      <c r="G130" s="6"/>
      <c r="H130" s="6"/>
      <c r="I130" s="6"/>
      <c r="J130" s="6"/>
      <c r="K130" s="6"/>
      <c r="L130" s="6"/>
      <c r="M130" s="6"/>
      <c r="N130" s="6"/>
      <c r="O130" s="6"/>
      <c r="P130" s="6"/>
      <c r="Q130" s="6"/>
      <c r="R130" s="6"/>
      <c r="S130" s="6"/>
      <c r="T130" s="6"/>
      <c r="U130" s="6"/>
      <c r="V130" s="6"/>
      <c r="W130" s="139"/>
      <c r="X130" s="6"/>
      <c r="Y130" s="6"/>
      <c r="Z130" s="6"/>
      <c r="AA130" s="6"/>
    </row>
    <row r="131" spans="1:27" ht="15.75" customHeight="1">
      <c r="A131" s="6"/>
      <c r="B131" s="6"/>
      <c r="C131" s="6"/>
      <c r="D131" s="6"/>
      <c r="E131" s="6"/>
      <c r="F131" s="6"/>
      <c r="G131" s="6"/>
      <c r="H131" s="6"/>
      <c r="I131" s="6"/>
      <c r="J131" s="6"/>
      <c r="K131" s="6"/>
      <c r="L131" s="6"/>
      <c r="M131" s="6"/>
      <c r="N131" s="6"/>
      <c r="O131" s="6"/>
      <c r="P131" s="6"/>
      <c r="Q131" s="6"/>
      <c r="R131" s="6"/>
      <c r="S131" s="6"/>
      <c r="T131" s="6"/>
      <c r="U131" s="6"/>
      <c r="V131" s="6"/>
      <c r="W131" s="139"/>
      <c r="X131" s="6"/>
      <c r="Y131" s="6"/>
      <c r="Z131" s="6"/>
      <c r="AA131" s="6"/>
    </row>
    <row r="132" spans="1:27" ht="15.75" customHeight="1">
      <c r="A132" s="6"/>
      <c r="B132" s="6"/>
      <c r="C132" s="6"/>
      <c r="D132" s="6"/>
      <c r="E132" s="6"/>
      <c r="F132" s="6"/>
      <c r="G132" s="6"/>
      <c r="H132" s="6"/>
      <c r="I132" s="6"/>
      <c r="J132" s="6"/>
      <c r="K132" s="6"/>
      <c r="L132" s="6"/>
      <c r="M132" s="6"/>
      <c r="N132" s="6"/>
      <c r="O132" s="6"/>
      <c r="P132" s="6"/>
      <c r="Q132" s="6"/>
      <c r="R132" s="6"/>
      <c r="S132" s="6"/>
      <c r="T132" s="6"/>
      <c r="U132" s="6"/>
      <c r="V132" s="6"/>
      <c r="W132" s="139"/>
      <c r="X132" s="6"/>
      <c r="Y132" s="6"/>
      <c r="Z132" s="6"/>
      <c r="AA132" s="6"/>
    </row>
    <row r="133" spans="1:27" ht="15.75" customHeight="1">
      <c r="A133" s="6"/>
      <c r="B133" s="6"/>
      <c r="C133" s="6"/>
      <c r="D133" s="6"/>
      <c r="E133" s="6"/>
      <c r="F133" s="6"/>
      <c r="G133" s="6"/>
      <c r="H133" s="6"/>
      <c r="I133" s="6"/>
      <c r="J133" s="6"/>
      <c r="K133" s="6"/>
      <c r="L133" s="6"/>
      <c r="M133" s="6"/>
      <c r="N133" s="6"/>
      <c r="O133" s="6"/>
      <c r="P133" s="6"/>
      <c r="Q133" s="6"/>
      <c r="R133" s="6"/>
      <c r="S133" s="6"/>
      <c r="T133" s="6"/>
      <c r="U133" s="6"/>
      <c r="V133" s="6"/>
      <c r="W133" s="139"/>
      <c r="X133" s="6"/>
      <c r="Y133" s="6"/>
      <c r="Z133" s="6"/>
      <c r="AA133" s="6"/>
    </row>
    <row r="134" spans="1:27" ht="15.75" customHeight="1">
      <c r="A134" s="6"/>
      <c r="B134" s="6"/>
      <c r="C134" s="6"/>
      <c r="D134" s="6"/>
      <c r="E134" s="6"/>
      <c r="F134" s="6"/>
      <c r="G134" s="6"/>
      <c r="H134" s="6"/>
      <c r="I134" s="6"/>
      <c r="J134" s="6"/>
      <c r="K134" s="6"/>
      <c r="L134" s="6"/>
      <c r="M134" s="6"/>
      <c r="N134" s="6"/>
      <c r="O134" s="6"/>
      <c r="P134" s="6"/>
      <c r="Q134" s="6"/>
      <c r="R134" s="6"/>
      <c r="S134" s="6"/>
      <c r="T134" s="6"/>
      <c r="U134" s="6"/>
      <c r="V134" s="6"/>
      <c r="W134" s="139"/>
      <c r="X134" s="6"/>
      <c r="Y134" s="6"/>
      <c r="Z134" s="6"/>
      <c r="AA134" s="6"/>
    </row>
    <row r="135" spans="1:27" ht="15.75" customHeight="1">
      <c r="A135" s="6"/>
      <c r="B135" s="6"/>
      <c r="C135" s="6"/>
      <c r="D135" s="6"/>
      <c r="E135" s="6"/>
      <c r="F135" s="6"/>
      <c r="G135" s="6"/>
      <c r="H135" s="6"/>
      <c r="I135" s="6"/>
      <c r="J135" s="6"/>
      <c r="K135" s="6"/>
      <c r="L135" s="6"/>
      <c r="M135" s="6"/>
      <c r="N135" s="6"/>
      <c r="O135" s="6"/>
      <c r="P135" s="6"/>
      <c r="Q135" s="6"/>
      <c r="R135" s="6"/>
      <c r="S135" s="6"/>
      <c r="T135" s="6"/>
      <c r="U135" s="6"/>
      <c r="V135" s="6"/>
      <c r="W135" s="139"/>
      <c r="X135" s="6"/>
      <c r="Y135" s="6"/>
      <c r="Z135" s="6"/>
      <c r="AA135" s="6"/>
    </row>
    <row r="136" spans="1:27" ht="15.75" customHeight="1">
      <c r="A136" s="6"/>
      <c r="B136" s="6"/>
      <c r="C136" s="6"/>
      <c r="D136" s="6"/>
      <c r="E136" s="6"/>
      <c r="F136" s="6"/>
      <c r="G136" s="6"/>
      <c r="H136" s="6"/>
      <c r="I136" s="6"/>
      <c r="J136" s="6"/>
      <c r="K136" s="6"/>
      <c r="L136" s="6"/>
      <c r="M136" s="6"/>
      <c r="N136" s="6"/>
      <c r="O136" s="6"/>
      <c r="P136" s="6"/>
      <c r="Q136" s="6"/>
      <c r="R136" s="6"/>
      <c r="S136" s="6"/>
      <c r="T136" s="6"/>
      <c r="U136" s="6"/>
      <c r="V136" s="6"/>
      <c r="W136" s="139"/>
      <c r="X136" s="6"/>
      <c r="Y136" s="6"/>
      <c r="Z136" s="6"/>
      <c r="AA136" s="6"/>
    </row>
    <row r="137" spans="1:27" ht="15.75" customHeight="1">
      <c r="A137" s="6"/>
      <c r="B137" s="6"/>
      <c r="C137" s="6"/>
      <c r="D137" s="6"/>
      <c r="E137" s="6"/>
      <c r="F137" s="6"/>
      <c r="G137" s="6"/>
      <c r="H137" s="6"/>
      <c r="I137" s="6"/>
      <c r="J137" s="6"/>
      <c r="K137" s="6"/>
      <c r="L137" s="6"/>
      <c r="M137" s="6"/>
      <c r="N137" s="6"/>
      <c r="O137" s="6"/>
      <c r="P137" s="6"/>
      <c r="Q137" s="6"/>
      <c r="R137" s="6"/>
      <c r="S137" s="6"/>
      <c r="T137" s="6"/>
      <c r="U137" s="6"/>
      <c r="V137" s="6"/>
      <c r="W137" s="139"/>
      <c r="X137" s="6"/>
      <c r="Y137" s="6"/>
      <c r="Z137" s="6"/>
      <c r="AA137" s="6"/>
    </row>
    <row r="138" spans="1:27" ht="15.75" customHeight="1">
      <c r="A138" s="6"/>
      <c r="B138" s="6"/>
      <c r="C138" s="6"/>
      <c r="D138" s="6"/>
      <c r="E138" s="6"/>
      <c r="F138" s="6"/>
      <c r="G138" s="6"/>
      <c r="H138" s="6"/>
      <c r="I138" s="6"/>
      <c r="J138" s="6"/>
      <c r="K138" s="6"/>
      <c r="L138" s="6"/>
      <c r="M138" s="6"/>
      <c r="N138" s="6"/>
      <c r="O138" s="6"/>
      <c r="P138" s="6"/>
      <c r="Q138" s="6"/>
      <c r="R138" s="6"/>
      <c r="S138" s="6"/>
      <c r="T138" s="6"/>
      <c r="U138" s="6"/>
      <c r="V138" s="6"/>
      <c r="W138" s="139"/>
      <c r="X138" s="6"/>
      <c r="Y138" s="6"/>
      <c r="Z138" s="6"/>
      <c r="AA138" s="6"/>
    </row>
    <row r="139" spans="1:27" ht="15.75" customHeight="1">
      <c r="A139" s="6"/>
      <c r="B139" s="6"/>
      <c r="C139" s="6"/>
      <c r="D139" s="6"/>
      <c r="E139" s="6"/>
      <c r="F139" s="6"/>
      <c r="G139" s="6"/>
      <c r="H139" s="6"/>
      <c r="I139" s="6"/>
      <c r="J139" s="6"/>
      <c r="K139" s="6"/>
      <c r="L139" s="6"/>
      <c r="M139" s="6"/>
      <c r="N139" s="6"/>
      <c r="O139" s="6"/>
      <c r="P139" s="6"/>
      <c r="Q139" s="6"/>
      <c r="R139" s="6"/>
      <c r="S139" s="6"/>
      <c r="T139" s="6"/>
      <c r="U139" s="6"/>
      <c r="V139" s="6"/>
      <c r="W139" s="139"/>
      <c r="X139" s="6"/>
      <c r="Y139" s="6"/>
      <c r="Z139" s="6"/>
      <c r="AA139" s="6"/>
    </row>
    <row r="140" spans="1:27" ht="15.75" customHeight="1">
      <c r="A140" s="6"/>
      <c r="B140" s="6"/>
      <c r="C140" s="6"/>
      <c r="D140" s="6"/>
      <c r="E140" s="6"/>
      <c r="F140" s="6"/>
      <c r="G140" s="6"/>
      <c r="H140" s="6"/>
      <c r="I140" s="6"/>
      <c r="J140" s="6"/>
      <c r="K140" s="6"/>
      <c r="L140" s="6"/>
      <c r="M140" s="6"/>
      <c r="N140" s="6"/>
      <c r="O140" s="6"/>
      <c r="P140" s="6"/>
      <c r="Q140" s="6"/>
      <c r="R140" s="6"/>
      <c r="S140" s="6"/>
      <c r="T140" s="6"/>
      <c r="U140" s="6"/>
      <c r="V140" s="6"/>
      <c r="W140" s="139"/>
      <c r="X140" s="6"/>
      <c r="Y140" s="6"/>
      <c r="Z140" s="6"/>
      <c r="AA140" s="6"/>
    </row>
    <row r="141" spans="1:27" ht="15.75" customHeight="1">
      <c r="A141" s="6"/>
      <c r="B141" s="6"/>
      <c r="C141" s="6"/>
      <c r="D141" s="6"/>
      <c r="E141" s="6"/>
      <c r="F141" s="6"/>
      <c r="G141" s="6"/>
      <c r="H141" s="6"/>
      <c r="I141" s="6"/>
      <c r="J141" s="6"/>
      <c r="K141" s="6"/>
      <c r="L141" s="6"/>
      <c r="M141" s="6"/>
      <c r="N141" s="6"/>
      <c r="O141" s="6"/>
      <c r="P141" s="6"/>
      <c r="Q141" s="6"/>
      <c r="R141" s="6"/>
      <c r="S141" s="6"/>
      <c r="T141" s="6"/>
      <c r="U141" s="6"/>
      <c r="V141" s="6"/>
      <c r="W141" s="139"/>
      <c r="X141" s="6"/>
      <c r="Y141" s="6"/>
      <c r="Z141" s="6"/>
      <c r="AA141" s="6"/>
    </row>
    <row r="142" spans="1:27" ht="15.75" customHeight="1">
      <c r="A142" s="6"/>
      <c r="B142" s="6"/>
      <c r="C142" s="6"/>
      <c r="D142" s="6"/>
      <c r="E142" s="6"/>
      <c r="F142" s="6"/>
      <c r="G142" s="6"/>
      <c r="H142" s="6"/>
      <c r="I142" s="6"/>
      <c r="J142" s="6"/>
      <c r="K142" s="6"/>
      <c r="L142" s="6"/>
      <c r="M142" s="6"/>
      <c r="N142" s="6"/>
      <c r="O142" s="6"/>
      <c r="P142" s="6"/>
      <c r="Q142" s="6"/>
      <c r="R142" s="6"/>
      <c r="S142" s="6"/>
      <c r="T142" s="6"/>
      <c r="U142" s="6"/>
      <c r="V142" s="6"/>
      <c r="W142" s="139"/>
      <c r="X142" s="6"/>
      <c r="Y142" s="6"/>
      <c r="Z142" s="6"/>
      <c r="AA142" s="6"/>
    </row>
    <row r="143" spans="1:27" ht="15.75" customHeight="1">
      <c r="A143" s="6"/>
      <c r="B143" s="6"/>
      <c r="C143" s="6"/>
      <c r="D143" s="6"/>
      <c r="E143" s="6"/>
      <c r="F143" s="6"/>
      <c r="G143" s="6"/>
      <c r="H143" s="6"/>
      <c r="I143" s="6"/>
      <c r="J143" s="6"/>
      <c r="K143" s="6"/>
      <c r="L143" s="6"/>
      <c r="M143" s="6"/>
      <c r="N143" s="6"/>
      <c r="O143" s="6"/>
      <c r="P143" s="6"/>
      <c r="Q143" s="6"/>
      <c r="R143" s="6"/>
      <c r="S143" s="6"/>
      <c r="T143" s="6"/>
      <c r="U143" s="6"/>
      <c r="V143" s="6"/>
      <c r="W143" s="139"/>
      <c r="X143" s="6"/>
      <c r="Y143" s="6"/>
      <c r="Z143" s="6"/>
      <c r="AA143" s="6"/>
    </row>
    <row r="144" spans="1:27" ht="15.75" customHeight="1">
      <c r="A144" s="6"/>
      <c r="B144" s="6"/>
      <c r="C144" s="6"/>
      <c r="D144" s="6"/>
      <c r="E144" s="6"/>
      <c r="F144" s="6"/>
      <c r="G144" s="6"/>
      <c r="H144" s="6"/>
      <c r="I144" s="6"/>
      <c r="J144" s="6"/>
      <c r="K144" s="6"/>
      <c r="L144" s="6"/>
      <c r="M144" s="6"/>
      <c r="N144" s="6"/>
      <c r="O144" s="6"/>
      <c r="P144" s="6"/>
      <c r="Q144" s="6"/>
      <c r="R144" s="6"/>
      <c r="S144" s="6"/>
      <c r="T144" s="6"/>
      <c r="U144" s="6"/>
      <c r="V144" s="6"/>
      <c r="W144" s="139"/>
      <c r="X144" s="6"/>
      <c r="Y144" s="6"/>
      <c r="Z144" s="6"/>
      <c r="AA144" s="6"/>
    </row>
    <row r="145" spans="1:27" ht="15.75" customHeight="1">
      <c r="A145" s="6"/>
      <c r="B145" s="6"/>
      <c r="C145" s="6"/>
      <c r="D145" s="6"/>
      <c r="E145" s="6"/>
      <c r="F145" s="6"/>
      <c r="G145" s="6"/>
      <c r="H145" s="6"/>
      <c r="I145" s="6"/>
      <c r="J145" s="6"/>
      <c r="K145" s="6"/>
      <c r="L145" s="6"/>
      <c r="M145" s="6"/>
      <c r="N145" s="6"/>
      <c r="O145" s="6"/>
      <c r="P145" s="6"/>
      <c r="Q145" s="6"/>
      <c r="R145" s="6"/>
      <c r="S145" s="6"/>
      <c r="T145" s="6"/>
      <c r="U145" s="6"/>
      <c r="V145" s="6"/>
      <c r="W145" s="139"/>
      <c r="X145" s="6"/>
      <c r="Y145" s="6"/>
      <c r="Z145" s="6"/>
      <c r="AA145" s="6"/>
    </row>
    <row r="146" spans="1:27" ht="15.75" customHeight="1">
      <c r="A146" s="6"/>
      <c r="B146" s="6"/>
      <c r="C146" s="6"/>
      <c r="D146" s="6"/>
      <c r="E146" s="6"/>
      <c r="F146" s="6"/>
      <c r="G146" s="6"/>
      <c r="H146" s="6"/>
      <c r="I146" s="6"/>
      <c r="J146" s="6"/>
      <c r="K146" s="6"/>
      <c r="L146" s="6"/>
      <c r="M146" s="6"/>
      <c r="N146" s="6"/>
      <c r="O146" s="6"/>
      <c r="P146" s="6"/>
      <c r="Q146" s="6"/>
      <c r="R146" s="6"/>
      <c r="S146" s="6"/>
      <c r="T146" s="6"/>
      <c r="U146" s="6"/>
      <c r="V146" s="6"/>
      <c r="W146" s="139"/>
      <c r="X146" s="6"/>
      <c r="Y146" s="6"/>
      <c r="Z146" s="6"/>
      <c r="AA146" s="6"/>
    </row>
    <row r="147" spans="1:27" ht="15.75" customHeight="1">
      <c r="A147" s="6"/>
      <c r="B147" s="6"/>
      <c r="C147" s="6"/>
      <c r="D147" s="6"/>
      <c r="E147" s="6"/>
      <c r="F147" s="6"/>
      <c r="G147" s="6"/>
      <c r="H147" s="6"/>
      <c r="I147" s="6"/>
      <c r="J147" s="6"/>
      <c r="K147" s="6"/>
      <c r="L147" s="6"/>
      <c r="M147" s="6"/>
      <c r="N147" s="6"/>
      <c r="O147" s="6"/>
      <c r="P147" s="6"/>
      <c r="Q147" s="6"/>
      <c r="R147" s="6"/>
      <c r="S147" s="6"/>
      <c r="T147" s="6"/>
      <c r="U147" s="6"/>
      <c r="V147" s="6"/>
      <c r="W147" s="139"/>
      <c r="X147" s="6"/>
      <c r="Y147" s="6"/>
      <c r="Z147" s="6"/>
      <c r="AA147" s="6"/>
    </row>
    <row r="148" spans="1:27" ht="15.75" customHeight="1">
      <c r="A148" s="6"/>
      <c r="B148" s="6"/>
      <c r="C148" s="6"/>
      <c r="D148" s="6"/>
      <c r="E148" s="6"/>
      <c r="F148" s="6"/>
      <c r="G148" s="6"/>
      <c r="H148" s="6"/>
      <c r="I148" s="6"/>
      <c r="J148" s="6"/>
      <c r="K148" s="6"/>
      <c r="L148" s="6"/>
      <c r="M148" s="6"/>
      <c r="N148" s="6"/>
      <c r="O148" s="6"/>
      <c r="P148" s="6"/>
      <c r="Q148" s="6"/>
      <c r="R148" s="6"/>
      <c r="S148" s="6"/>
      <c r="T148" s="6"/>
      <c r="U148" s="6"/>
      <c r="V148" s="6"/>
      <c r="W148" s="139"/>
      <c r="X148" s="6"/>
      <c r="Y148" s="6"/>
      <c r="Z148" s="6"/>
      <c r="AA148" s="6"/>
    </row>
    <row r="149" spans="1:27" ht="15.75" customHeight="1">
      <c r="A149" s="6"/>
      <c r="B149" s="6"/>
      <c r="C149" s="6"/>
      <c r="D149" s="6"/>
      <c r="E149" s="6"/>
      <c r="F149" s="6"/>
      <c r="G149" s="6"/>
      <c r="H149" s="6"/>
      <c r="I149" s="6"/>
      <c r="J149" s="6"/>
      <c r="K149" s="6"/>
      <c r="L149" s="6"/>
      <c r="M149" s="6"/>
      <c r="N149" s="6"/>
      <c r="O149" s="6"/>
      <c r="P149" s="6"/>
      <c r="Q149" s="6"/>
      <c r="R149" s="6"/>
      <c r="S149" s="6"/>
      <c r="T149" s="6"/>
      <c r="U149" s="6"/>
      <c r="V149" s="6"/>
      <c r="W149" s="139"/>
      <c r="X149" s="6"/>
      <c r="Y149" s="6"/>
      <c r="Z149" s="6"/>
      <c r="AA149" s="6"/>
    </row>
    <row r="150" spans="1:27" ht="15.75" customHeight="1">
      <c r="A150" s="6"/>
      <c r="B150" s="6"/>
      <c r="C150" s="6"/>
      <c r="D150" s="6"/>
      <c r="E150" s="6"/>
      <c r="F150" s="6"/>
      <c r="G150" s="6"/>
      <c r="H150" s="6"/>
      <c r="I150" s="6"/>
      <c r="J150" s="6"/>
      <c r="K150" s="6"/>
      <c r="L150" s="6"/>
      <c r="M150" s="6"/>
      <c r="N150" s="6"/>
      <c r="O150" s="6"/>
      <c r="P150" s="6"/>
      <c r="Q150" s="6"/>
      <c r="R150" s="6"/>
      <c r="S150" s="6"/>
      <c r="T150" s="6"/>
      <c r="U150" s="6"/>
      <c r="V150" s="6"/>
      <c r="W150" s="139"/>
      <c r="X150" s="6"/>
      <c r="Y150" s="6"/>
      <c r="Z150" s="6"/>
      <c r="AA150" s="6"/>
    </row>
    <row r="151" spans="1:27" ht="15.75" customHeight="1">
      <c r="A151" s="6"/>
      <c r="B151" s="6"/>
      <c r="C151" s="6"/>
      <c r="D151" s="6"/>
      <c r="E151" s="6"/>
      <c r="F151" s="6"/>
      <c r="G151" s="6"/>
      <c r="H151" s="6"/>
      <c r="I151" s="6"/>
      <c r="J151" s="6"/>
      <c r="K151" s="6"/>
      <c r="L151" s="6"/>
      <c r="M151" s="6"/>
      <c r="N151" s="6"/>
      <c r="O151" s="6"/>
      <c r="P151" s="6"/>
      <c r="Q151" s="6"/>
      <c r="R151" s="6"/>
      <c r="S151" s="6"/>
      <c r="T151" s="6"/>
      <c r="U151" s="6"/>
      <c r="V151" s="6"/>
      <c r="W151" s="139"/>
      <c r="X151" s="6"/>
      <c r="Y151" s="6"/>
      <c r="Z151" s="6"/>
      <c r="AA151" s="6"/>
    </row>
    <row r="152" spans="1:27" ht="15.75" customHeight="1">
      <c r="A152" s="6"/>
      <c r="B152" s="6"/>
      <c r="C152" s="6"/>
      <c r="D152" s="6"/>
      <c r="E152" s="6"/>
      <c r="F152" s="6"/>
      <c r="G152" s="6"/>
      <c r="H152" s="6"/>
      <c r="I152" s="6"/>
      <c r="J152" s="6"/>
      <c r="K152" s="6"/>
      <c r="L152" s="6"/>
      <c r="M152" s="6"/>
      <c r="N152" s="6"/>
      <c r="O152" s="6"/>
      <c r="P152" s="6"/>
      <c r="Q152" s="6"/>
      <c r="R152" s="6"/>
      <c r="S152" s="6"/>
      <c r="T152" s="6"/>
      <c r="U152" s="6"/>
      <c r="V152" s="6"/>
      <c r="W152" s="139"/>
      <c r="X152" s="6"/>
      <c r="Y152" s="6"/>
      <c r="Z152" s="6"/>
      <c r="AA152" s="6"/>
    </row>
    <row r="153" spans="1:27" ht="15.75" customHeight="1">
      <c r="A153" s="6"/>
      <c r="B153" s="6"/>
      <c r="C153" s="6"/>
      <c r="D153" s="6"/>
      <c r="E153" s="6"/>
      <c r="F153" s="6"/>
      <c r="G153" s="6"/>
      <c r="H153" s="6"/>
      <c r="I153" s="6"/>
      <c r="J153" s="6"/>
      <c r="K153" s="6"/>
      <c r="L153" s="6"/>
      <c r="M153" s="6"/>
      <c r="N153" s="6"/>
      <c r="O153" s="6"/>
      <c r="P153" s="6"/>
      <c r="Q153" s="6"/>
      <c r="R153" s="6"/>
      <c r="S153" s="6"/>
      <c r="T153" s="6"/>
      <c r="U153" s="6"/>
      <c r="V153" s="6"/>
      <c r="W153" s="139"/>
      <c r="X153" s="6"/>
      <c r="Y153" s="6"/>
      <c r="Z153" s="6"/>
      <c r="AA153" s="6"/>
    </row>
    <row r="154" spans="1:27" ht="15.75" customHeight="1">
      <c r="A154" s="6"/>
      <c r="B154" s="6"/>
      <c r="C154" s="6"/>
      <c r="D154" s="6"/>
      <c r="E154" s="6"/>
      <c r="F154" s="6"/>
      <c r="G154" s="6"/>
      <c r="H154" s="6"/>
      <c r="I154" s="6"/>
      <c r="J154" s="6"/>
      <c r="K154" s="6"/>
      <c r="L154" s="6"/>
      <c r="M154" s="6"/>
      <c r="N154" s="6"/>
      <c r="O154" s="6"/>
      <c r="P154" s="6"/>
      <c r="Q154" s="6"/>
      <c r="R154" s="6"/>
      <c r="S154" s="6"/>
      <c r="T154" s="6"/>
      <c r="U154" s="6"/>
      <c r="V154" s="6"/>
      <c r="W154" s="139"/>
      <c r="X154" s="6"/>
      <c r="Y154" s="6"/>
      <c r="Z154" s="6"/>
      <c r="AA154" s="6"/>
    </row>
    <row r="155" spans="1:27" ht="15.75" customHeight="1">
      <c r="A155" s="6"/>
      <c r="B155" s="6"/>
      <c r="C155" s="6"/>
      <c r="D155" s="6"/>
      <c r="E155" s="6"/>
      <c r="F155" s="6"/>
      <c r="G155" s="6"/>
      <c r="H155" s="6"/>
      <c r="I155" s="6"/>
      <c r="J155" s="6"/>
      <c r="K155" s="6"/>
      <c r="L155" s="6"/>
      <c r="M155" s="6"/>
      <c r="N155" s="6"/>
      <c r="O155" s="6"/>
      <c r="P155" s="6"/>
      <c r="Q155" s="6"/>
      <c r="R155" s="6"/>
      <c r="S155" s="6"/>
      <c r="T155" s="6"/>
      <c r="U155" s="6"/>
      <c r="V155" s="6"/>
      <c r="W155" s="139"/>
      <c r="X155" s="6"/>
      <c r="Y155" s="6"/>
      <c r="Z155" s="6"/>
      <c r="AA155" s="6"/>
    </row>
    <row r="156" spans="1:27" ht="15.75" customHeight="1">
      <c r="A156" s="6"/>
      <c r="B156" s="6"/>
      <c r="C156" s="6"/>
      <c r="D156" s="6"/>
      <c r="E156" s="6"/>
      <c r="F156" s="6"/>
      <c r="G156" s="6"/>
      <c r="H156" s="6"/>
      <c r="I156" s="6"/>
      <c r="J156" s="6"/>
      <c r="K156" s="6"/>
      <c r="L156" s="6"/>
      <c r="M156" s="6"/>
      <c r="N156" s="6"/>
      <c r="O156" s="6"/>
      <c r="P156" s="6"/>
      <c r="Q156" s="6"/>
      <c r="R156" s="6"/>
      <c r="S156" s="6"/>
      <c r="T156" s="6"/>
      <c r="U156" s="6"/>
      <c r="V156" s="6"/>
      <c r="W156" s="139"/>
      <c r="X156" s="6"/>
      <c r="Y156" s="6"/>
      <c r="Z156" s="6"/>
      <c r="AA156" s="6"/>
    </row>
    <row r="157" spans="1:27" ht="15.75" customHeight="1">
      <c r="A157" s="6"/>
      <c r="B157" s="6"/>
      <c r="C157" s="6"/>
      <c r="D157" s="6"/>
      <c r="E157" s="6"/>
      <c r="F157" s="6"/>
      <c r="G157" s="6"/>
      <c r="H157" s="6"/>
      <c r="I157" s="6"/>
      <c r="J157" s="6"/>
      <c r="K157" s="6"/>
      <c r="L157" s="6"/>
      <c r="M157" s="6"/>
      <c r="N157" s="6"/>
      <c r="O157" s="6"/>
      <c r="P157" s="6"/>
      <c r="Q157" s="6"/>
      <c r="R157" s="6"/>
      <c r="S157" s="6"/>
      <c r="T157" s="6"/>
      <c r="U157" s="6"/>
      <c r="V157" s="6"/>
      <c r="W157" s="139"/>
      <c r="X157" s="6"/>
      <c r="Y157" s="6"/>
      <c r="Z157" s="6"/>
      <c r="AA157" s="6"/>
    </row>
    <row r="158" spans="1:27" ht="15.75" customHeight="1">
      <c r="A158" s="6"/>
      <c r="B158" s="6"/>
      <c r="C158" s="6"/>
      <c r="D158" s="6"/>
      <c r="E158" s="6"/>
      <c r="F158" s="6"/>
      <c r="G158" s="6"/>
      <c r="H158" s="6"/>
      <c r="I158" s="6"/>
      <c r="J158" s="6"/>
      <c r="K158" s="6"/>
      <c r="L158" s="6"/>
      <c r="M158" s="6"/>
      <c r="N158" s="6"/>
      <c r="O158" s="6"/>
      <c r="P158" s="6"/>
      <c r="Q158" s="6"/>
      <c r="R158" s="6"/>
      <c r="S158" s="6"/>
      <c r="T158" s="6"/>
      <c r="U158" s="6"/>
      <c r="V158" s="6"/>
      <c r="W158" s="139"/>
      <c r="X158" s="6"/>
      <c r="Y158" s="6"/>
      <c r="Z158" s="6"/>
      <c r="AA158" s="6"/>
    </row>
    <row r="159" spans="1:27" ht="15.75" customHeight="1">
      <c r="A159" s="6"/>
      <c r="B159" s="6"/>
      <c r="C159" s="6"/>
      <c r="D159" s="6"/>
      <c r="E159" s="6"/>
      <c r="F159" s="6"/>
      <c r="G159" s="6"/>
      <c r="H159" s="6"/>
      <c r="I159" s="6"/>
      <c r="J159" s="6"/>
      <c r="K159" s="6"/>
      <c r="L159" s="6"/>
      <c r="M159" s="6"/>
      <c r="N159" s="6"/>
      <c r="O159" s="6"/>
      <c r="P159" s="6"/>
      <c r="Q159" s="6"/>
      <c r="R159" s="6"/>
      <c r="S159" s="6"/>
      <c r="T159" s="6"/>
      <c r="U159" s="6"/>
      <c r="V159" s="6"/>
      <c r="W159" s="139"/>
      <c r="X159" s="6"/>
      <c r="Y159" s="6"/>
      <c r="Z159" s="6"/>
      <c r="AA159" s="6"/>
    </row>
    <row r="160" spans="1:27" ht="15.75" customHeight="1">
      <c r="A160" s="6"/>
      <c r="B160" s="6"/>
      <c r="C160" s="6"/>
      <c r="D160" s="6"/>
      <c r="E160" s="6"/>
      <c r="F160" s="6"/>
      <c r="G160" s="6"/>
      <c r="H160" s="6"/>
      <c r="I160" s="6"/>
      <c r="J160" s="6"/>
      <c r="K160" s="6"/>
      <c r="L160" s="6"/>
      <c r="M160" s="6"/>
      <c r="N160" s="6"/>
      <c r="O160" s="6"/>
      <c r="P160" s="6"/>
      <c r="Q160" s="6"/>
      <c r="R160" s="6"/>
      <c r="S160" s="6"/>
      <c r="T160" s="6"/>
      <c r="U160" s="6"/>
      <c r="V160" s="6"/>
      <c r="W160" s="139"/>
      <c r="X160" s="6"/>
      <c r="Y160" s="6"/>
      <c r="Z160" s="6"/>
      <c r="AA160" s="6"/>
    </row>
    <row r="161" spans="1:27" ht="15.75" customHeight="1">
      <c r="A161" s="6"/>
      <c r="B161" s="6"/>
      <c r="C161" s="6"/>
      <c r="D161" s="6"/>
      <c r="E161" s="6"/>
      <c r="F161" s="6"/>
      <c r="G161" s="6"/>
      <c r="H161" s="6"/>
      <c r="I161" s="6"/>
      <c r="J161" s="6"/>
      <c r="K161" s="6"/>
      <c r="L161" s="6"/>
      <c r="M161" s="6"/>
      <c r="N161" s="6"/>
      <c r="O161" s="6"/>
      <c r="P161" s="6"/>
      <c r="Q161" s="6"/>
      <c r="R161" s="6"/>
      <c r="S161" s="6"/>
      <c r="T161" s="6"/>
      <c r="U161" s="6"/>
      <c r="V161" s="6"/>
      <c r="W161" s="139"/>
      <c r="X161" s="6"/>
      <c r="Y161" s="6"/>
      <c r="Z161" s="6"/>
      <c r="AA161" s="6"/>
    </row>
    <row r="162" spans="1:27" ht="15.75" customHeight="1">
      <c r="A162" s="6"/>
      <c r="B162" s="6"/>
      <c r="C162" s="6"/>
      <c r="D162" s="6"/>
      <c r="E162" s="6"/>
      <c r="F162" s="6"/>
      <c r="G162" s="6"/>
      <c r="H162" s="6"/>
      <c r="I162" s="6"/>
      <c r="J162" s="6"/>
      <c r="K162" s="6"/>
      <c r="L162" s="6"/>
      <c r="M162" s="6"/>
      <c r="N162" s="6"/>
      <c r="O162" s="6"/>
      <c r="P162" s="6"/>
      <c r="Q162" s="6"/>
      <c r="R162" s="6"/>
      <c r="S162" s="6"/>
      <c r="T162" s="6"/>
      <c r="U162" s="6"/>
      <c r="V162" s="6"/>
      <c r="W162" s="139"/>
      <c r="X162" s="6"/>
      <c r="Y162" s="6"/>
      <c r="Z162" s="6"/>
      <c r="AA162" s="6"/>
    </row>
    <row r="163" spans="1:27" ht="15.75" customHeight="1">
      <c r="A163" s="6"/>
      <c r="B163" s="6"/>
      <c r="C163" s="6"/>
      <c r="D163" s="6"/>
      <c r="E163" s="6"/>
      <c r="F163" s="6"/>
      <c r="G163" s="6"/>
      <c r="H163" s="6"/>
      <c r="I163" s="6"/>
      <c r="J163" s="6"/>
      <c r="K163" s="6"/>
      <c r="L163" s="6"/>
      <c r="M163" s="6"/>
      <c r="N163" s="6"/>
      <c r="O163" s="6"/>
      <c r="P163" s="6"/>
      <c r="Q163" s="6"/>
      <c r="R163" s="6"/>
      <c r="S163" s="6"/>
      <c r="T163" s="6"/>
      <c r="U163" s="6"/>
      <c r="V163" s="6"/>
      <c r="W163" s="139"/>
      <c r="X163" s="6"/>
      <c r="Y163" s="6"/>
      <c r="Z163" s="6"/>
      <c r="AA163" s="6"/>
    </row>
    <row r="164" spans="1:27" ht="15.75" customHeight="1">
      <c r="A164" s="6"/>
      <c r="B164" s="6"/>
      <c r="C164" s="6"/>
      <c r="D164" s="6"/>
      <c r="E164" s="6"/>
      <c r="F164" s="6"/>
      <c r="G164" s="6"/>
      <c r="H164" s="6"/>
      <c r="I164" s="6"/>
      <c r="J164" s="6"/>
      <c r="K164" s="6"/>
      <c r="L164" s="6"/>
      <c r="M164" s="6"/>
      <c r="N164" s="6"/>
      <c r="O164" s="6"/>
      <c r="P164" s="6"/>
      <c r="Q164" s="6"/>
      <c r="R164" s="6"/>
      <c r="S164" s="6"/>
      <c r="T164" s="6"/>
      <c r="U164" s="6"/>
      <c r="V164" s="6"/>
      <c r="W164" s="139"/>
      <c r="X164" s="6"/>
      <c r="Y164" s="6"/>
      <c r="Z164" s="6"/>
      <c r="AA164" s="6"/>
    </row>
    <row r="165" spans="1:27" ht="15.75" customHeight="1">
      <c r="A165" s="6"/>
      <c r="B165" s="6"/>
      <c r="C165" s="6"/>
      <c r="D165" s="6"/>
      <c r="E165" s="6"/>
      <c r="F165" s="6"/>
      <c r="G165" s="6"/>
      <c r="H165" s="6"/>
      <c r="I165" s="6"/>
      <c r="J165" s="6"/>
      <c r="K165" s="6"/>
      <c r="L165" s="6"/>
      <c r="M165" s="6"/>
      <c r="N165" s="6"/>
      <c r="O165" s="6"/>
      <c r="P165" s="6"/>
      <c r="Q165" s="6"/>
      <c r="R165" s="6"/>
      <c r="S165" s="6"/>
      <c r="T165" s="6"/>
      <c r="U165" s="6"/>
      <c r="V165" s="6"/>
      <c r="W165" s="139"/>
      <c r="X165" s="6"/>
      <c r="Y165" s="6"/>
      <c r="Z165" s="6"/>
      <c r="AA165" s="6"/>
    </row>
    <row r="166" spans="1:27" ht="15.75" customHeight="1">
      <c r="A166" s="6"/>
      <c r="B166" s="6"/>
      <c r="C166" s="6"/>
      <c r="D166" s="6"/>
      <c r="E166" s="6"/>
      <c r="F166" s="6"/>
      <c r="G166" s="6"/>
      <c r="H166" s="6"/>
      <c r="I166" s="6"/>
      <c r="J166" s="6"/>
      <c r="K166" s="6"/>
      <c r="L166" s="6"/>
      <c r="M166" s="6"/>
      <c r="N166" s="6"/>
      <c r="O166" s="6"/>
      <c r="P166" s="6"/>
      <c r="Q166" s="6"/>
      <c r="R166" s="6"/>
      <c r="S166" s="6"/>
      <c r="T166" s="6"/>
      <c r="U166" s="6"/>
      <c r="V166" s="6"/>
      <c r="W166" s="139"/>
      <c r="X166" s="6"/>
      <c r="Y166" s="6"/>
      <c r="Z166" s="6"/>
      <c r="AA166" s="6"/>
    </row>
    <row r="167" spans="1:27" ht="15.75" customHeight="1">
      <c r="A167" s="6"/>
      <c r="B167" s="6"/>
      <c r="C167" s="6"/>
      <c r="D167" s="6"/>
      <c r="E167" s="6"/>
      <c r="F167" s="6"/>
      <c r="G167" s="6"/>
      <c r="H167" s="6"/>
      <c r="I167" s="6"/>
      <c r="J167" s="6"/>
      <c r="K167" s="6"/>
      <c r="L167" s="6"/>
      <c r="M167" s="6"/>
      <c r="N167" s="6"/>
      <c r="O167" s="6"/>
      <c r="P167" s="6"/>
      <c r="Q167" s="6"/>
      <c r="R167" s="6"/>
      <c r="S167" s="6"/>
      <c r="T167" s="6"/>
      <c r="U167" s="6"/>
      <c r="V167" s="6"/>
      <c r="W167" s="139"/>
      <c r="X167" s="6"/>
      <c r="Y167" s="6"/>
      <c r="Z167" s="6"/>
      <c r="AA167" s="6"/>
    </row>
    <row r="168" spans="1:27" ht="15.75" customHeight="1">
      <c r="A168" s="6"/>
      <c r="B168" s="6"/>
      <c r="C168" s="6"/>
      <c r="D168" s="6"/>
      <c r="E168" s="6"/>
      <c r="F168" s="6"/>
      <c r="G168" s="6"/>
      <c r="H168" s="6"/>
      <c r="I168" s="6"/>
      <c r="J168" s="6"/>
      <c r="K168" s="6"/>
      <c r="L168" s="6"/>
      <c r="M168" s="6"/>
      <c r="N168" s="6"/>
      <c r="O168" s="6"/>
      <c r="P168" s="6"/>
      <c r="Q168" s="6"/>
      <c r="R168" s="6"/>
      <c r="S168" s="6"/>
      <c r="T168" s="6"/>
      <c r="U168" s="6"/>
      <c r="V168" s="6"/>
      <c r="W168" s="139"/>
      <c r="X168" s="6"/>
      <c r="Y168" s="6"/>
      <c r="Z168" s="6"/>
      <c r="AA168" s="6"/>
    </row>
    <row r="169" spans="1:27" ht="15.75" customHeight="1">
      <c r="A169" s="6"/>
      <c r="B169" s="6"/>
      <c r="C169" s="6"/>
      <c r="D169" s="6"/>
      <c r="E169" s="6"/>
      <c r="F169" s="6"/>
      <c r="G169" s="6"/>
      <c r="H169" s="6"/>
      <c r="I169" s="6"/>
      <c r="J169" s="6"/>
      <c r="K169" s="6"/>
      <c r="L169" s="6"/>
      <c r="M169" s="6"/>
      <c r="N169" s="6"/>
      <c r="O169" s="6"/>
      <c r="P169" s="6"/>
      <c r="Q169" s="6"/>
      <c r="R169" s="6"/>
      <c r="S169" s="6"/>
      <c r="T169" s="6"/>
      <c r="U169" s="6"/>
      <c r="V169" s="6"/>
      <c r="W169" s="139"/>
      <c r="X169" s="6"/>
      <c r="Y169" s="6"/>
      <c r="Z169" s="6"/>
      <c r="AA169" s="6"/>
    </row>
    <row r="170" spans="1:27" ht="15.75" customHeight="1">
      <c r="A170" s="6"/>
      <c r="B170" s="6"/>
      <c r="C170" s="6"/>
      <c r="D170" s="6"/>
      <c r="E170" s="6"/>
      <c r="F170" s="6"/>
      <c r="G170" s="6"/>
      <c r="H170" s="6"/>
      <c r="I170" s="6"/>
      <c r="J170" s="6"/>
      <c r="K170" s="6"/>
      <c r="L170" s="6"/>
      <c r="M170" s="6"/>
      <c r="N170" s="6"/>
      <c r="O170" s="6"/>
      <c r="P170" s="6"/>
      <c r="Q170" s="6"/>
      <c r="R170" s="6"/>
      <c r="S170" s="6"/>
      <c r="T170" s="6"/>
      <c r="U170" s="6"/>
      <c r="V170" s="6"/>
      <c r="W170" s="139"/>
      <c r="X170" s="6"/>
      <c r="Y170" s="6"/>
      <c r="Z170" s="6"/>
      <c r="AA170" s="6"/>
    </row>
    <row r="171" spans="1:27" ht="15.75" customHeight="1">
      <c r="A171" s="6"/>
      <c r="B171" s="6"/>
      <c r="C171" s="6"/>
      <c r="D171" s="6"/>
      <c r="E171" s="6"/>
      <c r="F171" s="6"/>
      <c r="G171" s="6"/>
      <c r="H171" s="6"/>
      <c r="I171" s="6"/>
      <c r="J171" s="6"/>
      <c r="K171" s="6"/>
      <c r="L171" s="6"/>
      <c r="M171" s="6"/>
      <c r="N171" s="6"/>
      <c r="O171" s="6"/>
      <c r="P171" s="6"/>
      <c r="Q171" s="6"/>
      <c r="R171" s="6"/>
      <c r="S171" s="6"/>
      <c r="T171" s="6"/>
      <c r="U171" s="6"/>
      <c r="V171" s="6"/>
      <c r="W171" s="139"/>
      <c r="X171" s="6"/>
      <c r="Y171" s="6"/>
      <c r="Z171" s="6"/>
      <c r="AA171" s="6"/>
    </row>
    <row r="172" spans="1:27" ht="15.75" customHeight="1">
      <c r="A172" s="6"/>
      <c r="B172" s="6"/>
      <c r="C172" s="6"/>
      <c r="D172" s="6"/>
      <c r="E172" s="6"/>
      <c r="F172" s="6"/>
      <c r="G172" s="6"/>
      <c r="H172" s="6"/>
      <c r="I172" s="6"/>
      <c r="J172" s="6"/>
      <c r="K172" s="6"/>
      <c r="L172" s="6"/>
      <c r="M172" s="6"/>
      <c r="N172" s="6"/>
      <c r="O172" s="6"/>
      <c r="P172" s="6"/>
      <c r="Q172" s="6"/>
      <c r="R172" s="6"/>
      <c r="S172" s="6"/>
      <c r="T172" s="6"/>
      <c r="U172" s="6"/>
      <c r="V172" s="6"/>
      <c r="W172" s="139"/>
      <c r="X172" s="6"/>
      <c r="Y172" s="6"/>
      <c r="Z172" s="6"/>
      <c r="AA172" s="6"/>
    </row>
    <row r="173" spans="1:27" ht="15.75" customHeight="1">
      <c r="A173" s="6"/>
      <c r="B173" s="6"/>
      <c r="C173" s="6"/>
      <c r="D173" s="6"/>
      <c r="E173" s="6"/>
      <c r="F173" s="6"/>
      <c r="G173" s="6"/>
      <c r="H173" s="6"/>
      <c r="I173" s="6"/>
      <c r="J173" s="6"/>
      <c r="K173" s="6"/>
      <c r="L173" s="6"/>
      <c r="M173" s="6"/>
      <c r="N173" s="6"/>
      <c r="O173" s="6"/>
      <c r="P173" s="6"/>
      <c r="Q173" s="6"/>
      <c r="R173" s="6"/>
      <c r="S173" s="6"/>
      <c r="T173" s="6"/>
      <c r="U173" s="6"/>
      <c r="V173" s="6"/>
      <c r="W173" s="139"/>
      <c r="X173" s="6"/>
      <c r="Y173" s="6"/>
      <c r="Z173" s="6"/>
      <c r="AA173" s="6"/>
    </row>
    <row r="174" spans="1:27" ht="15.75" customHeight="1">
      <c r="A174" s="6"/>
      <c r="B174" s="6"/>
      <c r="C174" s="6"/>
      <c r="D174" s="6"/>
      <c r="E174" s="6"/>
      <c r="F174" s="6"/>
      <c r="G174" s="6"/>
      <c r="H174" s="6"/>
      <c r="I174" s="6"/>
      <c r="J174" s="6"/>
      <c r="K174" s="6"/>
      <c r="L174" s="6"/>
      <c r="M174" s="6"/>
      <c r="N174" s="6"/>
      <c r="O174" s="6"/>
      <c r="P174" s="6"/>
      <c r="Q174" s="6"/>
      <c r="R174" s="6"/>
      <c r="S174" s="6"/>
      <c r="T174" s="6"/>
      <c r="U174" s="6"/>
      <c r="V174" s="6"/>
      <c r="W174" s="139"/>
      <c r="X174" s="6"/>
      <c r="Y174" s="6"/>
      <c r="Z174" s="6"/>
      <c r="AA174" s="6"/>
    </row>
    <row r="175" spans="1:27" ht="15.75" customHeight="1">
      <c r="A175" s="6"/>
      <c r="B175" s="6"/>
      <c r="C175" s="6"/>
      <c r="D175" s="6"/>
      <c r="E175" s="6"/>
      <c r="F175" s="6"/>
      <c r="G175" s="6"/>
      <c r="H175" s="6"/>
      <c r="I175" s="6"/>
      <c r="J175" s="6"/>
      <c r="K175" s="6"/>
      <c r="L175" s="6"/>
      <c r="M175" s="6"/>
      <c r="N175" s="6"/>
      <c r="O175" s="6"/>
      <c r="P175" s="6"/>
      <c r="Q175" s="6"/>
      <c r="R175" s="6"/>
      <c r="S175" s="6"/>
      <c r="T175" s="6"/>
      <c r="U175" s="6"/>
      <c r="V175" s="6"/>
      <c r="W175" s="139"/>
      <c r="X175" s="6"/>
      <c r="Y175" s="6"/>
      <c r="Z175" s="6"/>
      <c r="AA175" s="6"/>
    </row>
    <row r="176" spans="1:27" ht="15.75" customHeight="1">
      <c r="A176" s="6"/>
      <c r="B176" s="6"/>
      <c r="C176" s="6"/>
      <c r="D176" s="6"/>
      <c r="E176" s="6"/>
      <c r="F176" s="6"/>
      <c r="G176" s="6"/>
      <c r="H176" s="6"/>
      <c r="I176" s="6"/>
      <c r="J176" s="6"/>
      <c r="K176" s="6"/>
      <c r="L176" s="6"/>
      <c r="M176" s="6"/>
      <c r="N176" s="6"/>
      <c r="O176" s="6"/>
      <c r="P176" s="6"/>
      <c r="Q176" s="6"/>
      <c r="R176" s="6"/>
      <c r="S176" s="6"/>
      <c r="T176" s="6"/>
      <c r="U176" s="6"/>
      <c r="V176" s="6"/>
      <c r="W176" s="139"/>
      <c r="X176" s="6"/>
      <c r="Y176" s="6"/>
      <c r="Z176" s="6"/>
      <c r="AA176" s="6"/>
    </row>
    <row r="177" spans="1:27" ht="15.75" customHeight="1">
      <c r="A177" s="6"/>
      <c r="B177" s="6"/>
      <c r="C177" s="6"/>
      <c r="D177" s="6"/>
      <c r="E177" s="6"/>
      <c r="F177" s="6"/>
      <c r="G177" s="6"/>
      <c r="H177" s="6"/>
      <c r="I177" s="6"/>
      <c r="J177" s="6"/>
      <c r="K177" s="6"/>
      <c r="L177" s="6"/>
      <c r="M177" s="6"/>
      <c r="N177" s="6"/>
      <c r="O177" s="6"/>
      <c r="P177" s="6"/>
      <c r="Q177" s="6"/>
      <c r="R177" s="6"/>
      <c r="S177" s="6"/>
      <c r="T177" s="6"/>
      <c r="U177" s="6"/>
      <c r="V177" s="6"/>
      <c r="W177" s="139"/>
      <c r="X177" s="6"/>
      <c r="Y177" s="6"/>
      <c r="Z177" s="6"/>
      <c r="AA177" s="6"/>
    </row>
    <row r="178" spans="1:27" ht="15.75" customHeight="1">
      <c r="A178" s="6"/>
      <c r="B178" s="6"/>
      <c r="C178" s="6"/>
      <c r="D178" s="6"/>
      <c r="E178" s="6"/>
      <c r="F178" s="6"/>
      <c r="G178" s="6"/>
      <c r="H178" s="6"/>
      <c r="I178" s="6"/>
      <c r="J178" s="6"/>
      <c r="K178" s="6"/>
      <c r="L178" s="6"/>
      <c r="M178" s="6"/>
      <c r="N178" s="6"/>
      <c r="O178" s="6"/>
      <c r="P178" s="6"/>
      <c r="Q178" s="6"/>
      <c r="R178" s="6"/>
      <c r="S178" s="6"/>
      <c r="T178" s="6"/>
      <c r="U178" s="6"/>
      <c r="V178" s="6"/>
      <c r="W178" s="139"/>
      <c r="X178" s="6"/>
      <c r="Y178" s="6"/>
      <c r="Z178" s="6"/>
      <c r="AA178" s="6"/>
    </row>
    <row r="179" spans="1:27" ht="15.75" customHeight="1">
      <c r="A179" s="6"/>
      <c r="B179" s="6"/>
      <c r="C179" s="6"/>
      <c r="D179" s="6"/>
      <c r="E179" s="6"/>
      <c r="F179" s="6"/>
      <c r="G179" s="6"/>
      <c r="H179" s="6"/>
      <c r="I179" s="6"/>
      <c r="J179" s="6"/>
      <c r="K179" s="6"/>
      <c r="L179" s="6"/>
      <c r="M179" s="6"/>
      <c r="N179" s="6"/>
      <c r="O179" s="6"/>
      <c r="P179" s="6"/>
      <c r="Q179" s="6"/>
      <c r="R179" s="6"/>
      <c r="S179" s="6"/>
      <c r="T179" s="6"/>
      <c r="U179" s="6"/>
      <c r="V179" s="6"/>
      <c r="W179" s="139"/>
      <c r="X179" s="6"/>
      <c r="Y179" s="6"/>
      <c r="Z179" s="6"/>
      <c r="AA179" s="6"/>
    </row>
    <row r="180" spans="1:27" ht="15.75" customHeight="1">
      <c r="A180" s="6"/>
      <c r="B180" s="6"/>
      <c r="C180" s="6"/>
      <c r="D180" s="6"/>
      <c r="E180" s="6"/>
      <c r="F180" s="6"/>
      <c r="G180" s="6"/>
      <c r="H180" s="6"/>
      <c r="I180" s="6"/>
      <c r="J180" s="6"/>
      <c r="K180" s="6"/>
      <c r="L180" s="6"/>
      <c r="M180" s="6"/>
      <c r="N180" s="6"/>
      <c r="O180" s="6"/>
      <c r="P180" s="6"/>
      <c r="Q180" s="6"/>
      <c r="R180" s="6"/>
      <c r="S180" s="6"/>
      <c r="T180" s="6"/>
      <c r="U180" s="6"/>
      <c r="V180" s="6"/>
      <c r="W180" s="139"/>
      <c r="X180" s="6"/>
      <c r="Y180" s="6"/>
      <c r="Z180" s="6"/>
      <c r="AA180" s="6"/>
    </row>
    <row r="181" spans="1:27" ht="15.75" customHeight="1">
      <c r="A181" s="6"/>
      <c r="B181" s="6"/>
      <c r="C181" s="6"/>
      <c r="D181" s="6"/>
      <c r="E181" s="6"/>
      <c r="F181" s="6"/>
      <c r="G181" s="6"/>
      <c r="H181" s="6"/>
      <c r="I181" s="6"/>
      <c r="J181" s="6"/>
      <c r="K181" s="6"/>
      <c r="L181" s="6"/>
      <c r="M181" s="6"/>
      <c r="N181" s="6"/>
      <c r="O181" s="6"/>
      <c r="P181" s="6"/>
      <c r="Q181" s="6"/>
      <c r="R181" s="6"/>
      <c r="S181" s="6"/>
      <c r="T181" s="6"/>
      <c r="U181" s="6"/>
      <c r="V181" s="6"/>
      <c r="W181" s="139"/>
      <c r="X181" s="6"/>
      <c r="Y181" s="6"/>
      <c r="Z181" s="6"/>
      <c r="AA181" s="6"/>
    </row>
    <row r="182" spans="1:27" ht="15.75" customHeight="1">
      <c r="A182" s="6"/>
      <c r="B182" s="6"/>
      <c r="C182" s="6"/>
      <c r="D182" s="6"/>
      <c r="E182" s="6"/>
      <c r="F182" s="6"/>
      <c r="G182" s="6"/>
      <c r="H182" s="6"/>
      <c r="I182" s="6"/>
      <c r="J182" s="6"/>
      <c r="K182" s="6"/>
      <c r="L182" s="6"/>
      <c r="M182" s="6"/>
      <c r="N182" s="6"/>
      <c r="O182" s="6"/>
      <c r="P182" s="6"/>
      <c r="Q182" s="6"/>
      <c r="R182" s="6"/>
      <c r="S182" s="6"/>
      <c r="T182" s="6"/>
      <c r="U182" s="6"/>
      <c r="V182" s="6"/>
      <c r="W182" s="139"/>
      <c r="X182" s="6"/>
      <c r="Y182" s="6"/>
      <c r="Z182" s="6"/>
      <c r="AA182" s="6"/>
    </row>
    <row r="183" spans="1:27" ht="15.75" customHeight="1">
      <c r="A183" s="6"/>
      <c r="B183" s="6"/>
      <c r="C183" s="6"/>
      <c r="D183" s="6"/>
      <c r="E183" s="6"/>
      <c r="F183" s="6"/>
      <c r="G183" s="6"/>
      <c r="H183" s="6"/>
      <c r="I183" s="6"/>
      <c r="J183" s="6"/>
      <c r="K183" s="6"/>
      <c r="L183" s="6"/>
      <c r="M183" s="6"/>
      <c r="N183" s="6"/>
      <c r="O183" s="6"/>
      <c r="P183" s="6"/>
      <c r="Q183" s="6"/>
      <c r="R183" s="6"/>
      <c r="S183" s="6"/>
      <c r="T183" s="6"/>
      <c r="U183" s="6"/>
      <c r="V183" s="6"/>
      <c r="W183" s="139"/>
      <c r="X183" s="6"/>
      <c r="Y183" s="6"/>
      <c r="Z183" s="6"/>
      <c r="AA183" s="6"/>
    </row>
    <row r="184" spans="1:27" ht="15.75" customHeight="1">
      <c r="A184" s="6"/>
      <c r="B184" s="6"/>
      <c r="C184" s="6"/>
      <c r="D184" s="6"/>
      <c r="E184" s="6"/>
      <c r="F184" s="6"/>
      <c r="G184" s="6"/>
      <c r="H184" s="6"/>
      <c r="I184" s="6"/>
      <c r="J184" s="6"/>
      <c r="K184" s="6"/>
      <c r="L184" s="6"/>
      <c r="M184" s="6"/>
      <c r="N184" s="6"/>
      <c r="O184" s="6"/>
      <c r="P184" s="6"/>
      <c r="Q184" s="6"/>
      <c r="R184" s="6"/>
      <c r="S184" s="6"/>
      <c r="T184" s="6"/>
      <c r="U184" s="6"/>
      <c r="V184" s="6"/>
      <c r="W184" s="139"/>
      <c r="X184" s="6"/>
      <c r="Y184" s="6"/>
      <c r="Z184" s="6"/>
      <c r="AA184" s="6"/>
    </row>
    <row r="185" spans="1:27" ht="15.75" customHeight="1">
      <c r="A185" s="6"/>
      <c r="B185" s="6"/>
      <c r="C185" s="6"/>
      <c r="D185" s="6"/>
      <c r="E185" s="6"/>
      <c r="F185" s="6"/>
      <c r="G185" s="6"/>
      <c r="H185" s="6"/>
      <c r="I185" s="6"/>
      <c r="J185" s="6"/>
      <c r="K185" s="6"/>
      <c r="L185" s="6"/>
      <c r="M185" s="6"/>
      <c r="N185" s="6"/>
      <c r="O185" s="6"/>
      <c r="P185" s="6"/>
      <c r="Q185" s="6"/>
      <c r="R185" s="6"/>
      <c r="S185" s="6"/>
      <c r="T185" s="6"/>
      <c r="U185" s="6"/>
      <c r="V185" s="6"/>
      <c r="W185" s="139"/>
      <c r="X185" s="6"/>
      <c r="Y185" s="6"/>
      <c r="Z185" s="6"/>
      <c r="AA185" s="6"/>
    </row>
    <row r="186" spans="1:27" ht="15.75" customHeight="1">
      <c r="A186" s="6"/>
      <c r="B186" s="6"/>
      <c r="C186" s="6"/>
      <c r="D186" s="6"/>
      <c r="E186" s="6"/>
      <c r="F186" s="6"/>
      <c r="G186" s="6"/>
      <c r="H186" s="6"/>
      <c r="I186" s="6"/>
      <c r="J186" s="6"/>
      <c r="K186" s="6"/>
      <c r="L186" s="6"/>
      <c r="M186" s="6"/>
      <c r="N186" s="6"/>
      <c r="O186" s="6"/>
      <c r="P186" s="6"/>
      <c r="Q186" s="6"/>
      <c r="R186" s="6"/>
      <c r="S186" s="6"/>
      <c r="T186" s="6"/>
      <c r="U186" s="6"/>
      <c r="V186" s="6"/>
      <c r="W186" s="139"/>
      <c r="X186" s="6"/>
      <c r="Y186" s="6"/>
      <c r="Z186" s="6"/>
      <c r="AA186" s="6"/>
    </row>
    <row r="187" spans="1:27" ht="15.75" customHeight="1">
      <c r="A187" s="6"/>
      <c r="B187" s="6"/>
      <c r="C187" s="6"/>
      <c r="D187" s="6"/>
      <c r="E187" s="6"/>
      <c r="F187" s="6"/>
      <c r="G187" s="6"/>
      <c r="H187" s="6"/>
      <c r="I187" s="6"/>
      <c r="J187" s="6"/>
      <c r="K187" s="6"/>
      <c r="L187" s="6"/>
      <c r="M187" s="6"/>
      <c r="N187" s="6"/>
      <c r="O187" s="6"/>
      <c r="P187" s="6"/>
      <c r="Q187" s="6"/>
      <c r="R187" s="6"/>
      <c r="S187" s="6"/>
      <c r="T187" s="6"/>
      <c r="U187" s="6"/>
      <c r="V187" s="6"/>
      <c r="W187" s="139"/>
      <c r="X187" s="6"/>
      <c r="Y187" s="6"/>
      <c r="Z187" s="6"/>
      <c r="AA187" s="6"/>
    </row>
    <row r="188" spans="1:27" ht="15.75" customHeight="1">
      <c r="A188" s="6"/>
      <c r="B188" s="6"/>
      <c r="C188" s="6"/>
      <c r="D188" s="6"/>
      <c r="E188" s="6"/>
      <c r="F188" s="6"/>
      <c r="G188" s="6"/>
      <c r="H188" s="6"/>
      <c r="I188" s="6"/>
      <c r="J188" s="6"/>
      <c r="K188" s="6"/>
      <c r="L188" s="6"/>
      <c r="M188" s="6"/>
      <c r="N188" s="6"/>
      <c r="O188" s="6"/>
      <c r="P188" s="6"/>
      <c r="Q188" s="6"/>
      <c r="R188" s="6"/>
      <c r="S188" s="6"/>
      <c r="T188" s="6"/>
      <c r="U188" s="6"/>
      <c r="V188" s="6"/>
      <c r="W188" s="139"/>
      <c r="X188" s="6"/>
      <c r="Y188" s="6"/>
      <c r="Z188" s="6"/>
      <c r="AA188" s="6"/>
    </row>
    <row r="189" spans="1:27" ht="15.75" customHeight="1">
      <c r="A189" s="6"/>
      <c r="B189" s="6"/>
      <c r="C189" s="6"/>
      <c r="D189" s="6"/>
      <c r="E189" s="6"/>
      <c r="F189" s="6"/>
      <c r="G189" s="6"/>
      <c r="H189" s="6"/>
      <c r="I189" s="6"/>
      <c r="J189" s="6"/>
      <c r="K189" s="6"/>
      <c r="L189" s="6"/>
      <c r="M189" s="6"/>
      <c r="N189" s="6"/>
      <c r="O189" s="6"/>
      <c r="P189" s="6"/>
      <c r="Q189" s="6"/>
      <c r="R189" s="6"/>
      <c r="S189" s="6"/>
      <c r="T189" s="6"/>
      <c r="U189" s="6"/>
      <c r="V189" s="6"/>
      <c r="W189" s="139"/>
      <c r="X189" s="6"/>
      <c r="Y189" s="6"/>
      <c r="Z189" s="6"/>
      <c r="AA189" s="6"/>
    </row>
    <row r="190" spans="1:27" ht="15.75" customHeight="1">
      <c r="A190" s="6"/>
      <c r="B190" s="6"/>
      <c r="C190" s="6"/>
      <c r="D190" s="6"/>
      <c r="E190" s="6"/>
      <c r="F190" s="6"/>
      <c r="G190" s="6"/>
      <c r="H190" s="6"/>
      <c r="I190" s="6"/>
      <c r="J190" s="6"/>
      <c r="K190" s="6"/>
      <c r="L190" s="6"/>
      <c r="M190" s="6"/>
      <c r="N190" s="6"/>
      <c r="O190" s="6"/>
      <c r="P190" s="6"/>
      <c r="Q190" s="6"/>
      <c r="R190" s="6"/>
      <c r="S190" s="6"/>
      <c r="T190" s="6"/>
      <c r="U190" s="6"/>
      <c r="V190" s="6"/>
      <c r="W190" s="139"/>
      <c r="X190" s="6"/>
      <c r="Y190" s="6"/>
      <c r="Z190" s="6"/>
      <c r="AA190" s="6"/>
    </row>
    <row r="191" spans="1:27" ht="15.75" customHeight="1">
      <c r="A191" s="6"/>
      <c r="B191" s="6"/>
      <c r="C191" s="6"/>
      <c r="D191" s="6"/>
      <c r="E191" s="6"/>
      <c r="F191" s="6"/>
      <c r="G191" s="6"/>
      <c r="H191" s="6"/>
      <c r="I191" s="6"/>
      <c r="J191" s="6"/>
      <c r="K191" s="6"/>
      <c r="L191" s="6"/>
      <c r="M191" s="6"/>
      <c r="N191" s="6"/>
      <c r="O191" s="6"/>
      <c r="P191" s="6"/>
      <c r="Q191" s="6"/>
      <c r="R191" s="6"/>
      <c r="S191" s="6"/>
      <c r="T191" s="6"/>
      <c r="U191" s="6"/>
      <c r="V191" s="6"/>
      <c r="W191" s="139"/>
      <c r="X191" s="6"/>
      <c r="Y191" s="6"/>
      <c r="Z191" s="6"/>
      <c r="AA191" s="6"/>
    </row>
    <row r="192" spans="1:27" ht="15.75" customHeight="1">
      <c r="A192" s="6"/>
      <c r="B192" s="6"/>
      <c r="C192" s="6"/>
      <c r="D192" s="6"/>
      <c r="E192" s="6"/>
      <c r="F192" s="6"/>
      <c r="G192" s="6"/>
      <c r="H192" s="6"/>
      <c r="I192" s="6"/>
      <c r="J192" s="6"/>
      <c r="K192" s="6"/>
      <c r="L192" s="6"/>
      <c r="M192" s="6"/>
      <c r="N192" s="6"/>
      <c r="O192" s="6"/>
      <c r="P192" s="6"/>
      <c r="Q192" s="6"/>
      <c r="R192" s="6"/>
      <c r="S192" s="6"/>
      <c r="T192" s="6"/>
      <c r="U192" s="6"/>
      <c r="V192" s="6"/>
      <c r="W192" s="139"/>
      <c r="X192" s="6"/>
      <c r="Y192" s="6"/>
      <c r="Z192" s="6"/>
      <c r="AA192" s="6"/>
    </row>
    <row r="193" spans="1:27" ht="15.75" customHeight="1">
      <c r="A193" s="6"/>
      <c r="B193" s="6"/>
      <c r="C193" s="6"/>
      <c r="D193" s="6"/>
      <c r="E193" s="6"/>
      <c r="F193" s="6"/>
      <c r="G193" s="6"/>
      <c r="H193" s="6"/>
      <c r="I193" s="6"/>
      <c r="J193" s="6"/>
      <c r="K193" s="6"/>
      <c r="L193" s="6"/>
      <c r="M193" s="6"/>
      <c r="N193" s="6"/>
      <c r="O193" s="6"/>
      <c r="P193" s="6"/>
      <c r="Q193" s="6"/>
      <c r="R193" s="6"/>
      <c r="S193" s="6"/>
      <c r="T193" s="6"/>
      <c r="U193" s="6"/>
      <c r="V193" s="6"/>
      <c r="W193" s="139"/>
      <c r="X193" s="6"/>
      <c r="Y193" s="6"/>
      <c r="Z193" s="6"/>
      <c r="AA193" s="6"/>
    </row>
    <row r="194" spans="1:27" ht="15.75" customHeight="1">
      <c r="A194" s="6"/>
      <c r="B194" s="6"/>
      <c r="C194" s="6"/>
      <c r="D194" s="6"/>
      <c r="E194" s="6"/>
      <c r="F194" s="6"/>
      <c r="G194" s="6"/>
      <c r="H194" s="6"/>
      <c r="I194" s="6"/>
      <c r="J194" s="6"/>
      <c r="K194" s="6"/>
      <c r="L194" s="6"/>
      <c r="M194" s="6"/>
      <c r="N194" s="6"/>
      <c r="O194" s="6"/>
      <c r="P194" s="6"/>
      <c r="Q194" s="6"/>
      <c r="R194" s="6"/>
      <c r="S194" s="6"/>
      <c r="T194" s="6"/>
      <c r="U194" s="6"/>
      <c r="V194" s="6"/>
      <c r="W194" s="139"/>
      <c r="X194" s="6"/>
      <c r="Y194" s="6"/>
      <c r="Z194" s="6"/>
      <c r="AA194" s="6"/>
    </row>
    <row r="195" spans="1:27" ht="15.75" customHeight="1">
      <c r="A195" s="6"/>
      <c r="B195" s="6"/>
      <c r="C195" s="6"/>
      <c r="D195" s="6"/>
      <c r="E195" s="6"/>
      <c r="F195" s="6"/>
      <c r="G195" s="6"/>
      <c r="H195" s="6"/>
      <c r="I195" s="6"/>
      <c r="J195" s="6"/>
      <c r="K195" s="6"/>
      <c r="L195" s="6"/>
      <c r="M195" s="6"/>
      <c r="N195" s="6"/>
      <c r="O195" s="6"/>
      <c r="P195" s="6"/>
      <c r="Q195" s="6"/>
      <c r="R195" s="6"/>
      <c r="S195" s="6"/>
      <c r="T195" s="6"/>
      <c r="U195" s="6"/>
      <c r="V195" s="6"/>
      <c r="W195" s="139"/>
      <c r="X195" s="6"/>
      <c r="Y195" s="6"/>
      <c r="Z195" s="6"/>
      <c r="AA195" s="6"/>
    </row>
    <row r="196" spans="1:27" ht="15.75" customHeight="1">
      <c r="A196" s="6"/>
      <c r="B196" s="6"/>
      <c r="C196" s="6"/>
      <c r="D196" s="6"/>
      <c r="E196" s="6"/>
      <c r="F196" s="6"/>
      <c r="G196" s="6"/>
      <c r="H196" s="6"/>
      <c r="I196" s="6"/>
      <c r="J196" s="6"/>
      <c r="K196" s="6"/>
      <c r="L196" s="6"/>
      <c r="M196" s="6"/>
      <c r="N196" s="6"/>
      <c r="O196" s="6"/>
      <c r="P196" s="6"/>
      <c r="Q196" s="6"/>
      <c r="R196" s="6"/>
      <c r="S196" s="6"/>
      <c r="T196" s="6"/>
      <c r="U196" s="6"/>
      <c r="V196" s="6"/>
      <c r="W196" s="139"/>
      <c r="X196" s="6"/>
      <c r="Y196" s="6"/>
      <c r="Z196" s="6"/>
      <c r="AA196" s="6"/>
    </row>
    <row r="197" spans="1:27" ht="15.75" customHeight="1">
      <c r="A197" s="6"/>
      <c r="B197" s="6"/>
      <c r="C197" s="6"/>
      <c r="D197" s="6"/>
      <c r="E197" s="6"/>
      <c r="F197" s="6"/>
      <c r="G197" s="6"/>
      <c r="H197" s="6"/>
      <c r="I197" s="6"/>
      <c r="J197" s="6"/>
      <c r="K197" s="6"/>
      <c r="L197" s="6"/>
      <c r="M197" s="6"/>
      <c r="N197" s="6"/>
      <c r="O197" s="6"/>
      <c r="P197" s="6"/>
      <c r="Q197" s="6"/>
      <c r="R197" s="6"/>
      <c r="S197" s="6"/>
      <c r="T197" s="6"/>
      <c r="U197" s="6"/>
      <c r="V197" s="6"/>
      <c r="W197" s="139"/>
      <c r="X197" s="6"/>
      <c r="Y197" s="6"/>
      <c r="Z197" s="6"/>
      <c r="AA197" s="6"/>
    </row>
    <row r="198" spans="1:27" ht="15.75" customHeight="1">
      <c r="A198" s="6"/>
      <c r="B198" s="6"/>
      <c r="C198" s="6"/>
      <c r="D198" s="6"/>
      <c r="E198" s="6"/>
      <c r="F198" s="6"/>
      <c r="G198" s="6"/>
      <c r="H198" s="6"/>
      <c r="I198" s="6"/>
      <c r="J198" s="6"/>
      <c r="K198" s="6"/>
      <c r="L198" s="6"/>
      <c r="M198" s="6"/>
      <c r="N198" s="6"/>
      <c r="O198" s="6"/>
      <c r="P198" s="6"/>
      <c r="Q198" s="6"/>
      <c r="R198" s="6"/>
      <c r="S198" s="6"/>
      <c r="T198" s="6"/>
      <c r="U198" s="6"/>
      <c r="V198" s="6"/>
      <c r="W198" s="139"/>
      <c r="X198" s="6"/>
      <c r="Y198" s="6"/>
      <c r="Z198" s="6"/>
      <c r="AA198" s="6"/>
    </row>
    <row r="199" spans="1:27" ht="15.75" customHeight="1">
      <c r="A199" s="6"/>
      <c r="B199" s="6"/>
      <c r="C199" s="6"/>
      <c r="D199" s="6"/>
      <c r="E199" s="6"/>
      <c r="F199" s="6"/>
      <c r="G199" s="6"/>
      <c r="H199" s="6"/>
      <c r="I199" s="6"/>
      <c r="J199" s="6"/>
      <c r="K199" s="6"/>
      <c r="L199" s="6"/>
      <c r="M199" s="6"/>
      <c r="N199" s="6"/>
      <c r="O199" s="6"/>
      <c r="P199" s="6"/>
      <c r="Q199" s="6"/>
      <c r="R199" s="6"/>
      <c r="S199" s="6"/>
      <c r="T199" s="6"/>
      <c r="U199" s="6"/>
      <c r="V199" s="6"/>
      <c r="W199" s="139"/>
      <c r="X199" s="6"/>
      <c r="Y199" s="6"/>
      <c r="Z199" s="6"/>
      <c r="AA199" s="6"/>
    </row>
    <row r="200" spans="1:27" ht="15.75" customHeight="1">
      <c r="A200" s="6"/>
      <c r="B200" s="6"/>
      <c r="C200" s="6"/>
      <c r="D200" s="6"/>
      <c r="E200" s="6"/>
      <c r="F200" s="6"/>
      <c r="G200" s="6"/>
      <c r="H200" s="6"/>
      <c r="I200" s="6"/>
      <c r="J200" s="6"/>
      <c r="K200" s="6"/>
      <c r="L200" s="6"/>
      <c r="M200" s="6"/>
      <c r="N200" s="6"/>
      <c r="O200" s="6"/>
      <c r="P200" s="6"/>
      <c r="Q200" s="6"/>
      <c r="R200" s="6"/>
      <c r="S200" s="6"/>
      <c r="T200" s="6"/>
      <c r="U200" s="6"/>
      <c r="V200" s="6"/>
      <c r="W200" s="139"/>
      <c r="X200" s="6"/>
      <c r="Y200" s="6"/>
      <c r="Z200" s="6"/>
      <c r="AA200" s="6"/>
    </row>
    <row r="201" spans="1:27" ht="15.75" customHeight="1">
      <c r="A201" s="6"/>
      <c r="B201" s="6"/>
      <c r="C201" s="6"/>
      <c r="D201" s="6"/>
      <c r="E201" s="6"/>
      <c r="F201" s="6"/>
      <c r="G201" s="6"/>
      <c r="H201" s="6"/>
      <c r="I201" s="6"/>
      <c r="J201" s="6"/>
      <c r="K201" s="6"/>
      <c r="L201" s="6"/>
      <c r="M201" s="6"/>
      <c r="N201" s="6"/>
      <c r="O201" s="6"/>
      <c r="P201" s="6"/>
      <c r="Q201" s="6"/>
      <c r="R201" s="6"/>
      <c r="S201" s="6"/>
      <c r="T201" s="6"/>
      <c r="U201" s="6"/>
      <c r="V201" s="6"/>
      <c r="W201" s="139"/>
      <c r="X201" s="6"/>
      <c r="Y201" s="6"/>
      <c r="Z201" s="6"/>
      <c r="AA201" s="6"/>
    </row>
    <row r="202" spans="1:27" ht="15.75" customHeight="1">
      <c r="A202" s="6"/>
      <c r="B202" s="6"/>
      <c r="C202" s="6"/>
      <c r="D202" s="6"/>
      <c r="E202" s="6"/>
      <c r="F202" s="6"/>
      <c r="G202" s="6"/>
      <c r="H202" s="6"/>
      <c r="I202" s="6"/>
      <c r="J202" s="6"/>
      <c r="K202" s="6"/>
      <c r="L202" s="6"/>
      <c r="M202" s="6"/>
      <c r="N202" s="6"/>
      <c r="O202" s="6"/>
      <c r="P202" s="6"/>
      <c r="Q202" s="6"/>
      <c r="R202" s="6"/>
      <c r="S202" s="6"/>
      <c r="T202" s="6"/>
      <c r="U202" s="6"/>
      <c r="V202" s="6"/>
      <c r="W202" s="139"/>
      <c r="X202" s="6"/>
      <c r="Y202" s="6"/>
      <c r="Z202" s="6"/>
      <c r="AA202" s="6"/>
    </row>
    <row r="203" spans="1:27" ht="15.75" customHeight="1">
      <c r="A203" s="6"/>
      <c r="B203" s="6"/>
      <c r="C203" s="6"/>
      <c r="D203" s="6"/>
      <c r="E203" s="6"/>
      <c r="F203" s="6"/>
      <c r="G203" s="6"/>
      <c r="H203" s="6"/>
      <c r="I203" s="6"/>
      <c r="J203" s="6"/>
      <c r="K203" s="6"/>
      <c r="L203" s="6"/>
      <c r="M203" s="6"/>
      <c r="N203" s="6"/>
      <c r="O203" s="6"/>
      <c r="P203" s="6"/>
      <c r="Q203" s="6"/>
      <c r="R203" s="6"/>
      <c r="S203" s="6"/>
      <c r="T203" s="6"/>
      <c r="U203" s="6"/>
      <c r="V203" s="6"/>
      <c r="W203" s="139"/>
      <c r="X203" s="6"/>
      <c r="Y203" s="6"/>
      <c r="Z203" s="6"/>
      <c r="AA203" s="6"/>
    </row>
    <row r="204" spans="1:27" ht="15.75" customHeight="1">
      <c r="A204" s="6"/>
      <c r="B204" s="6"/>
      <c r="C204" s="6"/>
      <c r="D204" s="6"/>
      <c r="E204" s="6"/>
      <c r="F204" s="6"/>
      <c r="G204" s="6"/>
      <c r="H204" s="6"/>
      <c r="I204" s="6"/>
      <c r="J204" s="6"/>
      <c r="K204" s="6"/>
      <c r="L204" s="6"/>
      <c r="M204" s="6"/>
      <c r="N204" s="6"/>
      <c r="O204" s="6"/>
      <c r="P204" s="6"/>
      <c r="Q204" s="6"/>
      <c r="R204" s="6"/>
      <c r="S204" s="6"/>
      <c r="T204" s="6"/>
      <c r="U204" s="6"/>
      <c r="V204" s="6"/>
      <c r="W204" s="139"/>
      <c r="X204" s="6"/>
      <c r="Y204" s="6"/>
      <c r="Z204" s="6"/>
      <c r="AA204" s="6"/>
    </row>
    <row r="205" spans="1:27" ht="15.75" customHeight="1">
      <c r="A205" s="6"/>
      <c r="B205" s="6"/>
      <c r="C205" s="6"/>
      <c r="D205" s="6"/>
      <c r="E205" s="6"/>
      <c r="F205" s="6"/>
      <c r="G205" s="6"/>
      <c r="H205" s="6"/>
      <c r="I205" s="6"/>
      <c r="J205" s="6"/>
      <c r="K205" s="6"/>
      <c r="L205" s="6"/>
      <c r="M205" s="6"/>
      <c r="N205" s="6"/>
      <c r="O205" s="6"/>
      <c r="P205" s="6"/>
      <c r="Q205" s="6"/>
      <c r="R205" s="6"/>
      <c r="S205" s="6"/>
      <c r="T205" s="6"/>
      <c r="U205" s="6"/>
      <c r="V205" s="6"/>
      <c r="W205" s="139"/>
      <c r="X205" s="6"/>
      <c r="Y205" s="6"/>
      <c r="Z205" s="6"/>
      <c r="AA205" s="6"/>
    </row>
    <row r="206" spans="1:27" ht="15.75" customHeight="1">
      <c r="A206" s="6"/>
      <c r="B206" s="6"/>
      <c r="C206" s="6"/>
      <c r="D206" s="6"/>
      <c r="E206" s="6"/>
      <c r="F206" s="6"/>
      <c r="G206" s="6"/>
      <c r="H206" s="6"/>
      <c r="I206" s="6"/>
      <c r="J206" s="6"/>
      <c r="K206" s="6"/>
      <c r="L206" s="6"/>
      <c r="M206" s="6"/>
      <c r="N206" s="6"/>
      <c r="O206" s="6"/>
      <c r="P206" s="6"/>
      <c r="Q206" s="6"/>
      <c r="R206" s="6"/>
      <c r="S206" s="6"/>
      <c r="T206" s="6"/>
      <c r="U206" s="6"/>
      <c r="V206" s="6"/>
      <c r="W206" s="139"/>
      <c r="X206" s="6"/>
      <c r="Y206" s="6"/>
      <c r="Z206" s="6"/>
      <c r="AA206" s="6"/>
    </row>
    <row r="207" spans="1:27" ht="15.75" customHeight="1">
      <c r="A207" s="6"/>
      <c r="B207" s="6"/>
      <c r="C207" s="6"/>
      <c r="D207" s="6"/>
      <c r="E207" s="6"/>
      <c r="F207" s="6"/>
      <c r="G207" s="6"/>
      <c r="H207" s="6"/>
      <c r="I207" s="6"/>
      <c r="J207" s="6"/>
      <c r="K207" s="6"/>
      <c r="L207" s="6"/>
      <c r="M207" s="6"/>
      <c r="N207" s="6"/>
      <c r="O207" s="6"/>
      <c r="P207" s="6"/>
      <c r="Q207" s="6"/>
      <c r="R207" s="6"/>
      <c r="S207" s="6"/>
      <c r="T207" s="6"/>
      <c r="U207" s="6"/>
      <c r="V207" s="6"/>
      <c r="W207" s="139"/>
      <c r="X207" s="6"/>
      <c r="Y207" s="6"/>
      <c r="Z207" s="6"/>
      <c r="AA207" s="6"/>
    </row>
    <row r="208" spans="1:27" ht="15.75" customHeight="1">
      <c r="A208" s="6"/>
      <c r="B208" s="6"/>
      <c r="C208" s="6"/>
      <c r="D208" s="6"/>
      <c r="E208" s="6"/>
      <c r="F208" s="6"/>
      <c r="G208" s="6"/>
      <c r="H208" s="6"/>
      <c r="I208" s="6"/>
      <c r="J208" s="6"/>
      <c r="K208" s="6"/>
      <c r="L208" s="6"/>
      <c r="M208" s="6"/>
      <c r="N208" s="6"/>
      <c r="O208" s="6"/>
      <c r="P208" s="6"/>
      <c r="Q208" s="6"/>
      <c r="R208" s="6"/>
      <c r="S208" s="6"/>
      <c r="T208" s="6"/>
      <c r="U208" s="6"/>
      <c r="V208" s="6"/>
      <c r="W208" s="139"/>
      <c r="X208" s="6"/>
      <c r="Y208" s="6"/>
      <c r="Z208" s="6"/>
      <c r="AA208" s="6"/>
    </row>
    <row r="209" spans="1:27" ht="15.75" customHeight="1">
      <c r="A209" s="6"/>
      <c r="B209" s="6"/>
      <c r="C209" s="6"/>
      <c r="D209" s="6"/>
      <c r="E209" s="6"/>
      <c r="F209" s="6"/>
      <c r="G209" s="6"/>
      <c r="H209" s="6"/>
      <c r="I209" s="6"/>
      <c r="J209" s="6"/>
      <c r="K209" s="6"/>
      <c r="L209" s="6"/>
      <c r="M209" s="6"/>
      <c r="N209" s="6"/>
      <c r="O209" s="6"/>
      <c r="P209" s="6"/>
      <c r="Q209" s="6"/>
      <c r="R209" s="6"/>
      <c r="S209" s="6"/>
      <c r="T209" s="6"/>
      <c r="U209" s="6"/>
      <c r="V209" s="6"/>
      <c r="W209" s="139"/>
      <c r="X209" s="6"/>
      <c r="Y209" s="6"/>
      <c r="Z209" s="6"/>
      <c r="AA209" s="6"/>
    </row>
    <row r="210" spans="1:27" ht="15.75" customHeight="1">
      <c r="A210" s="6"/>
      <c r="B210" s="6"/>
      <c r="C210" s="6"/>
      <c r="D210" s="6"/>
      <c r="E210" s="6"/>
      <c r="F210" s="6"/>
      <c r="G210" s="6"/>
      <c r="H210" s="6"/>
      <c r="I210" s="6"/>
      <c r="J210" s="6"/>
      <c r="K210" s="6"/>
      <c r="L210" s="6"/>
      <c r="M210" s="6"/>
      <c r="N210" s="6"/>
      <c r="O210" s="6"/>
      <c r="P210" s="6"/>
      <c r="Q210" s="6"/>
      <c r="R210" s="6"/>
      <c r="S210" s="6"/>
      <c r="T210" s="6"/>
      <c r="U210" s="6"/>
      <c r="V210" s="6"/>
      <c r="W210" s="139"/>
      <c r="X210" s="6"/>
      <c r="Y210" s="6"/>
      <c r="Z210" s="6"/>
      <c r="AA210" s="6"/>
    </row>
    <row r="211" spans="1:27" ht="15.75" customHeight="1">
      <c r="A211" s="6"/>
      <c r="B211" s="6"/>
      <c r="C211" s="6"/>
      <c r="D211" s="6"/>
      <c r="E211" s="6"/>
      <c r="F211" s="6"/>
      <c r="G211" s="6"/>
      <c r="H211" s="6"/>
      <c r="I211" s="6"/>
      <c r="J211" s="6"/>
      <c r="K211" s="6"/>
      <c r="L211" s="6"/>
      <c r="M211" s="6"/>
      <c r="N211" s="6"/>
      <c r="O211" s="6"/>
      <c r="P211" s="6"/>
      <c r="Q211" s="6"/>
      <c r="R211" s="6"/>
      <c r="S211" s="6"/>
      <c r="T211" s="6"/>
      <c r="U211" s="6"/>
      <c r="V211" s="6"/>
      <c r="W211" s="139"/>
      <c r="X211" s="6"/>
      <c r="Y211" s="6"/>
      <c r="Z211" s="6"/>
      <c r="AA211" s="6"/>
    </row>
    <row r="212" spans="1:27" ht="15.75" customHeight="1">
      <c r="A212" s="6"/>
      <c r="B212" s="6"/>
      <c r="C212" s="6"/>
      <c r="D212" s="6"/>
      <c r="E212" s="6"/>
      <c r="F212" s="6"/>
      <c r="G212" s="6"/>
      <c r="H212" s="6"/>
      <c r="I212" s="6"/>
      <c r="J212" s="6"/>
      <c r="K212" s="6"/>
      <c r="L212" s="6"/>
      <c r="M212" s="6"/>
      <c r="N212" s="6"/>
      <c r="O212" s="6"/>
      <c r="P212" s="6"/>
      <c r="Q212" s="6"/>
      <c r="R212" s="6"/>
      <c r="S212" s="6"/>
      <c r="T212" s="6"/>
      <c r="U212" s="6"/>
      <c r="V212" s="6"/>
      <c r="W212" s="139"/>
      <c r="X212" s="6"/>
      <c r="Y212" s="6"/>
      <c r="Z212" s="6"/>
      <c r="AA212" s="6"/>
    </row>
    <row r="213" spans="1:27" ht="15.75" customHeight="1">
      <c r="A213" s="6"/>
      <c r="B213" s="6"/>
      <c r="C213" s="6"/>
      <c r="D213" s="6"/>
      <c r="E213" s="6"/>
      <c r="F213" s="6"/>
      <c r="G213" s="6"/>
      <c r="H213" s="6"/>
      <c r="I213" s="6"/>
      <c r="J213" s="6"/>
      <c r="K213" s="6"/>
      <c r="L213" s="6"/>
      <c r="M213" s="6"/>
      <c r="N213" s="6"/>
      <c r="O213" s="6"/>
      <c r="P213" s="6"/>
      <c r="Q213" s="6"/>
      <c r="R213" s="6"/>
      <c r="S213" s="6"/>
      <c r="T213" s="6"/>
      <c r="U213" s="6"/>
      <c r="V213" s="6"/>
      <c r="W213" s="139"/>
      <c r="X213" s="6"/>
      <c r="Y213" s="6"/>
      <c r="Z213" s="6"/>
      <c r="AA213" s="6"/>
    </row>
    <row r="214" spans="1:27" ht="15.75" customHeight="1">
      <c r="A214" s="6"/>
      <c r="B214" s="6"/>
      <c r="C214" s="6"/>
      <c r="D214" s="6"/>
      <c r="E214" s="6"/>
      <c r="F214" s="6"/>
      <c r="G214" s="6"/>
      <c r="H214" s="6"/>
      <c r="I214" s="6"/>
      <c r="J214" s="6"/>
      <c r="K214" s="6"/>
      <c r="L214" s="6"/>
      <c r="M214" s="6"/>
      <c r="N214" s="6"/>
      <c r="O214" s="6"/>
      <c r="P214" s="6"/>
      <c r="Q214" s="6"/>
      <c r="R214" s="6"/>
      <c r="S214" s="6"/>
      <c r="T214" s="6"/>
      <c r="U214" s="6"/>
      <c r="V214" s="6"/>
      <c r="W214" s="139"/>
      <c r="X214" s="6"/>
      <c r="Y214" s="6"/>
      <c r="Z214" s="6"/>
      <c r="AA214" s="6"/>
    </row>
    <row r="215" spans="1:27" ht="15.75" customHeight="1">
      <c r="A215" s="6"/>
      <c r="B215" s="6"/>
      <c r="C215" s="6"/>
      <c r="D215" s="6"/>
      <c r="E215" s="6"/>
      <c r="F215" s="6"/>
      <c r="G215" s="6"/>
      <c r="H215" s="6"/>
      <c r="I215" s="6"/>
      <c r="J215" s="6"/>
      <c r="K215" s="6"/>
      <c r="L215" s="6"/>
      <c r="M215" s="6"/>
      <c r="N215" s="6"/>
      <c r="O215" s="6"/>
      <c r="P215" s="6"/>
      <c r="Q215" s="6"/>
      <c r="R215" s="6"/>
      <c r="S215" s="6"/>
      <c r="T215" s="6"/>
      <c r="U215" s="6"/>
      <c r="V215" s="6"/>
      <c r="W215" s="139"/>
      <c r="X215" s="6"/>
      <c r="Y215" s="6"/>
      <c r="Z215" s="6"/>
      <c r="AA215" s="6"/>
    </row>
    <row r="216" spans="1:27" ht="15.75" customHeight="1">
      <c r="A216" s="6"/>
      <c r="B216" s="6"/>
      <c r="C216" s="6"/>
      <c r="D216" s="6"/>
      <c r="E216" s="6"/>
      <c r="F216" s="6"/>
      <c r="G216" s="6"/>
      <c r="H216" s="6"/>
      <c r="I216" s="6"/>
      <c r="J216" s="6"/>
      <c r="K216" s="6"/>
      <c r="L216" s="6"/>
      <c r="M216" s="6"/>
      <c r="N216" s="6"/>
      <c r="O216" s="6"/>
      <c r="P216" s="6"/>
      <c r="Q216" s="6"/>
      <c r="R216" s="6"/>
      <c r="S216" s="6"/>
      <c r="T216" s="6"/>
      <c r="U216" s="6"/>
      <c r="V216" s="6"/>
      <c r="W216" s="139"/>
      <c r="X216" s="6"/>
      <c r="Y216" s="6"/>
      <c r="Z216" s="6"/>
      <c r="AA216" s="6"/>
    </row>
    <row r="217" spans="1:27" ht="15.75" customHeight="1">
      <c r="A217" s="6"/>
      <c r="B217" s="6"/>
      <c r="C217" s="6"/>
      <c r="D217" s="6"/>
      <c r="E217" s="6"/>
      <c r="F217" s="6"/>
      <c r="G217" s="6"/>
      <c r="H217" s="6"/>
      <c r="I217" s="6"/>
      <c r="J217" s="6"/>
      <c r="K217" s="6"/>
      <c r="L217" s="6"/>
      <c r="M217" s="6"/>
      <c r="N217" s="6"/>
      <c r="O217" s="6"/>
      <c r="P217" s="6"/>
      <c r="Q217" s="6"/>
      <c r="R217" s="6"/>
      <c r="S217" s="6"/>
      <c r="T217" s="6"/>
      <c r="U217" s="6"/>
      <c r="V217" s="6"/>
      <c r="W217" s="139"/>
      <c r="X217" s="6"/>
      <c r="Y217" s="6"/>
      <c r="Z217" s="6"/>
      <c r="AA217" s="6"/>
    </row>
    <row r="218" spans="1:27" ht="15.75" customHeight="1">
      <c r="A218" s="6"/>
      <c r="B218" s="6"/>
      <c r="C218" s="6"/>
      <c r="D218" s="6"/>
      <c r="E218" s="6"/>
      <c r="F218" s="6"/>
      <c r="G218" s="6"/>
      <c r="H218" s="6"/>
      <c r="I218" s="6"/>
      <c r="J218" s="6"/>
      <c r="K218" s="6"/>
      <c r="L218" s="6"/>
      <c r="M218" s="6"/>
      <c r="N218" s="6"/>
      <c r="O218" s="6"/>
      <c r="P218" s="6"/>
      <c r="Q218" s="6"/>
      <c r="R218" s="6"/>
      <c r="S218" s="6"/>
      <c r="T218" s="6"/>
      <c r="U218" s="6"/>
      <c r="V218" s="6"/>
      <c r="W218" s="139"/>
      <c r="X218" s="6"/>
      <c r="Y218" s="6"/>
      <c r="Z218" s="6"/>
      <c r="AA218" s="6"/>
    </row>
    <row r="219" spans="1:27" ht="15.75" customHeight="1">
      <c r="A219" s="6"/>
      <c r="B219" s="6"/>
      <c r="C219" s="6"/>
      <c r="D219" s="6"/>
      <c r="E219" s="6"/>
      <c r="F219" s="6"/>
      <c r="G219" s="6"/>
      <c r="H219" s="6"/>
      <c r="I219" s="6"/>
      <c r="J219" s="6"/>
      <c r="K219" s="6"/>
      <c r="L219" s="6"/>
      <c r="M219" s="6"/>
      <c r="N219" s="6"/>
      <c r="O219" s="6"/>
      <c r="P219" s="6"/>
      <c r="Q219" s="6"/>
      <c r="R219" s="6"/>
      <c r="S219" s="6"/>
      <c r="T219" s="6"/>
      <c r="U219" s="6"/>
      <c r="V219" s="6"/>
      <c r="W219" s="139"/>
      <c r="X219" s="6"/>
      <c r="Y219" s="6"/>
      <c r="Z219" s="6"/>
      <c r="AA219" s="6"/>
    </row>
    <row r="220" spans="1:27" ht="15.75" customHeight="1">
      <c r="A220" s="6"/>
      <c r="B220" s="6"/>
      <c r="C220" s="6"/>
      <c r="D220" s="6"/>
      <c r="E220" s="6"/>
      <c r="F220" s="6"/>
      <c r="G220" s="6"/>
      <c r="H220" s="6"/>
      <c r="I220" s="6"/>
      <c r="J220" s="6"/>
      <c r="K220" s="6"/>
      <c r="L220" s="6"/>
      <c r="M220" s="6"/>
      <c r="N220" s="6"/>
      <c r="O220" s="6"/>
      <c r="P220" s="6"/>
      <c r="Q220" s="6"/>
      <c r="R220" s="6"/>
      <c r="S220" s="6"/>
      <c r="T220" s="6"/>
      <c r="U220" s="6"/>
      <c r="V220" s="6"/>
      <c r="W220" s="139"/>
      <c r="X220" s="6"/>
      <c r="Y220" s="6"/>
      <c r="Z220" s="6"/>
      <c r="AA220" s="6"/>
    </row>
    <row r="221" spans="1:27" ht="15.75" customHeight="1">
      <c r="A221" s="6"/>
      <c r="B221" s="6"/>
      <c r="C221" s="6"/>
      <c r="D221" s="6"/>
      <c r="E221" s="6"/>
      <c r="F221" s="6"/>
      <c r="G221" s="6"/>
      <c r="H221" s="6"/>
      <c r="I221" s="6"/>
      <c r="J221" s="6"/>
      <c r="K221" s="6"/>
      <c r="L221" s="6"/>
      <c r="M221" s="6"/>
      <c r="N221" s="6"/>
      <c r="O221" s="6"/>
      <c r="P221" s="6"/>
      <c r="Q221" s="6"/>
      <c r="R221" s="6"/>
      <c r="S221" s="6"/>
      <c r="T221" s="6"/>
      <c r="U221" s="6"/>
      <c r="V221" s="6"/>
      <c r="W221" s="139"/>
      <c r="X221" s="6"/>
      <c r="Y221" s="6"/>
      <c r="Z221" s="6"/>
      <c r="AA221" s="6"/>
    </row>
    <row r="222" spans="1:27" ht="15.75" customHeight="1">
      <c r="A222" s="6"/>
      <c r="B222" s="6"/>
      <c r="C222" s="6"/>
      <c r="D222" s="6"/>
      <c r="E222" s="6"/>
      <c r="F222" s="6"/>
      <c r="G222" s="6"/>
      <c r="H222" s="6"/>
      <c r="I222" s="6"/>
      <c r="J222" s="6"/>
      <c r="K222" s="6"/>
      <c r="L222" s="6"/>
      <c r="M222" s="6"/>
      <c r="N222" s="6"/>
      <c r="O222" s="6"/>
      <c r="P222" s="6"/>
      <c r="Q222" s="6"/>
      <c r="R222" s="6"/>
      <c r="S222" s="6"/>
      <c r="T222" s="6"/>
      <c r="U222" s="6"/>
      <c r="V222" s="6"/>
      <c r="W222" s="139"/>
      <c r="X222" s="6"/>
      <c r="Y222" s="6"/>
      <c r="Z222" s="6"/>
      <c r="AA222" s="6"/>
    </row>
    <row r="223" spans="1:27" ht="15.7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row>
    <row r="224" spans="1:27" ht="15.7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row>
    <row r="225" spans="1:27" ht="15.7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row>
    <row r="226" spans="1:27" ht="15.7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row>
    <row r="227" spans="1:27" ht="15.7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row>
    <row r="228" spans="1:27" ht="15.7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row>
    <row r="229" spans="1:27" ht="15.7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row>
    <row r="230" spans="1:27" ht="15.7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row>
    <row r="231" spans="1:27" ht="15.7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row>
    <row r="232" spans="1:27" ht="15.7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row>
    <row r="233" spans="1:27" ht="15.7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row>
    <row r="234" spans="1:27" ht="15.7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row>
    <row r="235" spans="1:27" ht="15.7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row>
    <row r="236" spans="1:27" ht="15.7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row>
    <row r="237" spans="1:27" ht="15.7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row>
    <row r="238" spans="1:27" ht="15.7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row>
    <row r="239" spans="1:27" ht="15.7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row>
    <row r="240" spans="1:27" ht="15.7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row>
    <row r="241" spans="1:27" ht="15.7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row>
    <row r="242" spans="1:27" ht="15.7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row>
    <row r="243" spans="1:27" ht="15.7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row>
    <row r="244" spans="1:27" ht="15.7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row>
    <row r="245" spans="1:27" ht="15.7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row>
    <row r="246" spans="1:27" ht="15.7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row>
    <row r="247" spans="1:27" ht="15.7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row>
    <row r="248" spans="1:27" ht="15.7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row>
    <row r="249" spans="1:27" ht="15.7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row>
    <row r="250" spans="1:27" ht="15.7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row>
    <row r="251" spans="1:27" ht="15.7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row>
    <row r="252" spans="1:27" ht="15.7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row>
    <row r="253" spans="1:27" ht="15.75" customHeight="1"/>
    <row r="254" spans="1:27" ht="15.75" customHeight="1"/>
    <row r="255" spans="1:27" ht="15.75" customHeight="1"/>
    <row r="256" spans="1:27"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7">
    <mergeCell ref="O33:R33"/>
    <mergeCell ref="O34:R34"/>
    <mergeCell ref="O35:R35"/>
    <mergeCell ref="O36:R36"/>
    <mergeCell ref="O37:R37"/>
    <mergeCell ref="O38:R38"/>
    <mergeCell ref="L42:L45"/>
    <mergeCell ref="M42:M45"/>
    <mergeCell ref="N42:N45"/>
    <mergeCell ref="O42:R45"/>
    <mergeCell ref="X42:X45"/>
    <mergeCell ref="O39:R39"/>
    <mergeCell ref="O40:R40"/>
    <mergeCell ref="O41:R41"/>
    <mergeCell ref="H42:H45"/>
    <mergeCell ref="I42:I45"/>
    <mergeCell ref="J42:J45"/>
    <mergeCell ref="K42:K45"/>
    <mergeCell ref="S42:S45"/>
    <mergeCell ref="T42:T45"/>
    <mergeCell ref="U42:U45"/>
    <mergeCell ref="V42:V45"/>
    <mergeCell ref="W42:W45"/>
    <mergeCell ref="B52:B54"/>
    <mergeCell ref="C52:C54"/>
    <mergeCell ref="D52:D54"/>
    <mergeCell ref="E52:E54"/>
    <mergeCell ref="F52:F54"/>
    <mergeCell ref="G52:G54"/>
    <mergeCell ref="O46:R46"/>
    <mergeCell ref="O47:R47"/>
    <mergeCell ref="O48:R48"/>
    <mergeCell ref="O49:R49"/>
    <mergeCell ref="O50:R50"/>
    <mergeCell ref="O51:R51"/>
    <mergeCell ref="A52:A54"/>
    <mergeCell ref="O52:R52"/>
    <mergeCell ref="A17:C20"/>
    <mergeCell ref="D17:W20"/>
    <mergeCell ref="A22:G22"/>
    <mergeCell ref="H22:N22"/>
    <mergeCell ref="O22:S22"/>
    <mergeCell ref="T22:X22"/>
    <mergeCell ref="O23:R23"/>
    <mergeCell ref="N27:N28"/>
    <mergeCell ref="O27:R28"/>
    <mergeCell ref="S27:S28"/>
    <mergeCell ref="T27:T28"/>
    <mergeCell ref="U27:U28"/>
    <mergeCell ref="W27:W28"/>
    <mergeCell ref="X27:X28"/>
    <mergeCell ref="O24:R24"/>
    <mergeCell ref="O25:R25"/>
    <mergeCell ref="O26:R26"/>
    <mergeCell ref="H27:H28"/>
    <mergeCell ref="I27:I28"/>
    <mergeCell ref="J27:J28"/>
    <mergeCell ref="K27:K28"/>
    <mergeCell ref="M27:M28"/>
    <mergeCell ref="I29:I32"/>
    <mergeCell ref="J29:J32"/>
    <mergeCell ref="K29:K32"/>
    <mergeCell ref="L29:L32"/>
    <mergeCell ref="L27:L28"/>
    <mergeCell ref="A29:A32"/>
    <mergeCell ref="B29:B32"/>
    <mergeCell ref="C29:C32"/>
    <mergeCell ref="D29:D32"/>
    <mergeCell ref="H29:H32"/>
    <mergeCell ref="W29:W32"/>
    <mergeCell ref="X29:X32"/>
    <mergeCell ref="M29:M32"/>
    <mergeCell ref="N29:N32"/>
    <mergeCell ref="S29:S32"/>
    <mergeCell ref="T29:T32"/>
    <mergeCell ref="U29:U32"/>
    <mergeCell ref="O29:R32"/>
  </mergeCells>
  <conditionalFormatting sqref="W24:W27 W29 W33:W36 W38 W40:W42 W46:W52">
    <cfRule type="containsText" dxfId="284" priority="1" stopIfTrue="1" operator="containsText" text="Cerrada">
      <formula>NOT(ISERROR(SEARCH(("Cerrada"),(W24))))</formula>
    </cfRule>
  </conditionalFormatting>
  <conditionalFormatting sqref="W24:W27 W29 W33:W36 W38 W40:W42 W46:W52">
    <cfRule type="containsText" dxfId="283" priority="2" stopIfTrue="1" operator="containsText" text="En ejecución">
      <formula>NOT(ISERROR(SEARCH(("En ejecución"),(W24))))</formula>
    </cfRule>
  </conditionalFormatting>
  <conditionalFormatting sqref="W24:W27 W29 W33:W36 W38 W40:W42 W46:W52">
    <cfRule type="containsText" dxfId="282" priority="3" stopIfTrue="1" operator="containsText" text="Vencida">
      <formula>NOT(ISERROR(SEARCH(("Vencida"),(W24))))</formula>
    </cfRule>
  </conditionalFormatting>
  <conditionalFormatting sqref="W24">
    <cfRule type="containsText" dxfId="281" priority="4" stopIfTrue="1" operator="containsText" text="Cerrada">
      <formula>NOT(ISERROR(SEARCH(("Cerrada"),(W24))))</formula>
    </cfRule>
  </conditionalFormatting>
  <conditionalFormatting sqref="W24">
    <cfRule type="containsText" dxfId="280" priority="5" stopIfTrue="1" operator="containsText" text="En ejecución">
      <formula>NOT(ISERROR(SEARCH(("En ejecución"),(W24))))</formula>
    </cfRule>
  </conditionalFormatting>
  <conditionalFormatting sqref="W24">
    <cfRule type="containsText" dxfId="279" priority="6" stopIfTrue="1" operator="containsText" text="Vencida">
      <formula>NOT(ISERROR(SEARCH(("Vencida"),(W24))))</formula>
    </cfRule>
  </conditionalFormatting>
  <dataValidations count="6">
    <dataValidation type="list" allowBlank="1" showErrorMessage="1" sqref="B24:B29 B33:B52">
      <formula1>$F$2:$F$6</formula1>
    </dataValidation>
    <dataValidation type="list" allowBlank="1" showErrorMessage="1" sqref="W24:W27 W29 W33:W42 W46:W52">
      <formula1>$I$2:$I$4</formula1>
    </dataValidation>
    <dataValidation type="list" allowBlank="1" showErrorMessage="1" sqref="F24:F36 F41:F52">
      <formula1>$G$2:$G$5</formula1>
    </dataValidation>
    <dataValidation type="list" allowBlank="1" showErrorMessage="1" sqref="V24:V41 V46:V52">
      <formula1>$J$2:$J$4</formula1>
    </dataValidation>
    <dataValidation type="list" allowBlank="1" showErrorMessage="1" sqref="I24:I27 I29 I33:I36 I41:I42 I46:I52">
      <formula1>$H$2:$H$3</formula1>
    </dataValidation>
    <dataValidation type="list" allowBlank="1" showErrorMessage="1" sqref="C24:C29 C33:C52">
      <formula1>$D$2:$D$13</formula1>
    </dataValidation>
  </dataValidations>
  <hyperlinks>
    <hyperlink ref="S27" r:id="rId1" location="overlay-context="/>
    <hyperlink ref="S33" r:id="rId2" location="overlay-context="/>
    <hyperlink ref="S34" r:id="rId3" location="overlay-context="/>
    <hyperlink ref="U37" r:id="rId4"/>
    <hyperlink ref="U38" r:id="rId5"/>
    <hyperlink ref="U39" r:id="rId6"/>
    <hyperlink ref="O41" r:id="rId7"/>
    <hyperlink ref="U41" r:id="rId8"/>
    <hyperlink ref="S42" r:id="rId9" location="overlay-context="/>
    <hyperlink ref="U42" r:id="rId10" location="overlay-context="/>
    <hyperlink ref="O46" r:id="rId11"/>
    <hyperlink ref="S46" r:id="rId12"/>
    <hyperlink ref="U46" r:id="rId13"/>
    <hyperlink ref="U51" r:id="rId14" location="overlay-context="/>
  </hyperlinks>
  <pageMargins left="0.7" right="0.7" top="0.75" bottom="0.75" header="0" footer="0"/>
  <pageSetup orientation="portrait"/>
  <drawing r:id="rId1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A1000"/>
  <sheetViews>
    <sheetView showGridLines="0" topLeftCell="A16" workbookViewId="0"/>
  </sheetViews>
  <sheetFormatPr baseColWidth="10" defaultColWidth="14.42578125" defaultRowHeight="15" customHeight="1"/>
  <cols>
    <col min="1" max="1" width="7.42578125" customWidth="1"/>
    <col min="2" max="2" width="14" customWidth="1"/>
    <col min="3" max="3" width="17.5703125" customWidth="1"/>
    <col min="4" max="4" width="21.5703125" customWidth="1"/>
    <col min="5" max="5" width="60.42578125" customWidth="1"/>
    <col min="6" max="6" width="24.140625" customWidth="1"/>
    <col min="7" max="7" width="41.5703125" customWidth="1"/>
    <col min="8" max="8" width="38.140625" customWidth="1"/>
    <col min="9" max="9" width="14" customWidth="1"/>
    <col min="10" max="10" width="18" customWidth="1"/>
    <col min="11" max="11" width="33.28515625" customWidth="1"/>
    <col min="12" max="12" width="20" customWidth="1"/>
    <col min="13" max="13" width="18.28515625" customWidth="1"/>
    <col min="14" max="14" width="18" customWidth="1"/>
    <col min="15" max="18" width="29.42578125" customWidth="1"/>
    <col min="19" max="19" width="28.140625" customWidth="1"/>
    <col min="20" max="20" width="89" customWidth="1"/>
    <col min="21" max="21" width="40.140625" customWidth="1"/>
    <col min="22" max="22" width="18.42578125" customWidth="1"/>
    <col min="23" max="23" width="19.42578125" customWidth="1"/>
    <col min="24" max="24" width="80.28515625" customWidth="1"/>
    <col min="25" max="25" width="31.140625" customWidth="1"/>
    <col min="27" max="27" width="11" customWidth="1"/>
  </cols>
  <sheetData>
    <row r="1" spans="1:27" ht="20.25" hidden="1" customHeight="1">
      <c r="A1" s="1"/>
      <c r="B1" s="2"/>
      <c r="C1" s="3" t="s">
        <v>0</v>
      </c>
      <c r="D1" s="3" t="s">
        <v>1</v>
      </c>
      <c r="E1" s="4"/>
      <c r="F1" s="5" t="s">
        <v>2</v>
      </c>
      <c r="G1" s="5" t="s">
        <v>3</v>
      </c>
      <c r="H1" s="5" t="s">
        <v>4</v>
      </c>
      <c r="I1" s="5" t="s">
        <v>5</v>
      </c>
      <c r="J1" s="5" t="s">
        <v>6</v>
      </c>
      <c r="K1" s="6"/>
      <c r="L1" s="7"/>
      <c r="M1" s="8"/>
      <c r="N1" s="8"/>
      <c r="O1" s="8"/>
      <c r="P1" s="8"/>
      <c r="Q1" s="8"/>
      <c r="R1" s="8"/>
      <c r="S1" s="57"/>
      <c r="T1" s="6"/>
      <c r="U1" s="6"/>
      <c r="V1" s="364"/>
      <c r="W1" s="6"/>
      <c r="X1" s="6"/>
      <c r="Y1" s="6"/>
      <c r="Z1" s="6"/>
      <c r="AA1" s="6"/>
    </row>
    <row r="2" spans="1:27" ht="20.25" hidden="1" customHeight="1">
      <c r="A2" s="9"/>
      <c r="B2" s="10"/>
      <c r="C2" s="11" t="s">
        <v>7</v>
      </c>
      <c r="D2" s="11" t="s">
        <v>8</v>
      </c>
      <c r="E2" s="12"/>
      <c r="F2" s="13" t="s">
        <v>9</v>
      </c>
      <c r="G2" s="14" t="s">
        <v>10</v>
      </c>
      <c r="H2" s="13" t="s">
        <v>11</v>
      </c>
      <c r="I2" s="15" t="s">
        <v>12</v>
      </c>
      <c r="J2" s="16" t="s">
        <v>13</v>
      </c>
      <c r="K2" s="9"/>
      <c r="L2" s="17"/>
      <c r="M2" s="18"/>
      <c r="N2" s="18"/>
      <c r="O2" s="18"/>
      <c r="P2" s="18"/>
      <c r="Q2" s="18"/>
      <c r="R2" s="18"/>
      <c r="S2" s="365"/>
      <c r="T2" s="9"/>
      <c r="U2" s="9"/>
      <c r="V2" s="366"/>
      <c r="W2" s="9"/>
      <c r="X2" s="9"/>
      <c r="Y2" s="9"/>
      <c r="Z2" s="9"/>
      <c r="AA2" s="9"/>
    </row>
    <row r="3" spans="1:27" ht="20.25" hidden="1" customHeight="1">
      <c r="A3" s="9"/>
      <c r="B3" s="10"/>
      <c r="C3" s="11" t="s">
        <v>14</v>
      </c>
      <c r="D3" s="11" t="s">
        <v>15</v>
      </c>
      <c r="E3" s="12"/>
      <c r="F3" s="13" t="s">
        <v>16</v>
      </c>
      <c r="G3" s="14" t="s">
        <v>17</v>
      </c>
      <c r="H3" s="14" t="s">
        <v>18</v>
      </c>
      <c r="I3" s="19" t="s">
        <v>19</v>
      </c>
      <c r="J3" s="16" t="s">
        <v>20</v>
      </c>
      <c r="K3" s="9"/>
      <c r="L3" s="17"/>
      <c r="M3" s="18"/>
      <c r="N3" s="18"/>
      <c r="O3" s="18"/>
      <c r="P3" s="18"/>
      <c r="Q3" s="18"/>
      <c r="R3" s="18"/>
      <c r="S3" s="365"/>
      <c r="T3" s="9"/>
      <c r="U3" s="9"/>
      <c r="V3" s="366"/>
      <c r="W3" s="9"/>
      <c r="X3" s="9"/>
      <c r="Y3" s="9"/>
      <c r="Z3" s="9"/>
      <c r="AA3" s="9"/>
    </row>
    <row r="4" spans="1:27" ht="20.25" hidden="1" customHeight="1">
      <c r="A4" s="9"/>
      <c r="B4" s="10"/>
      <c r="C4" s="11" t="s">
        <v>21</v>
      </c>
      <c r="D4" s="11" t="s">
        <v>22</v>
      </c>
      <c r="E4" s="12"/>
      <c r="F4" s="13" t="s">
        <v>23</v>
      </c>
      <c r="G4" s="14" t="s">
        <v>24</v>
      </c>
      <c r="H4" s="20"/>
      <c r="I4" s="21" t="s">
        <v>25</v>
      </c>
      <c r="J4" s="16" t="s">
        <v>26</v>
      </c>
      <c r="K4" s="9"/>
      <c r="L4" s="17"/>
      <c r="M4" s="18"/>
      <c r="N4" s="18"/>
      <c r="O4" s="18"/>
      <c r="P4" s="18"/>
      <c r="Q4" s="18"/>
      <c r="R4" s="18"/>
      <c r="S4" s="365"/>
      <c r="T4" s="9"/>
      <c r="U4" s="9"/>
      <c r="V4" s="366"/>
      <c r="W4" s="9"/>
      <c r="X4" s="9"/>
      <c r="Y4" s="9"/>
      <c r="Z4" s="9"/>
      <c r="AA4" s="9"/>
    </row>
    <row r="5" spans="1:27" ht="20.25" hidden="1" customHeight="1">
      <c r="A5" s="9"/>
      <c r="B5" s="10"/>
      <c r="C5" s="11" t="s">
        <v>27</v>
      </c>
      <c r="D5" s="11" t="s">
        <v>28</v>
      </c>
      <c r="E5" s="12"/>
      <c r="F5" s="14" t="s">
        <v>29</v>
      </c>
      <c r="G5" s="14" t="s">
        <v>30</v>
      </c>
      <c r="H5" s="22"/>
      <c r="I5" s="16"/>
      <c r="J5" s="16"/>
      <c r="K5" s="9"/>
      <c r="L5" s="17"/>
      <c r="M5" s="18"/>
      <c r="N5" s="18"/>
      <c r="O5" s="18"/>
      <c r="P5" s="18"/>
      <c r="Q5" s="18"/>
      <c r="R5" s="18"/>
      <c r="S5" s="365"/>
      <c r="T5" s="9"/>
      <c r="U5" s="9"/>
      <c r="V5" s="366"/>
      <c r="W5" s="9"/>
      <c r="X5" s="9"/>
      <c r="Y5" s="9"/>
      <c r="Z5" s="9"/>
      <c r="AA5" s="9"/>
    </row>
    <row r="6" spans="1:27" ht="20.25" hidden="1" customHeight="1">
      <c r="A6" s="9"/>
      <c r="B6" s="10"/>
      <c r="C6" s="11" t="s">
        <v>31</v>
      </c>
      <c r="D6" s="11" t="s">
        <v>32</v>
      </c>
      <c r="E6" s="9"/>
      <c r="F6" s="14" t="s">
        <v>33</v>
      </c>
      <c r="G6" s="22"/>
      <c r="H6" s="22"/>
      <c r="I6" s="16"/>
      <c r="J6" s="16"/>
      <c r="K6" s="9"/>
      <c r="L6" s="17"/>
      <c r="M6" s="18"/>
      <c r="N6" s="18"/>
      <c r="O6" s="18"/>
      <c r="P6" s="18"/>
      <c r="Q6" s="18"/>
      <c r="R6" s="18"/>
      <c r="S6" s="365"/>
      <c r="T6" s="9"/>
      <c r="U6" s="9"/>
      <c r="V6" s="366"/>
      <c r="W6" s="9"/>
      <c r="X6" s="9"/>
      <c r="Y6" s="9"/>
      <c r="Z6" s="9"/>
      <c r="AA6" s="9"/>
    </row>
    <row r="7" spans="1:27" ht="20.25" hidden="1" customHeight="1">
      <c r="A7" s="9"/>
      <c r="B7" s="10"/>
      <c r="C7" s="11" t="s">
        <v>34</v>
      </c>
      <c r="D7" s="11" t="s">
        <v>35</v>
      </c>
      <c r="E7" s="12"/>
      <c r="F7" s="20"/>
      <c r="G7" s="22"/>
      <c r="H7" s="22"/>
      <c r="I7" s="23"/>
      <c r="J7" s="23"/>
      <c r="K7" s="9"/>
      <c r="L7" s="17"/>
      <c r="M7" s="18"/>
      <c r="N7" s="18"/>
      <c r="O7" s="18"/>
      <c r="P7" s="18"/>
      <c r="Q7" s="18"/>
      <c r="R7" s="18"/>
      <c r="S7" s="365"/>
      <c r="T7" s="9"/>
      <c r="U7" s="9"/>
      <c r="V7" s="366"/>
      <c r="W7" s="9"/>
      <c r="X7" s="9"/>
      <c r="Y7" s="9"/>
      <c r="Z7" s="9"/>
      <c r="AA7" s="9"/>
    </row>
    <row r="8" spans="1:27" ht="20.25" hidden="1" customHeight="1">
      <c r="A8" s="9"/>
      <c r="B8" s="10"/>
      <c r="C8" s="11" t="s">
        <v>36</v>
      </c>
      <c r="D8" s="11" t="s">
        <v>37</v>
      </c>
      <c r="E8" s="12"/>
      <c r="F8" s="20"/>
      <c r="G8" s="22"/>
      <c r="H8" s="22"/>
      <c r="I8" s="16"/>
      <c r="J8" s="16"/>
      <c r="K8" s="9"/>
      <c r="L8" s="17"/>
      <c r="M8" s="18"/>
      <c r="N8" s="18"/>
      <c r="O8" s="18"/>
      <c r="P8" s="18"/>
      <c r="Q8" s="18"/>
      <c r="R8" s="18"/>
      <c r="S8" s="365"/>
      <c r="T8" s="9"/>
      <c r="U8" s="9"/>
      <c r="V8" s="366"/>
      <c r="W8" s="9"/>
      <c r="X8" s="9"/>
      <c r="Y8" s="9"/>
      <c r="Z8" s="9"/>
      <c r="AA8" s="9"/>
    </row>
    <row r="9" spans="1:27" ht="20.25" hidden="1" customHeight="1">
      <c r="A9" s="9"/>
      <c r="B9" s="10"/>
      <c r="C9" s="11" t="s">
        <v>38</v>
      </c>
      <c r="D9" s="11" t="s">
        <v>39</v>
      </c>
      <c r="E9" s="12"/>
      <c r="F9" s="22"/>
      <c r="G9" s="22"/>
      <c r="H9" s="22"/>
      <c r="I9" s="16"/>
      <c r="J9" s="16"/>
      <c r="K9" s="9"/>
      <c r="L9" s="17"/>
      <c r="M9" s="18"/>
      <c r="N9" s="18"/>
      <c r="O9" s="18"/>
      <c r="P9" s="18"/>
      <c r="Q9" s="18"/>
      <c r="R9" s="18"/>
      <c r="S9" s="365"/>
      <c r="T9" s="9"/>
      <c r="U9" s="9"/>
      <c r="V9" s="366"/>
      <c r="W9" s="9"/>
      <c r="X9" s="9"/>
      <c r="Y9" s="9"/>
      <c r="Z9" s="9"/>
      <c r="AA9" s="9"/>
    </row>
    <row r="10" spans="1:27" ht="20.25" hidden="1" customHeight="1">
      <c r="A10" s="9"/>
      <c r="B10" s="10"/>
      <c r="C10" s="11" t="s">
        <v>40</v>
      </c>
      <c r="D10" s="11" t="s">
        <v>41</v>
      </c>
      <c r="E10" s="12"/>
      <c r="F10" s="22"/>
      <c r="G10" s="22"/>
      <c r="H10" s="22"/>
      <c r="I10" s="16"/>
      <c r="J10" s="16"/>
      <c r="K10" s="9"/>
      <c r="L10" s="17"/>
      <c r="M10" s="18"/>
      <c r="N10" s="18"/>
      <c r="O10" s="18"/>
      <c r="P10" s="18"/>
      <c r="Q10" s="18"/>
      <c r="R10" s="18"/>
      <c r="S10" s="365"/>
      <c r="T10" s="9"/>
      <c r="U10" s="9"/>
      <c r="V10" s="366"/>
      <c r="W10" s="9"/>
      <c r="X10" s="9"/>
      <c r="Y10" s="9"/>
      <c r="Z10" s="9"/>
      <c r="AA10" s="9"/>
    </row>
    <row r="11" spans="1:27" ht="20.25" hidden="1" customHeight="1">
      <c r="A11" s="9"/>
      <c r="B11" s="10"/>
      <c r="C11" s="11" t="s">
        <v>42</v>
      </c>
      <c r="D11" s="11" t="s">
        <v>43</v>
      </c>
      <c r="E11" s="12"/>
      <c r="F11" s="22"/>
      <c r="G11" s="22"/>
      <c r="H11" s="22"/>
      <c r="I11" s="16"/>
      <c r="J11" s="16"/>
      <c r="K11" s="9"/>
      <c r="L11" s="17"/>
      <c r="M11" s="18"/>
      <c r="N11" s="18"/>
      <c r="O11" s="18"/>
      <c r="P11" s="18"/>
      <c r="Q11" s="18"/>
      <c r="R11" s="18"/>
      <c r="S11" s="365"/>
      <c r="T11" s="9"/>
      <c r="U11" s="9"/>
      <c r="V11" s="366"/>
      <c r="W11" s="9"/>
      <c r="X11" s="9"/>
      <c r="Y11" s="9"/>
      <c r="Z11" s="9"/>
      <c r="AA11" s="9"/>
    </row>
    <row r="12" spans="1:27" ht="20.25" hidden="1" customHeight="1">
      <c r="A12" s="9"/>
      <c r="B12" s="10"/>
      <c r="C12" s="11" t="s">
        <v>44</v>
      </c>
      <c r="D12" s="11" t="s">
        <v>45</v>
      </c>
      <c r="E12" s="12"/>
      <c r="F12" s="24"/>
      <c r="G12" s="24"/>
      <c r="H12" s="24"/>
      <c r="I12" s="10"/>
      <c r="J12" s="18"/>
      <c r="K12" s="18"/>
      <c r="L12" s="9"/>
      <c r="M12" s="17"/>
      <c r="N12" s="18"/>
      <c r="O12" s="18"/>
      <c r="P12" s="18"/>
      <c r="Q12" s="18"/>
      <c r="R12" s="18"/>
      <c r="S12" s="17"/>
      <c r="T12" s="9"/>
      <c r="U12" s="9"/>
      <c r="V12" s="366"/>
      <c r="W12" s="9"/>
      <c r="X12" s="9"/>
      <c r="Y12" s="9"/>
      <c r="Z12" s="9"/>
      <c r="AA12" s="9"/>
    </row>
    <row r="13" spans="1:27" ht="20.25" hidden="1" customHeight="1">
      <c r="A13" s="9"/>
      <c r="B13" s="10"/>
      <c r="C13" s="11" t="s">
        <v>46</v>
      </c>
      <c r="D13" s="11" t="s">
        <v>47</v>
      </c>
      <c r="E13" s="12"/>
      <c r="F13" s="24"/>
      <c r="G13" s="24"/>
      <c r="H13" s="24"/>
      <c r="I13" s="10"/>
      <c r="J13" s="18"/>
      <c r="K13" s="18"/>
      <c r="L13" s="9"/>
      <c r="M13" s="17"/>
      <c r="N13" s="18"/>
      <c r="O13" s="18"/>
      <c r="P13" s="18"/>
      <c r="Q13" s="18"/>
      <c r="R13" s="18"/>
      <c r="S13" s="17"/>
      <c r="T13" s="9"/>
      <c r="U13" s="9"/>
      <c r="V13" s="366"/>
      <c r="W13" s="9"/>
      <c r="X13" s="9"/>
      <c r="Y13" s="9"/>
      <c r="Z13" s="9"/>
      <c r="AA13" s="9"/>
    </row>
    <row r="14" spans="1:27" ht="20.25" hidden="1" customHeight="1">
      <c r="A14" s="9"/>
      <c r="B14" s="10"/>
      <c r="C14" s="11" t="s">
        <v>48</v>
      </c>
      <c r="D14" s="25"/>
      <c r="E14" s="12"/>
      <c r="F14" s="24"/>
      <c r="G14" s="24"/>
      <c r="H14" s="24"/>
      <c r="I14" s="10"/>
      <c r="J14" s="18"/>
      <c r="K14" s="18"/>
      <c r="L14" s="9"/>
      <c r="M14" s="17"/>
      <c r="N14" s="18"/>
      <c r="O14" s="18"/>
      <c r="P14" s="18"/>
      <c r="Q14" s="18"/>
      <c r="R14" s="18"/>
      <c r="S14" s="17"/>
      <c r="T14" s="9"/>
      <c r="U14" s="9"/>
      <c r="V14" s="366"/>
      <c r="W14" s="9"/>
      <c r="X14" s="9"/>
      <c r="Y14" s="9"/>
      <c r="Z14" s="9"/>
      <c r="AA14" s="9"/>
    </row>
    <row r="15" spans="1:27" ht="20.25" hidden="1" customHeight="1">
      <c r="A15" s="9"/>
      <c r="B15" s="10"/>
      <c r="C15" s="26" t="s">
        <v>49</v>
      </c>
      <c r="D15" s="11"/>
      <c r="E15" s="12"/>
      <c r="F15" s="24"/>
      <c r="G15" s="24"/>
      <c r="H15" s="24"/>
      <c r="I15" s="10"/>
      <c r="J15" s="18"/>
      <c r="K15" s="18"/>
      <c r="L15" s="9"/>
      <c r="M15" s="17"/>
      <c r="N15" s="18"/>
      <c r="O15" s="18"/>
      <c r="P15" s="18"/>
      <c r="Q15" s="18"/>
      <c r="R15" s="18"/>
      <c r="S15" s="17"/>
      <c r="T15" s="9"/>
      <c r="U15" s="9"/>
      <c r="V15" s="366"/>
      <c r="W15" s="9"/>
      <c r="X15" s="9"/>
      <c r="Y15" s="9"/>
      <c r="Z15" s="9"/>
      <c r="AA15" s="9"/>
    </row>
    <row r="16" spans="1:27" ht="20.25" customHeight="1">
      <c r="A16" s="1"/>
      <c r="B16" s="6"/>
      <c r="C16" s="6"/>
      <c r="D16" s="6"/>
      <c r="E16" s="27"/>
      <c r="F16" s="6"/>
      <c r="G16" s="27"/>
      <c r="H16" s="27"/>
      <c r="I16" s="8"/>
      <c r="J16" s="8"/>
      <c r="K16" s="8"/>
      <c r="L16" s="8"/>
      <c r="M16" s="7"/>
      <c r="N16" s="8"/>
      <c r="O16" s="8"/>
      <c r="P16" s="8"/>
      <c r="Q16" s="8"/>
      <c r="R16" s="8"/>
      <c r="S16" s="7"/>
      <c r="T16" s="28"/>
      <c r="U16" s="28"/>
      <c r="V16" s="364"/>
      <c r="W16" s="6"/>
      <c r="X16" s="29"/>
      <c r="Y16" s="29"/>
      <c r="Z16" s="6"/>
      <c r="AA16" s="6"/>
    </row>
    <row r="17" spans="1:27" ht="20.25" customHeight="1">
      <c r="A17" s="789"/>
      <c r="B17" s="790"/>
      <c r="C17" s="791"/>
      <c r="D17" s="798" t="s">
        <v>50</v>
      </c>
      <c r="E17" s="790"/>
      <c r="F17" s="790"/>
      <c r="G17" s="790"/>
      <c r="H17" s="790"/>
      <c r="I17" s="790"/>
      <c r="J17" s="790"/>
      <c r="K17" s="790"/>
      <c r="L17" s="790"/>
      <c r="M17" s="790"/>
      <c r="N17" s="790"/>
      <c r="O17" s="790"/>
      <c r="P17" s="790"/>
      <c r="Q17" s="790"/>
      <c r="R17" s="790"/>
      <c r="S17" s="790"/>
      <c r="T17" s="790"/>
      <c r="U17" s="790"/>
      <c r="V17" s="790"/>
      <c r="W17" s="791"/>
      <c r="X17" s="30" t="s">
        <v>51</v>
      </c>
      <c r="Y17" s="6"/>
      <c r="Z17" s="6"/>
      <c r="AA17" s="6"/>
    </row>
    <row r="18" spans="1:27" ht="20.25" customHeight="1">
      <c r="A18" s="792"/>
      <c r="B18" s="793"/>
      <c r="C18" s="794"/>
      <c r="D18" s="792"/>
      <c r="E18" s="793"/>
      <c r="F18" s="793"/>
      <c r="G18" s="793"/>
      <c r="H18" s="793"/>
      <c r="I18" s="793"/>
      <c r="J18" s="793"/>
      <c r="K18" s="793"/>
      <c r="L18" s="793"/>
      <c r="M18" s="793"/>
      <c r="N18" s="793"/>
      <c r="O18" s="793"/>
      <c r="P18" s="793"/>
      <c r="Q18" s="793"/>
      <c r="R18" s="793"/>
      <c r="S18" s="793"/>
      <c r="T18" s="793"/>
      <c r="U18" s="793"/>
      <c r="V18" s="793"/>
      <c r="W18" s="794"/>
      <c r="X18" s="250" t="s">
        <v>358</v>
      </c>
      <c r="Y18" s="6"/>
      <c r="Z18" s="6"/>
      <c r="AA18" s="6"/>
    </row>
    <row r="19" spans="1:27" ht="20.25" customHeight="1">
      <c r="A19" s="792"/>
      <c r="B19" s="793"/>
      <c r="C19" s="794"/>
      <c r="D19" s="792"/>
      <c r="E19" s="793"/>
      <c r="F19" s="793"/>
      <c r="G19" s="793"/>
      <c r="H19" s="793"/>
      <c r="I19" s="793"/>
      <c r="J19" s="793"/>
      <c r="K19" s="793"/>
      <c r="L19" s="793"/>
      <c r="M19" s="793"/>
      <c r="N19" s="793"/>
      <c r="O19" s="793"/>
      <c r="P19" s="793"/>
      <c r="Q19" s="793"/>
      <c r="R19" s="793"/>
      <c r="S19" s="793"/>
      <c r="T19" s="793"/>
      <c r="U19" s="793"/>
      <c r="V19" s="793"/>
      <c r="W19" s="794"/>
      <c r="X19" s="332" t="s">
        <v>359</v>
      </c>
      <c r="Y19" s="6"/>
      <c r="Z19" s="6"/>
      <c r="AA19" s="6"/>
    </row>
    <row r="20" spans="1:27" ht="20.25" customHeight="1">
      <c r="A20" s="795"/>
      <c r="B20" s="796"/>
      <c r="C20" s="797"/>
      <c r="D20" s="795"/>
      <c r="E20" s="796"/>
      <c r="F20" s="796"/>
      <c r="G20" s="796"/>
      <c r="H20" s="796"/>
      <c r="I20" s="796"/>
      <c r="J20" s="796"/>
      <c r="K20" s="796"/>
      <c r="L20" s="796"/>
      <c r="M20" s="796"/>
      <c r="N20" s="796"/>
      <c r="O20" s="796"/>
      <c r="P20" s="796"/>
      <c r="Q20" s="796"/>
      <c r="R20" s="796"/>
      <c r="S20" s="796"/>
      <c r="T20" s="796"/>
      <c r="U20" s="796"/>
      <c r="V20" s="796"/>
      <c r="W20" s="797"/>
      <c r="X20" s="251" t="s">
        <v>54</v>
      </c>
      <c r="Y20" s="6"/>
      <c r="Z20" s="6"/>
      <c r="AA20" s="6"/>
    </row>
    <row r="21" spans="1:27" ht="20.25" customHeight="1">
      <c r="A21" s="252"/>
      <c r="B21" s="253"/>
      <c r="C21" s="253"/>
      <c r="D21" s="253"/>
      <c r="E21" s="254"/>
      <c r="F21" s="255"/>
      <c r="G21" s="256"/>
      <c r="H21" s="256"/>
      <c r="I21" s="255"/>
      <c r="J21" s="255"/>
      <c r="K21" s="255"/>
      <c r="L21" s="255"/>
      <c r="M21" s="255"/>
      <c r="N21" s="255"/>
      <c r="O21" s="255"/>
      <c r="P21" s="255"/>
      <c r="Q21" s="255"/>
      <c r="R21" s="255"/>
      <c r="S21" s="255"/>
      <c r="T21" s="258"/>
      <c r="U21" s="258"/>
      <c r="V21" s="255"/>
      <c r="W21" s="255"/>
      <c r="X21" s="256"/>
      <c r="Y21" s="6"/>
      <c r="Z21" s="6"/>
      <c r="AA21" s="6"/>
    </row>
    <row r="22" spans="1:27" ht="20.25" customHeight="1">
      <c r="A22" s="892" t="s">
        <v>360</v>
      </c>
      <c r="B22" s="800"/>
      <c r="C22" s="801"/>
      <c r="D22" s="259"/>
      <c r="E22" s="893" t="str">
        <f>CONCATENATE("INFORME DE SEGUIMIENTO DEL PROCESO ",A23)</f>
        <v>INFORME DE SEGUIMIENTO DEL PROCESO GESTIÓN DE RECURSOS FÍSICOS Y AMBIENTAL</v>
      </c>
      <c r="F22" s="864"/>
      <c r="G22" s="256"/>
      <c r="H22" s="894" t="s">
        <v>361</v>
      </c>
      <c r="I22" s="863"/>
      <c r="J22" s="864"/>
      <c r="K22" s="260"/>
      <c r="L22" s="261"/>
      <c r="M22" s="261"/>
      <c r="N22" s="261"/>
      <c r="O22" s="261"/>
      <c r="P22" s="261"/>
      <c r="Q22" s="261"/>
      <c r="R22" s="261"/>
      <c r="S22" s="367"/>
      <c r="T22" s="261"/>
      <c r="U22" s="261"/>
      <c r="V22" s="368"/>
      <c r="W22" s="261"/>
      <c r="X22" s="262"/>
      <c r="Y22" s="6"/>
      <c r="Z22" s="6"/>
      <c r="AA22" s="6"/>
    </row>
    <row r="23" spans="1:27" ht="33" customHeight="1">
      <c r="A23" s="905" t="s">
        <v>38</v>
      </c>
      <c r="B23" s="800"/>
      <c r="C23" s="801"/>
      <c r="D23" s="259"/>
      <c r="E23" s="263" t="s">
        <v>362</v>
      </c>
      <c r="F23" s="264">
        <f>COUNTA(E31:E39)</f>
        <v>7</v>
      </c>
      <c r="G23" s="256"/>
      <c r="H23" s="883" t="s">
        <v>363</v>
      </c>
      <c r="I23" s="884"/>
      <c r="J23" s="264">
        <f>COUNTIF(I31:I39, "Acción correctiva")</f>
        <v>4</v>
      </c>
      <c r="K23" s="257"/>
      <c r="L23" s="261"/>
      <c r="M23" s="261"/>
      <c r="N23" s="261"/>
      <c r="O23" s="261"/>
      <c r="P23" s="261"/>
      <c r="Q23" s="261"/>
      <c r="R23" s="261"/>
      <c r="S23" s="367"/>
      <c r="T23" s="261"/>
      <c r="U23" s="262"/>
      <c r="V23" s="369"/>
      <c r="W23" s="259"/>
      <c r="X23" s="262"/>
      <c r="Y23" s="6"/>
      <c r="Z23" s="6"/>
      <c r="AA23" s="6"/>
    </row>
    <row r="24" spans="1:27" ht="20.25" customHeight="1">
      <c r="A24" s="266"/>
      <c r="B24" s="259"/>
      <c r="C24" s="259"/>
      <c r="D24" s="267"/>
      <c r="E24" s="268" t="s">
        <v>283</v>
      </c>
      <c r="F24" s="269">
        <f>COUNTA(H31:H99)</f>
        <v>7</v>
      </c>
      <c r="G24" s="270"/>
      <c r="H24" s="885" t="s">
        <v>364</v>
      </c>
      <c r="I24" s="886"/>
      <c r="J24" s="265">
        <f>COUNTIF(I32:I40, "Acción preventiva")</f>
        <v>0</v>
      </c>
      <c r="K24" s="257"/>
      <c r="L24" s="261"/>
      <c r="M24" s="261"/>
      <c r="N24" s="261"/>
      <c r="O24" s="261"/>
      <c r="P24" s="261"/>
      <c r="Q24" s="261"/>
      <c r="R24" s="257"/>
      <c r="S24" s="370"/>
      <c r="T24" s="257"/>
      <c r="U24" s="262"/>
      <c r="V24" s="369"/>
      <c r="W24" s="259"/>
      <c r="X24" s="262"/>
      <c r="Y24" s="6"/>
      <c r="Z24" s="6"/>
      <c r="AA24" s="6"/>
    </row>
    <row r="25" spans="1:27" ht="20.25" customHeight="1">
      <c r="A25" s="266"/>
      <c r="B25" s="259"/>
      <c r="C25" s="259"/>
      <c r="D25" s="271"/>
      <c r="E25" s="268" t="s">
        <v>285</v>
      </c>
      <c r="F25" s="269">
        <f>COUNTIF(W31:W39, "Vencida")</f>
        <v>0</v>
      </c>
      <c r="G25" s="270"/>
      <c r="H25" s="887"/>
      <c r="I25" s="888"/>
      <c r="J25" s="272"/>
      <c r="K25" s="257"/>
      <c r="L25" s="261"/>
      <c r="M25" s="261"/>
      <c r="N25" s="261"/>
      <c r="O25" s="261"/>
      <c r="P25" s="261"/>
      <c r="Q25" s="261"/>
      <c r="R25" s="257"/>
      <c r="S25" s="370"/>
      <c r="T25" s="257"/>
      <c r="U25" s="262"/>
      <c r="V25" s="369"/>
      <c r="W25" s="259"/>
      <c r="X25" s="273"/>
      <c r="Y25" s="6"/>
      <c r="Z25" s="6"/>
      <c r="AA25" s="6"/>
    </row>
    <row r="26" spans="1:27" ht="20.25" customHeight="1">
      <c r="A26" s="266"/>
      <c r="B26" s="259"/>
      <c r="C26" s="259"/>
      <c r="D26" s="267"/>
      <c r="E26" s="268" t="s">
        <v>287</v>
      </c>
      <c r="F26" s="269">
        <f>COUNTIF(W31:W39, "En ejecución")</f>
        <v>0</v>
      </c>
      <c r="G26" s="270"/>
      <c r="H26" s="887"/>
      <c r="I26" s="888"/>
      <c r="J26" s="274"/>
      <c r="K26" s="272"/>
      <c r="L26" s="261"/>
      <c r="M26" s="261"/>
      <c r="N26" s="261"/>
      <c r="O26" s="261"/>
      <c r="P26" s="261"/>
      <c r="Q26" s="261"/>
      <c r="R26" s="257"/>
      <c r="S26" s="370"/>
      <c r="T26" s="257"/>
      <c r="U26" s="262"/>
      <c r="V26" s="369"/>
      <c r="W26" s="259"/>
      <c r="X26" s="273"/>
      <c r="Y26" s="6"/>
      <c r="Z26" s="6"/>
      <c r="AA26" s="6"/>
    </row>
    <row r="27" spans="1:27" ht="20.25" customHeight="1">
      <c r="A27" s="266"/>
      <c r="B27" s="259"/>
      <c r="C27" s="259"/>
      <c r="D27" s="271"/>
      <c r="E27" s="275" t="s">
        <v>369</v>
      </c>
      <c r="F27" s="265">
        <f>COUNTIF(W31:W39,"Cerrada")</f>
        <v>7</v>
      </c>
      <c r="G27" s="270"/>
      <c r="H27" s="276"/>
      <c r="I27" s="277"/>
      <c r="J27" s="261"/>
      <c r="K27" s="261"/>
      <c r="L27" s="261"/>
      <c r="M27" s="261"/>
      <c r="N27" s="261"/>
      <c r="O27" s="261"/>
      <c r="P27" s="261"/>
      <c r="Q27" s="261"/>
      <c r="R27" s="257"/>
      <c r="S27" s="370"/>
      <c r="T27" s="257"/>
      <c r="U27" s="262"/>
      <c r="V27" s="369"/>
      <c r="W27" s="259"/>
      <c r="X27" s="273"/>
      <c r="Y27" s="6"/>
      <c r="Z27" s="6"/>
      <c r="AA27" s="6"/>
    </row>
    <row r="28" spans="1:27" ht="20.25" customHeight="1">
      <c r="A28" s="266"/>
      <c r="B28" s="259"/>
      <c r="C28" s="259"/>
      <c r="D28" s="259"/>
      <c r="E28" s="278"/>
      <c r="F28" s="279"/>
      <c r="G28" s="270"/>
      <c r="H28" s="276"/>
      <c r="I28" s="280"/>
      <c r="J28" s="281"/>
      <c r="K28" s="280"/>
      <c r="L28" s="281"/>
      <c r="M28" s="282"/>
      <c r="N28" s="283"/>
      <c r="O28" s="283"/>
      <c r="P28" s="283"/>
      <c r="Q28" s="283"/>
      <c r="R28" s="255"/>
      <c r="S28" s="255"/>
      <c r="T28" s="255"/>
      <c r="U28" s="255"/>
      <c r="V28" s="255"/>
      <c r="W28" s="255"/>
      <c r="X28" s="255"/>
      <c r="Y28" s="6"/>
      <c r="Z28" s="6"/>
      <c r="AA28" s="6"/>
    </row>
    <row r="29" spans="1:27" ht="20.25" customHeight="1">
      <c r="A29" s="889" t="s">
        <v>56</v>
      </c>
      <c r="B29" s="863"/>
      <c r="C29" s="863"/>
      <c r="D29" s="863"/>
      <c r="E29" s="863"/>
      <c r="F29" s="863"/>
      <c r="G29" s="864"/>
      <c r="H29" s="890" t="s">
        <v>57</v>
      </c>
      <c r="I29" s="863"/>
      <c r="J29" s="863"/>
      <c r="K29" s="863"/>
      <c r="L29" s="863"/>
      <c r="M29" s="863"/>
      <c r="N29" s="864"/>
      <c r="O29" s="891" t="s">
        <v>58</v>
      </c>
      <c r="P29" s="863"/>
      <c r="Q29" s="863"/>
      <c r="R29" s="863"/>
      <c r="S29" s="864"/>
      <c r="T29" s="881" t="s">
        <v>59</v>
      </c>
      <c r="U29" s="863"/>
      <c r="V29" s="863"/>
      <c r="W29" s="863"/>
      <c r="X29" s="864"/>
      <c r="Y29" s="38"/>
      <c r="Z29" s="39"/>
      <c r="AA29" s="40"/>
    </row>
    <row r="30" spans="1:27" ht="63" customHeight="1">
      <c r="A30" s="41" t="s">
        <v>60</v>
      </c>
      <c r="B30" s="42" t="s">
        <v>2</v>
      </c>
      <c r="C30" s="42" t="s">
        <v>61</v>
      </c>
      <c r="D30" s="42" t="s">
        <v>62</v>
      </c>
      <c r="E30" s="42" t="s">
        <v>63</v>
      </c>
      <c r="F30" s="42" t="s">
        <v>64</v>
      </c>
      <c r="G30" s="43" t="s">
        <v>65</v>
      </c>
      <c r="H30" s="44" t="s">
        <v>66</v>
      </c>
      <c r="I30" s="42" t="s">
        <v>4</v>
      </c>
      <c r="J30" s="42" t="s">
        <v>67</v>
      </c>
      <c r="K30" s="45" t="s">
        <v>68</v>
      </c>
      <c r="L30" s="45" t="s">
        <v>69</v>
      </c>
      <c r="M30" s="45" t="s">
        <v>70</v>
      </c>
      <c r="N30" s="46" t="s">
        <v>71</v>
      </c>
      <c r="O30" s="895" t="s">
        <v>72</v>
      </c>
      <c r="P30" s="863"/>
      <c r="Q30" s="863"/>
      <c r="R30" s="896"/>
      <c r="S30" s="293" t="s">
        <v>73</v>
      </c>
      <c r="T30" s="47" t="s">
        <v>72</v>
      </c>
      <c r="U30" s="45" t="s">
        <v>73</v>
      </c>
      <c r="V30" s="45" t="s">
        <v>6</v>
      </c>
      <c r="W30" s="45" t="s">
        <v>74</v>
      </c>
      <c r="X30" s="46" t="s">
        <v>75</v>
      </c>
      <c r="Y30" s="48"/>
      <c r="Z30" s="6"/>
      <c r="AA30" s="6"/>
    </row>
    <row r="31" spans="1:27" ht="366" customHeight="1">
      <c r="A31" s="81">
        <v>1</v>
      </c>
      <c r="B31" s="82" t="s">
        <v>9</v>
      </c>
      <c r="C31" s="82" t="s">
        <v>45</v>
      </c>
      <c r="D31" s="83">
        <v>43679</v>
      </c>
      <c r="E31" s="84" t="s">
        <v>163</v>
      </c>
      <c r="F31" s="85" t="s">
        <v>10</v>
      </c>
      <c r="G31" s="84" t="s">
        <v>164</v>
      </c>
      <c r="H31" s="82" t="s">
        <v>165</v>
      </c>
      <c r="I31" s="82" t="s">
        <v>11</v>
      </c>
      <c r="J31" s="82" t="s">
        <v>166</v>
      </c>
      <c r="K31" s="82" t="s">
        <v>167</v>
      </c>
      <c r="L31" s="83">
        <v>43692</v>
      </c>
      <c r="M31" s="83">
        <v>43692</v>
      </c>
      <c r="N31" s="86">
        <v>43769</v>
      </c>
      <c r="O31" s="819" t="s">
        <v>168</v>
      </c>
      <c r="P31" s="783"/>
      <c r="Q31" s="783"/>
      <c r="R31" s="784"/>
      <c r="S31" s="82" t="s">
        <v>169</v>
      </c>
      <c r="T31" s="84" t="s">
        <v>444</v>
      </c>
      <c r="U31" s="87" t="s">
        <v>445</v>
      </c>
      <c r="V31" s="88" t="s">
        <v>26</v>
      </c>
      <c r="W31" s="89" t="s">
        <v>25</v>
      </c>
      <c r="X31" s="56" t="s">
        <v>172</v>
      </c>
      <c r="Y31" s="371"/>
      <c r="Z31" s="9"/>
      <c r="AA31" s="9"/>
    </row>
    <row r="32" spans="1:27" ht="408.75" customHeight="1">
      <c r="A32" s="81">
        <v>2</v>
      </c>
      <c r="B32" s="82" t="s">
        <v>9</v>
      </c>
      <c r="C32" s="82" t="s">
        <v>45</v>
      </c>
      <c r="D32" s="83">
        <v>43679</v>
      </c>
      <c r="E32" s="84" t="s">
        <v>173</v>
      </c>
      <c r="F32" s="85" t="s">
        <v>10</v>
      </c>
      <c r="G32" s="84" t="s">
        <v>174</v>
      </c>
      <c r="H32" s="82" t="s">
        <v>175</v>
      </c>
      <c r="I32" s="82" t="s">
        <v>11</v>
      </c>
      <c r="J32" s="82" t="s">
        <v>176</v>
      </c>
      <c r="K32" s="82" t="s">
        <v>167</v>
      </c>
      <c r="L32" s="83">
        <v>43692</v>
      </c>
      <c r="M32" s="83">
        <v>43692</v>
      </c>
      <c r="N32" s="86">
        <v>43769</v>
      </c>
      <c r="O32" s="819" t="s">
        <v>177</v>
      </c>
      <c r="P32" s="783"/>
      <c r="Q32" s="783"/>
      <c r="R32" s="784"/>
      <c r="S32" s="82" t="s">
        <v>178</v>
      </c>
      <c r="T32" s="84" t="s">
        <v>446</v>
      </c>
      <c r="U32" s="91" t="s">
        <v>180</v>
      </c>
      <c r="V32" s="88" t="s">
        <v>13</v>
      </c>
      <c r="W32" s="89" t="s">
        <v>25</v>
      </c>
      <c r="X32" s="56" t="s">
        <v>181</v>
      </c>
      <c r="Y32" s="371"/>
      <c r="Z32" s="9"/>
      <c r="AA32" s="9"/>
    </row>
    <row r="33" spans="1:27" ht="408.75" customHeight="1">
      <c r="A33" s="92">
        <v>3</v>
      </c>
      <c r="B33" s="93" t="s">
        <v>9</v>
      </c>
      <c r="C33" s="93" t="s">
        <v>45</v>
      </c>
      <c r="D33" s="94">
        <v>43679</v>
      </c>
      <c r="E33" s="95" t="s">
        <v>182</v>
      </c>
      <c r="F33" s="96" t="s">
        <v>10</v>
      </c>
      <c r="G33" s="93" t="s">
        <v>183</v>
      </c>
      <c r="H33" s="93" t="s">
        <v>184</v>
      </c>
      <c r="I33" s="93" t="s">
        <v>11</v>
      </c>
      <c r="J33" s="93" t="s">
        <v>185</v>
      </c>
      <c r="K33" s="93" t="s">
        <v>167</v>
      </c>
      <c r="L33" s="94">
        <v>43692</v>
      </c>
      <c r="M33" s="94">
        <v>43692</v>
      </c>
      <c r="N33" s="97">
        <v>43830</v>
      </c>
      <c r="O33" s="925" t="s">
        <v>186</v>
      </c>
      <c r="P33" s="840"/>
      <c r="Q33" s="840"/>
      <c r="R33" s="926"/>
      <c r="S33" s="93" t="s">
        <v>187</v>
      </c>
      <c r="T33" s="98" t="s">
        <v>447</v>
      </c>
      <c r="U33" s="372" t="s">
        <v>448</v>
      </c>
      <c r="V33" s="100" t="s">
        <v>26</v>
      </c>
      <c r="W33" s="101" t="s">
        <v>25</v>
      </c>
      <c r="X33" s="102" t="s">
        <v>190</v>
      </c>
      <c r="Y33" s="371"/>
      <c r="Z33" s="9"/>
      <c r="AA33" s="9"/>
    </row>
    <row r="34" spans="1:27" ht="409.5" customHeight="1">
      <c r="A34" s="81">
        <v>4</v>
      </c>
      <c r="B34" s="103" t="s">
        <v>9</v>
      </c>
      <c r="C34" s="103" t="s">
        <v>45</v>
      </c>
      <c r="D34" s="373">
        <v>43679</v>
      </c>
      <c r="E34" s="103" t="s">
        <v>191</v>
      </c>
      <c r="F34" s="85" t="s">
        <v>10</v>
      </c>
      <c r="G34" s="103" t="s">
        <v>192</v>
      </c>
      <c r="H34" s="82" t="s">
        <v>193</v>
      </c>
      <c r="I34" s="82" t="s">
        <v>11</v>
      </c>
      <c r="J34" s="82" t="s">
        <v>185</v>
      </c>
      <c r="K34" s="82" t="s">
        <v>167</v>
      </c>
      <c r="L34" s="83">
        <v>43692</v>
      </c>
      <c r="M34" s="83">
        <v>43692</v>
      </c>
      <c r="N34" s="86">
        <v>43830</v>
      </c>
      <c r="O34" s="819" t="s">
        <v>194</v>
      </c>
      <c r="P34" s="783"/>
      <c r="Q34" s="783"/>
      <c r="R34" s="784"/>
      <c r="S34" s="82" t="s">
        <v>187</v>
      </c>
      <c r="T34" s="105" t="s">
        <v>449</v>
      </c>
      <c r="U34" s="374" t="s">
        <v>450</v>
      </c>
      <c r="V34" s="88" t="s">
        <v>26</v>
      </c>
      <c r="W34" s="85" t="s">
        <v>25</v>
      </c>
      <c r="X34" s="90" t="s">
        <v>181</v>
      </c>
      <c r="Y34" s="371"/>
      <c r="Z34" s="9"/>
      <c r="AA34" s="9"/>
    </row>
    <row r="35" spans="1:27" ht="157.5" customHeight="1">
      <c r="A35" s="924">
        <v>5</v>
      </c>
      <c r="B35" s="921" t="s">
        <v>9</v>
      </c>
      <c r="C35" s="911" t="s">
        <v>45</v>
      </c>
      <c r="D35" s="912">
        <v>44433</v>
      </c>
      <c r="E35" s="913" t="s">
        <v>451</v>
      </c>
      <c r="F35" s="915" t="s">
        <v>10</v>
      </c>
      <c r="G35" s="916" t="s">
        <v>452</v>
      </c>
      <c r="H35" s="917" t="s">
        <v>453</v>
      </c>
      <c r="I35" s="918" t="s">
        <v>376</v>
      </c>
      <c r="J35" s="918" t="s">
        <v>454</v>
      </c>
      <c r="K35" s="918" t="s">
        <v>455</v>
      </c>
      <c r="L35" s="919">
        <v>44433</v>
      </c>
      <c r="M35" s="919">
        <v>44440</v>
      </c>
      <c r="N35" s="927">
        <v>44530</v>
      </c>
      <c r="O35" s="833" t="s">
        <v>456</v>
      </c>
      <c r="P35" s="808"/>
      <c r="Q35" s="808"/>
      <c r="R35" s="809"/>
      <c r="S35" s="920" t="s">
        <v>457</v>
      </c>
      <c r="T35" s="921" t="s">
        <v>458</v>
      </c>
      <c r="U35" s="922" t="s">
        <v>457</v>
      </c>
      <c r="V35" s="88" t="s">
        <v>13</v>
      </c>
      <c r="W35" s="923" t="s">
        <v>25</v>
      </c>
      <c r="X35" s="915" t="s">
        <v>459</v>
      </c>
      <c r="Y35" s="371"/>
      <c r="Z35" s="9"/>
      <c r="AA35" s="9"/>
    </row>
    <row r="36" spans="1:27" ht="173.25" customHeight="1">
      <c r="A36" s="771"/>
      <c r="B36" s="771"/>
      <c r="C36" s="831"/>
      <c r="D36" s="771"/>
      <c r="E36" s="914"/>
      <c r="F36" s="771"/>
      <c r="G36" s="771"/>
      <c r="H36" s="771"/>
      <c r="I36" s="771"/>
      <c r="J36" s="771"/>
      <c r="K36" s="771"/>
      <c r="L36" s="771"/>
      <c r="M36" s="771"/>
      <c r="N36" s="781"/>
      <c r="O36" s="781"/>
      <c r="P36" s="810"/>
      <c r="Q36" s="810"/>
      <c r="R36" s="811"/>
      <c r="S36" s="771"/>
      <c r="T36" s="771"/>
      <c r="U36" s="771"/>
      <c r="V36" s="88" t="s">
        <v>13</v>
      </c>
      <c r="W36" s="771"/>
      <c r="X36" s="771"/>
      <c r="Y36" s="371"/>
      <c r="Z36" s="9"/>
      <c r="AA36" s="9"/>
    </row>
    <row r="37" spans="1:27" ht="215.25" customHeight="1">
      <c r="A37" s="81">
        <v>6</v>
      </c>
      <c r="B37" s="103" t="s">
        <v>9</v>
      </c>
      <c r="C37" s="377" t="s">
        <v>45</v>
      </c>
      <c r="D37" s="83">
        <v>44433</v>
      </c>
      <c r="E37" s="378" t="s">
        <v>460</v>
      </c>
      <c r="F37" s="85" t="s">
        <v>10</v>
      </c>
      <c r="G37" s="379" t="s">
        <v>461</v>
      </c>
      <c r="H37" s="380" t="s">
        <v>462</v>
      </c>
      <c r="I37" s="380" t="s">
        <v>376</v>
      </c>
      <c r="J37" s="918" t="s">
        <v>463</v>
      </c>
      <c r="K37" s="918" t="s">
        <v>455</v>
      </c>
      <c r="L37" s="376">
        <v>44433</v>
      </c>
      <c r="M37" s="381">
        <v>44440</v>
      </c>
      <c r="N37" s="382">
        <v>44500</v>
      </c>
      <c r="O37" s="928" t="s">
        <v>464</v>
      </c>
      <c r="P37" s="783"/>
      <c r="Q37" s="783"/>
      <c r="R37" s="784"/>
      <c r="S37" s="383" t="s">
        <v>465</v>
      </c>
      <c r="T37" s="103" t="s">
        <v>466</v>
      </c>
      <c r="U37" s="384" t="s">
        <v>467</v>
      </c>
      <c r="V37" s="88" t="s">
        <v>26</v>
      </c>
      <c r="W37" s="85" t="s">
        <v>25</v>
      </c>
      <c r="X37" s="82" t="s">
        <v>468</v>
      </c>
      <c r="Y37" s="371"/>
      <c r="Z37" s="9"/>
      <c r="AA37" s="9"/>
    </row>
    <row r="38" spans="1:27" ht="302.25" customHeight="1">
      <c r="A38" s="81">
        <v>7</v>
      </c>
      <c r="B38" s="103" t="s">
        <v>9</v>
      </c>
      <c r="C38" s="377" t="s">
        <v>45</v>
      </c>
      <c r="D38" s="83">
        <v>44433</v>
      </c>
      <c r="E38" s="378" t="s">
        <v>469</v>
      </c>
      <c r="F38" s="85" t="s">
        <v>10</v>
      </c>
      <c r="G38" s="379" t="s">
        <v>470</v>
      </c>
      <c r="H38" s="385" t="s">
        <v>471</v>
      </c>
      <c r="I38" s="380" t="s">
        <v>376</v>
      </c>
      <c r="J38" s="771"/>
      <c r="K38" s="771"/>
      <c r="L38" s="381">
        <v>44433</v>
      </c>
      <c r="M38" s="381">
        <v>44440</v>
      </c>
      <c r="N38" s="382">
        <v>44530</v>
      </c>
      <c r="O38" s="928" t="s">
        <v>472</v>
      </c>
      <c r="P38" s="783"/>
      <c r="Q38" s="783"/>
      <c r="R38" s="784"/>
      <c r="S38" s="386" t="s">
        <v>457</v>
      </c>
      <c r="T38" s="103" t="s">
        <v>473</v>
      </c>
      <c r="U38" s="387" t="s">
        <v>457</v>
      </c>
      <c r="V38" s="88" t="s">
        <v>13</v>
      </c>
      <c r="W38" s="85" t="s">
        <v>25</v>
      </c>
      <c r="X38" s="82" t="s">
        <v>474</v>
      </c>
      <c r="Y38" s="371"/>
      <c r="Z38" s="9"/>
      <c r="AA38" s="9"/>
    </row>
    <row r="39" spans="1:27" ht="15.75" customHeight="1">
      <c r="A39" s="371"/>
      <c r="B39" s="371"/>
      <c r="C39" s="371"/>
      <c r="D39" s="371"/>
      <c r="E39" s="388"/>
      <c r="F39" s="371"/>
      <c r="G39" s="388"/>
      <c r="H39" s="388"/>
      <c r="I39" s="371"/>
      <c r="J39" s="371"/>
      <c r="K39" s="371"/>
      <c r="L39" s="371"/>
      <c r="M39" s="371"/>
      <c r="N39" s="371"/>
      <c r="O39" s="371"/>
      <c r="P39" s="371"/>
      <c r="Q39" s="371"/>
      <c r="R39" s="371"/>
      <c r="S39" s="389"/>
      <c r="T39" s="390"/>
      <c r="U39" s="390"/>
      <c r="V39" s="391"/>
      <c r="W39" s="392"/>
      <c r="X39" s="388"/>
      <c r="Y39" s="371"/>
      <c r="Z39" s="9"/>
      <c r="AA39" s="9"/>
    </row>
    <row r="40" spans="1:27" ht="15.75" customHeight="1">
      <c r="A40" s="371"/>
      <c r="B40" s="371"/>
      <c r="C40" s="371"/>
      <c r="D40" s="371"/>
      <c r="E40" s="388"/>
      <c r="F40" s="371"/>
      <c r="G40" s="388"/>
      <c r="H40" s="388"/>
      <c r="I40" s="371"/>
      <c r="J40" s="371"/>
      <c r="K40" s="371"/>
      <c r="L40" s="371"/>
      <c r="M40" s="371"/>
      <c r="N40" s="371"/>
      <c r="O40" s="371"/>
      <c r="P40" s="371"/>
      <c r="Q40" s="371"/>
      <c r="R40" s="371"/>
      <c r="S40" s="389"/>
      <c r="T40" s="390"/>
      <c r="U40" s="390"/>
      <c r="V40" s="391"/>
      <c r="W40" s="392"/>
      <c r="X40" s="388"/>
      <c r="Y40" s="371"/>
      <c r="Z40" s="9"/>
      <c r="AA40" s="9"/>
    </row>
    <row r="41" spans="1:27" ht="15.75" customHeight="1">
      <c r="A41" s="371"/>
      <c r="B41" s="371"/>
      <c r="C41" s="371"/>
      <c r="D41" s="371"/>
      <c r="E41" s="388"/>
      <c r="F41" s="371"/>
      <c r="G41" s="388"/>
      <c r="H41" s="388"/>
      <c r="I41" s="371"/>
      <c r="J41" s="371"/>
      <c r="K41" s="371"/>
      <c r="L41" s="371"/>
      <c r="M41" s="371"/>
      <c r="N41" s="371"/>
      <c r="O41" s="371"/>
      <c r="P41" s="371"/>
      <c r="Q41" s="371"/>
      <c r="R41" s="371"/>
      <c r="S41" s="389"/>
      <c r="T41" s="390"/>
      <c r="U41" s="390"/>
      <c r="V41" s="391"/>
      <c r="W41" s="392"/>
      <c r="X41" s="388"/>
      <c r="Y41" s="371"/>
      <c r="Z41" s="9"/>
      <c r="AA41" s="9"/>
    </row>
    <row r="42" spans="1:27" ht="15.75" customHeight="1">
      <c r="A42" s="371"/>
      <c r="B42" s="371"/>
      <c r="C42" s="371"/>
      <c r="D42" s="371"/>
      <c r="E42" s="388"/>
      <c r="F42" s="371"/>
      <c r="G42" s="388"/>
      <c r="H42" s="388"/>
      <c r="I42" s="371"/>
      <c r="J42" s="371"/>
      <c r="K42" s="371"/>
      <c r="L42" s="371"/>
      <c r="M42" s="371"/>
      <c r="N42" s="371"/>
      <c r="O42" s="371"/>
      <c r="P42" s="371"/>
      <c r="Q42" s="371"/>
      <c r="R42" s="371"/>
      <c r="S42" s="389"/>
      <c r="T42" s="390"/>
      <c r="U42" s="390"/>
      <c r="V42" s="391"/>
      <c r="W42" s="392"/>
      <c r="X42" s="388"/>
      <c r="Y42" s="371"/>
      <c r="Z42" s="9"/>
      <c r="AA42" s="9"/>
    </row>
    <row r="43" spans="1:27" ht="15.75" customHeight="1">
      <c r="A43" s="371"/>
      <c r="B43" s="371"/>
      <c r="C43" s="371"/>
      <c r="D43" s="371"/>
      <c r="E43" s="388"/>
      <c r="F43" s="371"/>
      <c r="G43" s="388"/>
      <c r="H43" s="388"/>
      <c r="I43" s="371"/>
      <c r="J43" s="371"/>
      <c r="K43" s="371"/>
      <c r="L43" s="371"/>
      <c r="M43" s="371"/>
      <c r="N43" s="371"/>
      <c r="O43" s="371"/>
      <c r="P43" s="371"/>
      <c r="Q43" s="371"/>
      <c r="R43" s="371"/>
      <c r="S43" s="389"/>
      <c r="T43" s="390"/>
      <c r="U43" s="390"/>
      <c r="V43" s="391"/>
      <c r="W43" s="392"/>
      <c r="X43" s="388"/>
      <c r="Y43" s="371"/>
      <c r="Z43" s="9"/>
      <c r="AA43" s="9"/>
    </row>
    <row r="44" spans="1:27" ht="15.75" customHeight="1">
      <c r="A44" s="371"/>
      <c r="B44" s="371"/>
      <c r="C44" s="371"/>
      <c r="D44" s="371"/>
      <c r="E44" s="388"/>
      <c r="F44" s="371"/>
      <c r="G44" s="388"/>
      <c r="H44" s="388"/>
      <c r="I44" s="371"/>
      <c r="J44" s="371"/>
      <c r="K44" s="371"/>
      <c r="L44" s="371"/>
      <c r="M44" s="371"/>
      <c r="N44" s="371"/>
      <c r="O44" s="371"/>
      <c r="P44" s="371"/>
      <c r="Q44" s="371"/>
      <c r="R44" s="371"/>
      <c r="S44" s="389"/>
      <c r="T44" s="390"/>
      <c r="U44" s="390"/>
      <c r="V44" s="391"/>
      <c r="W44" s="392"/>
      <c r="X44" s="388"/>
      <c r="Y44" s="371"/>
      <c r="Z44" s="9"/>
      <c r="AA44" s="9"/>
    </row>
    <row r="45" spans="1:27" ht="15.75" customHeight="1">
      <c r="A45" s="371"/>
      <c r="B45" s="371"/>
      <c r="C45" s="371"/>
      <c r="D45" s="371"/>
      <c r="E45" s="388"/>
      <c r="F45" s="371"/>
      <c r="G45" s="388"/>
      <c r="H45" s="388"/>
      <c r="I45" s="371"/>
      <c r="J45" s="371"/>
      <c r="K45" s="371"/>
      <c r="L45" s="371"/>
      <c r="M45" s="371"/>
      <c r="N45" s="371"/>
      <c r="O45" s="371"/>
      <c r="P45" s="371"/>
      <c r="Q45" s="371"/>
      <c r="R45" s="371"/>
      <c r="S45" s="389"/>
      <c r="T45" s="390"/>
      <c r="U45" s="390"/>
      <c r="V45" s="391"/>
      <c r="W45" s="392"/>
      <c r="X45" s="388"/>
      <c r="Y45" s="371"/>
      <c r="Z45" s="9"/>
      <c r="AA45" s="9"/>
    </row>
    <row r="46" spans="1:27" ht="15.75" customHeight="1">
      <c r="A46" s="371"/>
      <c r="B46" s="371"/>
      <c r="C46" s="371"/>
      <c r="D46" s="371"/>
      <c r="E46" s="388"/>
      <c r="F46" s="371"/>
      <c r="G46" s="388"/>
      <c r="H46" s="388"/>
      <c r="I46" s="371"/>
      <c r="J46" s="371"/>
      <c r="K46" s="371"/>
      <c r="L46" s="371"/>
      <c r="M46" s="371"/>
      <c r="N46" s="371"/>
      <c r="O46" s="371"/>
      <c r="P46" s="371"/>
      <c r="Q46" s="371"/>
      <c r="R46" s="371"/>
      <c r="S46" s="389"/>
      <c r="T46" s="390"/>
      <c r="U46" s="390"/>
      <c r="V46" s="391"/>
      <c r="W46" s="392"/>
      <c r="X46" s="388"/>
      <c r="Y46" s="371"/>
      <c r="Z46" s="9"/>
      <c r="AA46" s="9"/>
    </row>
    <row r="47" spans="1:27" ht="15.75" customHeight="1">
      <c r="A47" s="371"/>
      <c r="B47" s="371"/>
      <c r="C47" s="371"/>
      <c r="D47" s="371"/>
      <c r="E47" s="388"/>
      <c r="F47" s="371"/>
      <c r="G47" s="388"/>
      <c r="H47" s="388"/>
      <c r="I47" s="371"/>
      <c r="J47" s="371"/>
      <c r="K47" s="371"/>
      <c r="L47" s="371"/>
      <c r="M47" s="371"/>
      <c r="N47" s="371"/>
      <c r="O47" s="371"/>
      <c r="P47" s="371"/>
      <c r="Q47" s="371"/>
      <c r="R47" s="371"/>
      <c r="S47" s="389"/>
      <c r="T47" s="390"/>
      <c r="U47" s="390"/>
      <c r="V47" s="391"/>
      <c r="W47" s="392"/>
      <c r="X47" s="388"/>
      <c r="Y47" s="371"/>
      <c r="Z47" s="9"/>
      <c r="AA47" s="9"/>
    </row>
    <row r="48" spans="1:27" ht="15.75" customHeight="1">
      <c r="A48" s="371"/>
      <c r="B48" s="371"/>
      <c r="C48" s="371"/>
      <c r="D48" s="371"/>
      <c r="E48" s="388"/>
      <c r="F48" s="371"/>
      <c r="G48" s="388"/>
      <c r="H48" s="388"/>
      <c r="I48" s="371"/>
      <c r="J48" s="371"/>
      <c r="K48" s="371"/>
      <c r="L48" s="371"/>
      <c r="M48" s="371"/>
      <c r="N48" s="371"/>
      <c r="O48" s="371"/>
      <c r="P48" s="371"/>
      <c r="Q48" s="371"/>
      <c r="R48" s="371"/>
      <c r="S48" s="389"/>
      <c r="T48" s="390"/>
      <c r="U48" s="390"/>
      <c r="V48" s="391"/>
      <c r="W48" s="392"/>
      <c r="X48" s="388"/>
      <c r="Y48" s="371"/>
      <c r="Z48" s="9"/>
      <c r="AA48" s="9"/>
    </row>
    <row r="49" spans="1:27" ht="15.75" customHeight="1">
      <c r="A49" s="371"/>
      <c r="B49" s="371"/>
      <c r="C49" s="371"/>
      <c r="D49" s="371"/>
      <c r="E49" s="388"/>
      <c r="F49" s="371"/>
      <c r="G49" s="388"/>
      <c r="H49" s="388"/>
      <c r="I49" s="371"/>
      <c r="J49" s="371"/>
      <c r="K49" s="371"/>
      <c r="L49" s="371"/>
      <c r="M49" s="371"/>
      <c r="N49" s="371"/>
      <c r="O49" s="371"/>
      <c r="P49" s="371"/>
      <c r="Q49" s="371"/>
      <c r="R49" s="371"/>
      <c r="S49" s="389"/>
      <c r="T49" s="390"/>
      <c r="U49" s="390"/>
      <c r="V49" s="391"/>
      <c r="W49" s="392"/>
      <c r="X49" s="388"/>
      <c r="Y49" s="371"/>
      <c r="Z49" s="9"/>
      <c r="AA49" s="9"/>
    </row>
    <row r="50" spans="1:27" ht="15.75" customHeight="1">
      <c r="A50" s="371"/>
      <c r="B50" s="371"/>
      <c r="C50" s="371"/>
      <c r="D50" s="371"/>
      <c r="E50" s="388"/>
      <c r="F50" s="371"/>
      <c r="G50" s="388"/>
      <c r="H50" s="388"/>
      <c r="I50" s="371"/>
      <c r="J50" s="371"/>
      <c r="K50" s="371"/>
      <c r="L50" s="371"/>
      <c r="M50" s="371"/>
      <c r="N50" s="371"/>
      <c r="O50" s="371"/>
      <c r="P50" s="371"/>
      <c r="Q50" s="371"/>
      <c r="R50" s="371"/>
      <c r="S50" s="389"/>
      <c r="T50" s="390"/>
      <c r="U50" s="390"/>
      <c r="V50" s="391"/>
      <c r="W50" s="392"/>
      <c r="X50" s="388"/>
      <c r="Y50" s="371"/>
      <c r="Z50" s="9"/>
      <c r="AA50" s="9"/>
    </row>
    <row r="51" spans="1:27" ht="15.75" customHeight="1">
      <c r="A51" s="371"/>
      <c r="B51" s="371"/>
      <c r="C51" s="371"/>
      <c r="D51" s="371"/>
      <c r="E51" s="388"/>
      <c r="F51" s="371"/>
      <c r="G51" s="388"/>
      <c r="H51" s="388"/>
      <c r="I51" s="371"/>
      <c r="J51" s="371"/>
      <c r="K51" s="371"/>
      <c r="L51" s="371"/>
      <c r="M51" s="371"/>
      <c r="N51" s="371"/>
      <c r="O51" s="371"/>
      <c r="P51" s="371"/>
      <c r="Q51" s="371"/>
      <c r="R51" s="371"/>
      <c r="S51" s="389"/>
      <c r="T51" s="390"/>
      <c r="U51" s="390"/>
      <c r="V51" s="391"/>
      <c r="W51" s="392"/>
      <c r="X51" s="388"/>
      <c r="Y51" s="371"/>
      <c r="Z51" s="9"/>
      <c r="AA51" s="9"/>
    </row>
    <row r="52" spans="1:27" ht="15.75" customHeight="1">
      <c r="A52" s="371"/>
      <c r="B52" s="371"/>
      <c r="C52" s="371"/>
      <c r="D52" s="371"/>
      <c r="E52" s="388"/>
      <c r="F52" s="371"/>
      <c r="G52" s="388"/>
      <c r="H52" s="388"/>
      <c r="I52" s="371"/>
      <c r="J52" s="371"/>
      <c r="K52" s="371"/>
      <c r="L52" s="371"/>
      <c r="M52" s="371"/>
      <c r="N52" s="371"/>
      <c r="O52" s="371"/>
      <c r="P52" s="371"/>
      <c r="Q52" s="371"/>
      <c r="R52" s="371"/>
      <c r="S52" s="389"/>
      <c r="T52" s="390"/>
      <c r="U52" s="390"/>
      <c r="V52" s="391"/>
      <c r="W52" s="392"/>
      <c r="X52" s="388"/>
      <c r="Y52" s="371"/>
      <c r="Z52" s="9"/>
      <c r="AA52" s="9"/>
    </row>
    <row r="53" spans="1:27" ht="15.75" customHeight="1">
      <c r="A53" s="371"/>
      <c r="B53" s="371"/>
      <c r="C53" s="371"/>
      <c r="D53" s="371"/>
      <c r="E53" s="388"/>
      <c r="F53" s="371"/>
      <c r="G53" s="388"/>
      <c r="H53" s="388"/>
      <c r="I53" s="371"/>
      <c r="J53" s="371"/>
      <c r="K53" s="371"/>
      <c r="L53" s="371"/>
      <c r="M53" s="371"/>
      <c r="N53" s="371"/>
      <c r="O53" s="371"/>
      <c r="P53" s="371"/>
      <c r="Q53" s="371"/>
      <c r="R53" s="371"/>
      <c r="S53" s="389"/>
      <c r="T53" s="390"/>
      <c r="U53" s="390"/>
      <c r="V53" s="391"/>
      <c r="W53" s="392"/>
      <c r="X53" s="388"/>
      <c r="Y53" s="371"/>
      <c r="Z53" s="9"/>
      <c r="AA53" s="9"/>
    </row>
    <row r="54" spans="1:27" ht="15.75" customHeight="1">
      <c r="A54" s="371"/>
      <c r="B54" s="371"/>
      <c r="C54" s="371"/>
      <c r="D54" s="371"/>
      <c r="E54" s="388"/>
      <c r="F54" s="371"/>
      <c r="G54" s="388"/>
      <c r="H54" s="388"/>
      <c r="I54" s="371"/>
      <c r="J54" s="371"/>
      <c r="K54" s="371"/>
      <c r="L54" s="371"/>
      <c r="M54" s="371"/>
      <c r="N54" s="371"/>
      <c r="O54" s="371"/>
      <c r="P54" s="371"/>
      <c r="Q54" s="371"/>
      <c r="R54" s="371"/>
      <c r="S54" s="389"/>
      <c r="T54" s="390"/>
      <c r="U54" s="390"/>
      <c r="V54" s="391"/>
      <c r="W54" s="392"/>
      <c r="X54" s="388"/>
      <c r="Y54" s="371"/>
      <c r="Z54" s="9"/>
      <c r="AA54" s="9"/>
    </row>
    <row r="55" spans="1:27" ht="15.75" customHeight="1">
      <c r="A55" s="371"/>
      <c r="B55" s="371"/>
      <c r="C55" s="371"/>
      <c r="D55" s="371"/>
      <c r="E55" s="388"/>
      <c r="F55" s="371"/>
      <c r="G55" s="388"/>
      <c r="H55" s="388"/>
      <c r="I55" s="371"/>
      <c r="J55" s="371"/>
      <c r="K55" s="371"/>
      <c r="L55" s="371"/>
      <c r="M55" s="371"/>
      <c r="N55" s="371"/>
      <c r="O55" s="371"/>
      <c r="P55" s="371"/>
      <c r="Q55" s="371"/>
      <c r="R55" s="371"/>
      <c r="S55" s="389"/>
      <c r="T55" s="390"/>
      <c r="U55" s="390"/>
      <c r="V55" s="391"/>
      <c r="W55" s="392"/>
      <c r="X55" s="388"/>
      <c r="Y55" s="371"/>
      <c r="Z55" s="9"/>
      <c r="AA55" s="9"/>
    </row>
    <row r="56" spans="1:27" ht="15.75" customHeight="1">
      <c r="A56" s="371"/>
      <c r="B56" s="371"/>
      <c r="C56" s="371"/>
      <c r="D56" s="371"/>
      <c r="E56" s="388"/>
      <c r="F56" s="371"/>
      <c r="G56" s="388"/>
      <c r="H56" s="388"/>
      <c r="I56" s="371"/>
      <c r="J56" s="371"/>
      <c r="K56" s="371"/>
      <c r="L56" s="371"/>
      <c r="M56" s="371"/>
      <c r="N56" s="371"/>
      <c r="O56" s="371"/>
      <c r="P56" s="371"/>
      <c r="Q56" s="371"/>
      <c r="R56" s="371"/>
      <c r="S56" s="389"/>
      <c r="T56" s="390"/>
      <c r="U56" s="390"/>
      <c r="V56" s="391"/>
      <c r="W56" s="392"/>
      <c r="X56" s="388"/>
      <c r="Y56" s="371"/>
      <c r="Z56" s="9"/>
      <c r="AA56" s="9"/>
    </row>
    <row r="57" spans="1:27" ht="15.75" customHeight="1">
      <c r="A57" s="9"/>
      <c r="B57" s="9"/>
      <c r="C57" s="9"/>
      <c r="D57" s="9"/>
      <c r="E57" s="295"/>
      <c r="F57" s="9"/>
      <c r="G57" s="295"/>
      <c r="H57" s="295"/>
      <c r="I57" s="9"/>
      <c r="J57" s="9"/>
      <c r="K57" s="9"/>
      <c r="L57" s="9"/>
      <c r="M57" s="9"/>
      <c r="N57" s="9"/>
      <c r="O57" s="9"/>
      <c r="P57" s="9"/>
      <c r="Q57" s="9"/>
      <c r="R57" s="9"/>
      <c r="S57" s="365"/>
      <c r="T57" s="393"/>
      <c r="U57" s="393"/>
      <c r="V57" s="366"/>
      <c r="W57" s="394"/>
      <c r="X57" s="295"/>
      <c r="Y57" s="9"/>
      <c r="Z57" s="9"/>
      <c r="AA57" s="9"/>
    </row>
    <row r="58" spans="1:27" ht="15.75" customHeight="1">
      <c r="A58" s="9"/>
      <c r="B58" s="9"/>
      <c r="C58" s="9"/>
      <c r="D58" s="9"/>
      <c r="E58" s="295"/>
      <c r="F58" s="9"/>
      <c r="G58" s="295"/>
      <c r="H58" s="295"/>
      <c r="I58" s="9"/>
      <c r="J58" s="9"/>
      <c r="K58" s="9"/>
      <c r="L58" s="9"/>
      <c r="M58" s="9"/>
      <c r="N58" s="9"/>
      <c r="O58" s="9"/>
      <c r="P58" s="9"/>
      <c r="Q58" s="9"/>
      <c r="R58" s="9"/>
      <c r="S58" s="365"/>
      <c r="T58" s="393"/>
      <c r="U58" s="393"/>
      <c r="V58" s="366"/>
      <c r="W58" s="394"/>
      <c r="X58" s="295"/>
      <c r="Y58" s="9"/>
      <c r="Z58" s="9"/>
      <c r="AA58" s="9"/>
    </row>
    <row r="59" spans="1:27" ht="15.75" customHeight="1">
      <c r="A59" s="9"/>
      <c r="B59" s="9"/>
      <c r="C59" s="9"/>
      <c r="D59" s="9"/>
      <c r="E59" s="295"/>
      <c r="F59" s="9"/>
      <c r="G59" s="295"/>
      <c r="H59" s="295"/>
      <c r="I59" s="9"/>
      <c r="J59" s="9"/>
      <c r="K59" s="9"/>
      <c r="L59" s="9"/>
      <c r="M59" s="9"/>
      <c r="N59" s="9"/>
      <c r="O59" s="9"/>
      <c r="P59" s="9"/>
      <c r="Q59" s="9"/>
      <c r="R59" s="9"/>
      <c r="S59" s="365"/>
      <c r="T59" s="393"/>
      <c r="U59" s="393"/>
      <c r="V59" s="366"/>
      <c r="W59" s="394"/>
      <c r="X59" s="295"/>
      <c r="Y59" s="9"/>
      <c r="Z59" s="9"/>
      <c r="AA59" s="9"/>
    </row>
    <row r="60" spans="1:27" ht="15.75" customHeight="1">
      <c r="A60" s="9"/>
      <c r="B60" s="9"/>
      <c r="C60" s="9"/>
      <c r="D60" s="9"/>
      <c r="E60" s="295"/>
      <c r="F60" s="9"/>
      <c r="G60" s="295"/>
      <c r="H60" s="295"/>
      <c r="I60" s="9"/>
      <c r="J60" s="9"/>
      <c r="K60" s="9"/>
      <c r="L60" s="9"/>
      <c r="M60" s="9"/>
      <c r="N60" s="9"/>
      <c r="O60" s="9"/>
      <c r="P60" s="9"/>
      <c r="Q60" s="9"/>
      <c r="R60" s="9"/>
      <c r="S60" s="365"/>
      <c r="T60" s="393"/>
      <c r="U60" s="393"/>
      <c r="V60" s="366"/>
      <c r="W60" s="394"/>
      <c r="X60" s="295"/>
      <c r="Y60" s="9"/>
      <c r="Z60" s="9"/>
      <c r="AA60" s="9"/>
    </row>
    <row r="61" spans="1:27" ht="15.75" customHeight="1">
      <c r="A61" s="9"/>
      <c r="B61" s="9"/>
      <c r="C61" s="9"/>
      <c r="D61" s="9"/>
      <c r="E61" s="295"/>
      <c r="F61" s="9"/>
      <c r="G61" s="295"/>
      <c r="H61" s="295"/>
      <c r="I61" s="9"/>
      <c r="J61" s="9"/>
      <c r="K61" s="9"/>
      <c r="L61" s="9"/>
      <c r="M61" s="9"/>
      <c r="N61" s="9"/>
      <c r="O61" s="9"/>
      <c r="P61" s="9"/>
      <c r="Q61" s="9"/>
      <c r="R61" s="9"/>
      <c r="S61" s="365"/>
      <c r="T61" s="393"/>
      <c r="U61" s="393"/>
      <c r="V61" s="366"/>
      <c r="W61" s="394"/>
      <c r="X61" s="295"/>
      <c r="Y61" s="9"/>
      <c r="Z61" s="9"/>
      <c r="AA61" s="9"/>
    </row>
    <row r="62" spans="1:27" ht="15.75" customHeight="1">
      <c r="A62" s="9"/>
      <c r="B62" s="9"/>
      <c r="C62" s="9"/>
      <c r="D62" s="9"/>
      <c r="E62" s="295"/>
      <c r="F62" s="9"/>
      <c r="G62" s="295"/>
      <c r="H62" s="295"/>
      <c r="I62" s="9"/>
      <c r="J62" s="9"/>
      <c r="K62" s="9"/>
      <c r="L62" s="9"/>
      <c r="M62" s="9"/>
      <c r="N62" s="9"/>
      <c r="O62" s="9"/>
      <c r="P62" s="9"/>
      <c r="Q62" s="9"/>
      <c r="R62" s="9"/>
      <c r="S62" s="365"/>
      <c r="T62" s="393"/>
      <c r="U62" s="393"/>
      <c r="V62" s="366"/>
      <c r="W62" s="394"/>
      <c r="X62" s="295"/>
      <c r="Y62" s="9"/>
      <c r="Z62" s="9"/>
      <c r="AA62" s="9"/>
    </row>
    <row r="63" spans="1:27" ht="15.75" customHeight="1">
      <c r="A63" s="9"/>
      <c r="B63" s="9"/>
      <c r="C63" s="9"/>
      <c r="D63" s="9"/>
      <c r="E63" s="295"/>
      <c r="F63" s="9"/>
      <c r="G63" s="295"/>
      <c r="H63" s="295"/>
      <c r="I63" s="9"/>
      <c r="J63" s="9"/>
      <c r="K63" s="9"/>
      <c r="L63" s="9"/>
      <c r="M63" s="9"/>
      <c r="N63" s="9"/>
      <c r="O63" s="9"/>
      <c r="P63" s="9"/>
      <c r="Q63" s="9"/>
      <c r="R63" s="9"/>
      <c r="S63" s="365"/>
      <c r="T63" s="393"/>
      <c r="U63" s="393"/>
      <c r="V63" s="366"/>
      <c r="W63" s="394"/>
      <c r="X63" s="295"/>
      <c r="Y63" s="9"/>
      <c r="Z63" s="9"/>
      <c r="AA63" s="9"/>
    </row>
    <row r="64" spans="1:27" ht="15.75" customHeight="1">
      <c r="A64" s="9"/>
      <c r="B64" s="9"/>
      <c r="C64" s="9"/>
      <c r="D64" s="9"/>
      <c r="E64" s="295"/>
      <c r="F64" s="9"/>
      <c r="G64" s="295"/>
      <c r="H64" s="295"/>
      <c r="I64" s="9"/>
      <c r="J64" s="9"/>
      <c r="K64" s="9"/>
      <c r="L64" s="9"/>
      <c r="M64" s="9"/>
      <c r="N64" s="9"/>
      <c r="O64" s="9"/>
      <c r="P64" s="9"/>
      <c r="Q64" s="9"/>
      <c r="R64" s="9"/>
      <c r="S64" s="365"/>
      <c r="T64" s="393"/>
      <c r="U64" s="393"/>
      <c r="V64" s="366"/>
      <c r="W64" s="394"/>
      <c r="X64" s="295"/>
      <c r="Y64" s="9"/>
      <c r="Z64" s="9"/>
      <c r="AA64" s="9"/>
    </row>
    <row r="65" spans="1:27" ht="15.75" customHeight="1">
      <c r="A65" s="9"/>
      <c r="B65" s="9"/>
      <c r="C65" s="9"/>
      <c r="D65" s="9"/>
      <c r="E65" s="295"/>
      <c r="F65" s="9"/>
      <c r="G65" s="295"/>
      <c r="H65" s="295"/>
      <c r="I65" s="9"/>
      <c r="J65" s="9"/>
      <c r="K65" s="9"/>
      <c r="L65" s="9"/>
      <c r="M65" s="9"/>
      <c r="N65" s="9"/>
      <c r="O65" s="9"/>
      <c r="P65" s="9"/>
      <c r="Q65" s="9"/>
      <c r="R65" s="9"/>
      <c r="S65" s="365"/>
      <c r="T65" s="393"/>
      <c r="U65" s="393"/>
      <c r="V65" s="366"/>
      <c r="W65" s="394"/>
      <c r="X65" s="295"/>
      <c r="Y65" s="9"/>
      <c r="Z65" s="9"/>
      <c r="AA65" s="9"/>
    </row>
    <row r="66" spans="1:27" ht="15.75" customHeight="1">
      <c r="A66" s="9"/>
      <c r="B66" s="9"/>
      <c r="C66" s="9"/>
      <c r="D66" s="9"/>
      <c r="E66" s="295"/>
      <c r="F66" s="9"/>
      <c r="G66" s="295"/>
      <c r="H66" s="295"/>
      <c r="I66" s="9"/>
      <c r="J66" s="9"/>
      <c r="K66" s="9"/>
      <c r="L66" s="9"/>
      <c r="M66" s="9"/>
      <c r="N66" s="9"/>
      <c r="O66" s="9"/>
      <c r="P66" s="9"/>
      <c r="Q66" s="9"/>
      <c r="R66" s="9"/>
      <c r="S66" s="365"/>
      <c r="T66" s="393"/>
      <c r="U66" s="393"/>
      <c r="V66" s="366"/>
      <c r="W66" s="394"/>
      <c r="X66" s="295"/>
      <c r="Y66" s="9"/>
      <c r="Z66" s="9"/>
      <c r="AA66" s="9"/>
    </row>
    <row r="67" spans="1:27" ht="15.75" customHeight="1">
      <c r="A67" s="9"/>
      <c r="B67" s="9"/>
      <c r="C67" s="9"/>
      <c r="D67" s="9"/>
      <c r="E67" s="295"/>
      <c r="F67" s="9"/>
      <c r="G67" s="295"/>
      <c r="H67" s="295"/>
      <c r="I67" s="9"/>
      <c r="J67" s="9"/>
      <c r="K67" s="9"/>
      <c r="L67" s="9"/>
      <c r="M67" s="9"/>
      <c r="N67" s="9"/>
      <c r="O67" s="9"/>
      <c r="P67" s="9"/>
      <c r="Q67" s="9"/>
      <c r="R67" s="9"/>
      <c r="S67" s="365"/>
      <c r="T67" s="393"/>
      <c r="U67" s="393"/>
      <c r="V67" s="366"/>
      <c r="W67" s="394"/>
      <c r="X67" s="295"/>
      <c r="Y67" s="9"/>
      <c r="Z67" s="9"/>
      <c r="AA67" s="9"/>
    </row>
    <row r="68" spans="1:27" ht="15.75" customHeight="1">
      <c r="A68" s="9"/>
      <c r="B68" s="9"/>
      <c r="C68" s="9"/>
      <c r="D68" s="9"/>
      <c r="E68" s="295"/>
      <c r="F68" s="9"/>
      <c r="G68" s="295"/>
      <c r="H68" s="295"/>
      <c r="I68" s="9"/>
      <c r="J68" s="9"/>
      <c r="K68" s="9"/>
      <c r="L68" s="9"/>
      <c r="M68" s="9"/>
      <c r="N68" s="9"/>
      <c r="O68" s="9"/>
      <c r="P68" s="9"/>
      <c r="Q68" s="9"/>
      <c r="R68" s="9"/>
      <c r="S68" s="365"/>
      <c r="T68" s="393"/>
      <c r="U68" s="393"/>
      <c r="V68" s="366"/>
      <c r="W68" s="394"/>
      <c r="X68" s="295"/>
      <c r="Y68" s="9"/>
      <c r="Z68" s="9"/>
      <c r="AA68" s="9"/>
    </row>
    <row r="69" spans="1:27" ht="15.75" customHeight="1">
      <c r="A69" s="9"/>
      <c r="B69" s="9"/>
      <c r="C69" s="9"/>
      <c r="D69" s="9"/>
      <c r="E69" s="295"/>
      <c r="F69" s="9"/>
      <c r="G69" s="295"/>
      <c r="H69" s="295"/>
      <c r="I69" s="9"/>
      <c r="J69" s="9"/>
      <c r="K69" s="9"/>
      <c r="L69" s="9"/>
      <c r="M69" s="9"/>
      <c r="N69" s="9"/>
      <c r="O69" s="9"/>
      <c r="P69" s="9"/>
      <c r="Q69" s="9"/>
      <c r="R69" s="9"/>
      <c r="S69" s="365"/>
      <c r="T69" s="393"/>
      <c r="U69" s="393"/>
      <c r="V69" s="366"/>
      <c r="W69" s="394"/>
      <c r="X69" s="295"/>
      <c r="Y69" s="9"/>
      <c r="Z69" s="9"/>
      <c r="AA69" s="9"/>
    </row>
    <row r="70" spans="1:27" ht="15.75" customHeight="1">
      <c r="A70" s="9"/>
      <c r="B70" s="9"/>
      <c r="C70" s="9"/>
      <c r="D70" s="9"/>
      <c r="E70" s="295"/>
      <c r="F70" s="9"/>
      <c r="G70" s="295"/>
      <c r="H70" s="295"/>
      <c r="I70" s="9"/>
      <c r="J70" s="9"/>
      <c r="K70" s="9"/>
      <c r="L70" s="9"/>
      <c r="M70" s="9"/>
      <c r="N70" s="9"/>
      <c r="O70" s="9"/>
      <c r="P70" s="9"/>
      <c r="Q70" s="9"/>
      <c r="R70" s="9"/>
      <c r="S70" s="365"/>
      <c r="T70" s="393"/>
      <c r="U70" s="393"/>
      <c r="V70" s="366"/>
      <c r="W70" s="394"/>
      <c r="X70" s="295"/>
      <c r="Y70" s="9"/>
      <c r="Z70" s="9"/>
      <c r="AA70" s="9"/>
    </row>
    <row r="71" spans="1:27" ht="15.75" customHeight="1">
      <c r="A71" s="9"/>
      <c r="B71" s="9"/>
      <c r="C71" s="9"/>
      <c r="D71" s="9"/>
      <c r="E71" s="295"/>
      <c r="F71" s="9"/>
      <c r="G71" s="295"/>
      <c r="H71" s="295"/>
      <c r="I71" s="9"/>
      <c r="J71" s="9"/>
      <c r="K71" s="9"/>
      <c r="L71" s="9"/>
      <c r="M71" s="9"/>
      <c r="N71" s="9"/>
      <c r="O71" s="9"/>
      <c r="P71" s="9"/>
      <c r="Q71" s="9"/>
      <c r="R71" s="9"/>
      <c r="S71" s="365"/>
      <c r="T71" s="393"/>
      <c r="U71" s="393"/>
      <c r="V71" s="366"/>
      <c r="W71" s="394"/>
      <c r="X71" s="295"/>
      <c r="Y71" s="9"/>
      <c r="Z71" s="9"/>
      <c r="AA71" s="9"/>
    </row>
    <row r="72" spans="1:27" ht="15.75" customHeight="1">
      <c r="A72" s="9"/>
      <c r="B72" s="9"/>
      <c r="C72" s="9"/>
      <c r="D72" s="9"/>
      <c r="E72" s="295"/>
      <c r="F72" s="9"/>
      <c r="G72" s="295"/>
      <c r="H72" s="295"/>
      <c r="I72" s="9"/>
      <c r="J72" s="9"/>
      <c r="K72" s="9"/>
      <c r="L72" s="9"/>
      <c r="M72" s="9"/>
      <c r="N72" s="9"/>
      <c r="O72" s="9"/>
      <c r="P72" s="9"/>
      <c r="Q72" s="9"/>
      <c r="R72" s="9"/>
      <c r="S72" s="365"/>
      <c r="T72" s="393"/>
      <c r="U72" s="393"/>
      <c r="V72" s="366"/>
      <c r="W72" s="394"/>
      <c r="X72" s="295"/>
      <c r="Y72" s="9"/>
      <c r="Z72" s="9"/>
      <c r="AA72" s="9"/>
    </row>
    <row r="73" spans="1:27" ht="15.75" customHeight="1">
      <c r="A73" s="9"/>
      <c r="B73" s="9"/>
      <c r="C73" s="9"/>
      <c r="D73" s="9"/>
      <c r="E73" s="295"/>
      <c r="F73" s="9"/>
      <c r="G73" s="295"/>
      <c r="H73" s="295"/>
      <c r="I73" s="9"/>
      <c r="J73" s="9"/>
      <c r="K73" s="9"/>
      <c r="L73" s="9"/>
      <c r="M73" s="9"/>
      <c r="N73" s="9"/>
      <c r="O73" s="9"/>
      <c r="P73" s="9"/>
      <c r="Q73" s="9"/>
      <c r="R73" s="9"/>
      <c r="S73" s="365"/>
      <c r="T73" s="393"/>
      <c r="U73" s="393"/>
      <c r="V73" s="366"/>
      <c r="W73" s="394"/>
      <c r="X73" s="295"/>
      <c r="Y73" s="9"/>
      <c r="Z73" s="9"/>
      <c r="AA73" s="9"/>
    </row>
    <row r="74" spans="1:27" ht="15.75" customHeight="1">
      <c r="A74" s="9"/>
      <c r="B74" s="9"/>
      <c r="C74" s="9"/>
      <c r="D74" s="9"/>
      <c r="E74" s="295"/>
      <c r="F74" s="9"/>
      <c r="G74" s="295"/>
      <c r="H74" s="295"/>
      <c r="I74" s="9"/>
      <c r="J74" s="9"/>
      <c r="K74" s="9"/>
      <c r="L74" s="9"/>
      <c r="M74" s="9"/>
      <c r="N74" s="9"/>
      <c r="O74" s="9"/>
      <c r="P74" s="9"/>
      <c r="Q74" s="9"/>
      <c r="R74" s="9"/>
      <c r="S74" s="365"/>
      <c r="T74" s="393"/>
      <c r="U74" s="393"/>
      <c r="V74" s="366"/>
      <c r="W74" s="394"/>
      <c r="X74" s="295"/>
      <c r="Y74" s="9"/>
      <c r="Z74" s="9"/>
      <c r="AA74" s="9"/>
    </row>
    <row r="75" spans="1:27" ht="15.75" customHeight="1">
      <c r="A75" s="9"/>
      <c r="B75" s="9"/>
      <c r="C75" s="9"/>
      <c r="D75" s="9"/>
      <c r="E75" s="295"/>
      <c r="F75" s="9"/>
      <c r="G75" s="295"/>
      <c r="H75" s="295"/>
      <c r="I75" s="9"/>
      <c r="J75" s="9"/>
      <c r="K75" s="9"/>
      <c r="L75" s="9"/>
      <c r="M75" s="9"/>
      <c r="N75" s="9"/>
      <c r="O75" s="9"/>
      <c r="P75" s="9"/>
      <c r="Q75" s="9"/>
      <c r="R75" s="9"/>
      <c r="S75" s="365"/>
      <c r="T75" s="393"/>
      <c r="U75" s="393"/>
      <c r="V75" s="366"/>
      <c r="W75" s="394"/>
      <c r="X75" s="295"/>
      <c r="Y75" s="9"/>
      <c r="Z75" s="9"/>
      <c r="AA75" s="9"/>
    </row>
    <row r="76" spans="1:27" ht="15.75" customHeight="1">
      <c r="A76" s="9"/>
      <c r="B76" s="9"/>
      <c r="C76" s="9"/>
      <c r="D76" s="9"/>
      <c r="E76" s="295"/>
      <c r="F76" s="9"/>
      <c r="G76" s="295"/>
      <c r="H76" s="295"/>
      <c r="I76" s="9"/>
      <c r="J76" s="9"/>
      <c r="K76" s="9"/>
      <c r="L76" s="9"/>
      <c r="M76" s="9"/>
      <c r="N76" s="9"/>
      <c r="O76" s="9"/>
      <c r="P76" s="9"/>
      <c r="Q76" s="9"/>
      <c r="R76" s="9"/>
      <c r="S76" s="365"/>
      <c r="T76" s="393"/>
      <c r="U76" s="393"/>
      <c r="V76" s="366"/>
      <c r="W76" s="394"/>
      <c r="X76" s="295"/>
      <c r="Y76" s="9"/>
      <c r="Z76" s="9"/>
      <c r="AA76" s="9"/>
    </row>
    <row r="77" spans="1:27" ht="15.75" customHeight="1">
      <c r="A77" s="9"/>
      <c r="B77" s="9"/>
      <c r="C77" s="9"/>
      <c r="D77" s="9"/>
      <c r="E77" s="295"/>
      <c r="F77" s="9"/>
      <c r="G77" s="295"/>
      <c r="H77" s="295"/>
      <c r="I77" s="9"/>
      <c r="J77" s="9"/>
      <c r="K77" s="9"/>
      <c r="L77" s="9"/>
      <c r="M77" s="9"/>
      <c r="N77" s="9"/>
      <c r="O77" s="9"/>
      <c r="P77" s="9"/>
      <c r="Q77" s="9"/>
      <c r="R77" s="9"/>
      <c r="S77" s="365"/>
      <c r="T77" s="393"/>
      <c r="U77" s="393"/>
      <c r="V77" s="366"/>
      <c r="W77" s="394"/>
      <c r="X77" s="295"/>
      <c r="Y77" s="9"/>
      <c r="Z77" s="9"/>
      <c r="AA77" s="9"/>
    </row>
    <row r="78" spans="1:27" ht="15.75" customHeight="1">
      <c r="A78" s="9"/>
      <c r="B78" s="9"/>
      <c r="C78" s="9"/>
      <c r="D78" s="9"/>
      <c r="E78" s="295"/>
      <c r="F78" s="9"/>
      <c r="G78" s="295"/>
      <c r="H78" s="295"/>
      <c r="I78" s="9"/>
      <c r="J78" s="9"/>
      <c r="K78" s="9"/>
      <c r="L78" s="9"/>
      <c r="M78" s="9"/>
      <c r="N78" s="9"/>
      <c r="O78" s="9"/>
      <c r="P78" s="9"/>
      <c r="Q78" s="9"/>
      <c r="R78" s="9"/>
      <c r="S78" s="365"/>
      <c r="T78" s="393"/>
      <c r="U78" s="393"/>
      <c r="V78" s="366"/>
      <c r="W78" s="394"/>
      <c r="X78" s="295"/>
      <c r="Y78" s="9"/>
      <c r="Z78" s="9"/>
      <c r="AA78" s="9"/>
    </row>
    <row r="79" spans="1:27" ht="15.75" customHeight="1">
      <c r="A79" s="9"/>
      <c r="B79" s="9"/>
      <c r="C79" s="9"/>
      <c r="D79" s="9"/>
      <c r="E79" s="295"/>
      <c r="F79" s="9"/>
      <c r="G79" s="295"/>
      <c r="H79" s="295"/>
      <c r="I79" s="9"/>
      <c r="J79" s="9"/>
      <c r="K79" s="9"/>
      <c r="L79" s="9"/>
      <c r="M79" s="9"/>
      <c r="N79" s="9"/>
      <c r="O79" s="9"/>
      <c r="P79" s="9"/>
      <c r="Q79" s="9"/>
      <c r="R79" s="9"/>
      <c r="S79" s="365"/>
      <c r="T79" s="393"/>
      <c r="U79" s="393"/>
      <c r="V79" s="366"/>
      <c r="W79" s="394"/>
      <c r="X79" s="295"/>
      <c r="Y79" s="9"/>
      <c r="Z79" s="9"/>
      <c r="AA79" s="9"/>
    </row>
    <row r="80" spans="1:27" ht="15.75" customHeight="1">
      <c r="A80" s="9"/>
      <c r="B80" s="9"/>
      <c r="C80" s="9"/>
      <c r="D80" s="9"/>
      <c r="E80" s="9"/>
      <c r="F80" s="9"/>
      <c r="G80" s="9"/>
      <c r="H80" s="9"/>
      <c r="I80" s="9"/>
      <c r="J80" s="9"/>
      <c r="K80" s="9"/>
      <c r="L80" s="9"/>
      <c r="M80" s="9"/>
      <c r="N80" s="9"/>
      <c r="O80" s="9"/>
      <c r="P80" s="9"/>
      <c r="Q80" s="9"/>
      <c r="R80" s="9"/>
      <c r="S80" s="365"/>
      <c r="T80" s="9"/>
      <c r="U80" s="9"/>
      <c r="V80" s="366"/>
      <c r="W80" s="394"/>
      <c r="X80" s="9"/>
      <c r="Y80" s="9"/>
      <c r="Z80" s="9"/>
      <c r="AA80" s="9"/>
    </row>
    <row r="81" spans="1:27" ht="15.75" customHeight="1">
      <c r="A81" s="9"/>
      <c r="B81" s="9"/>
      <c r="C81" s="9"/>
      <c r="D81" s="9"/>
      <c r="E81" s="9"/>
      <c r="F81" s="9"/>
      <c r="G81" s="9"/>
      <c r="H81" s="9"/>
      <c r="I81" s="9"/>
      <c r="J81" s="9"/>
      <c r="K81" s="9"/>
      <c r="L81" s="9"/>
      <c r="M81" s="9"/>
      <c r="N81" s="9"/>
      <c r="O81" s="9"/>
      <c r="P81" s="9"/>
      <c r="Q81" s="9"/>
      <c r="R81" s="9"/>
      <c r="S81" s="365"/>
      <c r="T81" s="9"/>
      <c r="U81" s="9"/>
      <c r="V81" s="366"/>
      <c r="W81" s="394"/>
      <c r="X81" s="9"/>
      <c r="Y81" s="9"/>
      <c r="Z81" s="9"/>
      <c r="AA81" s="9"/>
    </row>
    <row r="82" spans="1:27" ht="15.75" customHeight="1">
      <c r="A82" s="9"/>
      <c r="B82" s="9"/>
      <c r="C82" s="9"/>
      <c r="D82" s="9"/>
      <c r="E82" s="9"/>
      <c r="F82" s="9"/>
      <c r="G82" s="9"/>
      <c r="H82" s="9"/>
      <c r="I82" s="9"/>
      <c r="J82" s="9"/>
      <c r="K82" s="9"/>
      <c r="L82" s="9"/>
      <c r="M82" s="9"/>
      <c r="N82" s="9"/>
      <c r="O82" s="9"/>
      <c r="P82" s="9"/>
      <c r="Q82" s="9"/>
      <c r="R82" s="9"/>
      <c r="S82" s="365"/>
      <c r="T82" s="9"/>
      <c r="U82" s="9"/>
      <c r="V82" s="366"/>
      <c r="W82" s="394"/>
      <c r="X82" s="9"/>
      <c r="Y82" s="9"/>
      <c r="Z82" s="9"/>
      <c r="AA82" s="9"/>
    </row>
    <row r="83" spans="1:27" ht="15.75" customHeight="1">
      <c r="A83" s="9"/>
      <c r="B83" s="9"/>
      <c r="C83" s="9"/>
      <c r="D83" s="9"/>
      <c r="E83" s="9"/>
      <c r="F83" s="9"/>
      <c r="G83" s="9"/>
      <c r="H83" s="9"/>
      <c r="I83" s="9"/>
      <c r="J83" s="9"/>
      <c r="K83" s="9"/>
      <c r="L83" s="9"/>
      <c r="M83" s="9"/>
      <c r="N83" s="9"/>
      <c r="O83" s="9"/>
      <c r="P83" s="9"/>
      <c r="Q83" s="9"/>
      <c r="R83" s="9"/>
      <c r="S83" s="365"/>
      <c r="T83" s="9"/>
      <c r="U83" s="9"/>
      <c r="V83" s="366"/>
      <c r="W83" s="394"/>
      <c r="X83" s="9"/>
      <c r="Y83" s="9"/>
      <c r="Z83" s="9"/>
      <c r="AA83" s="9"/>
    </row>
    <row r="84" spans="1:27" ht="15.75" customHeight="1">
      <c r="A84" s="9"/>
      <c r="B84" s="9"/>
      <c r="C84" s="9"/>
      <c r="D84" s="9"/>
      <c r="E84" s="9"/>
      <c r="F84" s="9"/>
      <c r="G84" s="9"/>
      <c r="H84" s="9"/>
      <c r="I84" s="9"/>
      <c r="J84" s="9"/>
      <c r="K84" s="9"/>
      <c r="L84" s="9"/>
      <c r="M84" s="9"/>
      <c r="N84" s="9"/>
      <c r="O84" s="9"/>
      <c r="P84" s="9"/>
      <c r="Q84" s="9"/>
      <c r="R84" s="9"/>
      <c r="S84" s="365"/>
      <c r="T84" s="9"/>
      <c r="U84" s="9"/>
      <c r="V84" s="366"/>
      <c r="W84" s="394"/>
      <c r="X84" s="9"/>
      <c r="Y84" s="9"/>
      <c r="Z84" s="9"/>
      <c r="AA84" s="9"/>
    </row>
    <row r="85" spans="1:27" ht="15.75" customHeight="1">
      <c r="A85" s="9"/>
      <c r="B85" s="9"/>
      <c r="C85" s="9"/>
      <c r="D85" s="9"/>
      <c r="E85" s="9"/>
      <c r="F85" s="9"/>
      <c r="G85" s="9"/>
      <c r="H85" s="9"/>
      <c r="I85" s="9"/>
      <c r="J85" s="9"/>
      <c r="K85" s="9"/>
      <c r="L85" s="9"/>
      <c r="M85" s="9"/>
      <c r="N85" s="9"/>
      <c r="O85" s="9"/>
      <c r="P85" s="9"/>
      <c r="Q85" s="9"/>
      <c r="R85" s="9"/>
      <c r="S85" s="365"/>
      <c r="T85" s="9"/>
      <c r="U85" s="9"/>
      <c r="V85" s="366"/>
      <c r="W85" s="394"/>
      <c r="X85" s="9"/>
      <c r="Y85" s="9"/>
      <c r="Z85" s="9"/>
      <c r="AA85" s="9"/>
    </row>
    <row r="86" spans="1:27" ht="15.75" customHeight="1">
      <c r="A86" s="9"/>
      <c r="B86" s="9"/>
      <c r="C86" s="9"/>
      <c r="D86" s="9"/>
      <c r="E86" s="9"/>
      <c r="F86" s="9"/>
      <c r="G86" s="9"/>
      <c r="H86" s="9"/>
      <c r="I86" s="9"/>
      <c r="J86" s="9"/>
      <c r="K86" s="9"/>
      <c r="L86" s="9"/>
      <c r="M86" s="9"/>
      <c r="N86" s="9"/>
      <c r="O86" s="9"/>
      <c r="P86" s="9"/>
      <c r="Q86" s="9"/>
      <c r="R86" s="9"/>
      <c r="S86" s="365"/>
      <c r="T86" s="9"/>
      <c r="U86" s="9"/>
      <c r="V86" s="366"/>
      <c r="W86" s="394"/>
      <c r="X86" s="9"/>
      <c r="Y86" s="9"/>
      <c r="Z86" s="9"/>
      <c r="AA86" s="9"/>
    </row>
    <row r="87" spans="1:27" ht="15.75" customHeight="1">
      <c r="A87" s="9"/>
      <c r="B87" s="9"/>
      <c r="C87" s="9"/>
      <c r="D87" s="9"/>
      <c r="E87" s="9"/>
      <c r="F87" s="9"/>
      <c r="G87" s="9"/>
      <c r="H87" s="9"/>
      <c r="I87" s="9"/>
      <c r="J87" s="9"/>
      <c r="K87" s="9"/>
      <c r="L87" s="9"/>
      <c r="M87" s="9"/>
      <c r="N87" s="9"/>
      <c r="O87" s="9"/>
      <c r="P87" s="9"/>
      <c r="Q87" s="9"/>
      <c r="R87" s="9"/>
      <c r="S87" s="365"/>
      <c r="T87" s="9"/>
      <c r="U87" s="9"/>
      <c r="V87" s="366"/>
      <c r="W87" s="394"/>
      <c r="X87" s="9"/>
      <c r="Y87" s="9"/>
      <c r="Z87" s="9"/>
      <c r="AA87" s="9"/>
    </row>
    <row r="88" spans="1:27" ht="15.75" customHeight="1">
      <c r="A88" s="9"/>
      <c r="B88" s="9"/>
      <c r="C88" s="9"/>
      <c r="D88" s="9"/>
      <c r="E88" s="9"/>
      <c r="F88" s="9"/>
      <c r="G88" s="9"/>
      <c r="H88" s="9"/>
      <c r="I88" s="9"/>
      <c r="J88" s="9"/>
      <c r="K88" s="9"/>
      <c r="L88" s="9"/>
      <c r="M88" s="9"/>
      <c r="N88" s="9"/>
      <c r="O88" s="9"/>
      <c r="P88" s="9"/>
      <c r="Q88" s="9"/>
      <c r="R88" s="9"/>
      <c r="S88" s="365"/>
      <c r="T88" s="9"/>
      <c r="U88" s="9"/>
      <c r="V88" s="366"/>
      <c r="W88" s="394"/>
      <c r="X88" s="9"/>
      <c r="Y88" s="9"/>
      <c r="Z88" s="9"/>
      <c r="AA88" s="9"/>
    </row>
    <row r="89" spans="1:27" ht="15.75" customHeight="1">
      <c r="A89" s="9"/>
      <c r="B89" s="9"/>
      <c r="C89" s="9"/>
      <c r="D89" s="9"/>
      <c r="E89" s="9"/>
      <c r="F89" s="9"/>
      <c r="G89" s="9"/>
      <c r="H89" s="9"/>
      <c r="I89" s="9"/>
      <c r="J89" s="9"/>
      <c r="K89" s="9"/>
      <c r="L89" s="9"/>
      <c r="M89" s="9"/>
      <c r="N89" s="9"/>
      <c r="O89" s="9"/>
      <c r="P89" s="9"/>
      <c r="Q89" s="9"/>
      <c r="R89" s="9"/>
      <c r="S89" s="365"/>
      <c r="T89" s="9"/>
      <c r="U89" s="9"/>
      <c r="V89" s="366"/>
      <c r="W89" s="394"/>
      <c r="X89" s="9"/>
      <c r="Y89" s="9"/>
      <c r="Z89" s="9"/>
      <c r="AA89" s="9"/>
    </row>
    <row r="90" spans="1:27" ht="15.75" customHeight="1">
      <c r="A90" s="9"/>
      <c r="B90" s="9"/>
      <c r="C90" s="9"/>
      <c r="D90" s="9"/>
      <c r="E90" s="9"/>
      <c r="F90" s="9"/>
      <c r="G90" s="9"/>
      <c r="H90" s="9"/>
      <c r="I90" s="9"/>
      <c r="J90" s="9"/>
      <c r="K90" s="9"/>
      <c r="L90" s="9"/>
      <c r="M90" s="9"/>
      <c r="N90" s="9"/>
      <c r="O90" s="9"/>
      <c r="P90" s="9"/>
      <c r="Q90" s="9"/>
      <c r="R90" s="9"/>
      <c r="S90" s="365"/>
      <c r="T90" s="9"/>
      <c r="U90" s="9"/>
      <c r="V90" s="366"/>
      <c r="W90" s="394"/>
      <c r="X90" s="9"/>
      <c r="Y90" s="9"/>
      <c r="Z90" s="9"/>
      <c r="AA90" s="9"/>
    </row>
    <row r="91" spans="1:27" ht="15.75" customHeight="1">
      <c r="A91" s="9"/>
      <c r="B91" s="9"/>
      <c r="C91" s="9"/>
      <c r="D91" s="9"/>
      <c r="E91" s="9"/>
      <c r="F91" s="9"/>
      <c r="G91" s="9"/>
      <c r="H91" s="9"/>
      <c r="I91" s="9"/>
      <c r="J91" s="9"/>
      <c r="K91" s="9"/>
      <c r="L91" s="9"/>
      <c r="M91" s="9"/>
      <c r="N91" s="9"/>
      <c r="O91" s="9"/>
      <c r="P91" s="9"/>
      <c r="Q91" s="9"/>
      <c r="R91" s="9"/>
      <c r="S91" s="365"/>
      <c r="T91" s="9"/>
      <c r="U91" s="9"/>
      <c r="V91" s="366"/>
      <c r="W91" s="394"/>
      <c r="X91" s="9"/>
      <c r="Y91" s="9"/>
      <c r="Z91" s="9"/>
      <c r="AA91" s="9"/>
    </row>
    <row r="92" spans="1:27" ht="15.75" customHeight="1">
      <c r="A92" s="9"/>
      <c r="B92" s="9"/>
      <c r="C92" s="9"/>
      <c r="D92" s="9"/>
      <c r="E92" s="9"/>
      <c r="F92" s="9"/>
      <c r="G92" s="9"/>
      <c r="H92" s="9"/>
      <c r="I92" s="9"/>
      <c r="J92" s="9"/>
      <c r="K92" s="9"/>
      <c r="L92" s="9"/>
      <c r="M92" s="9"/>
      <c r="N92" s="9"/>
      <c r="O92" s="9"/>
      <c r="P92" s="9"/>
      <c r="Q92" s="9"/>
      <c r="R92" s="9"/>
      <c r="S92" s="365"/>
      <c r="T92" s="9"/>
      <c r="U92" s="9"/>
      <c r="V92" s="366"/>
      <c r="W92" s="394"/>
      <c r="X92" s="9"/>
      <c r="Y92" s="9"/>
      <c r="Z92" s="9"/>
      <c r="AA92" s="9"/>
    </row>
    <row r="93" spans="1:27" ht="15.75" customHeight="1">
      <c r="A93" s="9"/>
      <c r="B93" s="9"/>
      <c r="C93" s="9"/>
      <c r="D93" s="9"/>
      <c r="E93" s="9"/>
      <c r="F93" s="9"/>
      <c r="G93" s="9"/>
      <c r="H93" s="9"/>
      <c r="I93" s="9"/>
      <c r="J93" s="9"/>
      <c r="K93" s="9"/>
      <c r="L93" s="9"/>
      <c r="M93" s="9"/>
      <c r="N93" s="9"/>
      <c r="O93" s="9"/>
      <c r="P93" s="9"/>
      <c r="Q93" s="9"/>
      <c r="R93" s="9"/>
      <c r="S93" s="365"/>
      <c r="T93" s="9"/>
      <c r="U93" s="9"/>
      <c r="V93" s="366"/>
      <c r="W93" s="394"/>
      <c r="X93" s="9"/>
      <c r="Y93" s="9"/>
      <c r="Z93" s="9"/>
      <c r="AA93" s="9"/>
    </row>
    <row r="94" spans="1:27" ht="15.75" customHeight="1">
      <c r="A94" s="9"/>
      <c r="B94" s="9"/>
      <c r="C94" s="9"/>
      <c r="D94" s="9"/>
      <c r="E94" s="9"/>
      <c r="F94" s="9"/>
      <c r="G94" s="9"/>
      <c r="H94" s="9"/>
      <c r="I94" s="9"/>
      <c r="J94" s="9"/>
      <c r="K94" s="9"/>
      <c r="L94" s="9"/>
      <c r="M94" s="9"/>
      <c r="N94" s="9"/>
      <c r="O94" s="9"/>
      <c r="P94" s="9"/>
      <c r="Q94" s="9"/>
      <c r="R94" s="9"/>
      <c r="S94" s="365"/>
      <c r="T94" s="9"/>
      <c r="U94" s="9"/>
      <c r="V94" s="366"/>
      <c r="W94" s="394"/>
      <c r="X94" s="9"/>
      <c r="Y94" s="9"/>
      <c r="Z94" s="9"/>
      <c r="AA94" s="9"/>
    </row>
    <row r="95" spans="1:27" ht="15.75" customHeight="1">
      <c r="A95" s="9"/>
      <c r="B95" s="9"/>
      <c r="C95" s="9"/>
      <c r="D95" s="9"/>
      <c r="E95" s="9"/>
      <c r="F95" s="9"/>
      <c r="G95" s="9"/>
      <c r="H95" s="9"/>
      <c r="I95" s="9"/>
      <c r="J95" s="9"/>
      <c r="K95" s="9"/>
      <c r="L95" s="9"/>
      <c r="M95" s="9"/>
      <c r="N95" s="9"/>
      <c r="O95" s="9"/>
      <c r="P95" s="9"/>
      <c r="Q95" s="9"/>
      <c r="R95" s="9"/>
      <c r="S95" s="365"/>
      <c r="T95" s="9"/>
      <c r="U95" s="9"/>
      <c r="V95" s="366"/>
      <c r="W95" s="394"/>
      <c r="X95" s="9"/>
      <c r="Y95" s="9"/>
      <c r="Z95" s="9"/>
      <c r="AA95" s="9"/>
    </row>
    <row r="96" spans="1:27" ht="15.75" customHeight="1">
      <c r="A96" s="9"/>
      <c r="B96" s="9"/>
      <c r="C96" s="9"/>
      <c r="D96" s="9"/>
      <c r="E96" s="9"/>
      <c r="F96" s="9"/>
      <c r="G96" s="9"/>
      <c r="H96" s="9"/>
      <c r="I96" s="9"/>
      <c r="J96" s="9"/>
      <c r="K96" s="9"/>
      <c r="L96" s="9"/>
      <c r="M96" s="9"/>
      <c r="N96" s="9"/>
      <c r="O96" s="9"/>
      <c r="P96" s="9"/>
      <c r="Q96" s="9"/>
      <c r="R96" s="9"/>
      <c r="S96" s="365"/>
      <c r="T96" s="9"/>
      <c r="U96" s="9"/>
      <c r="V96" s="366"/>
      <c r="W96" s="394"/>
      <c r="X96" s="9"/>
      <c r="Y96" s="9"/>
      <c r="Z96" s="9"/>
      <c r="AA96" s="9"/>
    </row>
    <row r="97" spans="1:27" ht="15.75" customHeight="1">
      <c r="A97" s="6"/>
      <c r="B97" s="6"/>
      <c r="C97" s="6"/>
      <c r="D97" s="6"/>
      <c r="E97" s="6"/>
      <c r="F97" s="6"/>
      <c r="G97" s="6"/>
      <c r="H97" s="6"/>
      <c r="I97" s="6"/>
      <c r="J97" s="6"/>
      <c r="K97" s="6"/>
      <c r="L97" s="6"/>
      <c r="M97" s="6"/>
      <c r="N97" s="6"/>
      <c r="O97" s="6"/>
      <c r="P97" s="6"/>
      <c r="Q97" s="6"/>
      <c r="R97" s="6"/>
      <c r="S97" s="57"/>
      <c r="T97" s="6"/>
      <c r="U97" s="6"/>
      <c r="V97" s="364"/>
      <c r="W97" s="139"/>
      <c r="X97" s="6"/>
      <c r="Y97" s="6"/>
      <c r="Z97" s="6"/>
      <c r="AA97" s="6"/>
    </row>
    <row r="98" spans="1:27" ht="15.75" customHeight="1">
      <c r="A98" s="6"/>
      <c r="B98" s="6"/>
      <c r="C98" s="6"/>
      <c r="D98" s="6"/>
      <c r="E98" s="6"/>
      <c r="F98" s="6"/>
      <c r="G98" s="6"/>
      <c r="H98" s="6"/>
      <c r="I98" s="6"/>
      <c r="J98" s="6"/>
      <c r="K98" s="6"/>
      <c r="L98" s="6"/>
      <c r="M98" s="6"/>
      <c r="N98" s="6"/>
      <c r="O98" s="6"/>
      <c r="P98" s="6"/>
      <c r="Q98" s="6"/>
      <c r="R98" s="6"/>
      <c r="S98" s="57"/>
      <c r="T98" s="6"/>
      <c r="U98" s="6"/>
      <c r="V98" s="364"/>
      <c r="W98" s="139"/>
      <c r="X98" s="6"/>
      <c r="Y98" s="6"/>
      <c r="Z98" s="6"/>
      <c r="AA98" s="6"/>
    </row>
    <row r="99" spans="1:27" ht="15.75" customHeight="1">
      <c r="A99" s="6"/>
      <c r="B99" s="6"/>
      <c r="C99" s="6"/>
      <c r="D99" s="6"/>
      <c r="E99" s="6"/>
      <c r="F99" s="6"/>
      <c r="G99" s="6"/>
      <c r="H99" s="6"/>
      <c r="I99" s="6"/>
      <c r="J99" s="6"/>
      <c r="K99" s="6"/>
      <c r="L99" s="6"/>
      <c r="M99" s="6"/>
      <c r="N99" s="6"/>
      <c r="O99" s="6"/>
      <c r="P99" s="6"/>
      <c r="Q99" s="6"/>
      <c r="R99" s="6"/>
      <c r="S99" s="57"/>
      <c r="T99" s="6"/>
      <c r="U99" s="6"/>
      <c r="V99" s="364"/>
      <c r="W99" s="139"/>
      <c r="X99" s="6"/>
      <c r="Y99" s="6"/>
      <c r="Z99" s="6"/>
      <c r="AA99" s="6"/>
    </row>
    <row r="100" spans="1:27" ht="15.75" customHeight="1">
      <c r="A100" s="6"/>
      <c r="B100" s="6"/>
      <c r="C100" s="6"/>
      <c r="D100" s="6"/>
      <c r="E100" s="6"/>
      <c r="F100" s="6"/>
      <c r="G100" s="6"/>
      <c r="H100" s="6"/>
      <c r="I100" s="6"/>
      <c r="J100" s="6"/>
      <c r="K100" s="6"/>
      <c r="L100" s="6"/>
      <c r="M100" s="6"/>
      <c r="N100" s="6"/>
      <c r="O100" s="6"/>
      <c r="P100" s="6"/>
      <c r="Q100" s="6"/>
      <c r="R100" s="6"/>
      <c r="S100" s="57"/>
      <c r="T100" s="6"/>
      <c r="U100" s="6"/>
      <c r="V100" s="364"/>
      <c r="W100" s="139"/>
      <c r="X100" s="6"/>
      <c r="Y100" s="6"/>
      <c r="Z100" s="6"/>
      <c r="AA100" s="6"/>
    </row>
    <row r="101" spans="1:27" ht="15.75" customHeight="1">
      <c r="A101" s="6"/>
      <c r="B101" s="6"/>
      <c r="C101" s="6"/>
      <c r="D101" s="6"/>
      <c r="E101" s="6"/>
      <c r="F101" s="6"/>
      <c r="G101" s="6"/>
      <c r="H101" s="6"/>
      <c r="I101" s="6"/>
      <c r="J101" s="6"/>
      <c r="K101" s="6"/>
      <c r="L101" s="6"/>
      <c r="M101" s="6"/>
      <c r="N101" s="6"/>
      <c r="O101" s="6"/>
      <c r="P101" s="6"/>
      <c r="Q101" s="6"/>
      <c r="R101" s="6"/>
      <c r="S101" s="57"/>
      <c r="T101" s="6"/>
      <c r="U101" s="6"/>
      <c r="V101" s="364"/>
      <c r="W101" s="139"/>
      <c r="X101" s="6"/>
      <c r="Y101" s="6"/>
      <c r="Z101" s="6"/>
      <c r="AA101" s="6"/>
    </row>
    <row r="102" spans="1:27" ht="15.75" customHeight="1">
      <c r="A102" s="6"/>
      <c r="B102" s="6"/>
      <c r="C102" s="6"/>
      <c r="D102" s="6"/>
      <c r="E102" s="6"/>
      <c r="F102" s="6"/>
      <c r="G102" s="6"/>
      <c r="H102" s="6"/>
      <c r="I102" s="6"/>
      <c r="J102" s="6"/>
      <c r="K102" s="6"/>
      <c r="L102" s="6"/>
      <c r="M102" s="6"/>
      <c r="N102" s="6"/>
      <c r="O102" s="6"/>
      <c r="P102" s="6"/>
      <c r="Q102" s="6"/>
      <c r="R102" s="6"/>
      <c r="S102" s="57"/>
      <c r="T102" s="6"/>
      <c r="U102" s="6"/>
      <c r="V102" s="364"/>
      <c r="W102" s="139"/>
      <c r="X102" s="6"/>
      <c r="Y102" s="6"/>
      <c r="Z102" s="6"/>
      <c r="AA102" s="6"/>
    </row>
    <row r="103" spans="1:27" ht="15.75" customHeight="1">
      <c r="A103" s="6"/>
      <c r="B103" s="6"/>
      <c r="C103" s="6"/>
      <c r="D103" s="6"/>
      <c r="E103" s="6"/>
      <c r="F103" s="6"/>
      <c r="G103" s="6"/>
      <c r="H103" s="6"/>
      <c r="I103" s="6"/>
      <c r="J103" s="6"/>
      <c r="K103" s="6"/>
      <c r="L103" s="6"/>
      <c r="M103" s="6"/>
      <c r="N103" s="6"/>
      <c r="O103" s="6"/>
      <c r="P103" s="6"/>
      <c r="Q103" s="6"/>
      <c r="R103" s="6"/>
      <c r="S103" s="57"/>
      <c r="T103" s="6"/>
      <c r="U103" s="6"/>
      <c r="V103" s="364"/>
      <c r="W103" s="139"/>
      <c r="X103" s="6"/>
      <c r="Y103" s="6"/>
      <c r="Z103" s="6"/>
      <c r="AA103" s="6"/>
    </row>
    <row r="104" spans="1:27" ht="15.75" customHeight="1">
      <c r="A104" s="6"/>
      <c r="B104" s="6"/>
      <c r="C104" s="6"/>
      <c r="D104" s="6"/>
      <c r="E104" s="6"/>
      <c r="F104" s="6"/>
      <c r="G104" s="6"/>
      <c r="H104" s="6"/>
      <c r="I104" s="6"/>
      <c r="J104" s="6"/>
      <c r="K104" s="6"/>
      <c r="L104" s="6"/>
      <c r="M104" s="6"/>
      <c r="N104" s="6"/>
      <c r="O104" s="6"/>
      <c r="P104" s="6"/>
      <c r="Q104" s="6"/>
      <c r="R104" s="6"/>
      <c r="S104" s="57"/>
      <c r="T104" s="6"/>
      <c r="U104" s="6"/>
      <c r="V104" s="364"/>
      <c r="W104" s="139"/>
      <c r="X104" s="6"/>
      <c r="Y104" s="6"/>
      <c r="Z104" s="6"/>
      <c r="AA104" s="6"/>
    </row>
    <row r="105" spans="1:27" ht="15.75" customHeight="1">
      <c r="A105" s="6"/>
      <c r="B105" s="6"/>
      <c r="C105" s="6"/>
      <c r="D105" s="6"/>
      <c r="E105" s="6"/>
      <c r="F105" s="6"/>
      <c r="G105" s="6"/>
      <c r="H105" s="6"/>
      <c r="I105" s="6"/>
      <c r="J105" s="6"/>
      <c r="K105" s="6"/>
      <c r="L105" s="6"/>
      <c r="M105" s="6"/>
      <c r="N105" s="6"/>
      <c r="O105" s="6"/>
      <c r="P105" s="6"/>
      <c r="Q105" s="6"/>
      <c r="R105" s="6"/>
      <c r="S105" s="57"/>
      <c r="T105" s="6"/>
      <c r="U105" s="6"/>
      <c r="V105" s="364"/>
      <c r="W105" s="139"/>
      <c r="X105" s="6"/>
      <c r="Y105" s="6"/>
      <c r="Z105" s="6"/>
      <c r="AA105" s="6"/>
    </row>
    <row r="106" spans="1:27" ht="15.75" customHeight="1">
      <c r="A106" s="6"/>
      <c r="B106" s="6"/>
      <c r="C106" s="6"/>
      <c r="D106" s="6"/>
      <c r="E106" s="6"/>
      <c r="F106" s="6"/>
      <c r="G106" s="6"/>
      <c r="H106" s="6"/>
      <c r="I106" s="6"/>
      <c r="J106" s="6"/>
      <c r="K106" s="6"/>
      <c r="L106" s="6"/>
      <c r="M106" s="6"/>
      <c r="N106" s="6"/>
      <c r="O106" s="6"/>
      <c r="P106" s="6"/>
      <c r="Q106" s="6"/>
      <c r="R106" s="6"/>
      <c r="S106" s="57"/>
      <c r="T106" s="6"/>
      <c r="U106" s="6"/>
      <c r="V106" s="364"/>
      <c r="W106" s="139"/>
      <c r="X106" s="6"/>
      <c r="Y106" s="6"/>
      <c r="Z106" s="6"/>
      <c r="AA106" s="6"/>
    </row>
    <row r="107" spans="1:27" ht="15.75" customHeight="1">
      <c r="A107" s="6"/>
      <c r="B107" s="6"/>
      <c r="C107" s="6"/>
      <c r="D107" s="6"/>
      <c r="E107" s="6"/>
      <c r="F107" s="6"/>
      <c r="G107" s="6"/>
      <c r="H107" s="6"/>
      <c r="I107" s="6"/>
      <c r="J107" s="6"/>
      <c r="K107" s="6"/>
      <c r="L107" s="6"/>
      <c r="M107" s="6"/>
      <c r="N107" s="6"/>
      <c r="O107" s="6"/>
      <c r="P107" s="6"/>
      <c r="Q107" s="6"/>
      <c r="R107" s="6"/>
      <c r="S107" s="57"/>
      <c r="T107" s="6"/>
      <c r="U107" s="6"/>
      <c r="V107" s="364"/>
      <c r="W107" s="139"/>
      <c r="X107" s="6"/>
      <c r="Y107" s="6"/>
      <c r="Z107" s="6"/>
      <c r="AA107" s="6"/>
    </row>
    <row r="108" spans="1:27" ht="15.75" customHeight="1">
      <c r="A108" s="6"/>
      <c r="B108" s="6"/>
      <c r="C108" s="6"/>
      <c r="D108" s="6"/>
      <c r="E108" s="6"/>
      <c r="F108" s="6"/>
      <c r="G108" s="6"/>
      <c r="H108" s="6"/>
      <c r="I108" s="6"/>
      <c r="J108" s="6"/>
      <c r="K108" s="6"/>
      <c r="L108" s="6"/>
      <c r="M108" s="6"/>
      <c r="N108" s="6"/>
      <c r="O108" s="6"/>
      <c r="P108" s="6"/>
      <c r="Q108" s="6"/>
      <c r="R108" s="6"/>
      <c r="S108" s="57"/>
      <c r="T108" s="6"/>
      <c r="U108" s="6"/>
      <c r="V108" s="364"/>
      <c r="W108" s="139"/>
      <c r="X108" s="6"/>
      <c r="Y108" s="6"/>
      <c r="Z108" s="6"/>
      <c r="AA108" s="6"/>
    </row>
    <row r="109" spans="1:27" ht="15.75" customHeight="1">
      <c r="A109" s="6"/>
      <c r="B109" s="6"/>
      <c r="C109" s="6"/>
      <c r="D109" s="6"/>
      <c r="E109" s="6"/>
      <c r="F109" s="6"/>
      <c r="G109" s="6"/>
      <c r="H109" s="6"/>
      <c r="I109" s="6"/>
      <c r="J109" s="6"/>
      <c r="K109" s="6"/>
      <c r="L109" s="6"/>
      <c r="M109" s="6"/>
      <c r="N109" s="6"/>
      <c r="O109" s="6"/>
      <c r="P109" s="6"/>
      <c r="Q109" s="6"/>
      <c r="R109" s="6"/>
      <c r="S109" s="57"/>
      <c r="T109" s="6"/>
      <c r="U109" s="6"/>
      <c r="V109" s="364"/>
      <c r="W109" s="139"/>
      <c r="X109" s="6"/>
      <c r="Y109" s="6"/>
      <c r="Z109" s="6"/>
      <c r="AA109" s="6"/>
    </row>
    <row r="110" spans="1:27" ht="15.75" customHeight="1">
      <c r="A110" s="6"/>
      <c r="B110" s="6"/>
      <c r="C110" s="6"/>
      <c r="D110" s="6"/>
      <c r="E110" s="6"/>
      <c r="F110" s="6"/>
      <c r="G110" s="6"/>
      <c r="H110" s="6"/>
      <c r="I110" s="6"/>
      <c r="J110" s="6"/>
      <c r="K110" s="6"/>
      <c r="L110" s="6"/>
      <c r="M110" s="6"/>
      <c r="N110" s="6"/>
      <c r="O110" s="6"/>
      <c r="P110" s="6"/>
      <c r="Q110" s="6"/>
      <c r="R110" s="6"/>
      <c r="S110" s="57"/>
      <c r="T110" s="6"/>
      <c r="U110" s="6"/>
      <c r="V110" s="364"/>
      <c r="W110" s="139"/>
      <c r="X110" s="6"/>
      <c r="Y110" s="6"/>
      <c r="Z110" s="6"/>
      <c r="AA110" s="6"/>
    </row>
    <row r="111" spans="1:27" ht="15.75" customHeight="1">
      <c r="A111" s="6"/>
      <c r="B111" s="6"/>
      <c r="C111" s="6"/>
      <c r="D111" s="6"/>
      <c r="E111" s="6"/>
      <c r="F111" s="6"/>
      <c r="G111" s="6"/>
      <c r="H111" s="6"/>
      <c r="I111" s="6"/>
      <c r="J111" s="6"/>
      <c r="K111" s="6"/>
      <c r="L111" s="6"/>
      <c r="M111" s="6"/>
      <c r="N111" s="6"/>
      <c r="O111" s="6"/>
      <c r="P111" s="6"/>
      <c r="Q111" s="6"/>
      <c r="R111" s="6"/>
      <c r="S111" s="57"/>
      <c r="T111" s="6"/>
      <c r="U111" s="6"/>
      <c r="V111" s="364"/>
      <c r="W111" s="139"/>
      <c r="X111" s="6"/>
      <c r="Y111" s="6"/>
      <c r="Z111" s="6"/>
      <c r="AA111" s="6"/>
    </row>
    <row r="112" spans="1:27" ht="15.75" customHeight="1">
      <c r="A112" s="6"/>
      <c r="B112" s="6"/>
      <c r="C112" s="6"/>
      <c r="D112" s="6"/>
      <c r="E112" s="6"/>
      <c r="F112" s="6"/>
      <c r="G112" s="6"/>
      <c r="H112" s="6"/>
      <c r="I112" s="6"/>
      <c r="J112" s="6"/>
      <c r="K112" s="6"/>
      <c r="L112" s="6"/>
      <c r="M112" s="6"/>
      <c r="N112" s="6"/>
      <c r="O112" s="6"/>
      <c r="P112" s="6"/>
      <c r="Q112" s="6"/>
      <c r="R112" s="6"/>
      <c r="S112" s="57"/>
      <c r="T112" s="6"/>
      <c r="U112" s="6"/>
      <c r="V112" s="364"/>
      <c r="W112" s="139"/>
      <c r="X112" s="6"/>
      <c r="Y112" s="6"/>
      <c r="Z112" s="6"/>
      <c r="AA112" s="6"/>
    </row>
    <row r="113" spans="1:27" ht="15.75" customHeight="1">
      <c r="A113" s="6"/>
      <c r="B113" s="6"/>
      <c r="C113" s="6"/>
      <c r="D113" s="6"/>
      <c r="E113" s="6"/>
      <c r="F113" s="6"/>
      <c r="G113" s="6"/>
      <c r="H113" s="6"/>
      <c r="I113" s="6"/>
      <c r="J113" s="6"/>
      <c r="K113" s="6"/>
      <c r="L113" s="6"/>
      <c r="M113" s="6"/>
      <c r="N113" s="6"/>
      <c r="O113" s="6"/>
      <c r="P113" s="6"/>
      <c r="Q113" s="6"/>
      <c r="R113" s="6"/>
      <c r="S113" s="57"/>
      <c r="T113" s="6"/>
      <c r="U113" s="6"/>
      <c r="V113" s="364"/>
      <c r="W113" s="139"/>
      <c r="X113" s="6"/>
      <c r="Y113" s="6"/>
      <c r="Z113" s="6"/>
      <c r="AA113" s="6"/>
    </row>
    <row r="114" spans="1:27" ht="15.75" customHeight="1">
      <c r="A114" s="6"/>
      <c r="B114" s="6"/>
      <c r="C114" s="6"/>
      <c r="D114" s="6"/>
      <c r="E114" s="6"/>
      <c r="F114" s="6"/>
      <c r="G114" s="6"/>
      <c r="H114" s="6"/>
      <c r="I114" s="6"/>
      <c r="J114" s="6"/>
      <c r="K114" s="6"/>
      <c r="L114" s="6"/>
      <c r="M114" s="6"/>
      <c r="N114" s="6"/>
      <c r="O114" s="6"/>
      <c r="P114" s="6"/>
      <c r="Q114" s="6"/>
      <c r="R114" s="6"/>
      <c r="S114" s="57"/>
      <c r="T114" s="6"/>
      <c r="U114" s="6"/>
      <c r="V114" s="364"/>
      <c r="W114" s="139"/>
      <c r="X114" s="6"/>
      <c r="Y114" s="6"/>
      <c r="Z114" s="6"/>
      <c r="AA114" s="6"/>
    </row>
    <row r="115" spans="1:27" ht="15.75" customHeight="1">
      <c r="A115" s="6"/>
      <c r="B115" s="6"/>
      <c r="C115" s="6"/>
      <c r="D115" s="6"/>
      <c r="E115" s="6"/>
      <c r="F115" s="6"/>
      <c r="G115" s="6"/>
      <c r="H115" s="6"/>
      <c r="I115" s="6"/>
      <c r="J115" s="6"/>
      <c r="K115" s="6"/>
      <c r="L115" s="6"/>
      <c r="M115" s="6"/>
      <c r="N115" s="6"/>
      <c r="O115" s="6"/>
      <c r="P115" s="6"/>
      <c r="Q115" s="6"/>
      <c r="R115" s="6"/>
      <c r="S115" s="57"/>
      <c r="T115" s="6"/>
      <c r="U115" s="6"/>
      <c r="V115" s="364"/>
      <c r="W115" s="139"/>
      <c r="X115" s="6"/>
      <c r="Y115" s="6"/>
      <c r="Z115" s="6"/>
      <c r="AA115" s="6"/>
    </row>
    <row r="116" spans="1:27" ht="15.75" customHeight="1">
      <c r="A116" s="6"/>
      <c r="B116" s="6"/>
      <c r="C116" s="6"/>
      <c r="D116" s="6"/>
      <c r="E116" s="6"/>
      <c r="F116" s="6"/>
      <c r="G116" s="6"/>
      <c r="H116" s="6"/>
      <c r="I116" s="6"/>
      <c r="J116" s="6"/>
      <c r="K116" s="6"/>
      <c r="L116" s="6"/>
      <c r="M116" s="6"/>
      <c r="N116" s="6"/>
      <c r="O116" s="6"/>
      <c r="P116" s="6"/>
      <c r="Q116" s="6"/>
      <c r="R116" s="6"/>
      <c r="S116" s="57"/>
      <c r="T116" s="6"/>
      <c r="U116" s="6"/>
      <c r="V116" s="364"/>
      <c r="W116" s="139"/>
      <c r="X116" s="6"/>
      <c r="Y116" s="6"/>
      <c r="Z116" s="6"/>
      <c r="AA116" s="6"/>
    </row>
    <row r="117" spans="1:27" ht="15.75" customHeight="1">
      <c r="A117" s="6"/>
      <c r="B117" s="6"/>
      <c r="C117" s="6"/>
      <c r="D117" s="6"/>
      <c r="E117" s="6"/>
      <c r="F117" s="6"/>
      <c r="G117" s="6"/>
      <c r="H117" s="6"/>
      <c r="I117" s="6"/>
      <c r="J117" s="6"/>
      <c r="K117" s="6"/>
      <c r="L117" s="6"/>
      <c r="M117" s="6"/>
      <c r="N117" s="6"/>
      <c r="O117" s="6"/>
      <c r="P117" s="6"/>
      <c r="Q117" s="6"/>
      <c r="R117" s="6"/>
      <c r="S117" s="57"/>
      <c r="T117" s="6"/>
      <c r="U117" s="6"/>
      <c r="V117" s="364"/>
      <c r="W117" s="139"/>
      <c r="X117" s="6"/>
      <c r="Y117" s="6"/>
      <c r="Z117" s="6"/>
      <c r="AA117" s="6"/>
    </row>
    <row r="118" spans="1:27" ht="15.75" customHeight="1">
      <c r="A118" s="6"/>
      <c r="B118" s="6"/>
      <c r="C118" s="6"/>
      <c r="D118" s="6"/>
      <c r="E118" s="6"/>
      <c r="F118" s="6"/>
      <c r="G118" s="6"/>
      <c r="H118" s="6"/>
      <c r="I118" s="6"/>
      <c r="J118" s="6"/>
      <c r="K118" s="6"/>
      <c r="L118" s="6"/>
      <c r="M118" s="6"/>
      <c r="N118" s="6"/>
      <c r="O118" s="6"/>
      <c r="P118" s="6"/>
      <c r="Q118" s="6"/>
      <c r="R118" s="6"/>
      <c r="S118" s="57"/>
      <c r="T118" s="6"/>
      <c r="U118" s="6"/>
      <c r="V118" s="364"/>
      <c r="W118" s="139"/>
      <c r="X118" s="6"/>
      <c r="Y118" s="6"/>
      <c r="Z118" s="6"/>
      <c r="AA118" s="6"/>
    </row>
    <row r="119" spans="1:27" ht="15.75" customHeight="1">
      <c r="A119" s="6"/>
      <c r="B119" s="6"/>
      <c r="C119" s="6"/>
      <c r="D119" s="6"/>
      <c r="E119" s="6"/>
      <c r="F119" s="6"/>
      <c r="G119" s="6"/>
      <c r="H119" s="6"/>
      <c r="I119" s="6"/>
      <c r="J119" s="6"/>
      <c r="K119" s="6"/>
      <c r="L119" s="6"/>
      <c r="M119" s="6"/>
      <c r="N119" s="6"/>
      <c r="O119" s="6"/>
      <c r="P119" s="6"/>
      <c r="Q119" s="6"/>
      <c r="R119" s="6"/>
      <c r="S119" s="57"/>
      <c r="T119" s="6"/>
      <c r="U119" s="6"/>
      <c r="V119" s="364"/>
      <c r="W119" s="139"/>
      <c r="X119" s="6"/>
      <c r="Y119" s="6"/>
      <c r="Z119" s="6"/>
      <c r="AA119" s="6"/>
    </row>
    <row r="120" spans="1:27" ht="15.75" customHeight="1">
      <c r="A120" s="6"/>
      <c r="B120" s="6"/>
      <c r="C120" s="6"/>
      <c r="D120" s="6"/>
      <c r="E120" s="6"/>
      <c r="F120" s="6"/>
      <c r="G120" s="6"/>
      <c r="H120" s="6"/>
      <c r="I120" s="6"/>
      <c r="J120" s="6"/>
      <c r="K120" s="6"/>
      <c r="L120" s="6"/>
      <c r="M120" s="6"/>
      <c r="N120" s="6"/>
      <c r="O120" s="6"/>
      <c r="P120" s="6"/>
      <c r="Q120" s="6"/>
      <c r="R120" s="6"/>
      <c r="S120" s="57"/>
      <c r="T120" s="6"/>
      <c r="U120" s="6"/>
      <c r="V120" s="364"/>
      <c r="W120" s="139"/>
      <c r="X120" s="6"/>
      <c r="Y120" s="6"/>
      <c r="Z120" s="6"/>
      <c r="AA120" s="6"/>
    </row>
    <row r="121" spans="1:27" ht="15.75" customHeight="1">
      <c r="A121" s="6"/>
      <c r="B121" s="6"/>
      <c r="C121" s="6"/>
      <c r="D121" s="6"/>
      <c r="E121" s="6"/>
      <c r="F121" s="6"/>
      <c r="G121" s="6"/>
      <c r="H121" s="6"/>
      <c r="I121" s="6"/>
      <c r="J121" s="6"/>
      <c r="K121" s="6"/>
      <c r="L121" s="6"/>
      <c r="M121" s="6"/>
      <c r="N121" s="6"/>
      <c r="O121" s="6"/>
      <c r="P121" s="6"/>
      <c r="Q121" s="6"/>
      <c r="R121" s="6"/>
      <c r="S121" s="57"/>
      <c r="T121" s="6"/>
      <c r="U121" s="6"/>
      <c r="V121" s="364"/>
      <c r="W121" s="139"/>
      <c r="X121" s="6"/>
      <c r="Y121" s="6"/>
      <c r="Z121" s="6"/>
      <c r="AA121" s="6"/>
    </row>
    <row r="122" spans="1:27" ht="15.75" customHeight="1">
      <c r="A122" s="6"/>
      <c r="B122" s="6"/>
      <c r="C122" s="6"/>
      <c r="D122" s="6"/>
      <c r="E122" s="6"/>
      <c r="F122" s="6"/>
      <c r="G122" s="6"/>
      <c r="H122" s="6"/>
      <c r="I122" s="6"/>
      <c r="J122" s="6"/>
      <c r="K122" s="6"/>
      <c r="L122" s="6"/>
      <c r="M122" s="6"/>
      <c r="N122" s="6"/>
      <c r="O122" s="6"/>
      <c r="P122" s="6"/>
      <c r="Q122" s="6"/>
      <c r="R122" s="6"/>
      <c r="S122" s="57"/>
      <c r="T122" s="6"/>
      <c r="U122" s="6"/>
      <c r="V122" s="364"/>
      <c r="W122" s="139"/>
      <c r="X122" s="6"/>
      <c r="Y122" s="6"/>
      <c r="Z122" s="6"/>
      <c r="AA122" s="6"/>
    </row>
    <row r="123" spans="1:27" ht="15.75" customHeight="1">
      <c r="A123" s="6"/>
      <c r="B123" s="6"/>
      <c r="C123" s="6"/>
      <c r="D123" s="6"/>
      <c r="E123" s="6"/>
      <c r="F123" s="6"/>
      <c r="G123" s="6"/>
      <c r="H123" s="6"/>
      <c r="I123" s="6"/>
      <c r="J123" s="6"/>
      <c r="K123" s="6"/>
      <c r="L123" s="6"/>
      <c r="M123" s="6"/>
      <c r="N123" s="6"/>
      <c r="O123" s="6"/>
      <c r="P123" s="6"/>
      <c r="Q123" s="6"/>
      <c r="R123" s="6"/>
      <c r="S123" s="57"/>
      <c r="T123" s="6"/>
      <c r="U123" s="6"/>
      <c r="V123" s="364"/>
      <c r="W123" s="139"/>
      <c r="X123" s="6"/>
      <c r="Y123" s="6"/>
      <c r="Z123" s="6"/>
      <c r="AA123" s="6"/>
    </row>
    <row r="124" spans="1:27" ht="15.75" customHeight="1">
      <c r="A124" s="6"/>
      <c r="B124" s="6"/>
      <c r="C124" s="6"/>
      <c r="D124" s="6"/>
      <c r="E124" s="6"/>
      <c r="F124" s="6"/>
      <c r="G124" s="6"/>
      <c r="H124" s="6"/>
      <c r="I124" s="6"/>
      <c r="J124" s="6"/>
      <c r="K124" s="6"/>
      <c r="L124" s="6"/>
      <c r="M124" s="6"/>
      <c r="N124" s="6"/>
      <c r="O124" s="6"/>
      <c r="P124" s="6"/>
      <c r="Q124" s="6"/>
      <c r="R124" s="6"/>
      <c r="S124" s="57"/>
      <c r="T124" s="6"/>
      <c r="U124" s="6"/>
      <c r="V124" s="364"/>
      <c r="W124" s="139"/>
      <c r="X124" s="6"/>
      <c r="Y124" s="6"/>
      <c r="Z124" s="6"/>
      <c r="AA124" s="6"/>
    </row>
    <row r="125" spans="1:27" ht="15.75" customHeight="1">
      <c r="A125" s="6"/>
      <c r="B125" s="6"/>
      <c r="C125" s="6"/>
      <c r="D125" s="6"/>
      <c r="E125" s="6"/>
      <c r="F125" s="6"/>
      <c r="G125" s="6"/>
      <c r="H125" s="6"/>
      <c r="I125" s="6"/>
      <c r="J125" s="6"/>
      <c r="K125" s="6"/>
      <c r="L125" s="6"/>
      <c r="M125" s="6"/>
      <c r="N125" s="6"/>
      <c r="O125" s="6"/>
      <c r="P125" s="6"/>
      <c r="Q125" s="6"/>
      <c r="R125" s="6"/>
      <c r="S125" s="57"/>
      <c r="T125" s="6"/>
      <c r="U125" s="6"/>
      <c r="V125" s="364"/>
      <c r="W125" s="139"/>
      <c r="X125" s="6"/>
      <c r="Y125" s="6"/>
      <c r="Z125" s="6"/>
      <c r="AA125" s="6"/>
    </row>
    <row r="126" spans="1:27" ht="15.75" customHeight="1">
      <c r="A126" s="6"/>
      <c r="B126" s="6"/>
      <c r="C126" s="6"/>
      <c r="D126" s="6"/>
      <c r="E126" s="6"/>
      <c r="F126" s="6"/>
      <c r="G126" s="6"/>
      <c r="H126" s="6"/>
      <c r="I126" s="6"/>
      <c r="J126" s="6"/>
      <c r="K126" s="6"/>
      <c r="L126" s="6"/>
      <c r="M126" s="6"/>
      <c r="N126" s="6"/>
      <c r="O126" s="6"/>
      <c r="P126" s="6"/>
      <c r="Q126" s="6"/>
      <c r="R126" s="6"/>
      <c r="S126" s="57"/>
      <c r="T126" s="6"/>
      <c r="U126" s="6"/>
      <c r="V126" s="364"/>
      <c r="W126" s="139"/>
      <c r="X126" s="6"/>
      <c r="Y126" s="6"/>
      <c r="Z126" s="6"/>
      <c r="AA126" s="6"/>
    </row>
    <row r="127" spans="1:27" ht="15.75" customHeight="1">
      <c r="A127" s="6"/>
      <c r="B127" s="6"/>
      <c r="C127" s="6"/>
      <c r="D127" s="6"/>
      <c r="E127" s="6"/>
      <c r="F127" s="6"/>
      <c r="G127" s="6"/>
      <c r="H127" s="6"/>
      <c r="I127" s="6"/>
      <c r="J127" s="6"/>
      <c r="K127" s="6"/>
      <c r="L127" s="6"/>
      <c r="M127" s="6"/>
      <c r="N127" s="6"/>
      <c r="O127" s="6"/>
      <c r="P127" s="6"/>
      <c r="Q127" s="6"/>
      <c r="R127" s="6"/>
      <c r="S127" s="57"/>
      <c r="T127" s="6"/>
      <c r="U127" s="6"/>
      <c r="V127" s="364"/>
      <c r="W127" s="139"/>
      <c r="X127" s="6"/>
      <c r="Y127" s="6"/>
      <c r="Z127" s="6"/>
      <c r="AA127" s="6"/>
    </row>
    <row r="128" spans="1:27" ht="15.75" customHeight="1">
      <c r="A128" s="6"/>
      <c r="B128" s="6"/>
      <c r="C128" s="6"/>
      <c r="D128" s="6"/>
      <c r="E128" s="6"/>
      <c r="F128" s="6"/>
      <c r="G128" s="6"/>
      <c r="H128" s="6"/>
      <c r="I128" s="6"/>
      <c r="J128" s="6"/>
      <c r="K128" s="6"/>
      <c r="L128" s="6"/>
      <c r="M128" s="6"/>
      <c r="N128" s="6"/>
      <c r="O128" s="6"/>
      <c r="P128" s="6"/>
      <c r="Q128" s="6"/>
      <c r="R128" s="6"/>
      <c r="S128" s="57"/>
      <c r="T128" s="6"/>
      <c r="U128" s="6"/>
      <c r="V128" s="364"/>
      <c r="W128" s="139"/>
      <c r="X128" s="6"/>
      <c r="Y128" s="6"/>
      <c r="Z128" s="6"/>
      <c r="AA128" s="6"/>
    </row>
    <row r="129" spans="1:27" ht="15.75" customHeight="1">
      <c r="A129" s="6"/>
      <c r="B129" s="6"/>
      <c r="C129" s="6"/>
      <c r="D129" s="6"/>
      <c r="E129" s="6"/>
      <c r="F129" s="6"/>
      <c r="G129" s="6"/>
      <c r="H129" s="6"/>
      <c r="I129" s="6"/>
      <c r="J129" s="6"/>
      <c r="K129" s="6"/>
      <c r="L129" s="6"/>
      <c r="M129" s="6"/>
      <c r="N129" s="6"/>
      <c r="O129" s="6"/>
      <c r="P129" s="6"/>
      <c r="Q129" s="6"/>
      <c r="R129" s="6"/>
      <c r="S129" s="57"/>
      <c r="T129" s="6"/>
      <c r="U129" s="6"/>
      <c r="V129" s="364"/>
      <c r="W129" s="139"/>
      <c r="X129" s="6"/>
      <c r="Y129" s="6"/>
      <c r="Z129" s="6"/>
      <c r="AA129" s="6"/>
    </row>
    <row r="130" spans="1:27" ht="15.75" customHeight="1">
      <c r="A130" s="6"/>
      <c r="B130" s="6"/>
      <c r="C130" s="6"/>
      <c r="D130" s="6"/>
      <c r="E130" s="6"/>
      <c r="F130" s="6"/>
      <c r="G130" s="6"/>
      <c r="H130" s="6"/>
      <c r="I130" s="6"/>
      <c r="J130" s="6"/>
      <c r="K130" s="6"/>
      <c r="L130" s="6"/>
      <c r="M130" s="6"/>
      <c r="N130" s="6"/>
      <c r="O130" s="6"/>
      <c r="P130" s="6"/>
      <c r="Q130" s="6"/>
      <c r="R130" s="6"/>
      <c r="S130" s="57"/>
      <c r="T130" s="6"/>
      <c r="U130" s="6"/>
      <c r="V130" s="364"/>
      <c r="W130" s="139"/>
      <c r="X130" s="6"/>
      <c r="Y130" s="6"/>
      <c r="Z130" s="6"/>
      <c r="AA130" s="6"/>
    </row>
    <row r="131" spans="1:27" ht="15.75" customHeight="1">
      <c r="A131" s="6"/>
      <c r="B131" s="6"/>
      <c r="C131" s="6"/>
      <c r="D131" s="6"/>
      <c r="E131" s="6"/>
      <c r="F131" s="6"/>
      <c r="G131" s="6"/>
      <c r="H131" s="6"/>
      <c r="I131" s="6"/>
      <c r="J131" s="6"/>
      <c r="K131" s="6"/>
      <c r="L131" s="6"/>
      <c r="M131" s="6"/>
      <c r="N131" s="6"/>
      <c r="O131" s="6"/>
      <c r="P131" s="6"/>
      <c r="Q131" s="6"/>
      <c r="R131" s="6"/>
      <c r="S131" s="57"/>
      <c r="T131" s="6"/>
      <c r="U131" s="6"/>
      <c r="V131" s="364"/>
      <c r="W131" s="139"/>
      <c r="X131" s="6"/>
      <c r="Y131" s="6"/>
      <c r="Z131" s="6"/>
      <c r="AA131" s="6"/>
    </row>
    <row r="132" spans="1:27" ht="15.75" customHeight="1">
      <c r="A132" s="6"/>
      <c r="B132" s="6"/>
      <c r="C132" s="6"/>
      <c r="D132" s="6"/>
      <c r="E132" s="6"/>
      <c r="F132" s="6"/>
      <c r="G132" s="6"/>
      <c r="H132" s="6"/>
      <c r="I132" s="6"/>
      <c r="J132" s="6"/>
      <c r="K132" s="6"/>
      <c r="L132" s="6"/>
      <c r="M132" s="6"/>
      <c r="N132" s="6"/>
      <c r="O132" s="6"/>
      <c r="P132" s="6"/>
      <c r="Q132" s="6"/>
      <c r="R132" s="6"/>
      <c r="S132" s="57"/>
      <c r="T132" s="6"/>
      <c r="U132" s="6"/>
      <c r="V132" s="364"/>
      <c r="W132" s="139"/>
      <c r="X132" s="6"/>
      <c r="Y132" s="6"/>
      <c r="Z132" s="6"/>
      <c r="AA132" s="6"/>
    </row>
    <row r="133" spans="1:27" ht="15.75" customHeight="1">
      <c r="A133" s="6"/>
      <c r="B133" s="6"/>
      <c r="C133" s="6"/>
      <c r="D133" s="6"/>
      <c r="E133" s="6"/>
      <c r="F133" s="6"/>
      <c r="G133" s="6"/>
      <c r="H133" s="6"/>
      <c r="I133" s="6"/>
      <c r="J133" s="6"/>
      <c r="K133" s="6"/>
      <c r="L133" s="6"/>
      <c r="M133" s="6"/>
      <c r="N133" s="6"/>
      <c r="O133" s="6"/>
      <c r="P133" s="6"/>
      <c r="Q133" s="6"/>
      <c r="R133" s="6"/>
      <c r="S133" s="57"/>
      <c r="T133" s="6"/>
      <c r="U133" s="6"/>
      <c r="V133" s="364"/>
      <c r="W133" s="139"/>
      <c r="X133" s="6"/>
      <c r="Y133" s="6"/>
      <c r="Z133" s="6"/>
      <c r="AA133" s="6"/>
    </row>
    <row r="134" spans="1:27" ht="15.75" customHeight="1">
      <c r="A134" s="6"/>
      <c r="B134" s="6"/>
      <c r="C134" s="6"/>
      <c r="D134" s="6"/>
      <c r="E134" s="6"/>
      <c r="F134" s="6"/>
      <c r="G134" s="6"/>
      <c r="H134" s="6"/>
      <c r="I134" s="6"/>
      <c r="J134" s="6"/>
      <c r="K134" s="6"/>
      <c r="L134" s="6"/>
      <c r="M134" s="6"/>
      <c r="N134" s="6"/>
      <c r="O134" s="6"/>
      <c r="P134" s="6"/>
      <c r="Q134" s="6"/>
      <c r="R134" s="6"/>
      <c r="S134" s="57"/>
      <c r="T134" s="6"/>
      <c r="U134" s="6"/>
      <c r="V134" s="364"/>
      <c r="W134" s="139"/>
      <c r="X134" s="6"/>
      <c r="Y134" s="6"/>
      <c r="Z134" s="6"/>
      <c r="AA134" s="6"/>
    </row>
    <row r="135" spans="1:27" ht="15.75" customHeight="1">
      <c r="A135" s="6"/>
      <c r="B135" s="6"/>
      <c r="C135" s="6"/>
      <c r="D135" s="6"/>
      <c r="E135" s="6"/>
      <c r="F135" s="6"/>
      <c r="G135" s="6"/>
      <c r="H135" s="6"/>
      <c r="I135" s="6"/>
      <c r="J135" s="6"/>
      <c r="K135" s="6"/>
      <c r="L135" s="6"/>
      <c r="M135" s="6"/>
      <c r="N135" s="6"/>
      <c r="O135" s="6"/>
      <c r="P135" s="6"/>
      <c r="Q135" s="6"/>
      <c r="R135" s="6"/>
      <c r="S135" s="57"/>
      <c r="T135" s="6"/>
      <c r="U135" s="6"/>
      <c r="V135" s="364"/>
      <c r="W135" s="139"/>
      <c r="X135" s="6"/>
      <c r="Y135" s="6"/>
      <c r="Z135" s="6"/>
      <c r="AA135" s="6"/>
    </row>
    <row r="136" spans="1:27" ht="15.75" customHeight="1">
      <c r="A136" s="6"/>
      <c r="B136" s="6"/>
      <c r="C136" s="6"/>
      <c r="D136" s="6"/>
      <c r="E136" s="6"/>
      <c r="F136" s="6"/>
      <c r="G136" s="6"/>
      <c r="H136" s="6"/>
      <c r="I136" s="6"/>
      <c r="J136" s="6"/>
      <c r="K136" s="6"/>
      <c r="L136" s="6"/>
      <c r="M136" s="6"/>
      <c r="N136" s="6"/>
      <c r="O136" s="6"/>
      <c r="P136" s="6"/>
      <c r="Q136" s="6"/>
      <c r="R136" s="6"/>
      <c r="S136" s="57"/>
      <c r="T136" s="6"/>
      <c r="U136" s="6"/>
      <c r="V136" s="364"/>
      <c r="W136" s="139"/>
      <c r="X136" s="6"/>
      <c r="Y136" s="6"/>
      <c r="Z136" s="6"/>
      <c r="AA136" s="6"/>
    </row>
    <row r="137" spans="1:27" ht="15.75" customHeight="1">
      <c r="A137" s="6"/>
      <c r="B137" s="6"/>
      <c r="C137" s="6"/>
      <c r="D137" s="6"/>
      <c r="E137" s="6"/>
      <c r="F137" s="6"/>
      <c r="G137" s="6"/>
      <c r="H137" s="6"/>
      <c r="I137" s="6"/>
      <c r="J137" s="6"/>
      <c r="K137" s="6"/>
      <c r="L137" s="6"/>
      <c r="M137" s="6"/>
      <c r="N137" s="6"/>
      <c r="O137" s="6"/>
      <c r="P137" s="6"/>
      <c r="Q137" s="6"/>
      <c r="R137" s="6"/>
      <c r="S137" s="57"/>
      <c r="T137" s="6"/>
      <c r="U137" s="6"/>
      <c r="V137" s="364"/>
      <c r="W137" s="139"/>
      <c r="X137" s="6"/>
      <c r="Y137" s="6"/>
      <c r="Z137" s="6"/>
      <c r="AA137" s="6"/>
    </row>
    <row r="138" spans="1:27" ht="15.75" customHeight="1">
      <c r="A138" s="6"/>
      <c r="B138" s="6"/>
      <c r="C138" s="6"/>
      <c r="D138" s="6"/>
      <c r="E138" s="6"/>
      <c r="F138" s="6"/>
      <c r="G138" s="6"/>
      <c r="H138" s="6"/>
      <c r="I138" s="6"/>
      <c r="J138" s="6"/>
      <c r="K138" s="6"/>
      <c r="L138" s="6"/>
      <c r="M138" s="6"/>
      <c r="N138" s="6"/>
      <c r="O138" s="6"/>
      <c r="P138" s="6"/>
      <c r="Q138" s="6"/>
      <c r="R138" s="6"/>
      <c r="S138" s="57"/>
      <c r="T138" s="6"/>
      <c r="U138" s="6"/>
      <c r="V138" s="364"/>
      <c r="W138" s="139"/>
      <c r="X138" s="6"/>
      <c r="Y138" s="6"/>
      <c r="Z138" s="6"/>
      <c r="AA138" s="6"/>
    </row>
    <row r="139" spans="1:27" ht="15.75" customHeight="1">
      <c r="A139" s="6"/>
      <c r="B139" s="6"/>
      <c r="C139" s="6"/>
      <c r="D139" s="6"/>
      <c r="E139" s="6"/>
      <c r="F139" s="6"/>
      <c r="G139" s="6"/>
      <c r="H139" s="6"/>
      <c r="I139" s="6"/>
      <c r="J139" s="6"/>
      <c r="K139" s="6"/>
      <c r="L139" s="6"/>
      <c r="M139" s="6"/>
      <c r="N139" s="6"/>
      <c r="O139" s="6"/>
      <c r="P139" s="6"/>
      <c r="Q139" s="6"/>
      <c r="R139" s="6"/>
      <c r="S139" s="57"/>
      <c r="T139" s="6"/>
      <c r="U139" s="6"/>
      <c r="V139" s="364"/>
      <c r="W139" s="139"/>
      <c r="X139" s="6"/>
      <c r="Y139" s="6"/>
      <c r="Z139" s="6"/>
      <c r="AA139" s="6"/>
    </row>
    <row r="140" spans="1:27" ht="15.75" customHeight="1">
      <c r="A140" s="6"/>
      <c r="B140" s="6"/>
      <c r="C140" s="6"/>
      <c r="D140" s="6"/>
      <c r="E140" s="6"/>
      <c r="F140" s="6"/>
      <c r="G140" s="6"/>
      <c r="H140" s="6"/>
      <c r="I140" s="6"/>
      <c r="J140" s="6"/>
      <c r="K140" s="6"/>
      <c r="L140" s="6"/>
      <c r="M140" s="6"/>
      <c r="N140" s="6"/>
      <c r="O140" s="6"/>
      <c r="P140" s="6"/>
      <c r="Q140" s="6"/>
      <c r="R140" s="6"/>
      <c r="S140" s="57"/>
      <c r="T140" s="6"/>
      <c r="U140" s="6"/>
      <c r="V140" s="364"/>
      <c r="W140" s="139"/>
      <c r="X140" s="6"/>
      <c r="Y140" s="6"/>
      <c r="Z140" s="6"/>
      <c r="AA140" s="6"/>
    </row>
    <row r="141" spans="1:27" ht="15.75" customHeight="1">
      <c r="A141" s="6"/>
      <c r="B141" s="6"/>
      <c r="C141" s="6"/>
      <c r="D141" s="6"/>
      <c r="E141" s="6"/>
      <c r="F141" s="6"/>
      <c r="G141" s="6"/>
      <c r="H141" s="6"/>
      <c r="I141" s="6"/>
      <c r="J141" s="6"/>
      <c r="K141" s="6"/>
      <c r="L141" s="6"/>
      <c r="M141" s="6"/>
      <c r="N141" s="6"/>
      <c r="O141" s="6"/>
      <c r="P141" s="6"/>
      <c r="Q141" s="6"/>
      <c r="R141" s="6"/>
      <c r="S141" s="57"/>
      <c r="T141" s="6"/>
      <c r="U141" s="6"/>
      <c r="V141" s="364"/>
      <c r="W141" s="139"/>
      <c r="X141" s="6"/>
      <c r="Y141" s="6"/>
      <c r="Z141" s="6"/>
      <c r="AA141" s="6"/>
    </row>
    <row r="142" spans="1:27" ht="15.75" customHeight="1">
      <c r="A142" s="6"/>
      <c r="B142" s="6"/>
      <c r="C142" s="6"/>
      <c r="D142" s="6"/>
      <c r="E142" s="6"/>
      <c r="F142" s="6"/>
      <c r="G142" s="6"/>
      <c r="H142" s="6"/>
      <c r="I142" s="6"/>
      <c r="J142" s="6"/>
      <c r="K142" s="6"/>
      <c r="L142" s="6"/>
      <c r="M142" s="6"/>
      <c r="N142" s="6"/>
      <c r="O142" s="6"/>
      <c r="P142" s="6"/>
      <c r="Q142" s="6"/>
      <c r="R142" s="6"/>
      <c r="S142" s="57"/>
      <c r="T142" s="6"/>
      <c r="U142" s="6"/>
      <c r="V142" s="364"/>
      <c r="W142" s="139"/>
      <c r="X142" s="6"/>
      <c r="Y142" s="6"/>
      <c r="Z142" s="6"/>
      <c r="AA142" s="6"/>
    </row>
    <row r="143" spans="1:27" ht="15.75" customHeight="1">
      <c r="A143" s="6"/>
      <c r="B143" s="6"/>
      <c r="C143" s="6"/>
      <c r="D143" s="6"/>
      <c r="E143" s="6"/>
      <c r="F143" s="6"/>
      <c r="G143" s="6"/>
      <c r="H143" s="6"/>
      <c r="I143" s="6"/>
      <c r="J143" s="6"/>
      <c r="K143" s="6"/>
      <c r="L143" s="6"/>
      <c r="M143" s="6"/>
      <c r="N143" s="6"/>
      <c r="O143" s="6"/>
      <c r="P143" s="6"/>
      <c r="Q143" s="6"/>
      <c r="R143" s="6"/>
      <c r="S143" s="57"/>
      <c r="T143" s="6"/>
      <c r="U143" s="6"/>
      <c r="V143" s="364"/>
      <c r="W143" s="139"/>
      <c r="X143" s="6"/>
      <c r="Y143" s="6"/>
      <c r="Z143" s="6"/>
      <c r="AA143" s="6"/>
    </row>
    <row r="144" spans="1:27" ht="15.75" customHeight="1">
      <c r="A144" s="6"/>
      <c r="B144" s="6"/>
      <c r="C144" s="6"/>
      <c r="D144" s="6"/>
      <c r="E144" s="6"/>
      <c r="F144" s="6"/>
      <c r="G144" s="6"/>
      <c r="H144" s="6"/>
      <c r="I144" s="6"/>
      <c r="J144" s="6"/>
      <c r="K144" s="6"/>
      <c r="L144" s="6"/>
      <c r="M144" s="6"/>
      <c r="N144" s="6"/>
      <c r="O144" s="6"/>
      <c r="P144" s="6"/>
      <c r="Q144" s="6"/>
      <c r="R144" s="6"/>
      <c r="S144" s="57"/>
      <c r="T144" s="6"/>
      <c r="U144" s="6"/>
      <c r="V144" s="364"/>
      <c r="W144" s="139"/>
      <c r="X144" s="6"/>
      <c r="Y144" s="6"/>
      <c r="Z144" s="6"/>
      <c r="AA144" s="6"/>
    </row>
    <row r="145" spans="1:27" ht="15.75" customHeight="1">
      <c r="A145" s="6"/>
      <c r="B145" s="6"/>
      <c r="C145" s="6"/>
      <c r="D145" s="6"/>
      <c r="E145" s="6"/>
      <c r="F145" s="6"/>
      <c r="G145" s="6"/>
      <c r="H145" s="6"/>
      <c r="I145" s="6"/>
      <c r="J145" s="6"/>
      <c r="K145" s="6"/>
      <c r="L145" s="6"/>
      <c r="M145" s="6"/>
      <c r="N145" s="6"/>
      <c r="O145" s="6"/>
      <c r="P145" s="6"/>
      <c r="Q145" s="6"/>
      <c r="R145" s="6"/>
      <c r="S145" s="57"/>
      <c r="T145" s="6"/>
      <c r="U145" s="6"/>
      <c r="V145" s="364"/>
      <c r="W145" s="139"/>
      <c r="X145" s="6"/>
      <c r="Y145" s="6"/>
      <c r="Z145" s="6"/>
      <c r="AA145" s="6"/>
    </row>
    <row r="146" spans="1:27" ht="15.75" customHeight="1">
      <c r="A146" s="6"/>
      <c r="B146" s="6"/>
      <c r="C146" s="6"/>
      <c r="D146" s="6"/>
      <c r="E146" s="6"/>
      <c r="F146" s="6"/>
      <c r="G146" s="6"/>
      <c r="H146" s="6"/>
      <c r="I146" s="6"/>
      <c r="J146" s="6"/>
      <c r="K146" s="6"/>
      <c r="L146" s="6"/>
      <c r="M146" s="6"/>
      <c r="N146" s="6"/>
      <c r="O146" s="6"/>
      <c r="P146" s="6"/>
      <c r="Q146" s="6"/>
      <c r="R146" s="6"/>
      <c r="S146" s="57"/>
      <c r="T146" s="6"/>
      <c r="U146" s="6"/>
      <c r="V146" s="364"/>
      <c r="W146" s="139"/>
      <c r="X146" s="6"/>
      <c r="Y146" s="6"/>
      <c r="Z146" s="6"/>
      <c r="AA146" s="6"/>
    </row>
    <row r="147" spans="1:27" ht="15.75" customHeight="1">
      <c r="A147" s="6"/>
      <c r="B147" s="6"/>
      <c r="C147" s="6"/>
      <c r="D147" s="6"/>
      <c r="E147" s="6"/>
      <c r="F147" s="6"/>
      <c r="G147" s="6"/>
      <c r="H147" s="6"/>
      <c r="I147" s="6"/>
      <c r="J147" s="6"/>
      <c r="K147" s="6"/>
      <c r="L147" s="6"/>
      <c r="M147" s="6"/>
      <c r="N147" s="6"/>
      <c r="O147" s="6"/>
      <c r="P147" s="6"/>
      <c r="Q147" s="6"/>
      <c r="R147" s="6"/>
      <c r="S147" s="57"/>
      <c r="T147" s="6"/>
      <c r="U147" s="6"/>
      <c r="V147" s="364"/>
      <c r="W147" s="139"/>
      <c r="X147" s="6"/>
      <c r="Y147" s="6"/>
      <c r="Z147" s="6"/>
      <c r="AA147" s="6"/>
    </row>
    <row r="148" spans="1:27" ht="15.75" customHeight="1">
      <c r="A148" s="6"/>
      <c r="B148" s="6"/>
      <c r="C148" s="6"/>
      <c r="D148" s="6"/>
      <c r="E148" s="6"/>
      <c r="F148" s="6"/>
      <c r="G148" s="6"/>
      <c r="H148" s="6"/>
      <c r="I148" s="6"/>
      <c r="J148" s="6"/>
      <c r="K148" s="6"/>
      <c r="L148" s="6"/>
      <c r="M148" s="6"/>
      <c r="N148" s="6"/>
      <c r="O148" s="6"/>
      <c r="P148" s="6"/>
      <c r="Q148" s="6"/>
      <c r="R148" s="6"/>
      <c r="S148" s="57"/>
      <c r="T148" s="6"/>
      <c r="U148" s="6"/>
      <c r="V148" s="364"/>
      <c r="W148" s="139"/>
      <c r="X148" s="6"/>
      <c r="Y148" s="6"/>
      <c r="Z148" s="6"/>
      <c r="AA148" s="6"/>
    </row>
    <row r="149" spans="1:27" ht="15.75" customHeight="1">
      <c r="A149" s="6"/>
      <c r="B149" s="6"/>
      <c r="C149" s="6"/>
      <c r="D149" s="6"/>
      <c r="E149" s="6"/>
      <c r="F149" s="6"/>
      <c r="G149" s="6"/>
      <c r="H149" s="6"/>
      <c r="I149" s="6"/>
      <c r="J149" s="6"/>
      <c r="K149" s="6"/>
      <c r="L149" s="6"/>
      <c r="M149" s="6"/>
      <c r="N149" s="6"/>
      <c r="O149" s="6"/>
      <c r="P149" s="6"/>
      <c r="Q149" s="6"/>
      <c r="R149" s="6"/>
      <c r="S149" s="57"/>
      <c r="T149" s="6"/>
      <c r="U149" s="6"/>
      <c r="V149" s="364"/>
      <c r="W149" s="139"/>
      <c r="X149" s="6"/>
      <c r="Y149" s="6"/>
      <c r="Z149" s="6"/>
      <c r="AA149" s="6"/>
    </row>
    <row r="150" spans="1:27" ht="15.75" customHeight="1">
      <c r="A150" s="6"/>
      <c r="B150" s="6"/>
      <c r="C150" s="6"/>
      <c r="D150" s="6"/>
      <c r="E150" s="6"/>
      <c r="F150" s="6"/>
      <c r="G150" s="6"/>
      <c r="H150" s="6"/>
      <c r="I150" s="6"/>
      <c r="J150" s="6"/>
      <c r="K150" s="6"/>
      <c r="L150" s="6"/>
      <c r="M150" s="6"/>
      <c r="N150" s="6"/>
      <c r="O150" s="6"/>
      <c r="P150" s="6"/>
      <c r="Q150" s="6"/>
      <c r="R150" s="6"/>
      <c r="S150" s="57"/>
      <c r="T150" s="6"/>
      <c r="U150" s="6"/>
      <c r="V150" s="364"/>
      <c r="W150" s="139"/>
      <c r="X150" s="6"/>
      <c r="Y150" s="6"/>
      <c r="Z150" s="6"/>
      <c r="AA150" s="6"/>
    </row>
    <row r="151" spans="1:27" ht="15.75" customHeight="1">
      <c r="A151" s="6"/>
      <c r="B151" s="6"/>
      <c r="C151" s="6"/>
      <c r="D151" s="6"/>
      <c r="E151" s="6"/>
      <c r="F151" s="6"/>
      <c r="G151" s="6"/>
      <c r="H151" s="6"/>
      <c r="I151" s="6"/>
      <c r="J151" s="6"/>
      <c r="K151" s="6"/>
      <c r="L151" s="6"/>
      <c r="M151" s="6"/>
      <c r="N151" s="6"/>
      <c r="O151" s="6"/>
      <c r="P151" s="6"/>
      <c r="Q151" s="6"/>
      <c r="R151" s="6"/>
      <c r="S151" s="57"/>
      <c r="T151" s="6"/>
      <c r="U151" s="6"/>
      <c r="V151" s="364"/>
      <c r="W151" s="139"/>
      <c r="X151" s="6"/>
      <c r="Y151" s="6"/>
      <c r="Z151" s="6"/>
      <c r="AA151" s="6"/>
    </row>
    <row r="152" spans="1:27" ht="15.75" customHeight="1">
      <c r="A152" s="6"/>
      <c r="B152" s="6"/>
      <c r="C152" s="6"/>
      <c r="D152" s="6"/>
      <c r="E152" s="6"/>
      <c r="F152" s="6"/>
      <c r="G152" s="6"/>
      <c r="H152" s="6"/>
      <c r="I152" s="6"/>
      <c r="J152" s="6"/>
      <c r="K152" s="6"/>
      <c r="L152" s="6"/>
      <c r="M152" s="6"/>
      <c r="N152" s="6"/>
      <c r="O152" s="6"/>
      <c r="P152" s="6"/>
      <c r="Q152" s="6"/>
      <c r="R152" s="6"/>
      <c r="S152" s="57"/>
      <c r="T152" s="6"/>
      <c r="U152" s="6"/>
      <c r="V152" s="364"/>
      <c r="W152" s="139"/>
      <c r="X152" s="6"/>
      <c r="Y152" s="6"/>
      <c r="Z152" s="6"/>
      <c r="AA152" s="6"/>
    </row>
    <row r="153" spans="1:27" ht="15.75" customHeight="1">
      <c r="A153" s="6"/>
      <c r="B153" s="6"/>
      <c r="C153" s="6"/>
      <c r="D153" s="6"/>
      <c r="E153" s="6"/>
      <c r="F153" s="6"/>
      <c r="G153" s="6"/>
      <c r="H153" s="6"/>
      <c r="I153" s="6"/>
      <c r="J153" s="6"/>
      <c r="K153" s="6"/>
      <c r="L153" s="6"/>
      <c r="M153" s="6"/>
      <c r="N153" s="6"/>
      <c r="O153" s="6"/>
      <c r="P153" s="6"/>
      <c r="Q153" s="6"/>
      <c r="R153" s="6"/>
      <c r="S153" s="57"/>
      <c r="T153" s="6"/>
      <c r="U153" s="6"/>
      <c r="V153" s="364"/>
      <c r="W153" s="139"/>
      <c r="X153" s="6"/>
      <c r="Y153" s="6"/>
      <c r="Z153" s="6"/>
      <c r="AA153" s="6"/>
    </row>
    <row r="154" spans="1:27" ht="15.75" customHeight="1">
      <c r="A154" s="6"/>
      <c r="B154" s="6"/>
      <c r="C154" s="6"/>
      <c r="D154" s="6"/>
      <c r="E154" s="6"/>
      <c r="F154" s="6"/>
      <c r="G154" s="6"/>
      <c r="H154" s="6"/>
      <c r="I154" s="6"/>
      <c r="J154" s="6"/>
      <c r="K154" s="6"/>
      <c r="L154" s="6"/>
      <c r="M154" s="6"/>
      <c r="N154" s="6"/>
      <c r="O154" s="6"/>
      <c r="P154" s="6"/>
      <c r="Q154" s="6"/>
      <c r="R154" s="6"/>
      <c r="S154" s="57"/>
      <c r="T154" s="6"/>
      <c r="U154" s="6"/>
      <c r="V154" s="364"/>
      <c r="W154" s="139"/>
      <c r="X154" s="6"/>
      <c r="Y154" s="6"/>
      <c r="Z154" s="6"/>
      <c r="AA154" s="6"/>
    </row>
    <row r="155" spans="1:27" ht="15.75" customHeight="1">
      <c r="A155" s="6"/>
      <c r="B155" s="6"/>
      <c r="C155" s="6"/>
      <c r="D155" s="6"/>
      <c r="E155" s="6"/>
      <c r="F155" s="6"/>
      <c r="G155" s="6"/>
      <c r="H155" s="6"/>
      <c r="I155" s="6"/>
      <c r="J155" s="6"/>
      <c r="K155" s="6"/>
      <c r="L155" s="6"/>
      <c r="M155" s="6"/>
      <c r="N155" s="6"/>
      <c r="O155" s="6"/>
      <c r="P155" s="6"/>
      <c r="Q155" s="6"/>
      <c r="R155" s="6"/>
      <c r="S155" s="57"/>
      <c r="T155" s="6"/>
      <c r="U155" s="6"/>
      <c r="V155" s="364"/>
      <c r="W155" s="139"/>
      <c r="X155" s="6"/>
      <c r="Y155" s="6"/>
      <c r="Z155" s="6"/>
      <c r="AA155" s="6"/>
    </row>
    <row r="156" spans="1:27" ht="15.75" customHeight="1">
      <c r="A156" s="6"/>
      <c r="B156" s="6"/>
      <c r="C156" s="6"/>
      <c r="D156" s="6"/>
      <c r="E156" s="6"/>
      <c r="F156" s="6"/>
      <c r="G156" s="6"/>
      <c r="H156" s="6"/>
      <c r="I156" s="6"/>
      <c r="J156" s="6"/>
      <c r="K156" s="6"/>
      <c r="L156" s="6"/>
      <c r="M156" s="6"/>
      <c r="N156" s="6"/>
      <c r="O156" s="6"/>
      <c r="P156" s="6"/>
      <c r="Q156" s="6"/>
      <c r="R156" s="6"/>
      <c r="S156" s="57"/>
      <c r="T156" s="6"/>
      <c r="U156" s="6"/>
      <c r="V156" s="364"/>
      <c r="W156" s="139"/>
      <c r="X156" s="6"/>
      <c r="Y156" s="6"/>
      <c r="Z156" s="6"/>
      <c r="AA156" s="6"/>
    </row>
    <row r="157" spans="1:27" ht="15.75" customHeight="1">
      <c r="A157" s="6"/>
      <c r="B157" s="6"/>
      <c r="C157" s="6"/>
      <c r="D157" s="6"/>
      <c r="E157" s="6"/>
      <c r="F157" s="6"/>
      <c r="G157" s="6"/>
      <c r="H157" s="6"/>
      <c r="I157" s="6"/>
      <c r="J157" s="6"/>
      <c r="K157" s="6"/>
      <c r="L157" s="6"/>
      <c r="M157" s="6"/>
      <c r="N157" s="6"/>
      <c r="O157" s="6"/>
      <c r="P157" s="6"/>
      <c r="Q157" s="6"/>
      <c r="R157" s="6"/>
      <c r="S157" s="57"/>
      <c r="T157" s="6"/>
      <c r="U157" s="6"/>
      <c r="V157" s="364"/>
      <c r="W157" s="139"/>
      <c r="X157" s="6"/>
      <c r="Y157" s="6"/>
      <c r="Z157" s="6"/>
      <c r="AA157" s="6"/>
    </row>
    <row r="158" spans="1:27" ht="15.75" customHeight="1">
      <c r="A158" s="6"/>
      <c r="B158" s="6"/>
      <c r="C158" s="6"/>
      <c r="D158" s="6"/>
      <c r="E158" s="6"/>
      <c r="F158" s="6"/>
      <c r="G158" s="6"/>
      <c r="H158" s="6"/>
      <c r="I158" s="6"/>
      <c r="J158" s="6"/>
      <c r="K158" s="6"/>
      <c r="L158" s="6"/>
      <c r="M158" s="6"/>
      <c r="N158" s="6"/>
      <c r="O158" s="6"/>
      <c r="P158" s="6"/>
      <c r="Q158" s="6"/>
      <c r="R158" s="6"/>
      <c r="S158" s="57"/>
      <c r="T158" s="6"/>
      <c r="U158" s="6"/>
      <c r="V158" s="364"/>
      <c r="W158" s="139"/>
      <c r="X158" s="6"/>
      <c r="Y158" s="6"/>
      <c r="Z158" s="6"/>
      <c r="AA158" s="6"/>
    </row>
    <row r="159" spans="1:27" ht="15.75" customHeight="1">
      <c r="A159" s="6"/>
      <c r="B159" s="6"/>
      <c r="C159" s="6"/>
      <c r="D159" s="6"/>
      <c r="E159" s="6"/>
      <c r="F159" s="6"/>
      <c r="G159" s="6"/>
      <c r="H159" s="6"/>
      <c r="I159" s="6"/>
      <c r="J159" s="6"/>
      <c r="K159" s="6"/>
      <c r="L159" s="6"/>
      <c r="M159" s="6"/>
      <c r="N159" s="6"/>
      <c r="O159" s="6"/>
      <c r="P159" s="6"/>
      <c r="Q159" s="6"/>
      <c r="R159" s="6"/>
      <c r="S159" s="57"/>
      <c r="T159" s="6"/>
      <c r="U159" s="6"/>
      <c r="V159" s="364"/>
      <c r="W159" s="139"/>
      <c r="X159" s="6"/>
      <c r="Y159" s="6"/>
      <c r="Z159" s="6"/>
      <c r="AA159" s="6"/>
    </row>
    <row r="160" spans="1:27" ht="15.75" customHeight="1">
      <c r="A160" s="6"/>
      <c r="B160" s="6"/>
      <c r="C160" s="6"/>
      <c r="D160" s="6"/>
      <c r="E160" s="6"/>
      <c r="F160" s="6"/>
      <c r="G160" s="6"/>
      <c r="H160" s="6"/>
      <c r="I160" s="6"/>
      <c r="J160" s="6"/>
      <c r="K160" s="6"/>
      <c r="L160" s="6"/>
      <c r="M160" s="6"/>
      <c r="N160" s="6"/>
      <c r="O160" s="6"/>
      <c r="P160" s="6"/>
      <c r="Q160" s="6"/>
      <c r="R160" s="6"/>
      <c r="S160" s="57"/>
      <c r="T160" s="6"/>
      <c r="U160" s="6"/>
      <c r="V160" s="364"/>
      <c r="W160" s="139"/>
      <c r="X160" s="6"/>
      <c r="Y160" s="6"/>
      <c r="Z160" s="6"/>
      <c r="AA160" s="6"/>
    </row>
    <row r="161" spans="1:27" ht="15.75" customHeight="1">
      <c r="A161" s="6"/>
      <c r="B161" s="6"/>
      <c r="C161" s="6"/>
      <c r="D161" s="6"/>
      <c r="E161" s="6"/>
      <c r="F161" s="6"/>
      <c r="G161" s="6"/>
      <c r="H161" s="6"/>
      <c r="I161" s="6"/>
      <c r="J161" s="6"/>
      <c r="K161" s="6"/>
      <c r="L161" s="6"/>
      <c r="M161" s="6"/>
      <c r="N161" s="6"/>
      <c r="O161" s="6"/>
      <c r="P161" s="6"/>
      <c r="Q161" s="6"/>
      <c r="R161" s="6"/>
      <c r="S161" s="57"/>
      <c r="T161" s="6"/>
      <c r="U161" s="6"/>
      <c r="V161" s="364"/>
      <c r="W161" s="139"/>
      <c r="X161" s="6"/>
      <c r="Y161" s="6"/>
      <c r="Z161" s="6"/>
      <c r="AA161" s="6"/>
    </row>
    <row r="162" spans="1:27" ht="15.75" customHeight="1">
      <c r="A162" s="6"/>
      <c r="B162" s="6"/>
      <c r="C162" s="6"/>
      <c r="D162" s="6"/>
      <c r="E162" s="6"/>
      <c r="F162" s="6"/>
      <c r="G162" s="6"/>
      <c r="H162" s="6"/>
      <c r="I162" s="6"/>
      <c r="J162" s="6"/>
      <c r="K162" s="6"/>
      <c r="L162" s="6"/>
      <c r="M162" s="6"/>
      <c r="N162" s="6"/>
      <c r="O162" s="6"/>
      <c r="P162" s="6"/>
      <c r="Q162" s="6"/>
      <c r="R162" s="6"/>
      <c r="S162" s="57"/>
      <c r="T162" s="6"/>
      <c r="U162" s="6"/>
      <c r="V162" s="364"/>
      <c r="W162" s="139"/>
      <c r="X162" s="6"/>
      <c r="Y162" s="6"/>
      <c r="Z162" s="6"/>
      <c r="AA162" s="6"/>
    </row>
    <row r="163" spans="1:27" ht="15.75" customHeight="1">
      <c r="A163" s="6"/>
      <c r="B163" s="6"/>
      <c r="C163" s="6"/>
      <c r="D163" s="6"/>
      <c r="E163" s="6"/>
      <c r="F163" s="6"/>
      <c r="G163" s="6"/>
      <c r="H163" s="6"/>
      <c r="I163" s="6"/>
      <c r="J163" s="6"/>
      <c r="K163" s="6"/>
      <c r="L163" s="6"/>
      <c r="M163" s="6"/>
      <c r="N163" s="6"/>
      <c r="O163" s="6"/>
      <c r="P163" s="6"/>
      <c r="Q163" s="6"/>
      <c r="R163" s="6"/>
      <c r="S163" s="57"/>
      <c r="T163" s="6"/>
      <c r="U163" s="6"/>
      <c r="V163" s="364"/>
      <c r="W163" s="139"/>
      <c r="X163" s="6"/>
      <c r="Y163" s="6"/>
      <c r="Z163" s="6"/>
      <c r="AA163" s="6"/>
    </row>
    <row r="164" spans="1:27" ht="15.75" customHeight="1">
      <c r="A164" s="6"/>
      <c r="B164" s="6"/>
      <c r="C164" s="6"/>
      <c r="D164" s="6"/>
      <c r="E164" s="6"/>
      <c r="F164" s="6"/>
      <c r="G164" s="6"/>
      <c r="H164" s="6"/>
      <c r="I164" s="6"/>
      <c r="J164" s="6"/>
      <c r="K164" s="6"/>
      <c r="L164" s="6"/>
      <c r="M164" s="6"/>
      <c r="N164" s="6"/>
      <c r="O164" s="6"/>
      <c r="P164" s="6"/>
      <c r="Q164" s="6"/>
      <c r="R164" s="6"/>
      <c r="S164" s="57"/>
      <c r="T164" s="6"/>
      <c r="U164" s="6"/>
      <c r="V164" s="364"/>
      <c r="W164" s="139"/>
      <c r="X164" s="6"/>
      <c r="Y164" s="6"/>
      <c r="Z164" s="6"/>
      <c r="AA164" s="6"/>
    </row>
    <row r="165" spans="1:27" ht="15.75" customHeight="1">
      <c r="A165" s="6"/>
      <c r="B165" s="6"/>
      <c r="C165" s="6"/>
      <c r="D165" s="6"/>
      <c r="E165" s="6"/>
      <c r="F165" s="6"/>
      <c r="G165" s="6"/>
      <c r="H165" s="6"/>
      <c r="I165" s="6"/>
      <c r="J165" s="6"/>
      <c r="K165" s="6"/>
      <c r="L165" s="6"/>
      <c r="M165" s="6"/>
      <c r="N165" s="6"/>
      <c r="O165" s="6"/>
      <c r="P165" s="6"/>
      <c r="Q165" s="6"/>
      <c r="R165" s="6"/>
      <c r="S165" s="57"/>
      <c r="T165" s="6"/>
      <c r="U165" s="6"/>
      <c r="V165" s="364"/>
      <c r="W165" s="139"/>
      <c r="X165" s="6"/>
      <c r="Y165" s="6"/>
      <c r="Z165" s="6"/>
      <c r="AA165" s="6"/>
    </row>
    <row r="166" spans="1:27" ht="15.75" customHeight="1">
      <c r="A166" s="6"/>
      <c r="B166" s="6"/>
      <c r="C166" s="6"/>
      <c r="D166" s="6"/>
      <c r="E166" s="6"/>
      <c r="F166" s="6"/>
      <c r="G166" s="6"/>
      <c r="H166" s="6"/>
      <c r="I166" s="6"/>
      <c r="J166" s="6"/>
      <c r="K166" s="6"/>
      <c r="L166" s="6"/>
      <c r="M166" s="6"/>
      <c r="N166" s="6"/>
      <c r="O166" s="6"/>
      <c r="P166" s="6"/>
      <c r="Q166" s="6"/>
      <c r="R166" s="6"/>
      <c r="S166" s="57"/>
      <c r="T166" s="6"/>
      <c r="U166" s="6"/>
      <c r="V166" s="364"/>
      <c r="W166" s="139"/>
      <c r="X166" s="6"/>
      <c r="Y166" s="6"/>
      <c r="Z166" s="6"/>
      <c r="AA166" s="6"/>
    </row>
    <row r="167" spans="1:27" ht="15.75" customHeight="1">
      <c r="A167" s="6"/>
      <c r="B167" s="6"/>
      <c r="C167" s="6"/>
      <c r="D167" s="6"/>
      <c r="E167" s="6"/>
      <c r="F167" s="6"/>
      <c r="G167" s="6"/>
      <c r="H167" s="6"/>
      <c r="I167" s="6"/>
      <c r="J167" s="6"/>
      <c r="K167" s="6"/>
      <c r="L167" s="6"/>
      <c r="M167" s="6"/>
      <c r="N167" s="6"/>
      <c r="O167" s="6"/>
      <c r="P167" s="6"/>
      <c r="Q167" s="6"/>
      <c r="R167" s="6"/>
      <c r="S167" s="57"/>
      <c r="T167" s="6"/>
      <c r="U167" s="6"/>
      <c r="V167" s="364"/>
      <c r="W167" s="139"/>
      <c r="X167" s="6"/>
      <c r="Y167" s="6"/>
      <c r="Z167" s="6"/>
      <c r="AA167" s="6"/>
    </row>
    <row r="168" spans="1:27" ht="15.75" customHeight="1">
      <c r="A168" s="6"/>
      <c r="B168" s="6"/>
      <c r="C168" s="6"/>
      <c r="D168" s="6"/>
      <c r="E168" s="6"/>
      <c r="F168" s="6"/>
      <c r="G168" s="6"/>
      <c r="H168" s="6"/>
      <c r="I168" s="6"/>
      <c r="J168" s="6"/>
      <c r="K168" s="6"/>
      <c r="L168" s="6"/>
      <c r="M168" s="6"/>
      <c r="N168" s="6"/>
      <c r="O168" s="6"/>
      <c r="P168" s="6"/>
      <c r="Q168" s="6"/>
      <c r="R168" s="6"/>
      <c r="S168" s="57"/>
      <c r="T168" s="6"/>
      <c r="U168" s="6"/>
      <c r="V168" s="364"/>
      <c r="W168" s="139"/>
      <c r="X168" s="6"/>
      <c r="Y168" s="6"/>
      <c r="Z168" s="6"/>
      <c r="AA168" s="6"/>
    </row>
    <row r="169" spans="1:27" ht="15.75" customHeight="1">
      <c r="A169" s="6"/>
      <c r="B169" s="6"/>
      <c r="C169" s="6"/>
      <c r="D169" s="6"/>
      <c r="E169" s="6"/>
      <c r="F169" s="6"/>
      <c r="G169" s="6"/>
      <c r="H169" s="6"/>
      <c r="I169" s="6"/>
      <c r="J169" s="6"/>
      <c r="K169" s="6"/>
      <c r="L169" s="6"/>
      <c r="M169" s="6"/>
      <c r="N169" s="6"/>
      <c r="O169" s="6"/>
      <c r="P169" s="6"/>
      <c r="Q169" s="6"/>
      <c r="R169" s="6"/>
      <c r="S169" s="57"/>
      <c r="T169" s="6"/>
      <c r="U169" s="6"/>
      <c r="V169" s="364"/>
      <c r="W169" s="139"/>
      <c r="X169" s="6"/>
      <c r="Y169" s="6"/>
      <c r="Z169" s="6"/>
      <c r="AA169" s="6"/>
    </row>
    <row r="170" spans="1:27" ht="15.75" customHeight="1">
      <c r="A170" s="6"/>
      <c r="B170" s="6"/>
      <c r="C170" s="6"/>
      <c r="D170" s="6"/>
      <c r="E170" s="6"/>
      <c r="F170" s="6"/>
      <c r="G170" s="6"/>
      <c r="H170" s="6"/>
      <c r="I170" s="6"/>
      <c r="J170" s="6"/>
      <c r="K170" s="6"/>
      <c r="L170" s="6"/>
      <c r="M170" s="6"/>
      <c r="N170" s="6"/>
      <c r="O170" s="6"/>
      <c r="P170" s="6"/>
      <c r="Q170" s="6"/>
      <c r="R170" s="6"/>
      <c r="S170" s="57"/>
      <c r="T170" s="6"/>
      <c r="U170" s="6"/>
      <c r="V170" s="364"/>
      <c r="W170" s="139"/>
      <c r="X170" s="6"/>
      <c r="Y170" s="6"/>
      <c r="Z170" s="6"/>
      <c r="AA170" s="6"/>
    </row>
    <row r="171" spans="1:27" ht="15.75" customHeight="1">
      <c r="A171" s="6"/>
      <c r="B171" s="6"/>
      <c r="C171" s="6"/>
      <c r="D171" s="6"/>
      <c r="E171" s="6"/>
      <c r="F171" s="6"/>
      <c r="G171" s="6"/>
      <c r="H171" s="6"/>
      <c r="I171" s="6"/>
      <c r="J171" s="6"/>
      <c r="K171" s="6"/>
      <c r="L171" s="6"/>
      <c r="M171" s="6"/>
      <c r="N171" s="6"/>
      <c r="O171" s="6"/>
      <c r="P171" s="6"/>
      <c r="Q171" s="6"/>
      <c r="R171" s="6"/>
      <c r="S171" s="57"/>
      <c r="T171" s="6"/>
      <c r="U171" s="6"/>
      <c r="V171" s="364"/>
      <c r="W171" s="139"/>
      <c r="X171" s="6"/>
      <c r="Y171" s="6"/>
      <c r="Z171" s="6"/>
      <c r="AA171" s="6"/>
    </row>
    <row r="172" spans="1:27" ht="15.75" customHeight="1">
      <c r="A172" s="6"/>
      <c r="B172" s="6"/>
      <c r="C172" s="6"/>
      <c r="D172" s="6"/>
      <c r="E172" s="6"/>
      <c r="F172" s="6"/>
      <c r="G172" s="6"/>
      <c r="H172" s="6"/>
      <c r="I172" s="6"/>
      <c r="J172" s="6"/>
      <c r="K172" s="6"/>
      <c r="L172" s="6"/>
      <c r="M172" s="6"/>
      <c r="N172" s="6"/>
      <c r="O172" s="6"/>
      <c r="P172" s="6"/>
      <c r="Q172" s="6"/>
      <c r="R172" s="6"/>
      <c r="S172" s="57"/>
      <c r="T172" s="6"/>
      <c r="U172" s="6"/>
      <c r="V172" s="364"/>
      <c r="W172" s="139"/>
      <c r="X172" s="6"/>
      <c r="Y172" s="6"/>
      <c r="Z172" s="6"/>
      <c r="AA172" s="6"/>
    </row>
    <row r="173" spans="1:27" ht="15.75" customHeight="1">
      <c r="A173" s="6"/>
      <c r="B173" s="6"/>
      <c r="C173" s="6"/>
      <c r="D173" s="6"/>
      <c r="E173" s="6"/>
      <c r="F173" s="6"/>
      <c r="G173" s="6"/>
      <c r="H173" s="6"/>
      <c r="I173" s="6"/>
      <c r="J173" s="6"/>
      <c r="K173" s="6"/>
      <c r="L173" s="6"/>
      <c r="M173" s="6"/>
      <c r="N173" s="6"/>
      <c r="O173" s="6"/>
      <c r="P173" s="6"/>
      <c r="Q173" s="6"/>
      <c r="R173" s="6"/>
      <c r="S173" s="57"/>
      <c r="T173" s="6"/>
      <c r="U173" s="6"/>
      <c r="V173" s="364"/>
      <c r="W173" s="139"/>
      <c r="X173" s="6"/>
      <c r="Y173" s="6"/>
      <c r="Z173" s="6"/>
      <c r="AA173" s="6"/>
    </row>
    <row r="174" spans="1:27" ht="15.75" customHeight="1">
      <c r="A174" s="6"/>
      <c r="B174" s="6"/>
      <c r="C174" s="6"/>
      <c r="D174" s="6"/>
      <c r="E174" s="6"/>
      <c r="F174" s="6"/>
      <c r="G174" s="6"/>
      <c r="H174" s="6"/>
      <c r="I174" s="6"/>
      <c r="J174" s="6"/>
      <c r="K174" s="6"/>
      <c r="L174" s="6"/>
      <c r="M174" s="6"/>
      <c r="N174" s="6"/>
      <c r="O174" s="6"/>
      <c r="P174" s="6"/>
      <c r="Q174" s="6"/>
      <c r="R174" s="6"/>
      <c r="S174" s="57"/>
      <c r="T174" s="6"/>
      <c r="U174" s="6"/>
      <c r="V174" s="364"/>
      <c r="W174" s="139"/>
      <c r="X174" s="6"/>
      <c r="Y174" s="6"/>
      <c r="Z174" s="6"/>
      <c r="AA174" s="6"/>
    </row>
    <row r="175" spans="1:27" ht="15.75" customHeight="1">
      <c r="A175" s="6"/>
      <c r="B175" s="6"/>
      <c r="C175" s="6"/>
      <c r="D175" s="6"/>
      <c r="E175" s="6"/>
      <c r="F175" s="6"/>
      <c r="G175" s="6"/>
      <c r="H175" s="6"/>
      <c r="I175" s="6"/>
      <c r="J175" s="6"/>
      <c r="K175" s="6"/>
      <c r="L175" s="6"/>
      <c r="M175" s="6"/>
      <c r="N175" s="6"/>
      <c r="O175" s="6"/>
      <c r="P175" s="6"/>
      <c r="Q175" s="6"/>
      <c r="R175" s="6"/>
      <c r="S175" s="57"/>
      <c r="T175" s="6"/>
      <c r="U175" s="6"/>
      <c r="V175" s="364"/>
      <c r="W175" s="139"/>
      <c r="X175" s="6"/>
      <c r="Y175" s="6"/>
      <c r="Z175" s="6"/>
      <c r="AA175" s="6"/>
    </row>
    <row r="176" spans="1:27" ht="15.75" customHeight="1">
      <c r="A176" s="6"/>
      <c r="B176" s="6"/>
      <c r="C176" s="6"/>
      <c r="D176" s="6"/>
      <c r="E176" s="6"/>
      <c r="F176" s="6"/>
      <c r="G176" s="6"/>
      <c r="H176" s="6"/>
      <c r="I176" s="6"/>
      <c r="J176" s="6"/>
      <c r="K176" s="6"/>
      <c r="L176" s="6"/>
      <c r="M176" s="6"/>
      <c r="N176" s="6"/>
      <c r="O176" s="6"/>
      <c r="P176" s="6"/>
      <c r="Q176" s="6"/>
      <c r="R176" s="6"/>
      <c r="S176" s="57"/>
      <c r="T176" s="6"/>
      <c r="U176" s="6"/>
      <c r="V176" s="364"/>
      <c r="W176" s="139"/>
      <c r="X176" s="6"/>
      <c r="Y176" s="6"/>
      <c r="Z176" s="6"/>
      <c r="AA176" s="6"/>
    </row>
    <row r="177" spans="1:27" ht="15.75" customHeight="1">
      <c r="A177" s="6"/>
      <c r="B177" s="6"/>
      <c r="C177" s="6"/>
      <c r="D177" s="6"/>
      <c r="E177" s="6"/>
      <c r="F177" s="6"/>
      <c r="G177" s="6"/>
      <c r="H177" s="6"/>
      <c r="I177" s="6"/>
      <c r="J177" s="6"/>
      <c r="K177" s="6"/>
      <c r="L177" s="6"/>
      <c r="M177" s="6"/>
      <c r="N177" s="6"/>
      <c r="O177" s="6"/>
      <c r="P177" s="6"/>
      <c r="Q177" s="6"/>
      <c r="R177" s="6"/>
      <c r="S177" s="57"/>
      <c r="T177" s="6"/>
      <c r="U177" s="6"/>
      <c r="V177" s="364"/>
      <c r="W177" s="139"/>
      <c r="X177" s="6"/>
      <c r="Y177" s="6"/>
      <c r="Z177" s="6"/>
      <c r="AA177" s="6"/>
    </row>
    <row r="178" spans="1:27" ht="15.75" customHeight="1">
      <c r="A178" s="6"/>
      <c r="B178" s="6"/>
      <c r="C178" s="6"/>
      <c r="D178" s="6"/>
      <c r="E178" s="6"/>
      <c r="F178" s="6"/>
      <c r="G178" s="6"/>
      <c r="H178" s="6"/>
      <c r="I178" s="6"/>
      <c r="J178" s="6"/>
      <c r="K178" s="6"/>
      <c r="L178" s="6"/>
      <c r="M178" s="6"/>
      <c r="N178" s="6"/>
      <c r="O178" s="6"/>
      <c r="P178" s="6"/>
      <c r="Q178" s="6"/>
      <c r="R178" s="6"/>
      <c r="S178" s="57"/>
      <c r="T178" s="6"/>
      <c r="U178" s="6"/>
      <c r="V178" s="364"/>
      <c r="W178" s="139"/>
      <c r="X178" s="6"/>
      <c r="Y178" s="6"/>
      <c r="Z178" s="6"/>
      <c r="AA178" s="6"/>
    </row>
    <row r="179" spans="1:27" ht="15.75" customHeight="1">
      <c r="A179" s="6"/>
      <c r="B179" s="6"/>
      <c r="C179" s="6"/>
      <c r="D179" s="6"/>
      <c r="E179" s="6"/>
      <c r="F179" s="6"/>
      <c r="G179" s="6"/>
      <c r="H179" s="6"/>
      <c r="I179" s="6"/>
      <c r="J179" s="6"/>
      <c r="K179" s="6"/>
      <c r="L179" s="6"/>
      <c r="M179" s="6"/>
      <c r="N179" s="6"/>
      <c r="O179" s="6"/>
      <c r="P179" s="6"/>
      <c r="Q179" s="6"/>
      <c r="R179" s="6"/>
      <c r="S179" s="57"/>
      <c r="T179" s="6"/>
      <c r="U179" s="6"/>
      <c r="V179" s="364"/>
      <c r="W179" s="139"/>
      <c r="X179" s="6"/>
      <c r="Y179" s="6"/>
      <c r="Z179" s="6"/>
      <c r="AA179" s="6"/>
    </row>
    <row r="180" spans="1:27" ht="15.75" customHeight="1">
      <c r="A180" s="6"/>
      <c r="B180" s="6"/>
      <c r="C180" s="6"/>
      <c r="D180" s="6"/>
      <c r="E180" s="6"/>
      <c r="F180" s="6"/>
      <c r="G180" s="6"/>
      <c r="H180" s="6"/>
      <c r="I180" s="6"/>
      <c r="J180" s="6"/>
      <c r="K180" s="6"/>
      <c r="L180" s="6"/>
      <c r="M180" s="6"/>
      <c r="N180" s="6"/>
      <c r="O180" s="6"/>
      <c r="P180" s="6"/>
      <c r="Q180" s="6"/>
      <c r="R180" s="6"/>
      <c r="S180" s="57"/>
      <c r="T180" s="6"/>
      <c r="U180" s="6"/>
      <c r="V180" s="364"/>
      <c r="W180" s="139"/>
      <c r="X180" s="6"/>
      <c r="Y180" s="6"/>
      <c r="Z180" s="6"/>
      <c r="AA180" s="6"/>
    </row>
    <row r="181" spans="1:27" ht="15.75" customHeight="1">
      <c r="A181" s="6"/>
      <c r="B181" s="6"/>
      <c r="C181" s="6"/>
      <c r="D181" s="6"/>
      <c r="E181" s="6"/>
      <c r="F181" s="6"/>
      <c r="G181" s="6"/>
      <c r="H181" s="6"/>
      <c r="I181" s="6"/>
      <c r="J181" s="6"/>
      <c r="K181" s="6"/>
      <c r="L181" s="6"/>
      <c r="M181" s="6"/>
      <c r="N181" s="6"/>
      <c r="O181" s="6"/>
      <c r="P181" s="6"/>
      <c r="Q181" s="6"/>
      <c r="R181" s="6"/>
      <c r="S181" s="57"/>
      <c r="T181" s="6"/>
      <c r="U181" s="6"/>
      <c r="V181" s="364"/>
      <c r="W181" s="139"/>
      <c r="X181" s="6"/>
      <c r="Y181" s="6"/>
      <c r="Z181" s="6"/>
      <c r="AA181" s="6"/>
    </row>
    <row r="182" spans="1:27" ht="15.75" customHeight="1">
      <c r="A182" s="6"/>
      <c r="B182" s="6"/>
      <c r="C182" s="6"/>
      <c r="D182" s="6"/>
      <c r="E182" s="6"/>
      <c r="F182" s="6"/>
      <c r="G182" s="6"/>
      <c r="H182" s="6"/>
      <c r="I182" s="6"/>
      <c r="J182" s="6"/>
      <c r="K182" s="6"/>
      <c r="L182" s="6"/>
      <c r="M182" s="6"/>
      <c r="N182" s="6"/>
      <c r="O182" s="6"/>
      <c r="P182" s="6"/>
      <c r="Q182" s="6"/>
      <c r="R182" s="6"/>
      <c r="S182" s="57"/>
      <c r="T182" s="6"/>
      <c r="U182" s="6"/>
      <c r="V182" s="364"/>
      <c r="W182" s="139"/>
      <c r="X182" s="6"/>
      <c r="Y182" s="6"/>
      <c r="Z182" s="6"/>
      <c r="AA182" s="6"/>
    </row>
    <row r="183" spans="1:27" ht="15.75" customHeight="1">
      <c r="A183" s="6"/>
      <c r="B183" s="6"/>
      <c r="C183" s="6"/>
      <c r="D183" s="6"/>
      <c r="E183" s="6"/>
      <c r="F183" s="6"/>
      <c r="G183" s="6"/>
      <c r="H183" s="6"/>
      <c r="I183" s="6"/>
      <c r="J183" s="6"/>
      <c r="K183" s="6"/>
      <c r="L183" s="6"/>
      <c r="M183" s="6"/>
      <c r="N183" s="6"/>
      <c r="O183" s="6"/>
      <c r="P183" s="6"/>
      <c r="Q183" s="6"/>
      <c r="R183" s="6"/>
      <c r="S183" s="57"/>
      <c r="T183" s="6"/>
      <c r="U183" s="6"/>
      <c r="V183" s="364"/>
      <c r="W183" s="139"/>
      <c r="X183" s="6"/>
      <c r="Y183" s="6"/>
      <c r="Z183" s="6"/>
      <c r="AA183" s="6"/>
    </row>
    <row r="184" spans="1:27" ht="15.75" customHeight="1">
      <c r="A184" s="6"/>
      <c r="B184" s="6"/>
      <c r="C184" s="6"/>
      <c r="D184" s="6"/>
      <c r="E184" s="6"/>
      <c r="F184" s="6"/>
      <c r="G184" s="6"/>
      <c r="H184" s="6"/>
      <c r="I184" s="6"/>
      <c r="J184" s="6"/>
      <c r="K184" s="6"/>
      <c r="L184" s="6"/>
      <c r="M184" s="6"/>
      <c r="N184" s="6"/>
      <c r="O184" s="6"/>
      <c r="P184" s="6"/>
      <c r="Q184" s="6"/>
      <c r="R184" s="6"/>
      <c r="S184" s="57"/>
      <c r="T184" s="6"/>
      <c r="U184" s="6"/>
      <c r="V184" s="364"/>
      <c r="W184" s="139"/>
      <c r="X184" s="6"/>
      <c r="Y184" s="6"/>
      <c r="Z184" s="6"/>
      <c r="AA184" s="6"/>
    </row>
    <row r="185" spans="1:27" ht="15.75" customHeight="1">
      <c r="A185" s="6"/>
      <c r="B185" s="6"/>
      <c r="C185" s="6"/>
      <c r="D185" s="6"/>
      <c r="E185" s="6"/>
      <c r="F185" s="6"/>
      <c r="G185" s="6"/>
      <c r="H185" s="6"/>
      <c r="I185" s="6"/>
      <c r="J185" s="6"/>
      <c r="K185" s="6"/>
      <c r="L185" s="6"/>
      <c r="M185" s="6"/>
      <c r="N185" s="6"/>
      <c r="O185" s="6"/>
      <c r="P185" s="6"/>
      <c r="Q185" s="6"/>
      <c r="R185" s="6"/>
      <c r="S185" s="57"/>
      <c r="T185" s="6"/>
      <c r="U185" s="6"/>
      <c r="V185" s="364"/>
      <c r="W185" s="139"/>
      <c r="X185" s="6"/>
      <c r="Y185" s="6"/>
      <c r="Z185" s="6"/>
      <c r="AA185" s="6"/>
    </row>
    <row r="186" spans="1:27" ht="15.75" customHeight="1">
      <c r="A186" s="6"/>
      <c r="B186" s="6"/>
      <c r="C186" s="6"/>
      <c r="D186" s="6"/>
      <c r="E186" s="6"/>
      <c r="F186" s="6"/>
      <c r="G186" s="6"/>
      <c r="H186" s="6"/>
      <c r="I186" s="6"/>
      <c r="J186" s="6"/>
      <c r="K186" s="6"/>
      <c r="L186" s="6"/>
      <c r="M186" s="6"/>
      <c r="N186" s="6"/>
      <c r="O186" s="6"/>
      <c r="P186" s="6"/>
      <c r="Q186" s="6"/>
      <c r="R186" s="6"/>
      <c r="S186" s="57"/>
      <c r="T186" s="6"/>
      <c r="U186" s="6"/>
      <c r="V186" s="364"/>
      <c r="W186" s="139"/>
      <c r="X186" s="6"/>
      <c r="Y186" s="6"/>
      <c r="Z186" s="6"/>
      <c r="AA186" s="6"/>
    </row>
    <row r="187" spans="1:27" ht="15.75" customHeight="1">
      <c r="A187" s="6"/>
      <c r="B187" s="6"/>
      <c r="C187" s="6"/>
      <c r="D187" s="6"/>
      <c r="E187" s="6"/>
      <c r="F187" s="6"/>
      <c r="G187" s="6"/>
      <c r="H187" s="6"/>
      <c r="I187" s="6"/>
      <c r="J187" s="6"/>
      <c r="K187" s="6"/>
      <c r="L187" s="6"/>
      <c r="M187" s="6"/>
      <c r="N187" s="6"/>
      <c r="O187" s="6"/>
      <c r="P187" s="6"/>
      <c r="Q187" s="6"/>
      <c r="R187" s="6"/>
      <c r="S187" s="57"/>
      <c r="T187" s="6"/>
      <c r="U187" s="6"/>
      <c r="V187" s="364"/>
      <c r="W187" s="139"/>
      <c r="X187" s="6"/>
      <c r="Y187" s="6"/>
      <c r="Z187" s="6"/>
      <c r="AA187" s="6"/>
    </row>
    <row r="188" spans="1:27" ht="15.75" customHeight="1">
      <c r="A188" s="6"/>
      <c r="B188" s="6"/>
      <c r="C188" s="6"/>
      <c r="D188" s="6"/>
      <c r="E188" s="6"/>
      <c r="F188" s="6"/>
      <c r="G188" s="6"/>
      <c r="H188" s="6"/>
      <c r="I188" s="6"/>
      <c r="J188" s="6"/>
      <c r="K188" s="6"/>
      <c r="L188" s="6"/>
      <c r="M188" s="6"/>
      <c r="N188" s="6"/>
      <c r="O188" s="6"/>
      <c r="P188" s="6"/>
      <c r="Q188" s="6"/>
      <c r="R188" s="6"/>
      <c r="S188" s="57"/>
      <c r="T188" s="6"/>
      <c r="U188" s="6"/>
      <c r="V188" s="364"/>
      <c r="W188" s="139"/>
      <c r="X188" s="6"/>
      <c r="Y188" s="6"/>
      <c r="Z188" s="6"/>
      <c r="AA188" s="6"/>
    </row>
    <row r="189" spans="1:27" ht="15.75" customHeight="1">
      <c r="A189" s="6"/>
      <c r="B189" s="6"/>
      <c r="C189" s="6"/>
      <c r="D189" s="6"/>
      <c r="E189" s="6"/>
      <c r="F189" s="6"/>
      <c r="G189" s="6"/>
      <c r="H189" s="6"/>
      <c r="I189" s="6"/>
      <c r="J189" s="6"/>
      <c r="K189" s="6"/>
      <c r="L189" s="6"/>
      <c r="M189" s="6"/>
      <c r="N189" s="6"/>
      <c r="O189" s="6"/>
      <c r="P189" s="6"/>
      <c r="Q189" s="6"/>
      <c r="R189" s="6"/>
      <c r="S189" s="57"/>
      <c r="T189" s="6"/>
      <c r="U189" s="6"/>
      <c r="V189" s="364"/>
      <c r="W189" s="139"/>
      <c r="X189" s="6"/>
      <c r="Y189" s="6"/>
      <c r="Z189" s="6"/>
      <c r="AA189" s="6"/>
    </row>
    <row r="190" spans="1:27" ht="15.75" customHeight="1">
      <c r="A190" s="6"/>
      <c r="B190" s="6"/>
      <c r="C190" s="6"/>
      <c r="D190" s="6"/>
      <c r="E190" s="6"/>
      <c r="F190" s="6"/>
      <c r="G190" s="6"/>
      <c r="H190" s="6"/>
      <c r="I190" s="6"/>
      <c r="J190" s="6"/>
      <c r="K190" s="6"/>
      <c r="L190" s="6"/>
      <c r="M190" s="6"/>
      <c r="N190" s="6"/>
      <c r="O190" s="6"/>
      <c r="P190" s="6"/>
      <c r="Q190" s="6"/>
      <c r="R190" s="6"/>
      <c r="S190" s="57"/>
      <c r="T190" s="6"/>
      <c r="U190" s="6"/>
      <c r="V190" s="364"/>
      <c r="W190" s="139"/>
      <c r="X190" s="6"/>
      <c r="Y190" s="6"/>
      <c r="Z190" s="6"/>
      <c r="AA190" s="6"/>
    </row>
    <row r="191" spans="1:27" ht="15.75" customHeight="1">
      <c r="A191" s="6"/>
      <c r="B191" s="6"/>
      <c r="C191" s="6"/>
      <c r="D191" s="6"/>
      <c r="E191" s="6"/>
      <c r="F191" s="6"/>
      <c r="G191" s="6"/>
      <c r="H191" s="6"/>
      <c r="I191" s="6"/>
      <c r="J191" s="6"/>
      <c r="K191" s="6"/>
      <c r="L191" s="6"/>
      <c r="M191" s="6"/>
      <c r="N191" s="6"/>
      <c r="O191" s="6"/>
      <c r="P191" s="6"/>
      <c r="Q191" s="6"/>
      <c r="R191" s="6"/>
      <c r="S191" s="57"/>
      <c r="T191" s="6"/>
      <c r="U191" s="6"/>
      <c r="V191" s="364"/>
      <c r="W191" s="139"/>
      <c r="X191" s="6"/>
      <c r="Y191" s="6"/>
      <c r="Z191" s="6"/>
      <c r="AA191" s="6"/>
    </row>
    <row r="192" spans="1:27" ht="15.75" customHeight="1">
      <c r="A192" s="6"/>
      <c r="B192" s="6"/>
      <c r="C192" s="6"/>
      <c r="D192" s="6"/>
      <c r="E192" s="6"/>
      <c r="F192" s="6"/>
      <c r="G192" s="6"/>
      <c r="H192" s="6"/>
      <c r="I192" s="6"/>
      <c r="J192" s="6"/>
      <c r="K192" s="6"/>
      <c r="L192" s="6"/>
      <c r="M192" s="6"/>
      <c r="N192" s="6"/>
      <c r="O192" s="6"/>
      <c r="P192" s="6"/>
      <c r="Q192" s="6"/>
      <c r="R192" s="6"/>
      <c r="S192" s="57"/>
      <c r="T192" s="6"/>
      <c r="U192" s="6"/>
      <c r="V192" s="364"/>
      <c r="W192" s="139"/>
      <c r="X192" s="6"/>
      <c r="Y192" s="6"/>
      <c r="Z192" s="6"/>
      <c r="AA192" s="6"/>
    </row>
    <row r="193" spans="1:27" ht="15.75" customHeight="1">
      <c r="A193" s="6"/>
      <c r="B193" s="6"/>
      <c r="C193" s="6"/>
      <c r="D193" s="6"/>
      <c r="E193" s="6"/>
      <c r="F193" s="6"/>
      <c r="G193" s="6"/>
      <c r="H193" s="6"/>
      <c r="I193" s="6"/>
      <c r="J193" s="6"/>
      <c r="K193" s="6"/>
      <c r="L193" s="6"/>
      <c r="M193" s="6"/>
      <c r="N193" s="6"/>
      <c r="O193" s="6"/>
      <c r="P193" s="6"/>
      <c r="Q193" s="6"/>
      <c r="R193" s="6"/>
      <c r="S193" s="57"/>
      <c r="T193" s="6"/>
      <c r="U193" s="6"/>
      <c r="V193" s="364"/>
      <c r="W193" s="139"/>
      <c r="X193" s="6"/>
      <c r="Y193" s="6"/>
      <c r="Z193" s="6"/>
      <c r="AA193" s="6"/>
    </row>
    <row r="194" spans="1:27" ht="15.75" customHeight="1">
      <c r="A194" s="6"/>
      <c r="B194" s="6"/>
      <c r="C194" s="6"/>
      <c r="D194" s="6"/>
      <c r="E194" s="6"/>
      <c r="F194" s="6"/>
      <c r="G194" s="6"/>
      <c r="H194" s="6"/>
      <c r="I194" s="6"/>
      <c r="J194" s="6"/>
      <c r="K194" s="6"/>
      <c r="L194" s="6"/>
      <c r="M194" s="6"/>
      <c r="N194" s="6"/>
      <c r="O194" s="6"/>
      <c r="P194" s="6"/>
      <c r="Q194" s="6"/>
      <c r="R194" s="6"/>
      <c r="S194" s="57"/>
      <c r="T194" s="6"/>
      <c r="U194" s="6"/>
      <c r="V194" s="364"/>
      <c r="W194" s="139"/>
      <c r="X194" s="6"/>
      <c r="Y194" s="6"/>
      <c r="Z194" s="6"/>
      <c r="AA194" s="6"/>
    </row>
    <row r="195" spans="1:27" ht="15.75" customHeight="1">
      <c r="A195" s="6"/>
      <c r="B195" s="6"/>
      <c r="C195" s="6"/>
      <c r="D195" s="6"/>
      <c r="E195" s="6"/>
      <c r="F195" s="6"/>
      <c r="G195" s="6"/>
      <c r="H195" s="6"/>
      <c r="I195" s="6"/>
      <c r="J195" s="6"/>
      <c r="K195" s="6"/>
      <c r="L195" s="6"/>
      <c r="M195" s="6"/>
      <c r="N195" s="6"/>
      <c r="O195" s="6"/>
      <c r="P195" s="6"/>
      <c r="Q195" s="6"/>
      <c r="R195" s="6"/>
      <c r="S195" s="57"/>
      <c r="T195" s="6"/>
      <c r="U195" s="6"/>
      <c r="V195" s="364"/>
      <c r="W195" s="139"/>
      <c r="X195" s="6"/>
      <c r="Y195" s="6"/>
      <c r="Z195" s="6"/>
      <c r="AA195" s="6"/>
    </row>
    <row r="196" spans="1:27" ht="15.75" customHeight="1">
      <c r="A196" s="6"/>
      <c r="B196" s="6"/>
      <c r="C196" s="6"/>
      <c r="D196" s="6"/>
      <c r="E196" s="6"/>
      <c r="F196" s="6"/>
      <c r="G196" s="6"/>
      <c r="H196" s="6"/>
      <c r="I196" s="6"/>
      <c r="J196" s="6"/>
      <c r="K196" s="6"/>
      <c r="L196" s="6"/>
      <c r="M196" s="6"/>
      <c r="N196" s="6"/>
      <c r="O196" s="6"/>
      <c r="P196" s="6"/>
      <c r="Q196" s="6"/>
      <c r="R196" s="6"/>
      <c r="S196" s="57"/>
      <c r="T196" s="6"/>
      <c r="U196" s="6"/>
      <c r="V196" s="364"/>
      <c r="W196" s="139"/>
      <c r="X196" s="6"/>
      <c r="Y196" s="6"/>
      <c r="Z196" s="6"/>
      <c r="AA196" s="6"/>
    </row>
    <row r="197" spans="1:27" ht="15.75" customHeight="1">
      <c r="A197" s="6"/>
      <c r="B197" s="6"/>
      <c r="C197" s="6"/>
      <c r="D197" s="6"/>
      <c r="E197" s="6"/>
      <c r="F197" s="6"/>
      <c r="G197" s="6"/>
      <c r="H197" s="6"/>
      <c r="I197" s="6"/>
      <c r="J197" s="6"/>
      <c r="K197" s="6"/>
      <c r="L197" s="6"/>
      <c r="M197" s="6"/>
      <c r="N197" s="6"/>
      <c r="O197" s="6"/>
      <c r="P197" s="6"/>
      <c r="Q197" s="6"/>
      <c r="R197" s="6"/>
      <c r="S197" s="57"/>
      <c r="T197" s="6"/>
      <c r="U197" s="6"/>
      <c r="V197" s="364"/>
      <c r="W197" s="139"/>
      <c r="X197" s="6"/>
      <c r="Y197" s="6"/>
      <c r="Z197" s="6"/>
      <c r="AA197" s="6"/>
    </row>
    <row r="198" spans="1:27" ht="15.75" customHeight="1">
      <c r="A198" s="6"/>
      <c r="B198" s="6"/>
      <c r="C198" s="6"/>
      <c r="D198" s="6"/>
      <c r="E198" s="6"/>
      <c r="F198" s="6"/>
      <c r="G198" s="6"/>
      <c r="H198" s="6"/>
      <c r="I198" s="6"/>
      <c r="J198" s="6"/>
      <c r="K198" s="6"/>
      <c r="L198" s="6"/>
      <c r="M198" s="6"/>
      <c r="N198" s="6"/>
      <c r="O198" s="6"/>
      <c r="P198" s="6"/>
      <c r="Q198" s="6"/>
      <c r="R198" s="6"/>
      <c r="S198" s="57"/>
      <c r="T198" s="6"/>
      <c r="U198" s="6"/>
      <c r="V198" s="364"/>
      <c r="W198" s="139"/>
      <c r="X198" s="6"/>
      <c r="Y198" s="6"/>
      <c r="Z198" s="6"/>
      <c r="AA198" s="6"/>
    </row>
    <row r="199" spans="1:27" ht="15.75" customHeight="1">
      <c r="A199" s="6"/>
      <c r="B199" s="6"/>
      <c r="C199" s="6"/>
      <c r="D199" s="6"/>
      <c r="E199" s="6"/>
      <c r="F199" s="6"/>
      <c r="G199" s="6"/>
      <c r="H199" s="6"/>
      <c r="I199" s="6"/>
      <c r="J199" s="6"/>
      <c r="K199" s="6"/>
      <c r="L199" s="6"/>
      <c r="M199" s="6"/>
      <c r="N199" s="6"/>
      <c r="O199" s="6"/>
      <c r="P199" s="6"/>
      <c r="Q199" s="6"/>
      <c r="R199" s="6"/>
      <c r="S199" s="57"/>
      <c r="T199" s="6"/>
      <c r="U199" s="6"/>
      <c r="V199" s="364"/>
      <c r="W199" s="139"/>
      <c r="X199" s="6"/>
      <c r="Y199" s="6"/>
      <c r="Z199" s="6"/>
      <c r="AA199" s="6"/>
    </row>
    <row r="200" spans="1:27" ht="15.75" customHeight="1">
      <c r="A200" s="6"/>
      <c r="B200" s="6"/>
      <c r="C200" s="6"/>
      <c r="D200" s="6"/>
      <c r="E200" s="6"/>
      <c r="F200" s="6"/>
      <c r="G200" s="6"/>
      <c r="H200" s="6"/>
      <c r="I200" s="6"/>
      <c r="J200" s="6"/>
      <c r="K200" s="6"/>
      <c r="L200" s="6"/>
      <c r="M200" s="6"/>
      <c r="N200" s="6"/>
      <c r="O200" s="6"/>
      <c r="P200" s="6"/>
      <c r="Q200" s="6"/>
      <c r="R200" s="6"/>
      <c r="S200" s="57"/>
      <c r="T200" s="6"/>
      <c r="U200" s="6"/>
      <c r="V200" s="364"/>
      <c r="W200" s="139"/>
      <c r="X200" s="6"/>
      <c r="Y200" s="6"/>
      <c r="Z200" s="6"/>
      <c r="AA200" s="6"/>
    </row>
    <row r="201" spans="1:27" ht="15.75" customHeight="1">
      <c r="A201" s="6"/>
      <c r="B201" s="6"/>
      <c r="C201" s="6"/>
      <c r="D201" s="6"/>
      <c r="E201" s="6"/>
      <c r="F201" s="6"/>
      <c r="G201" s="6"/>
      <c r="H201" s="6"/>
      <c r="I201" s="6"/>
      <c r="J201" s="6"/>
      <c r="K201" s="6"/>
      <c r="L201" s="6"/>
      <c r="M201" s="6"/>
      <c r="N201" s="6"/>
      <c r="O201" s="6"/>
      <c r="P201" s="6"/>
      <c r="Q201" s="6"/>
      <c r="R201" s="6"/>
      <c r="S201" s="57"/>
      <c r="T201" s="6"/>
      <c r="U201" s="6"/>
      <c r="V201" s="364"/>
      <c r="W201" s="139"/>
      <c r="X201" s="6"/>
      <c r="Y201" s="6"/>
      <c r="Z201" s="6"/>
      <c r="AA201" s="6"/>
    </row>
    <row r="202" spans="1:27" ht="15.75" customHeight="1">
      <c r="A202" s="6"/>
      <c r="B202" s="6"/>
      <c r="C202" s="6"/>
      <c r="D202" s="6"/>
      <c r="E202" s="6"/>
      <c r="F202" s="6"/>
      <c r="G202" s="6"/>
      <c r="H202" s="6"/>
      <c r="I202" s="6"/>
      <c r="J202" s="6"/>
      <c r="K202" s="6"/>
      <c r="L202" s="6"/>
      <c r="M202" s="6"/>
      <c r="N202" s="6"/>
      <c r="O202" s="6"/>
      <c r="P202" s="6"/>
      <c r="Q202" s="6"/>
      <c r="R202" s="6"/>
      <c r="S202" s="57"/>
      <c r="T202" s="6"/>
      <c r="U202" s="6"/>
      <c r="V202" s="364"/>
      <c r="W202" s="139"/>
      <c r="X202" s="6"/>
      <c r="Y202" s="6"/>
      <c r="Z202" s="6"/>
      <c r="AA202" s="6"/>
    </row>
    <row r="203" spans="1:27" ht="15.75" customHeight="1">
      <c r="A203" s="6"/>
      <c r="B203" s="6"/>
      <c r="C203" s="6"/>
      <c r="D203" s="6"/>
      <c r="E203" s="6"/>
      <c r="F203" s="6"/>
      <c r="G203" s="6"/>
      <c r="H203" s="6"/>
      <c r="I203" s="6"/>
      <c r="J203" s="6"/>
      <c r="K203" s="6"/>
      <c r="L203" s="6"/>
      <c r="M203" s="6"/>
      <c r="N203" s="6"/>
      <c r="O203" s="6"/>
      <c r="P203" s="6"/>
      <c r="Q203" s="6"/>
      <c r="R203" s="6"/>
      <c r="S203" s="57"/>
      <c r="T203" s="6"/>
      <c r="U203" s="6"/>
      <c r="V203" s="364"/>
      <c r="W203" s="139"/>
      <c r="X203" s="6"/>
      <c r="Y203" s="6"/>
      <c r="Z203" s="6"/>
      <c r="AA203" s="6"/>
    </row>
    <row r="204" spans="1:27" ht="15.75" customHeight="1">
      <c r="A204" s="6"/>
      <c r="B204" s="6"/>
      <c r="C204" s="6"/>
      <c r="D204" s="6"/>
      <c r="E204" s="6"/>
      <c r="F204" s="6"/>
      <c r="G204" s="6"/>
      <c r="H204" s="6"/>
      <c r="I204" s="6"/>
      <c r="J204" s="6"/>
      <c r="K204" s="6"/>
      <c r="L204" s="6"/>
      <c r="M204" s="6"/>
      <c r="N204" s="6"/>
      <c r="O204" s="6"/>
      <c r="P204" s="6"/>
      <c r="Q204" s="6"/>
      <c r="R204" s="6"/>
      <c r="S204" s="57"/>
      <c r="T204" s="6"/>
      <c r="U204" s="6"/>
      <c r="V204" s="364"/>
      <c r="W204" s="139"/>
      <c r="X204" s="6"/>
      <c r="Y204" s="6"/>
      <c r="Z204" s="6"/>
      <c r="AA204" s="6"/>
    </row>
    <row r="205" spans="1:27" ht="15.75" customHeight="1">
      <c r="A205" s="6"/>
      <c r="B205" s="6"/>
      <c r="C205" s="6"/>
      <c r="D205" s="6"/>
      <c r="E205" s="6"/>
      <c r="F205" s="6"/>
      <c r="G205" s="6"/>
      <c r="H205" s="6"/>
      <c r="I205" s="6"/>
      <c r="J205" s="6"/>
      <c r="K205" s="6"/>
      <c r="L205" s="6"/>
      <c r="M205" s="6"/>
      <c r="N205" s="6"/>
      <c r="O205" s="6"/>
      <c r="P205" s="6"/>
      <c r="Q205" s="6"/>
      <c r="R205" s="6"/>
      <c r="S205" s="57"/>
      <c r="T205" s="6"/>
      <c r="U205" s="6"/>
      <c r="V205" s="364"/>
      <c r="W205" s="139"/>
      <c r="X205" s="6"/>
      <c r="Y205" s="6"/>
      <c r="Z205" s="6"/>
      <c r="AA205" s="6"/>
    </row>
    <row r="206" spans="1:27" ht="15.75" customHeight="1">
      <c r="A206" s="6"/>
      <c r="B206" s="6"/>
      <c r="C206" s="6"/>
      <c r="D206" s="6"/>
      <c r="E206" s="6"/>
      <c r="F206" s="6"/>
      <c r="G206" s="6"/>
      <c r="H206" s="6"/>
      <c r="I206" s="6"/>
      <c r="J206" s="6"/>
      <c r="K206" s="6"/>
      <c r="L206" s="6"/>
      <c r="M206" s="6"/>
      <c r="N206" s="6"/>
      <c r="O206" s="6"/>
      <c r="P206" s="6"/>
      <c r="Q206" s="6"/>
      <c r="R206" s="6"/>
      <c r="S206" s="57"/>
      <c r="T206" s="6"/>
      <c r="U206" s="6"/>
      <c r="V206" s="364"/>
      <c r="W206" s="139"/>
      <c r="X206" s="6"/>
      <c r="Y206" s="6"/>
      <c r="Z206" s="6"/>
      <c r="AA206" s="6"/>
    </row>
    <row r="207" spans="1:27" ht="15.75" customHeight="1">
      <c r="A207" s="6"/>
      <c r="B207" s="6"/>
      <c r="C207" s="6"/>
      <c r="D207" s="6"/>
      <c r="E207" s="6"/>
      <c r="F207" s="6"/>
      <c r="G207" s="6"/>
      <c r="H207" s="6"/>
      <c r="I207" s="6"/>
      <c r="J207" s="6"/>
      <c r="K207" s="6"/>
      <c r="L207" s="6"/>
      <c r="M207" s="6"/>
      <c r="N207" s="6"/>
      <c r="O207" s="6"/>
      <c r="P207" s="6"/>
      <c r="Q207" s="6"/>
      <c r="R207" s="6"/>
      <c r="S207" s="57"/>
      <c r="T207" s="6"/>
      <c r="U207" s="6"/>
      <c r="V207" s="364"/>
      <c r="W207" s="139"/>
      <c r="X207" s="6"/>
      <c r="Y207" s="6"/>
      <c r="Z207" s="6"/>
      <c r="AA207" s="6"/>
    </row>
    <row r="208" spans="1:27" ht="15.75" customHeight="1">
      <c r="A208" s="6"/>
      <c r="B208" s="6"/>
      <c r="C208" s="6"/>
      <c r="D208" s="6"/>
      <c r="E208" s="6"/>
      <c r="F208" s="6"/>
      <c r="G208" s="6"/>
      <c r="H208" s="6"/>
      <c r="I208" s="6"/>
      <c r="J208" s="6"/>
      <c r="K208" s="6"/>
      <c r="L208" s="6"/>
      <c r="M208" s="6"/>
      <c r="N208" s="6"/>
      <c r="O208" s="6"/>
      <c r="P208" s="6"/>
      <c r="Q208" s="6"/>
      <c r="R208" s="6"/>
      <c r="S208" s="57"/>
      <c r="T208" s="6"/>
      <c r="U208" s="6"/>
      <c r="V208" s="364"/>
      <c r="W208" s="139"/>
      <c r="X208" s="6"/>
      <c r="Y208" s="6"/>
      <c r="Z208" s="6"/>
      <c r="AA208" s="6"/>
    </row>
    <row r="209" spans="1:27" ht="15.75" customHeight="1">
      <c r="A209" s="6"/>
      <c r="B209" s="6"/>
      <c r="C209" s="6"/>
      <c r="D209" s="6"/>
      <c r="E209" s="6"/>
      <c r="F209" s="6"/>
      <c r="G209" s="6"/>
      <c r="H209" s="6"/>
      <c r="I209" s="6"/>
      <c r="J209" s="6"/>
      <c r="K209" s="6"/>
      <c r="L209" s="6"/>
      <c r="M209" s="6"/>
      <c r="N209" s="6"/>
      <c r="O209" s="6"/>
      <c r="P209" s="6"/>
      <c r="Q209" s="6"/>
      <c r="R209" s="6"/>
      <c r="S209" s="57"/>
      <c r="T209" s="6"/>
      <c r="U209" s="6"/>
      <c r="V209" s="364"/>
      <c r="W209" s="139"/>
      <c r="X209" s="6"/>
      <c r="Y209" s="6"/>
      <c r="Z209" s="6"/>
      <c r="AA209" s="6"/>
    </row>
    <row r="210" spans="1:27" ht="15.75" customHeight="1">
      <c r="A210" s="6"/>
      <c r="B210" s="6"/>
      <c r="C210" s="6"/>
      <c r="D210" s="6"/>
      <c r="E210" s="6"/>
      <c r="F210" s="6"/>
      <c r="G210" s="6"/>
      <c r="H210" s="6"/>
      <c r="I210" s="6"/>
      <c r="J210" s="6"/>
      <c r="K210" s="6"/>
      <c r="L210" s="6"/>
      <c r="M210" s="6"/>
      <c r="N210" s="6"/>
      <c r="O210" s="6"/>
      <c r="P210" s="6"/>
      <c r="Q210" s="6"/>
      <c r="R210" s="6"/>
      <c r="S210" s="57"/>
      <c r="T210" s="6"/>
      <c r="U210" s="6"/>
      <c r="V210" s="364"/>
      <c r="W210" s="139"/>
      <c r="X210" s="6"/>
      <c r="Y210" s="6"/>
      <c r="Z210" s="6"/>
      <c r="AA210" s="6"/>
    </row>
    <row r="211" spans="1:27" ht="15.75" customHeight="1">
      <c r="A211" s="6"/>
      <c r="B211" s="6"/>
      <c r="C211" s="6"/>
      <c r="D211" s="6"/>
      <c r="E211" s="6"/>
      <c r="F211" s="6"/>
      <c r="G211" s="6"/>
      <c r="H211" s="6"/>
      <c r="I211" s="6"/>
      <c r="J211" s="6"/>
      <c r="K211" s="6"/>
      <c r="L211" s="6"/>
      <c r="M211" s="6"/>
      <c r="N211" s="6"/>
      <c r="O211" s="6"/>
      <c r="P211" s="6"/>
      <c r="Q211" s="6"/>
      <c r="R211" s="6"/>
      <c r="S211" s="57"/>
      <c r="T211" s="6"/>
      <c r="U211" s="6"/>
      <c r="V211" s="364"/>
      <c r="W211" s="139"/>
      <c r="X211" s="6"/>
      <c r="Y211" s="6"/>
      <c r="Z211" s="6"/>
      <c r="AA211" s="6"/>
    </row>
    <row r="212" spans="1:27" ht="15.75" customHeight="1">
      <c r="A212" s="6"/>
      <c r="B212" s="6"/>
      <c r="C212" s="6"/>
      <c r="D212" s="6"/>
      <c r="E212" s="6"/>
      <c r="F212" s="6"/>
      <c r="G212" s="6"/>
      <c r="H212" s="6"/>
      <c r="I212" s="6"/>
      <c r="J212" s="6"/>
      <c r="K212" s="6"/>
      <c r="L212" s="6"/>
      <c r="M212" s="6"/>
      <c r="N212" s="6"/>
      <c r="O212" s="6"/>
      <c r="P212" s="6"/>
      <c r="Q212" s="6"/>
      <c r="R212" s="6"/>
      <c r="S212" s="57"/>
      <c r="T212" s="6"/>
      <c r="U212" s="6"/>
      <c r="V212" s="364"/>
      <c r="W212" s="139"/>
      <c r="X212" s="6"/>
      <c r="Y212" s="6"/>
      <c r="Z212" s="6"/>
      <c r="AA212" s="6"/>
    </row>
    <row r="213" spans="1:27" ht="15.75" customHeight="1">
      <c r="A213" s="6"/>
      <c r="B213" s="6"/>
      <c r="C213" s="6"/>
      <c r="D213" s="6"/>
      <c r="E213" s="6"/>
      <c r="F213" s="6"/>
      <c r="G213" s="6"/>
      <c r="H213" s="6"/>
      <c r="I213" s="6"/>
      <c r="J213" s="6"/>
      <c r="K213" s="6"/>
      <c r="L213" s="6"/>
      <c r="M213" s="6"/>
      <c r="N213" s="6"/>
      <c r="O213" s="6"/>
      <c r="P213" s="6"/>
      <c r="Q213" s="6"/>
      <c r="R213" s="6"/>
      <c r="S213" s="57"/>
      <c r="T213" s="6"/>
      <c r="U213" s="6"/>
      <c r="V213" s="364"/>
      <c r="W213" s="139"/>
      <c r="X213" s="6"/>
      <c r="Y213" s="6"/>
      <c r="Z213" s="6"/>
      <c r="AA213" s="6"/>
    </row>
    <row r="214" spans="1:27" ht="15.75" customHeight="1">
      <c r="A214" s="6"/>
      <c r="B214" s="6"/>
      <c r="C214" s="6"/>
      <c r="D214" s="6"/>
      <c r="E214" s="6"/>
      <c r="F214" s="6"/>
      <c r="G214" s="6"/>
      <c r="H214" s="6"/>
      <c r="I214" s="6"/>
      <c r="J214" s="6"/>
      <c r="K214" s="6"/>
      <c r="L214" s="6"/>
      <c r="M214" s="6"/>
      <c r="N214" s="6"/>
      <c r="O214" s="6"/>
      <c r="P214" s="6"/>
      <c r="Q214" s="6"/>
      <c r="R214" s="6"/>
      <c r="S214" s="57"/>
      <c r="T214" s="6"/>
      <c r="U214" s="6"/>
      <c r="V214" s="364"/>
      <c r="W214" s="139"/>
      <c r="X214" s="6"/>
      <c r="Y214" s="6"/>
      <c r="Z214" s="6"/>
      <c r="AA214" s="6"/>
    </row>
    <row r="215" spans="1:27" ht="15.75" customHeight="1">
      <c r="A215" s="6"/>
      <c r="B215" s="6"/>
      <c r="C215" s="6"/>
      <c r="D215" s="6"/>
      <c r="E215" s="6"/>
      <c r="F215" s="6"/>
      <c r="G215" s="6"/>
      <c r="H215" s="6"/>
      <c r="I215" s="6"/>
      <c r="J215" s="6"/>
      <c r="K215" s="6"/>
      <c r="L215" s="6"/>
      <c r="M215" s="6"/>
      <c r="N215" s="6"/>
      <c r="O215" s="6"/>
      <c r="P215" s="6"/>
      <c r="Q215" s="6"/>
      <c r="R215" s="6"/>
      <c r="S215" s="57"/>
      <c r="T215" s="6"/>
      <c r="U215" s="6"/>
      <c r="V215" s="364"/>
      <c r="W215" s="139"/>
      <c r="X215" s="6"/>
      <c r="Y215" s="6"/>
      <c r="Z215" s="6"/>
      <c r="AA215" s="6"/>
    </row>
    <row r="216" spans="1:27" ht="15.75" customHeight="1">
      <c r="A216" s="6"/>
      <c r="B216" s="6"/>
      <c r="C216" s="6"/>
      <c r="D216" s="6"/>
      <c r="E216" s="6"/>
      <c r="F216" s="6"/>
      <c r="G216" s="6"/>
      <c r="H216" s="6"/>
      <c r="I216" s="6"/>
      <c r="J216" s="6"/>
      <c r="K216" s="6"/>
      <c r="L216" s="6"/>
      <c r="M216" s="6"/>
      <c r="N216" s="6"/>
      <c r="O216" s="6"/>
      <c r="P216" s="6"/>
      <c r="Q216" s="6"/>
      <c r="R216" s="6"/>
      <c r="S216" s="57"/>
      <c r="T216" s="6"/>
      <c r="U216" s="6"/>
      <c r="V216" s="364"/>
      <c r="W216" s="139"/>
      <c r="X216" s="6"/>
      <c r="Y216" s="6"/>
      <c r="Z216" s="6"/>
      <c r="AA216" s="6"/>
    </row>
    <row r="217" spans="1:27" ht="15.75" customHeight="1">
      <c r="A217" s="6"/>
      <c r="B217" s="6"/>
      <c r="C217" s="6"/>
      <c r="D217" s="6"/>
      <c r="E217" s="6"/>
      <c r="F217" s="6"/>
      <c r="G217" s="6"/>
      <c r="H217" s="6"/>
      <c r="I217" s="6"/>
      <c r="J217" s="6"/>
      <c r="K217" s="6"/>
      <c r="L217" s="6"/>
      <c r="M217" s="6"/>
      <c r="N217" s="6"/>
      <c r="O217" s="6"/>
      <c r="P217" s="6"/>
      <c r="Q217" s="6"/>
      <c r="R217" s="6"/>
      <c r="S217" s="57"/>
      <c r="T217" s="6"/>
      <c r="U217" s="6"/>
      <c r="V217" s="364"/>
      <c r="W217" s="139"/>
      <c r="X217" s="6"/>
      <c r="Y217" s="6"/>
      <c r="Z217" s="6"/>
      <c r="AA217" s="6"/>
    </row>
    <row r="218" spans="1:27" ht="15.75" customHeight="1">
      <c r="A218" s="6"/>
      <c r="B218" s="6"/>
      <c r="C218" s="6"/>
      <c r="D218" s="6"/>
      <c r="E218" s="6"/>
      <c r="F218" s="6"/>
      <c r="G218" s="6"/>
      <c r="H218" s="6"/>
      <c r="I218" s="6"/>
      <c r="J218" s="6"/>
      <c r="K218" s="6"/>
      <c r="L218" s="6"/>
      <c r="M218" s="6"/>
      <c r="N218" s="6"/>
      <c r="O218" s="6"/>
      <c r="P218" s="6"/>
      <c r="Q218" s="6"/>
      <c r="R218" s="6"/>
      <c r="S218" s="57"/>
      <c r="T218" s="6"/>
      <c r="U218" s="6"/>
      <c r="V218" s="364"/>
      <c r="W218" s="139"/>
      <c r="X218" s="6"/>
      <c r="Y218" s="6"/>
      <c r="Z218" s="6"/>
      <c r="AA218" s="6"/>
    </row>
    <row r="219" spans="1:27" ht="15.75" customHeight="1">
      <c r="A219" s="6"/>
      <c r="B219" s="6"/>
      <c r="C219" s="6"/>
      <c r="D219" s="6"/>
      <c r="E219" s="6"/>
      <c r="F219" s="6"/>
      <c r="G219" s="6"/>
      <c r="H219" s="6"/>
      <c r="I219" s="6"/>
      <c r="J219" s="6"/>
      <c r="K219" s="6"/>
      <c r="L219" s="6"/>
      <c r="M219" s="6"/>
      <c r="N219" s="6"/>
      <c r="O219" s="6"/>
      <c r="P219" s="6"/>
      <c r="Q219" s="6"/>
      <c r="R219" s="6"/>
      <c r="S219" s="57"/>
      <c r="T219" s="6"/>
      <c r="U219" s="6"/>
      <c r="V219" s="364"/>
      <c r="W219" s="139"/>
      <c r="X219" s="6"/>
      <c r="Y219" s="6"/>
      <c r="Z219" s="6"/>
      <c r="AA219" s="6"/>
    </row>
    <row r="220" spans="1:27" ht="15.75" customHeight="1">
      <c r="A220" s="6"/>
      <c r="B220" s="6"/>
      <c r="C220" s="6"/>
      <c r="D220" s="6"/>
      <c r="E220" s="6"/>
      <c r="F220" s="6"/>
      <c r="G220" s="6"/>
      <c r="H220" s="6"/>
      <c r="I220" s="6"/>
      <c r="J220" s="6"/>
      <c r="K220" s="6"/>
      <c r="L220" s="6"/>
      <c r="M220" s="6"/>
      <c r="N220" s="6"/>
      <c r="O220" s="6"/>
      <c r="P220" s="6"/>
      <c r="Q220" s="6"/>
      <c r="R220" s="6"/>
      <c r="S220" s="57"/>
      <c r="T220" s="6"/>
      <c r="U220" s="6"/>
      <c r="V220" s="364"/>
      <c r="W220" s="139"/>
      <c r="X220" s="6"/>
      <c r="Y220" s="6"/>
      <c r="Z220" s="6"/>
      <c r="AA220" s="6"/>
    </row>
    <row r="221" spans="1:27" ht="15.75" customHeight="1">
      <c r="A221" s="6"/>
      <c r="B221" s="6"/>
      <c r="C221" s="6"/>
      <c r="D221" s="6"/>
      <c r="E221" s="6"/>
      <c r="F221" s="6"/>
      <c r="G221" s="6"/>
      <c r="H221" s="6"/>
      <c r="I221" s="6"/>
      <c r="J221" s="6"/>
      <c r="K221" s="6"/>
      <c r="L221" s="6"/>
      <c r="M221" s="6"/>
      <c r="N221" s="6"/>
      <c r="O221" s="6"/>
      <c r="P221" s="6"/>
      <c r="Q221" s="6"/>
      <c r="R221" s="6"/>
      <c r="S221" s="57"/>
      <c r="T221" s="6"/>
      <c r="U221" s="6"/>
      <c r="V221" s="364"/>
      <c r="W221" s="139"/>
      <c r="X221" s="6"/>
      <c r="Y221" s="6"/>
      <c r="Z221" s="6"/>
      <c r="AA221" s="6"/>
    </row>
    <row r="222" spans="1:27" ht="15.75" customHeight="1">
      <c r="A222" s="6"/>
      <c r="B222" s="6"/>
      <c r="C222" s="6"/>
      <c r="D222" s="6"/>
      <c r="E222" s="6"/>
      <c r="F222" s="6"/>
      <c r="G222" s="6"/>
      <c r="H222" s="6"/>
      <c r="I222" s="6"/>
      <c r="J222" s="6"/>
      <c r="K222" s="6"/>
      <c r="L222" s="6"/>
      <c r="M222" s="6"/>
      <c r="N222" s="6"/>
      <c r="O222" s="6"/>
      <c r="P222" s="6"/>
      <c r="Q222" s="6"/>
      <c r="R222" s="6"/>
      <c r="S222" s="57"/>
      <c r="T222" s="6"/>
      <c r="U222" s="6"/>
      <c r="V222" s="364"/>
      <c r="W222" s="139"/>
      <c r="X222" s="6"/>
      <c r="Y222" s="6"/>
      <c r="Z222" s="6"/>
      <c r="AA222" s="6"/>
    </row>
    <row r="223" spans="1:27" ht="15.75" customHeight="1">
      <c r="A223" s="6"/>
      <c r="B223" s="6"/>
      <c r="C223" s="6"/>
      <c r="D223" s="6"/>
      <c r="E223" s="6"/>
      <c r="F223" s="6"/>
      <c r="G223" s="6"/>
      <c r="H223" s="6"/>
      <c r="I223" s="6"/>
      <c r="J223" s="6"/>
      <c r="K223" s="6"/>
      <c r="L223" s="6"/>
      <c r="M223" s="6"/>
      <c r="N223" s="6"/>
      <c r="O223" s="6"/>
      <c r="P223" s="6"/>
      <c r="Q223" s="6"/>
      <c r="R223" s="6"/>
      <c r="S223" s="57"/>
      <c r="T223" s="6"/>
      <c r="U223" s="6"/>
      <c r="V223" s="364"/>
      <c r="W223" s="139"/>
      <c r="X223" s="6"/>
      <c r="Y223" s="6"/>
      <c r="Z223" s="6"/>
      <c r="AA223" s="6"/>
    </row>
    <row r="224" spans="1:27" ht="15.75" customHeight="1">
      <c r="A224" s="6"/>
      <c r="B224" s="6"/>
      <c r="C224" s="6"/>
      <c r="D224" s="6"/>
      <c r="E224" s="6"/>
      <c r="F224" s="6"/>
      <c r="G224" s="6"/>
      <c r="H224" s="6"/>
      <c r="I224" s="6"/>
      <c r="J224" s="6"/>
      <c r="K224" s="6"/>
      <c r="L224" s="6"/>
      <c r="M224" s="6"/>
      <c r="N224" s="6"/>
      <c r="O224" s="6"/>
      <c r="P224" s="6"/>
      <c r="Q224" s="6"/>
      <c r="R224" s="6"/>
      <c r="S224" s="57"/>
      <c r="T224" s="6"/>
      <c r="U224" s="6"/>
      <c r="V224" s="364"/>
      <c r="W224" s="139"/>
      <c r="X224" s="6"/>
      <c r="Y224" s="6"/>
      <c r="Z224" s="6"/>
      <c r="AA224" s="6"/>
    </row>
    <row r="225" spans="1:27" ht="15.75" customHeight="1">
      <c r="A225" s="6"/>
      <c r="B225" s="6"/>
      <c r="C225" s="6"/>
      <c r="D225" s="6"/>
      <c r="E225" s="6"/>
      <c r="F225" s="6"/>
      <c r="G225" s="6"/>
      <c r="H225" s="6"/>
      <c r="I225" s="6"/>
      <c r="J225" s="6"/>
      <c r="K225" s="6"/>
      <c r="L225" s="6"/>
      <c r="M225" s="6"/>
      <c r="N225" s="6"/>
      <c r="O225" s="6"/>
      <c r="P225" s="6"/>
      <c r="Q225" s="6"/>
      <c r="R225" s="6"/>
      <c r="S225" s="57"/>
      <c r="T225" s="6"/>
      <c r="U225" s="6"/>
      <c r="V225" s="364"/>
      <c r="W225" s="139"/>
      <c r="X225" s="6"/>
      <c r="Y225" s="6"/>
      <c r="Z225" s="6"/>
      <c r="AA225" s="6"/>
    </row>
    <row r="226" spans="1:27" ht="15.75" customHeight="1">
      <c r="A226" s="6"/>
      <c r="B226" s="6"/>
      <c r="C226" s="6"/>
      <c r="D226" s="6"/>
      <c r="E226" s="6"/>
      <c r="F226" s="6"/>
      <c r="G226" s="6"/>
      <c r="H226" s="6"/>
      <c r="I226" s="6"/>
      <c r="J226" s="6"/>
      <c r="K226" s="6"/>
      <c r="L226" s="6"/>
      <c r="M226" s="6"/>
      <c r="N226" s="6"/>
      <c r="O226" s="6"/>
      <c r="P226" s="6"/>
      <c r="Q226" s="6"/>
      <c r="R226" s="6"/>
      <c r="S226" s="57"/>
      <c r="T226" s="6"/>
      <c r="U226" s="6"/>
      <c r="V226" s="364"/>
      <c r="W226" s="139"/>
      <c r="X226" s="6"/>
      <c r="Y226" s="6"/>
      <c r="Z226" s="6"/>
      <c r="AA226" s="6"/>
    </row>
    <row r="227" spans="1:27" ht="15.75" customHeight="1">
      <c r="A227" s="6"/>
      <c r="B227" s="6"/>
      <c r="C227" s="6"/>
      <c r="D227" s="6"/>
      <c r="E227" s="6"/>
      <c r="F227" s="6"/>
      <c r="G227" s="6"/>
      <c r="H227" s="6"/>
      <c r="I227" s="6"/>
      <c r="J227" s="6"/>
      <c r="K227" s="6"/>
      <c r="L227" s="6"/>
      <c r="M227" s="6"/>
      <c r="N227" s="6"/>
      <c r="O227" s="6"/>
      <c r="P227" s="6"/>
      <c r="Q227" s="6"/>
      <c r="R227" s="6"/>
      <c r="S227" s="57"/>
      <c r="T227" s="6"/>
      <c r="U227" s="6"/>
      <c r="V227" s="364"/>
      <c r="W227" s="139"/>
      <c r="X227" s="6"/>
      <c r="Y227" s="6"/>
      <c r="Z227" s="6"/>
      <c r="AA227" s="6"/>
    </row>
    <row r="228" spans="1:27" ht="15.75" customHeight="1">
      <c r="A228" s="6"/>
      <c r="B228" s="6"/>
      <c r="C228" s="6"/>
      <c r="D228" s="6"/>
      <c r="E228" s="6"/>
      <c r="F228" s="6"/>
      <c r="G228" s="6"/>
      <c r="H228" s="6"/>
      <c r="I228" s="6"/>
      <c r="J228" s="6"/>
      <c r="K228" s="6"/>
      <c r="L228" s="6"/>
      <c r="M228" s="6"/>
      <c r="N228" s="6"/>
      <c r="O228" s="6"/>
      <c r="P228" s="6"/>
      <c r="Q228" s="6"/>
      <c r="R228" s="6"/>
      <c r="S228" s="57"/>
      <c r="T228" s="6"/>
      <c r="U228" s="6"/>
      <c r="V228" s="364"/>
      <c r="W228" s="139"/>
      <c r="X228" s="6"/>
      <c r="Y228" s="6"/>
      <c r="Z228" s="6"/>
      <c r="AA228" s="6"/>
    </row>
    <row r="229" spans="1:27" ht="15.75" customHeight="1">
      <c r="A229" s="6"/>
      <c r="B229" s="6"/>
      <c r="C229" s="6"/>
      <c r="D229" s="6"/>
      <c r="E229" s="6"/>
      <c r="F229" s="6"/>
      <c r="G229" s="6"/>
      <c r="H229" s="6"/>
      <c r="I229" s="6"/>
      <c r="J229" s="6"/>
      <c r="K229" s="6"/>
      <c r="L229" s="6"/>
      <c r="M229" s="6"/>
      <c r="N229" s="6"/>
      <c r="O229" s="6"/>
      <c r="P229" s="6"/>
      <c r="Q229" s="6"/>
      <c r="R229" s="6"/>
      <c r="S229" s="57"/>
      <c r="T229" s="6"/>
      <c r="U229" s="6"/>
      <c r="V229" s="364"/>
      <c r="W229" s="139"/>
      <c r="X229" s="6"/>
      <c r="Y229" s="6"/>
      <c r="Z229" s="6"/>
      <c r="AA229" s="6"/>
    </row>
    <row r="230" spans="1:27" ht="15.75" customHeight="1">
      <c r="A230" s="6"/>
      <c r="B230" s="6"/>
      <c r="C230" s="6"/>
      <c r="D230" s="6"/>
      <c r="E230" s="6"/>
      <c r="F230" s="6"/>
      <c r="G230" s="6"/>
      <c r="H230" s="6"/>
      <c r="I230" s="6"/>
      <c r="J230" s="6"/>
      <c r="K230" s="6"/>
      <c r="L230" s="6"/>
      <c r="M230" s="6"/>
      <c r="N230" s="6"/>
      <c r="O230" s="6"/>
      <c r="P230" s="6"/>
      <c r="Q230" s="6"/>
      <c r="R230" s="6"/>
      <c r="S230" s="57"/>
      <c r="T230" s="6"/>
      <c r="U230" s="6"/>
      <c r="V230" s="364"/>
      <c r="W230" s="139"/>
      <c r="X230" s="6"/>
      <c r="Y230" s="6"/>
      <c r="Z230" s="6"/>
      <c r="AA230" s="6"/>
    </row>
    <row r="231" spans="1:27" ht="15.75" customHeight="1">
      <c r="A231" s="6"/>
      <c r="B231" s="6"/>
      <c r="C231" s="6"/>
      <c r="D231" s="6"/>
      <c r="E231" s="6"/>
      <c r="F231" s="6"/>
      <c r="G231" s="6"/>
      <c r="H231" s="6"/>
      <c r="I231" s="6"/>
      <c r="J231" s="6"/>
      <c r="K231" s="6"/>
      <c r="L231" s="6"/>
      <c r="M231" s="6"/>
      <c r="N231" s="6"/>
      <c r="O231" s="6"/>
      <c r="P231" s="6"/>
      <c r="Q231" s="6"/>
      <c r="R231" s="6"/>
      <c r="S231" s="57"/>
      <c r="T231" s="6"/>
      <c r="U231" s="6"/>
      <c r="V231" s="364"/>
      <c r="W231" s="139"/>
      <c r="X231" s="6"/>
      <c r="Y231" s="6"/>
      <c r="Z231" s="6"/>
      <c r="AA231" s="6"/>
    </row>
    <row r="232" spans="1:27" ht="15.75" customHeight="1">
      <c r="A232" s="6"/>
      <c r="B232" s="6"/>
      <c r="C232" s="6"/>
      <c r="D232" s="6"/>
      <c r="E232" s="6"/>
      <c r="F232" s="6"/>
      <c r="G232" s="6"/>
      <c r="H232" s="6"/>
      <c r="I232" s="6"/>
      <c r="J232" s="6"/>
      <c r="K232" s="6"/>
      <c r="L232" s="6"/>
      <c r="M232" s="6"/>
      <c r="N232" s="6"/>
      <c r="O232" s="6"/>
      <c r="P232" s="6"/>
      <c r="Q232" s="6"/>
      <c r="R232" s="6"/>
      <c r="S232" s="57"/>
      <c r="T232" s="6"/>
      <c r="U232" s="6"/>
      <c r="V232" s="364"/>
      <c r="W232" s="139"/>
      <c r="X232" s="6"/>
      <c r="Y232" s="6"/>
      <c r="Z232" s="6"/>
      <c r="AA232" s="6"/>
    </row>
    <row r="233" spans="1:27" ht="15.75" customHeight="1">
      <c r="A233" s="6"/>
      <c r="B233" s="6"/>
      <c r="C233" s="6"/>
      <c r="D233" s="6"/>
      <c r="E233" s="6"/>
      <c r="F233" s="6"/>
      <c r="G233" s="6"/>
      <c r="H233" s="6"/>
      <c r="I233" s="6"/>
      <c r="J233" s="6"/>
      <c r="K233" s="6"/>
      <c r="L233" s="6"/>
      <c r="M233" s="6"/>
      <c r="N233" s="6"/>
      <c r="O233" s="6"/>
      <c r="P233" s="6"/>
      <c r="Q233" s="6"/>
      <c r="R233" s="6"/>
      <c r="S233" s="57"/>
      <c r="T233" s="6"/>
      <c r="U233" s="6"/>
      <c r="V233" s="364"/>
      <c r="W233" s="139"/>
      <c r="X233" s="6"/>
      <c r="Y233" s="6"/>
      <c r="Z233" s="6"/>
      <c r="AA233" s="6"/>
    </row>
    <row r="234" spans="1:27" ht="15.75" customHeight="1">
      <c r="A234" s="6"/>
      <c r="B234" s="6"/>
      <c r="C234" s="6"/>
      <c r="D234" s="6"/>
      <c r="E234" s="6"/>
      <c r="F234" s="6"/>
      <c r="G234" s="6"/>
      <c r="H234" s="6"/>
      <c r="I234" s="6"/>
      <c r="J234" s="6"/>
      <c r="K234" s="6"/>
      <c r="L234" s="6"/>
      <c r="M234" s="6"/>
      <c r="N234" s="6"/>
      <c r="O234" s="6"/>
      <c r="P234" s="6"/>
      <c r="Q234" s="6"/>
      <c r="R234" s="6"/>
      <c r="S234" s="57"/>
      <c r="T234" s="6"/>
      <c r="U234" s="6"/>
      <c r="V234" s="364"/>
      <c r="W234" s="6"/>
      <c r="X234" s="6"/>
      <c r="Y234" s="6"/>
      <c r="Z234" s="6"/>
      <c r="AA234" s="6"/>
    </row>
    <row r="235" spans="1:27" ht="15.75" customHeight="1">
      <c r="A235" s="6"/>
      <c r="B235" s="6"/>
      <c r="C235" s="6"/>
      <c r="D235" s="6"/>
      <c r="E235" s="6"/>
      <c r="F235" s="6"/>
      <c r="G235" s="6"/>
      <c r="H235" s="6"/>
      <c r="I235" s="6"/>
      <c r="J235" s="6"/>
      <c r="K235" s="6"/>
      <c r="L235" s="6"/>
      <c r="M235" s="6"/>
      <c r="N235" s="6"/>
      <c r="O235" s="6"/>
      <c r="P235" s="6"/>
      <c r="Q235" s="6"/>
      <c r="R235" s="6"/>
      <c r="S235" s="57"/>
      <c r="T235" s="6"/>
      <c r="U235" s="6"/>
      <c r="V235" s="364"/>
      <c r="W235" s="6"/>
      <c r="X235" s="6"/>
      <c r="Y235" s="6"/>
      <c r="Z235" s="6"/>
      <c r="AA235" s="6"/>
    </row>
    <row r="236" spans="1:27" ht="15.75" customHeight="1">
      <c r="A236" s="6"/>
      <c r="B236" s="6"/>
      <c r="C236" s="6"/>
      <c r="D236" s="6"/>
      <c r="E236" s="6"/>
      <c r="F236" s="6"/>
      <c r="G236" s="6"/>
      <c r="H236" s="6"/>
      <c r="I236" s="6"/>
      <c r="J236" s="6"/>
      <c r="K236" s="6"/>
      <c r="L236" s="6"/>
      <c r="M236" s="6"/>
      <c r="N236" s="6"/>
      <c r="O236" s="6"/>
      <c r="P236" s="6"/>
      <c r="Q236" s="6"/>
      <c r="R236" s="6"/>
      <c r="S236" s="57"/>
      <c r="T236" s="6"/>
      <c r="U236" s="6"/>
      <c r="V236" s="364"/>
      <c r="W236" s="6"/>
      <c r="X236" s="6"/>
      <c r="Y236" s="6"/>
      <c r="Z236" s="6"/>
      <c r="AA236" s="6"/>
    </row>
    <row r="237" spans="1:27" ht="15.75" customHeight="1">
      <c r="A237" s="6"/>
      <c r="B237" s="6"/>
      <c r="C237" s="6"/>
      <c r="D237" s="6"/>
      <c r="E237" s="6"/>
      <c r="F237" s="6"/>
      <c r="G237" s="6"/>
      <c r="H237" s="6"/>
      <c r="I237" s="6"/>
      <c r="J237" s="6"/>
      <c r="K237" s="6"/>
      <c r="L237" s="6"/>
      <c r="M237" s="6"/>
      <c r="N237" s="6"/>
      <c r="O237" s="6"/>
      <c r="P237" s="6"/>
      <c r="Q237" s="6"/>
      <c r="R237" s="6"/>
      <c r="S237" s="57"/>
      <c r="T237" s="6"/>
      <c r="U237" s="6"/>
      <c r="V237" s="364"/>
      <c r="W237" s="6"/>
      <c r="X237" s="6"/>
      <c r="Y237" s="6"/>
      <c r="Z237" s="6"/>
      <c r="AA237" s="6"/>
    </row>
    <row r="238" spans="1:27" ht="15.75" customHeight="1">
      <c r="A238" s="6"/>
      <c r="B238" s="6"/>
      <c r="C238" s="6"/>
      <c r="D238" s="6"/>
      <c r="E238" s="6"/>
      <c r="F238" s="6"/>
      <c r="G238" s="6"/>
      <c r="H238" s="6"/>
      <c r="I238" s="6"/>
      <c r="J238" s="6"/>
      <c r="K238" s="6"/>
      <c r="L238" s="6"/>
      <c r="M238" s="6"/>
      <c r="N238" s="6"/>
      <c r="O238" s="6"/>
      <c r="P238" s="6"/>
      <c r="Q238" s="6"/>
      <c r="R238" s="6"/>
      <c r="S238" s="57"/>
      <c r="T238" s="6"/>
      <c r="U238" s="6"/>
      <c r="V238" s="364"/>
      <c r="W238" s="6"/>
      <c r="X238" s="6"/>
      <c r="Y238" s="6"/>
      <c r="Z238" s="6"/>
      <c r="AA238" s="6"/>
    </row>
    <row r="239" spans="1:27" ht="15.75" customHeight="1"/>
    <row r="240" spans="1:27"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3">
    <mergeCell ref="M35:M36"/>
    <mergeCell ref="N35:N36"/>
    <mergeCell ref="J37:J38"/>
    <mergeCell ref="K37:K38"/>
    <mergeCell ref="O37:R37"/>
    <mergeCell ref="O38:R38"/>
    <mergeCell ref="O30:R30"/>
    <mergeCell ref="O31:R31"/>
    <mergeCell ref="O32:R32"/>
    <mergeCell ref="O33:R33"/>
    <mergeCell ref="O34:R34"/>
    <mergeCell ref="A35:A36"/>
    <mergeCell ref="B35:B36"/>
    <mergeCell ref="O35:R36"/>
    <mergeCell ref="A17:C20"/>
    <mergeCell ref="D17:W20"/>
    <mergeCell ref="A22:C22"/>
    <mergeCell ref="E22:F22"/>
    <mergeCell ref="H22:J22"/>
    <mergeCell ref="A23:C23"/>
    <mergeCell ref="H23:I23"/>
    <mergeCell ref="H24:I24"/>
    <mergeCell ref="H25:I25"/>
    <mergeCell ref="H26:I26"/>
    <mergeCell ref="A29:G29"/>
    <mergeCell ref="H29:N29"/>
    <mergeCell ref="O29:S29"/>
    <mergeCell ref="T29:X29"/>
    <mergeCell ref="C35:C36"/>
    <mergeCell ref="D35:D36"/>
    <mergeCell ref="E35:E36"/>
    <mergeCell ref="F35:F36"/>
    <mergeCell ref="G35:G36"/>
    <mergeCell ref="H35:H36"/>
    <mergeCell ref="I35:I36"/>
    <mergeCell ref="J35:J36"/>
    <mergeCell ref="K35:K36"/>
    <mergeCell ref="L35:L36"/>
    <mergeCell ref="S35:S36"/>
    <mergeCell ref="T35:T36"/>
    <mergeCell ref="U35:U36"/>
    <mergeCell ref="W35:W36"/>
    <mergeCell ref="X35:X36"/>
  </mergeCells>
  <conditionalFormatting sqref="W31 W33:W34">
    <cfRule type="containsText" dxfId="236" priority="1" stopIfTrue="1" operator="containsText" text="Cerrada">
      <formula>NOT(ISERROR(SEARCH(("Cerrada"),(W31))))</formula>
    </cfRule>
  </conditionalFormatting>
  <conditionalFormatting sqref="W31 W33:W34">
    <cfRule type="containsText" dxfId="235" priority="2" stopIfTrue="1" operator="containsText" text="En ejecución">
      <formula>NOT(ISERROR(SEARCH(("En ejecución"),(W31))))</formula>
    </cfRule>
  </conditionalFormatting>
  <conditionalFormatting sqref="W31 W33:W34">
    <cfRule type="containsText" dxfId="234" priority="3" stopIfTrue="1" operator="containsText" text="Vencida">
      <formula>NOT(ISERROR(SEARCH(("Vencida"),(W31))))</formula>
    </cfRule>
  </conditionalFormatting>
  <conditionalFormatting sqref="W32">
    <cfRule type="containsText" dxfId="233" priority="4" stopIfTrue="1" operator="containsText" text="Cerrada">
      <formula>NOT(ISERROR(SEARCH(("Cerrada"),(W32))))</formula>
    </cfRule>
  </conditionalFormatting>
  <conditionalFormatting sqref="W32">
    <cfRule type="containsText" dxfId="232" priority="5" stopIfTrue="1" operator="containsText" text="En ejecución">
      <formula>NOT(ISERROR(SEARCH(("En ejecución"),(W32))))</formula>
    </cfRule>
  </conditionalFormatting>
  <conditionalFormatting sqref="W32">
    <cfRule type="containsText" dxfId="231" priority="6" stopIfTrue="1" operator="containsText" text="Vencida">
      <formula>NOT(ISERROR(SEARCH(("Vencida"),(W32))))</formula>
    </cfRule>
  </conditionalFormatting>
  <conditionalFormatting sqref="W32">
    <cfRule type="containsText" dxfId="230" priority="7" stopIfTrue="1" operator="containsText" text="Cerrada">
      <formula>NOT(ISERROR(SEARCH(("Cerrada"),(W32))))</formula>
    </cfRule>
  </conditionalFormatting>
  <conditionalFormatting sqref="W32">
    <cfRule type="containsText" dxfId="229" priority="8" stopIfTrue="1" operator="containsText" text="En ejecución">
      <formula>NOT(ISERROR(SEARCH(("En ejecución"),(W32))))</formula>
    </cfRule>
  </conditionalFormatting>
  <conditionalFormatting sqref="W32">
    <cfRule type="containsText" dxfId="228" priority="9" stopIfTrue="1" operator="containsText" text="Vencida">
      <formula>NOT(ISERROR(SEARCH(("Vencida"),(W32))))</formula>
    </cfRule>
  </conditionalFormatting>
  <conditionalFormatting sqref="W33">
    <cfRule type="containsText" dxfId="227" priority="10" stopIfTrue="1" operator="containsText" text="Cerrada">
      <formula>NOT(ISERROR(SEARCH(("Cerrada"),(W33))))</formula>
    </cfRule>
  </conditionalFormatting>
  <conditionalFormatting sqref="W33">
    <cfRule type="containsText" dxfId="226" priority="11" stopIfTrue="1" operator="containsText" text="En ejecución">
      <formula>NOT(ISERROR(SEARCH(("En ejecución"),(W33))))</formula>
    </cfRule>
  </conditionalFormatting>
  <conditionalFormatting sqref="W33">
    <cfRule type="containsText" dxfId="225" priority="12" stopIfTrue="1" operator="containsText" text="Vencida">
      <formula>NOT(ISERROR(SEARCH(("Vencida"),(W33))))</formula>
    </cfRule>
  </conditionalFormatting>
  <conditionalFormatting sqref="W34">
    <cfRule type="containsText" dxfId="224" priority="13" stopIfTrue="1" operator="containsText" text="Cerrada">
      <formula>NOT(ISERROR(SEARCH(("Cerrada"),(W34))))</formula>
    </cfRule>
  </conditionalFormatting>
  <conditionalFormatting sqref="W34">
    <cfRule type="containsText" dxfId="223" priority="14" stopIfTrue="1" operator="containsText" text="En ejecución">
      <formula>NOT(ISERROR(SEARCH(("En ejecución"),(W34))))</formula>
    </cfRule>
  </conditionalFormatting>
  <conditionalFormatting sqref="W34">
    <cfRule type="containsText" dxfId="222" priority="15" stopIfTrue="1" operator="containsText" text="Vencida">
      <formula>NOT(ISERROR(SEARCH(("Vencida"),(W34))))</formula>
    </cfRule>
  </conditionalFormatting>
  <conditionalFormatting sqref="W35 W37">
    <cfRule type="containsText" dxfId="221" priority="16" stopIfTrue="1" operator="containsText" text="Cerrada">
      <formula>NOT(ISERROR(SEARCH(("Cerrada"),(W35))))</formula>
    </cfRule>
  </conditionalFormatting>
  <conditionalFormatting sqref="W35 W37">
    <cfRule type="containsText" dxfId="220" priority="17" stopIfTrue="1" operator="containsText" text="En ejecución">
      <formula>NOT(ISERROR(SEARCH(("En ejecución"),(W35))))</formula>
    </cfRule>
  </conditionalFormatting>
  <conditionalFormatting sqref="W35 W37">
    <cfRule type="containsText" dxfId="219" priority="18" stopIfTrue="1" operator="containsText" text="Vencida">
      <formula>NOT(ISERROR(SEARCH(("Vencida"),(W35))))</formula>
    </cfRule>
  </conditionalFormatting>
  <conditionalFormatting sqref="W35 W37">
    <cfRule type="containsText" dxfId="218" priority="19" stopIfTrue="1" operator="containsText" text="Cerrada">
      <formula>NOT(ISERROR(SEARCH(("Cerrada"),(W35))))</formula>
    </cfRule>
  </conditionalFormatting>
  <conditionalFormatting sqref="W35 W37">
    <cfRule type="containsText" dxfId="217" priority="20" stopIfTrue="1" operator="containsText" text="En ejecución">
      <formula>NOT(ISERROR(SEARCH(("En ejecución"),(W35))))</formula>
    </cfRule>
  </conditionalFormatting>
  <conditionalFormatting sqref="W35 W37">
    <cfRule type="containsText" dxfId="216" priority="21" stopIfTrue="1" operator="containsText" text="Vencida">
      <formula>NOT(ISERROR(SEARCH(("Vencida"),(W35))))</formula>
    </cfRule>
  </conditionalFormatting>
  <conditionalFormatting sqref="W38">
    <cfRule type="containsText" dxfId="215" priority="22" stopIfTrue="1" operator="containsText" text="Cerrada">
      <formula>NOT(ISERROR(SEARCH(("Cerrada"),(W38))))</formula>
    </cfRule>
  </conditionalFormatting>
  <conditionalFormatting sqref="W38">
    <cfRule type="containsText" dxfId="214" priority="23" stopIfTrue="1" operator="containsText" text="En ejecución">
      <formula>NOT(ISERROR(SEARCH(("En ejecución"),(W38))))</formula>
    </cfRule>
  </conditionalFormatting>
  <conditionalFormatting sqref="W38">
    <cfRule type="containsText" dxfId="213" priority="24" stopIfTrue="1" operator="containsText" text="Vencida">
      <formula>NOT(ISERROR(SEARCH(("Vencida"),(W38))))</formula>
    </cfRule>
  </conditionalFormatting>
  <conditionalFormatting sqref="W38">
    <cfRule type="containsText" dxfId="212" priority="25" stopIfTrue="1" operator="containsText" text="Cerrada">
      <formula>NOT(ISERROR(SEARCH(("Cerrada"),(W38))))</formula>
    </cfRule>
  </conditionalFormatting>
  <conditionalFormatting sqref="W38">
    <cfRule type="containsText" dxfId="211" priority="26" stopIfTrue="1" operator="containsText" text="En ejecución">
      <formula>NOT(ISERROR(SEARCH(("En ejecución"),(W38))))</formula>
    </cfRule>
  </conditionalFormatting>
  <conditionalFormatting sqref="W38">
    <cfRule type="containsText" dxfId="210" priority="27" stopIfTrue="1" operator="containsText" text="Vencida">
      <formula>NOT(ISERROR(SEARCH(("Vencida"),(W38))))</formula>
    </cfRule>
  </conditionalFormatting>
  <dataValidations count="5">
    <dataValidation type="list" allowBlank="1" showErrorMessage="1" sqref="B31:B35 B37:B38">
      <formula1>$F$2:$F$6</formula1>
    </dataValidation>
    <dataValidation type="list" allowBlank="1" showErrorMessage="1" sqref="W31:W35 W37:W38">
      <formula1>$I$2:$I$4</formula1>
    </dataValidation>
    <dataValidation type="list" allowBlank="1" showErrorMessage="1" sqref="V31:V38">
      <formula1>$J$2:$J$4</formula1>
    </dataValidation>
    <dataValidation type="list" allowBlank="1" showErrorMessage="1" sqref="C31:C35 C37:C38">
      <formula1>$D$2:$D$13</formula1>
    </dataValidation>
    <dataValidation type="list" allowBlank="1" showErrorMessage="1" sqref="A23">
      <formula1>'GRF-11'!PROCESOS</formula1>
    </dataValidation>
  </dataValidations>
  <hyperlinks>
    <hyperlink ref="U31" r:id="rId1"/>
    <hyperlink ref="U32" r:id="rId2"/>
    <hyperlink ref="U33" r:id="rId3"/>
    <hyperlink ref="S35" r:id="rId4"/>
    <hyperlink ref="U35" r:id="rId5"/>
    <hyperlink ref="U37" r:id="rId6"/>
    <hyperlink ref="S38" r:id="rId7"/>
    <hyperlink ref="U38" r:id="rId8"/>
  </hyperlinks>
  <pageMargins left="0.7" right="0.7" top="0.75" bottom="0.75" header="0" footer="0"/>
  <pageSetup orientation="portrait"/>
  <drawing r:id="rId9"/>
  <legacyDrawing r:id="rId1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DD6EE"/>
  </sheetPr>
  <dimension ref="A1:AA1000"/>
  <sheetViews>
    <sheetView showGridLines="0" topLeftCell="A17" workbookViewId="0"/>
  </sheetViews>
  <sheetFormatPr baseColWidth="10" defaultColWidth="14.42578125" defaultRowHeight="15" customHeight="1"/>
  <cols>
    <col min="1" max="1" width="6.5703125" customWidth="1"/>
    <col min="2" max="2" width="10.7109375" customWidth="1"/>
    <col min="3" max="3" width="17.5703125" customWidth="1"/>
    <col min="4" max="4" width="21.5703125" customWidth="1"/>
    <col min="5" max="5" width="52.28515625" customWidth="1"/>
    <col min="6" max="6" width="24.140625" customWidth="1"/>
    <col min="7" max="7" width="26.5703125" customWidth="1"/>
    <col min="8" max="8" width="25.85546875" customWidth="1"/>
    <col min="9" max="9" width="14" customWidth="1"/>
    <col min="10" max="10" width="18" customWidth="1"/>
    <col min="11" max="11" width="18.5703125" customWidth="1"/>
    <col min="12" max="12" width="20" customWidth="1"/>
    <col min="13" max="13" width="18.28515625" customWidth="1"/>
    <col min="14" max="15" width="18" customWidth="1"/>
    <col min="16" max="16" width="26.28515625" customWidth="1"/>
    <col min="17" max="17" width="24.85546875" customWidth="1"/>
    <col min="18" max="18" width="19.42578125" customWidth="1"/>
    <col min="19" max="19" width="28.140625" customWidth="1"/>
    <col min="20" max="20" width="57.28515625" customWidth="1"/>
    <col min="21" max="21" width="40.140625" customWidth="1"/>
    <col min="22" max="22" width="18.42578125" customWidth="1"/>
    <col min="23" max="23" width="19.42578125" customWidth="1"/>
    <col min="24" max="24" width="80.28515625" customWidth="1"/>
    <col min="25" max="25" width="31.140625" customWidth="1"/>
    <col min="27" max="27" width="11" customWidth="1"/>
  </cols>
  <sheetData>
    <row r="1" spans="1:27" ht="44.25" hidden="1" customHeight="1">
      <c r="A1" s="1"/>
      <c r="B1" s="2"/>
      <c r="C1" s="3" t="s">
        <v>0</v>
      </c>
      <c r="D1" s="3" t="s">
        <v>1</v>
      </c>
      <c r="E1" s="4"/>
      <c r="F1" s="5" t="s">
        <v>2</v>
      </c>
      <c r="G1" s="5" t="s">
        <v>3</v>
      </c>
      <c r="H1" s="5" t="s">
        <v>4</v>
      </c>
      <c r="I1" s="5" t="s">
        <v>5</v>
      </c>
      <c r="J1" s="5" t="s">
        <v>6</v>
      </c>
      <c r="K1" s="6"/>
      <c r="L1" s="7"/>
      <c r="M1" s="8"/>
      <c r="N1" s="8"/>
      <c r="O1" s="8"/>
      <c r="P1" s="8"/>
      <c r="Q1" s="8"/>
      <c r="R1" s="8"/>
      <c r="S1" s="6"/>
      <c r="T1" s="6"/>
      <c r="U1" s="6"/>
      <c r="V1" s="6"/>
      <c r="W1" s="6"/>
      <c r="X1" s="6"/>
      <c r="Y1" s="6"/>
      <c r="Z1" s="6"/>
      <c r="AA1" s="6"/>
    </row>
    <row r="2" spans="1:27" ht="25.5" hidden="1">
      <c r="A2" s="9"/>
      <c r="B2" s="10"/>
      <c r="C2" s="11" t="s">
        <v>7</v>
      </c>
      <c r="D2" s="11" t="s">
        <v>8</v>
      </c>
      <c r="E2" s="12"/>
      <c r="F2" s="13" t="s">
        <v>9</v>
      </c>
      <c r="G2" s="14" t="s">
        <v>10</v>
      </c>
      <c r="H2" s="13" t="s">
        <v>11</v>
      </c>
      <c r="I2" s="15" t="s">
        <v>12</v>
      </c>
      <c r="J2" s="16" t="s">
        <v>13</v>
      </c>
      <c r="K2" s="9"/>
      <c r="L2" s="17"/>
      <c r="M2" s="18"/>
      <c r="N2" s="18"/>
      <c r="O2" s="18"/>
      <c r="P2" s="18"/>
      <c r="Q2" s="18"/>
      <c r="R2" s="18"/>
      <c r="S2" s="9"/>
      <c r="T2" s="9"/>
      <c r="U2" s="9"/>
      <c r="V2" s="9"/>
      <c r="W2" s="9"/>
      <c r="X2" s="9"/>
      <c r="Y2" s="9"/>
      <c r="Z2" s="9"/>
      <c r="AA2" s="9"/>
    </row>
    <row r="3" spans="1:27" ht="25.5" hidden="1">
      <c r="A3" s="9"/>
      <c r="B3" s="10"/>
      <c r="C3" s="11" t="s">
        <v>14</v>
      </c>
      <c r="D3" s="11" t="s">
        <v>15</v>
      </c>
      <c r="E3" s="12"/>
      <c r="F3" s="13" t="s">
        <v>16</v>
      </c>
      <c r="G3" s="14" t="s">
        <v>17</v>
      </c>
      <c r="H3" s="14" t="s">
        <v>18</v>
      </c>
      <c r="I3" s="19" t="s">
        <v>19</v>
      </c>
      <c r="J3" s="16" t="s">
        <v>20</v>
      </c>
      <c r="K3" s="9"/>
      <c r="L3" s="17"/>
      <c r="M3" s="18"/>
      <c r="N3" s="18"/>
      <c r="O3" s="18"/>
      <c r="P3" s="18"/>
      <c r="Q3" s="18"/>
      <c r="R3" s="18"/>
      <c r="S3" s="9"/>
      <c r="T3" s="9"/>
      <c r="U3" s="9"/>
      <c r="V3" s="9"/>
      <c r="W3" s="9"/>
      <c r="X3" s="9"/>
      <c r="Y3" s="9"/>
      <c r="Z3" s="9"/>
      <c r="AA3" s="9"/>
    </row>
    <row r="4" spans="1:27" ht="25.5" hidden="1">
      <c r="A4" s="9"/>
      <c r="B4" s="10"/>
      <c r="C4" s="11" t="s">
        <v>21</v>
      </c>
      <c r="D4" s="11" t="s">
        <v>22</v>
      </c>
      <c r="E4" s="12"/>
      <c r="F4" s="13" t="s">
        <v>23</v>
      </c>
      <c r="G4" s="14" t="s">
        <v>24</v>
      </c>
      <c r="H4" s="20"/>
      <c r="I4" s="21" t="s">
        <v>25</v>
      </c>
      <c r="J4" s="16" t="s">
        <v>26</v>
      </c>
      <c r="K4" s="9"/>
      <c r="L4" s="17"/>
      <c r="M4" s="18"/>
      <c r="N4" s="18"/>
      <c r="O4" s="18"/>
      <c r="P4" s="18"/>
      <c r="Q4" s="18"/>
      <c r="R4" s="18"/>
      <c r="S4" s="9"/>
      <c r="T4" s="9"/>
      <c r="U4" s="9"/>
      <c r="V4" s="9"/>
      <c r="W4" s="9"/>
      <c r="X4" s="9"/>
      <c r="Y4" s="9"/>
      <c r="Z4" s="9"/>
      <c r="AA4" s="9"/>
    </row>
    <row r="5" spans="1:27" ht="38.25" hidden="1">
      <c r="A5" s="9"/>
      <c r="B5" s="10"/>
      <c r="C5" s="11" t="s">
        <v>27</v>
      </c>
      <c r="D5" s="11" t="s">
        <v>28</v>
      </c>
      <c r="E5" s="12"/>
      <c r="F5" s="14" t="s">
        <v>29</v>
      </c>
      <c r="G5" s="14" t="s">
        <v>30</v>
      </c>
      <c r="H5" s="22"/>
      <c r="I5" s="16"/>
      <c r="J5" s="16"/>
      <c r="K5" s="9"/>
      <c r="L5" s="17"/>
      <c r="M5" s="18"/>
      <c r="N5" s="18"/>
      <c r="O5" s="18"/>
      <c r="P5" s="18"/>
      <c r="Q5" s="18"/>
      <c r="R5" s="18"/>
      <c r="S5" s="9"/>
      <c r="T5" s="9"/>
      <c r="U5" s="9"/>
      <c r="V5" s="9"/>
      <c r="W5" s="9"/>
      <c r="X5" s="9"/>
      <c r="Y5" s="9"/>
      <c r="Z5" s="9"/>
      <c r="AA5" s="9"/>
    </row>
    <row r="6" spans="1:27" ht="25.5" hidden="1">
      <c r="A6" s="9"/>
      <c r="B6" s="10"/>
      <c r="C6" s="11" t="s">
        <v>31</v>
      </c>
      <c r="D6" s="11" t="s">
        <v>32</v>
      </c>
      <c r="E6" s="9"/>
      <c r="F6" s="14" t="s">
        <v>33</v>
      </c>
      <c r="G6" s="22"/>
      <c r="H6" s="22"/>
      <c r="I6" s="16"/>
      <c r="J6" s="16"/>
      <c r="K6" s="9"/>
      <c r="L6" s="17"/>
      <c r="M6" s="18"/>
      <c r="N6" s="18"/>
      <c r="O6" s="18"/>
      <c r="P6" s="18"/>
      <c r="Q6" s="18"/>
      <c r="R6" s="18"/>
      <c r="S6" s="9"/>
      <c r="T6" s="9"/>
      <c r="U6" s="9"/>
      <c r="V6" s="9"/>
      <c r="W6" s="9"/>
      <c r="X6" s="9"/>
      <c r="Y6" s="9"/>
      <c r="Z6" s="9"/>
      <c r="AA6" s="9"/>
    </row>
    <row r="7" spans="1:27" ht="25.5" hidden="1">
      <c r="A7" s="9"/>
      <c r="B7" s="10"/>
      <c r="C7" s="11" t="s">
        <v>34</v>
      </c>
      <c r="D7" s="11" t="s">
        <v>35</v>
      </c>
      <c r="E7" s="12"/>
      <c r="F7" s="20"/>
      <c r="G7" s="22"/>
      <c r="H7" s="22"/>
      <c r="I7" s="23"/>
      <c r="J7" s="23"/>
      <c r="K7" s="9"/>
      <c r="L7" s="17"/>
      <c r="M7" s="18"/>
      <c r="N7" s="18"/>
      <c r="O7" s="18"/>
      <c r="P7" s="18"/>
      <c r="Q7" s="18"/>
      <c r="R7" s="18"/>
      <c r="S7" s="9"/>
      <c r="T7" s="9"/>
      <c r="U7" s="9"/>
      <c r="V7" s="9"/>
      <c r="W7" s="9"/>
      <c r="X7" s="9"/>
      <c r="Y7" s="9"/>
      <c r="Z7" s="9"/>
      <c r="AA7" s="9"/>
    </row>
    <row r="8" spans="1:27" ht="25.5" hidden="1">
      <c r="A8" s="9"/>
      <c r="B8" s="10"/>
      <c r="C8" s="11" t="s">
        <v>36</v>
      </c>
      <c r="D8" s="11" t="s">
        <v>37</v>
      </c>
      <c r="E8" s="12"/>
      <c r="F8" s="20"/>
      <c r="G8" s="22"/>
      <c r="H8" s="22"/>
      <c r="I8" s="16"/>
      <c r="J8" s="16"/>
      <c r="K8" s="9"/>
      <c r="L8" s="17"/>
      <c r="M8" s="18"/>
      <c r="N8" s="18"/>
      <c r="O8" s="18"/>
      <c r="P8" s="18"/>
      <c r="Q8" s="18"/>
      <c r="R8" s="18"/>
      <c r="S8" s="9"/>
      <c r="T8" s="9"/>
      <c r="U8" s="9"/>
      <c r="V8" s="9"/>
      <c r="W8" s="9"/>
      <c r="X8" s="9"/>
      <c r="Y8" s="9"/>
      <c r="Z8" s="9"/>
      <c r="AA8" s="9"/>
    </row>
    <row r="9" spans="1:27" ht="51" hidden="1">
      <c r="A9" s="9"/>
      <c r="B9" s="10"/>
      <c r="C9" s="11" t="s">
        <v>38</v>
      </c>
      <c r="D9" s="11" t="s">
        <v>39</v>
      </c>
      <c r="E9" s="12"/>
      <c r="F9" s="22"/>
      <c r="G9" s="22"/>
      <c r="H9" s="22"/>
      <c r="I9" s="16"/>
      <c r="J9" s="16"/>
      <c r="K9" s="9"/>
      <c r="L9" s="17"/>
      <c r="M9" s="18"/>
      <c r="N9" s="18"/>
      <c r="O9" s="18"/>
      <c r="P9" s="18"/>
      <c r="Q9" s="18"/>
      <c r="R9" s="18"/>
      <c r="S9" s="9"/>
      <c r="T9" s="9"/>
      <c r="U9" s="9"/>
      <c r="V9" s="9"/>
      <c r="W9" s="9"/>
      <c r="X9" s="9"/>
      <c r="Y9" s="9"/>
      <c r="Z9" s="9"/>
      <c r="AA9" s="9"/>
    </row>
    <row r="10" spans="1:27" ht="25.5" hidden="1">
      <c r="A10" s="9"/>
      <c r="B10" s="10"/>
      <c r="C10" s="11" t="s">
        <v>40</v>
      </c>
      <c r="D10" s="11" t="s">
        <v>41</v>
      </c>
      <c r="E10" s="12"/>
      <c r="F10" s="22"/>
      <c r="G10" s="22"/>
      <c r="H10" s="22"/>
      <c r="I10" s="16"/>
      <c r="J10" s="16"/>
      <c r="K10" s="9"/>
      <c r="L10" s="17"/>
      <c r="M10" s="18"/>
      <c r="N10" s="18"/>
      <c r="O10" s="18"/>
      <c r="P10" s="18"/>
      <c r="Q10" s="18"/>
      <c r="R10" s="18"/>
      <c r="S10" s="9"/>
      <c r="T10" s="9"/>
      <c r="U10" s="9"/>
      <c r="V10" s="9"/>
      <c r="W10" s="9"/>
      <c r="X10" s="9"/>
      <c r="Y10" s="9"/>
      <c r="Z10" s="9"/>
      <c r="AA10" s="9"/>
    </row>
    <row r="11" spans="1:27" ht="38.25" hidden="1">
      <c r="A11" s="9"/>
      <c r="B11" s="10"/>
      <c r="C11" s="11" t="s">
        <v>42</v>
      </c>
      <c r="D11" s="11" t="s">
        <v>43</v>
      </c>
      <c r="E11" s="12"/>
      <c r="F11" s="22"/>
      <c r="G11" s="22"/>
      <c r="H11" s="22"/>
      <c r="I11" s="16"/>
      <c r="J11" s="16"/>
      <c r="K11" s="9"/>
      <c r="L11" s="17"/>
      <c r="M11" s="18"/>
      <c r="N11" s="18"/>
      <c r="O11" s="18"/>
      <c r="P11" s="18"/>
      <c r="Q11" s="18"/>
      <c r="R11" s="18"/>
      <c r="S11" s="9"/>
      <c r="T11" s="9"/>
      <c r="U11" s="9"/>
      <c r="V11" s="9"/>
      <c r="W11" s="9"/>
      <c r="X11" s="9"/>
      <c r="Y11" s="9"/>
      <c r="Z11" s="9"/>
      <c r="AA11" s="9"/>
    </row>
    <row r="12" spans="1:27" ht="25.5" hidden="1">
      <c r="A12" s="9"/>
      <c r="B12" s="10"/>
      <c r="C12" s="11" t="s">
        <v>44</v>
      </c>
      <c r="D12" s="11" t="s">
        <v>45</v>
      </c>
      <c r="E12" s="12"/>
      <c r="F12" s="24"/>
      <c r="G12" s="24"/>
      <c r="H12" s="24"/>
      <c r="I12" s="10"/>
      <c r="J12" s="18"/>
      <c r="K12" s="18"/>
      <c r="L12" s="9"/>
      <c r="M12" s="17"/>
      <c r="N12" s="18"/>
      <c r="O12" s="18"/>
      <c r="P12" s="18"/>
      <c r="Q12" s="18"/>
      <c r="R12" s="18"/>
      <c r="S12" s="18"/>
      <c r="T12" s="9"/>
      <c r="U12" s="9"/>
      <c r="V12" s="9"/>
      <c r="W12" s="9"/>
      <c r="X12" s="9"/>
      <c r="Y12" s="9"/>
      <c r="Z12" s="9"/>
      <c r="AA12" s="9"/>
    </row>
    <row r="13" spans="1:27" ht="38.25" hidden="1">
      <c r="A13" s="9"/>
      <c r="B13" s="10"/>
      <c r="C13" s="11" t="s">
        <v>46</v>
      </c>
      <c r="D13" s="11" t="s">
        <v>47</v>
      </c>
      <c r="E13" s="12"/>
      <c r="F13" s="24"/>
      <c r="G13" s="24"/>
      <c r="H13" s="24"/>
      <c r="I13" s="10"/>
      <c r="J13" s="18"/>
      <c r="K13" s="18"/>
      <c r="L13" s="9"/>
      <c r="M13" s="17"/>
      <c r="N13" s="18"/>
      <c r="O13" s="18"/>
      <c r="P13" s="18"/>
      <c r="Q13" s="18"/>
      <c r="R13" s="18"/>
      <c r="S13" s="18"/>
      <c r="T13" s="9"/>
      <c r="U13" s="9"/>
      <c r="V13" s="9"/>
      <c r="W13" s="9"/>
      <c r="X13" s="9"/>
      <c r="Y13" s="9"/>
      <c r="Z13" s="9"/>
      <c r="AA13" s="9"/>
    </row>
    <row r="14" spans="1:27" ht="25.5" hidden="1">
      <c r="A14" s="9"/>
      <c r="B14" s="10"/>
      <c r="C14" s="11" t="s">
        <v>48</v>
      </c>
      <c r="D14" s="25"/>
      <c r="E14" s="12"/>
      <c r="F14" s="24"/>
      <c r="G14" s="24"/>
      <c r="H14" s="24"/>
      <c r="I14" s="10"/>
      <c r="J14" s="18"/>
      <c r="K14" s="18"/>
      <c r="L14" s="9"/>
      <c r="M14" s="17"/>
      <c r="N14" s="18"/>
      <c r="O14" s="18"/>
      <c r="P14" s="18"/>
      <c r="Q14" s="18"/>
      <c r="R14" s="18"/>
      <c r="S14" s="18"/>
      <c r="T14" s="9"/>
      <c r="U14" s="9"/>
      <c r="V14" s="9"/>
      <c r="W14" s="9"/>
      <c r="X14" s="9"/>
      <c r="Y14" s="9"/>
      <c r="Z14" s="9"/>
      <c r="AA14" s="9"/>
    </row>
    <row r="15" spans="1:27" ht="38.25" hidden="1">
      <c r="A15" s="9"/>
      <c r="B15" s="10"/>
      <c r="C15" s="26" t="s">
        <v>49</v>
      </c>
      <c r="D15" s="11"/>
      <c r="E15" s="12"/>
      <c r="F15" s="24"/>
      <c r="G15" s="24"/>
      <c r="H15" s="24"/>
      <c r="I15" s="10"/>
      <c r="J15" s="18"/>
      <c r="K15" s="18"/>
      <c r="L15" s="9"/>
      <c r="M15" s="17"/>
      <c r="N15" s="18"/>
      <c r="O15" s="18"/>
      <c r="P15" s="18"/>
      <c r="Q15" s="18"/>
      <c r="R15" s="18"/>
      <c r="S15" s="18"/>
      <c r="T15" s="9"/>
      <c r="U15" s="9"/>
      <c r="V15" s="9"/>
      <c r="W15" s="9"/>
      <c r="X15" s="9"/>
      <c r="Y15" s="9"/>
      <c r="Z15" s="9"/>
      <c r="AA15" s="9"/>
    </row>
    <row r="16" spans="1:27" ht="23.25" hidden="1">
      <c r="A16" s="1"/>
      <c r="B16" s="6"/>
      <c r="C16" s="6"/>
      <c r="D16" s="6"/>
      <c r="E16" s="27"/>
      <c r="F16" s="6"/>
      <c r="G16" s="27"/>
      <c r="H16" s="27"/>
      <c r="I16" s="8"/>
      <c r="J16" s="8"/>
      <c r="K16" s="8"/>
      <c r="L16" s="8"/>
      <c r="M16" s="7"/>
      <c r="N16" s="8"/>
      <c r="O16" s="8"/>
      <c r="P16" s="8"/>
      <c r="Q16" s="8"/>
      <c r="R16" s="8"/>
      <c r="S16" s="8"/>
      <c r="T16" s="28"/>
      <c r="U16" s="28"/>
      <c r="V16" s="28"/>
      <c r="W16" s="6"/>
      <c r="X16" s="29"/>
      <c r="Y16" s="29"/>
      <c r="Z16" s="6"/>
      <c r="AA16" s="6"/>
    </row>
    <row r="17" spans="1:27" ht="27.75" customHeight="1">
      <c r="A17" s="789"/>
      <c r="B17" s="790"/>
      <c r="C17" s="791"/>
      <c r="D17" s="798" t="s">
        <v>50</v>
      </c>
      <c r="E17" s="790"/>
      <c r="F17" s="790"/>
      <c r="G17" s="790"/>
      <c r="H17" s="790"/>
      <c r="I17" s="790"/>
      <c r="J17" s="790"/>
      <c r="K17" s="790"/>
      <c r="L17" s="790"/>
      <c r="M17" s="790"/>
      <c r="N17" s="790"/>
      <c r="O17" s="790"/>
      <c r="P17" s="790"/>
      <c r="Q17" s="790"/>
      <c r="R17" s="790"/>
      <c r="S17" s="790"/>
      <c r="T17" s="790"/>
      <c r="U17" s="790"/>
      <c r="V17" s="790"/>
      <c r="W17" s="791"/>
      <c r="X17" s="284" t="s">
        <v>51</v>
      </c>
      <c r="Y17" s="6"/>
      <c r="Z17" s="6"/>
      <c r="AA17" s="6"/>
    </row>
    <row r="18" spans="1:27" ht="27.75" customHeight="1">
      <c r="A18" s="792"/>
      <c r="B18" s="793"/>
      <c r="C18" s="794"/>
      <c r="D18" s="792"/>
      <c r="E18" s="793"/>
      <c r="F18" s="793"/>
      <c r="G18" s="793"/>
      <c r="H18" s="793"/>
      <c r="I18" s="793"/>
      <c r="J18" s="793"/>
      <c r="K18" s="793"/>
      <c r="L18" s="793"/>
      <c r="M18" s="793"/>
      <c r="N18" s="793"/>
      <c r="O18" s="793"/>
      <c r="P18" s="793"/>
      <c r="Q18" s="793"/>
      <c r="R18" s="793"/>
      <c r="S18" s="793"/>
      <c r="T18" s="793"/>
      <c r="U18" s="793"/>
      <c r="V18" s="793"/>
      <c r="W18" s="794"/>
      <c r="X18" s="285" t="s">
        <v>358</v>
      </c>
      <c r="Y18" s="6"/>
      <c r="Z18" s="6"/>
      <c r="AA18" s="6"/>
    </row>
    <row r="19" spans="1:27" ht="27.75" customHeight="1">
      <c r="A19" s="792"/>
      <c r="B19" s="793"/>
      <c r="C19" s="794"/>
      <c r="D19" s="792"/>
      <c r="E19" s="793"/>
      <c r="F19" s="793"/>
      <c r="G19" s="793"/>
      <c r="H19" s="793"/>
      <c r="I19" s="793"/>
      <c r="J19" s="793"/>
      <c r="K19" s="793"/>
      <c r="L19" s="793"/>
      <c r="M19" s="793"/>
      <c r="N19" s="793"/>
      <c r="O19" s="793"/>
      <c r="P19" s="793"/>
      <c r="Q19" s="793"/>
      <c r="R19" s="793"/>
      <c r="S19" s="793"/>
      <c r="T19" s="793"/>
      <c r="U19" s="793"/>
      <c r="V19" s="793"/>
      <c r="W19" s="794"/>
      <c r="X19" s="286" t="s">
        <v>359</v>
      </c>
      <c r="Y19" s="6"/>
      <c r="Z19" s="6"/>
      <c r="AA19" s="6"/>
    </row>
    <row r="20" spans="1:27" ht="27.75" customHeight="1">
      <c r="A20" s="795"/>
      <c r="B20" s="796"/>
      <c r="C20" s="797"/>
      <c r="D20" s="795"/>
      <c r="E20" s="796"/>
      <c r="F20" s="796"/>
      <c r="G20" s="796"/>
      <c r="H20" s="796"/>
      <c r="I20" s="796"/>
      <c r="J20" s="796"/>
      <c r="K20" s="796"/>
      <c r="L20" s="796"/>
      <c r="M20" s="796"/>
      <c r="N20" s="796"/>
      <c r="O20" s="796"/>
      <c r="P20" s="796"/>
      <c r="Q20" s="796"/>
      <c r="R20" s="796"/>
      <c r="S20" s="796"/>
      <c r="T20" s="796"/>
      <c r="U20" s="796"/>
      <c r="V20" s="796"/>
      <c r="W20" s="797"/>
      <c r="X20" s="287" t="s">
        <v>54</v>
      </c>
      <c r="Y20" s="6"/>
      <c r="Z20" s="6"/>
      <c r="AA20" s="6"/>
    </row>
    <row r="21" spans="1:27" ht="36.75" customHeight="1">
      <c r="A21" s="252"/>
      <c r="B21" s="253"/>
      <c r="C21" s="253"/>
      <c r="D21" s="253"/>
      <c r="E21" s="254"/>
      <c r="F21" s="255"/>
      <c r="G21" s="256"/>
      <c r="H21" s="256"/>
      <c r="I21" s="255"/>
      <c r="J21" s="255"/>
      <c r="K21" s="255"/>
      <c r="L21" s="255"/>
      <c r="M21" s="255"/>
      <c r="N21" s="255"/>
      <c r="O21" s="255"/>
      <c r="P21" s="255"/>
      <c r="Q21" s="255"/>
      <c r="R21" s="255"/>
      <c r="S21" s="255"/>
      <c r="T21" s="258"/>
      <c r="U21" s="258"/>
      <c r="V21" s="258"/>
      <c r="W21" s="255"/>
      <c r="X21" s="256"/>
      <c r="Y21" s="6"/>
      <c r="Z21" s="6"/>
      <c r="AA21" s="6"/>
    </row>
    <row r="22" spans="1:27" ht="63" customHeight="1">
      <c r="A22" s="892" t="s">
        <v>360</v>
      </c>
      <c r="B22" s="800"/>
      <c r="C22" s="801"/>
      <c r="D22" s="259"/>
      <c r="E22" s="893" t="str">
        <f>CONCATENATE("INFORME DE SEGUIMIENTO DEL PROCESO ",A23)</f>
        <v>INFORME DE SEGUIMIENTO DEL PROCESO GESTIÓN JURÍDICA</v>
      </c>
      <c r="F22" s="864"/>
      <c r="G22" s="256"/>
      <c r="H22" s="894" t="s">
        <v>361</v>
      </c>
      <c r="I22" s="863"/>
      <c r="J22" s="864"/>
      <c r="K22" s="272"/>
      <c r="L22" s="272"/>
      <c r="M22" s="272"/>
      <c r="N22" s="272"/>
      <c r="O22" s="272"/>
      <c r="P22" s="272"/>
      <c r="Q22" s="261"/>
      <c r="R22" s="261"/>
      <c r="S22" s="261"/>
      <c r="T22" s="261"/>
      <c r="U22" s="261"/>
      <c r="V22" s="261"/>
      <c r="W22" s="261"/>
      <c r="X22" s="262"/>
      <c r="Y22" s="6"/>
      <c r="Z22" s="6"/>
      <c r="AA22" s="6"/>
    </row>
    <row r="23" spans="1:27" ht="53.25" customHeight="1">
      <c r="A23" s="905" t="s">
        <v>36</v>
      </c>
      <c r="B23" s="800"/>
      <c r="C23" s="801"/>
      <c r="D23" s="259"/>
      <c r="E23" s="263" t="s">
        <v>362</v>
      </c>
      <c r="F23" s="264">
        <f>COUNTA(E31:E40)</f>
        <v>0</v>
      </c>
      <c r="G23" s="256"/>
      <c r="H23" s="883" t="s">
        <v>363</v>
      </c>
      <c r="I23" s="884"/>
      <c r="J23" s="264">
        <f>COUNTIF(I31:I40,"Acción correctiva")</f>
        <v>0</v>
      </c>
      <c r="K23" s="272"/>
      <c r="L23" s="272"/>
      <c r="M23" s="272"/>
      <c r="N23" s="272"/>
      <c r="O23" s="272"/>
      <c r="P23" s="272"/>
      <c r="Q23" s="261"/>
      <c r="R23" s="261"/>
      <c r="S23" s="261"/>
      <c r="T23" s="261"/>
      <c r="U23" s="262"/>
      <c r="V23" s="262"/>
      <c r="W23" s="259"/>
      <c r="X23" s="262"/>
      <c r="Y23" s="6"/>
      <c r="Z23" s="6"/>
      <c r="AA23" s="6"/>
    </row>
    <row r="24" spans="1:27" ht="48.75" customHeight="1">
      <c r="A24" s="266"/>
      <c r="B24" s="259"/>
      <c r="C24" s="259"/>
      <c r="D24" s="267"/>
      <c r="E24" s="268" t="s">
        <v>283</v>
      </c>
      <c r="F24" s="269">
        <f>COUNTA(H31:H40)</f>
        <v>0</v>
      </c>
      <c r="G24" s="270"/>
      <c r="H24" s="885" t="s">
        <v>364</v>
      </c>
      <c r="I24" s="886"/>
      <c r="J24" s="265">
        <f>COUNTIF(I31:I40,"Acción Preventiva y/o de mejora")</f>
        <v>0</v>
      </c>
      <c r="K24" s="272"/>
      <c r="L24" s="272"/>
      <c r="M24" s="272"/>
      <c r="N24" s="272"/>
      <c r="O24" s="272"/>
      <c r="P24" s="272"/>
      <c r="Q24" s="261"/>
      <c r="R24" s="257"/>
      <c r="S24" s="257"/>
      <c r="T24" s="257"/>
      <c r="U24" s="262"/>
      <c r="V24" s="262"/>
      <c r="W24" s="259"/>
      <c r="X24" s="262"/>
      <c r="Y24" s="6"/>
      <c r="Z24" s="6"/>
      <c r="AA24" s="6"/>
    </row>
    <row r="25" spans="1:27" ht="53.25" customHeight="1">
      <c r="A25" s="266"/>
      <c r="B25" s="259"/>
      <c r="C25" s="259"/>
      <c r="D25" s="271"/>
      <c r="E25" s="268" t="s">
        <v>285</v>
      </c>
      <c r="F25" s="269">
        <f>COUNTIF(W31:W35, "Vencida")</f>
        <v>0</v>
      </c>
      <c r="G25" s="270"/>
      <c r="H25" s="887"/>
      <c r="I25" s="888"/>
      <c r="J25" s="272"/>
      <c r="K25" s="272"/>
      <c r="L25" s="272"/>
      <c r="M25" s="272"/>
      <c r="N25" s="272"/>
      <c r="O25" s="272"/>
      <c r="P25" s="272"/>
      <c r="Q25" s="261"/>
      <c r="R25" s="257"/>
      <c r="S25" s="257"/>
      <c r="T25" s="257"/>
      <c r="U25" s="262"/>
      <c r="V25" s="262"/>
      <c r="W25" s="259"/>
      <c r="X25" s="273"/>
      <c r="Y25" s="6"/>
      <c r="Z25" s="6"/>
      <c r="AA25" s="6"/>
    </row>
    <row r="26" spans="1:27" ht="48.75" customHeight="1">
      <c r="A26" s="266"/>
      <c r="B26" s="259"/>
      <c r="C26" s="259"/>
      <c r="D26" s="267"/>
      <c r="E26" s="268" t="s">
        <v>287</v>
      </c>
      <c r="F26" s="269">
        <f>COUNTIF(W31:W40, "En ejecución")</f>
        <v>0</v>
      </c>
      <c r="G26" s="270"/>
      <c r="H26" s="887"/>
      <c r="I26" s="888"/>
      <c r="J26" s="274"/>
      <c r="K26" s="272"/>
      <c r="L26" s="272"/>
      <c r="M26" s="272"/>
      <c r="N26" s="272"/>
      <c r="O26" s="272"/>
      <c r="P26" s="272"/>
      <c r="Q26" s="261"/>
      <c r="R26" s="257"/>
      <c r="S26" s="257"/>
      <c r="T26" s="257"/>
      <c r="U26" s="262"/>
      <c r="V26" s="262"/>
      <c r="W26" s="259"/>
      <c r="X26" s="273"/>
      <c r="Y26" s="6"/>
      <c r="Z26" s="6"/>
      <c r="AA26" s="6"/>
    </row>
    <row r="27" spans="1:27" ht="51" customHeight="1">
      <c r="A27" s="266"/>
      <c r="B27" s="259"/>
      <c r="C27" s="259"/>
      <c r="D27" s="271"/>
      <c r="E27" s="275" t="s">
        <v>369</v>
      </c>
      <c r="F27" s="265">
        <f>COUNTIF(W31:W40,"Cerrada")</f>
        <v>0</v>
      </c>
      <c r="G27" s="270"/>
      <c r="H27" s="276"/>
      <c r="I27" s="277"/>
      <c r="J27" s="261"/>
      <c r="K27" s="272"/>
      <c r="L27" s="272"/>
      <c r="M27" s="272"/>
      <c r="N27" s="272"/>
      <c r="O27" s="272"/>
      <c r="P27" s="272"/>
      <c r="Q27" s="261"/>
      <c r="R27" s="257"/>
      <c r="S27" s="257"/>
      <c r="T27" s="257"/>
      <c r="U27" s="262"/>
      <c r="V27" s="262"/>
      <c r="W27" s="259"/>
      <c r="X27" s="273"/>
      <c r="Y27" s="6"/>
      <c r="Z27" s="6"/>
      <c r="AA27" s="6"/>
    </row>
    <row r="28" spans="1:27" ht="41.25" customHeight="1">
      <c r="A28" s="266"/>
      <c r="B28" s="259"/>
      <c r="C28" s="259"/>
      <c r="D28" s="259"/>
      <c r="E28" s="278"/>
      <c r="F28" s="279"/>
      <c r="G28" s="270"/>
      <c r="H28" s="276"/>
      <c r="I28" s="280"/>
      <c r="J28" s="281"/>
      <c r="K28" s="272"/>
      <c r="L28" s="272"/>
      <c r="M28" s="272"/>
      <c r="N28" s="272"/>
      <c r="O28" s="272"/>
      <c r="P28" s="272"/>
      <c r="Q28" s="283"/>
      <c r="R28" s="255"/>
      <c r="S28" s="255"/>
      <c r="T28" s="255"/>
      <c r="U28" s="255"/>
      <c r="V28" s="255"/>
      <c r="W28" s="255"/>
      <c r="X28" s="255"/>
      <c r="Y28" s="6"/>
      <c r="Z28" s="6"/>
      <c r="AA28" s="6"/>
    </row>
    <row r="29" spans="1:27" ht="45" customHeight="1">
      <c r="A29" s="889" t="s">
        <v>56</v>
      </c>
      <c r="B29" s="863"/>
      <c r="C29" s="863"/>
      <c r="D29" s="863"/>
      <c r="E29" s="863"/>
      <c r="F29" s="863"/>
      <c r="G29" s="864"/>
      <c r="H29" s="890" t="s">
        <v>57</v>
      </c>
      <c r="I29" s="863"/>
      <c r="J29" s="863"/>
      <c r="K29" s="863"/>
      <c r="L29" s="863"/>
      <c r="M29" s="863"/>
      <c r="N29" s="864"/>
      <c r="O29" s="891" t="s">
        <v>58</v>
      </c>
      <c r="P29" s="863"/>
      <c r="Q29" s="863"/>
      <c r="R29" s="863"/>
      <c r="S29" s="864"/>
      <c r="T29" s="881" t="s">
        <v>59</v>
      </c>
      <c r="U29" s="863"/>
      <c r="V29" s="863"/>
      <c r="W29" s="863"/>
      <c r="X29" s="864"/>
      <c r="Y29" s="38"/>
      <c r="Z29" s="39"/>
      <c r="AA29" s="40"/>
    </row>
    <row r="30" spans="1:27" ht="63" customHeight="1">
      <c r="A30" s="41" t="s">
        <v>60</v>
      </c>
      <c r="B30" s="42" t="s">
        <v>2</v>
      </c>
      <c r="C30" s="42" t="s">
        <v>61</v>
      </c>
      <c r="D30" s="42" t="s">
        <v>62</v>
      </c>
      <c r="E30" s="42" t="s">
        <v>63</v>
      </c>
      <c r="F30" s="42" t="s">
        <v>64</v>
      </c>
      <c r="G30" s="43" t="s">
        <v>65</v>
      </c>
      <c r="H30" s="44" t="s">
        <v>66</v>
      </c>
      <c r="I30" s="42" t="s">
        <v>4</v>
      </c>
      <c r="J30" s="42" t="s">
        <v>67</v>
      </c>
      <c r="K30" s="45" t="s">
        <v>68</v>
      </c>
      <c r="L30" s="45" t="s">
        <v>69</v>
      </c>
      <c r="M30" s="45" t="s">
        <v>70</v>
      </c>
      <c r="N30" s="46" t="s">
        <v>71</v>
      </c>
      <c r="O30" s="805" t="s">
        <v>72</v>
      </c>
      <c r="P30" s="800"/>
      <c r="Q30" s="800"/>
      <c r="R30" s="806"/>
      <c r="S30" s="46" t="s">
        <v>73</v>
      </c>
      <c r="T30" s="47" t="s">
        <v>72</v>
      </c>
      <c r="U30" s="45" t="s">
        <v>73</v>
      </c>
      <c r="V30" s="45" t="s">
        <v>6</v>
      </c>
      <c r="W30" s="45" t="s">
        <v>74</v>
      </c>
      <c r="X30" s="46" t="s">
        <v>75</v>
      </c>
      <c r="Y30" s="48"/>
      <c r="Z30" s="6"/>
      <c r="AA30" s="6"/>
    </row>
    <row r="31" spans="1:27" ht="37.5" customHeight="1">
      <c r="A31" s="359"/>
      <c r="B31" s="359"/>
      <c r="C31" s="359"/>
      <c r="D31" s="359"/>
      <c r="E31" s="360"/>
      <c r="F31" s="359"/>
      <c r="G31" s="361"/>
      <c r="H31" s="361"/>
      <c r="I31" s="360"/>
      <c r="J31" s="360"/>
      <c r="K31" s="360"/>
      <c r="L31" s="360"/>
      <c r="M31" s="395"/>
      <c r="N31" s="360"/>
      <c r="O31" s="930"/>
      <c r="P31" s="810"/>
      <c r="Q31" s="810"/>
      <c r="R31" s="811"/>
      <c r="S31" s="360"/>
      <c r="T31" s="396"/>
      <c r="U31" s="396"/>
      <c r="V31" s="396"/>
      <c r="W31" s="360"/>
      <c r="X31" s="397"/>
      <c r="Y31" s="295"/>
      <c r="Z31" s="6"/>
      <c r="AA31" s="6"/>
    </row>
    <row r="32" spans="1:27" ht="37.5" customHeight="1">
      <c r="A32" s="137"/>
      <c r="B32" s="398"/>
      <c r="C32" s="398"/>
      <c r="D32" s="137"/>
      <c r="E32" s="146"/>
      <c r="F32" s="398"/>
      <c r="G32" s="399"/>
      <c r="H32" s="399"/>
      <c r="I32" s="342"/>
      <c r="J32" s="146"/>
      <c r="K32" s="146"/>
      <c r="L32" s="146"/>
      <c r="M32" s="400"/>
      <c r="N32" s="146"/>
      <c r="O32" s="931"/>
      <c r="P32" s="783"/>
      <c r="Q32" s="783"/>
      <c r="R32" s="784"/>
      <c r="S32" s="146"/>
      <c r="T32" s="402"/>
      <c r="U32" s="402"/>
      <c r="V32" s="362"/>
      <c r="W32" s="342"/>
      <c r="X32" s="138"/>
      <c r="Y32" s="29"/>
      <c r="Z32" s="6"/>
      <c r="AA32" s="6"/>
    </row>
    <row r="33" spans="1:27" ht="37.5" customHeight="1">
      <c r="A33" s="137"/>
      <c r="B33" s="398"/>
      <c r="C33" s="398"/>
      <c r="D33" s="137"/>
      <c r="E33" s="146"/>
      <c r="F33" s="398"/>
      <c r="G33" s="399"/>
      <c r="H33" s="399"/>
      <c r="I33" s="342"/>
      <c r="J33" s="137"/>
      <c r="K33" s="137"/>
      <c r="L33" s="146"/>
      <c r="M33" s="137"/>
      <c r="N33" s="137"/>
      <c r="O33" s="929"/>
      <c r="P33" s="783"/>
      <c r="Q33" s="783"/>
      <c r="R33" s="784"/>
      <c r="S33" s="137"/>
      <c r="T33" s="402"/>
      <c r="U33" s="402"/>
      <c r="V33" s="362"/>
      <c r="W33" s="342"/>
      <c r="X33" s="138"/>
      <c r="Y33" s="29"/>
      <c r="Z33" s="6"/>
      <c r="AA33" s="6"/>
    </row>
    <row r="34" spans="1:27" ht="15.75" customHeight="1">
      <c r="A34" s="6"/>
      <c r="B34" s="6"/>
      <c r="C34" s="6"/>
      <c r="D34" s="6"/>
      <c r="E34" s="29"/>
      <c r="F34" s="6"/>
      <c r="G34" s="29"/>
      <c r="H34" s="29"/>
      <c r="I34" s="6"/>
      <c r="J34" s="6"/>
      <c r="K34" s="6"/>
      <c r="L34" s="6"/>
      <c r="M34" s="6"/>
      <c r="N34" s="6"/>
      <c r="O34" s="6"/>
      <c r="P34" s="6"/>
      <c r="Q34" s="6"/>
      <c r="R34" s="6"/>
      <c r="S34" s="6"/>
      <c r="T34" s="28"/>
      <c r="U34" s="28"/>
      <c r="V34" s="28"/>
      <c r="W34" s="139"/>
      <c r="X34" s="29"/>
      <c r="Y34" s="6"/>
      <c r="Z34" s="6"/>
      <c r="AA34" s="6"/>
    </row>
    <row r="35" spans="1:27" ht="15.75" customHeight="1">
      <c r="A35" s="6"/>
      <c r="B35" s="6"/>
      <c r="C35" s="6"/>
      <c r="D35" s="6"/>
      <c r="E35" s="29"/>
      <c r="F35" s="6"/>
      <c r="G35" s="29"/>
      <c r="H35" s="29"/>
      <c r="I35" s="6"/>
      <c r="J35" s="6"/>
      <c r="K35" s="6"/>
      <c r="L35" s="6"/>
      <c r="M35" s="6"/>
      <c r="N35" s="6"/>
      <c r="O35" s="6"/>
      <c r="P35" s="6"/>
      <c r="Q35" s="6"/>
      <c r="R35" s="6"/>
      <c r="S35" s="6"/>
      <c r="T35" s="28"/>
      <c r="U35" s="28"/>
      <c r="V35" s="28"/>
      <c r="W35" s="139"/>
      <c r="X35" s="29"/>
      <c r="Y35" s="6"/>
      <c r="Z35" s="6"/>
      <c r="AA35" s="6"/>
    </row>
    <row r="36" spans="1:27" ht="15.75" customHeight="1">
      <c r="A36" s="6"/>
      <c r="B36" s="6"/>
      <c r="C36" s="6"/>
      <c r="D36" s="6"/>
      <c r="E36" s="29"/>
      <c r="F36" s="6"/>
      <c r="G36" s="29"/>
      <c r="H36" s="29"/>
      <c r="I36" s="6"/>
      <c r="J36" s="6"/>
      <c r="K36" s="6"/>
      <c r="L36" s="6"/>
      <c r="M36" s="6"/>
      <c r="N36" s="6"/>
      <c r="O36" s="6"/>
      <c r="P36" s="6"/>
      <c r="Q36" s="6"/>
      <c r="R36" s="6"/>
      <c r="S36" s="6"/>
      <c r="T36" s="28"/>
      <c r="U36" s="28"/>
      <c r="V36" s="28"/>
      <c r="W36" s="139"/>
      <c r="X36" s="29"/>
      <c r="Y36" s="6"/>
      <c r="Z36" s="6"/>
      <c r="AA36" s="6"/>
    </row>
    <row r="37" spans="1:27" ht="15.75" customHeight="1">
      <c r="A37" s="6"/>
      <c r="B37" s="6"/>
      <c r="C37" s="6"/>
      <c r="D37" s="6"/>
      <c r="E37" s="29"/>
      <c r="F37" s="6"/>
      <c r="G37" s="29"/>
      <c r="H37" s="29"/>
      <c r="I37" s="6"/>
      <c r="J37" s="6"/>
      <c r="K37" s="6"/>
      <c r="L37" s="6"/>
      <c r="M37" s="6"/>
      <c r="N37" s="6"/>
      <c r="O37" s="6"/>
      <c r="P37" s="6"/>
      <c r="Q37" s="6"/>
      <c r="R37" s="6"/>
      <c r="S37" s="6"/>
      <c r="T37" s="28"/>
      <c r="U37" s="28"/>
      <c r="V37" s="28"/>
      <c r="W37" s="139"/>
      <c r="X37" s="29"/>
      <c r="Y37" s="6"/>
      <c r="Z37" s="6"/>
      <c r="AA37" s="6"/>
    </row>
    <row r="38" spans="1:27" ht="15.75" customHeight="1">
      <c r="A38" s="6"/>
      <c r="B38" s="6"/>
      <c r="C38" s="6"/>
      <c r="D38" s="6"/>
      <c r="E38" s="29"/>
      <c r="F38" s="6"/>
      <c r="G38" s="29"/>
      <c r="H38" s="29"/>
      <c r="I38" s="6"/>
      <c r="J38" s="6"/>
      <c r="K38" s="6"/>
      <c r="L38" s="6"/>
      <c r="M38" s="6"/>
      <c r="N38" s="6"/>
      <c r="O38" s="6"/>
      <c r="P38" s="6"/>
      <c r="Q38" s="6"/>
      <c r="R38" s="6"/>
      <c r="S38" s="6"/>
      <c r="T38" s="28"/>
      <c r="U38" s="28"/>
      <c r="V38" s="28"/>
      <c r="W38" s="139"/>
      <c r="X38" s="29"/>
      <c r="Y38" s="6"/>
      <c r="Z38" s="6"/>
      <c r="AA38" s="6"/>
    </row>
    <row r="39" spans="1:27" ht="15.75" customHeight="1">
      <c r="A39" s="6"/>
      <c r="B39" s="6"/>
      <c r="C39" s="6"/>
      <c r="D39" s="6"/>
      <c r="E39" s="29"/>
      <c r="F39" s="6"/>
      <c r="G39" s="29"/>
      <c r="H39" s="29"/>
      <c r="I39" s="6"/>
      <c r="J39" s="6"/>
      <c r="K39" s="6"/>
      <c r="L39" s="6"/>
      <c r="M39" s="6"/>
      <c r="N39" s="6"/>
      <c r="O39" s="6"/>
      <c r="P39" s="6"/>
      <c r="Q39" s="6"/>
      <c r="R39" s="6"/>
      <c r="S39" s="6"/>
      <c r="T39" s="28"/>
      <c r="U39" s="28"/>
      <c r="V39" s="28"/>
      <c r="W39" s="139"/>
      <c r="X39" s="29"/>
      <c r="Y39" s="6"/>
      <c r="Z39" s="6"/>
      <c r="AA39" s="6"/>
    </row>
    <row r="40" spans="1:27" ht="15.75" customHeight="1">
      <c r="A40" s="6"/>
      <c r="B40" s="6"/>
      <c r="C40" s="6"/>
      <c r="D40" s="6"/>
      <c r="E40" s="29"/>
      <c r="F40" s="6"/>
      <c r="G40" s="29"/>
      <c r="H40" s="29"/>
      <c r="I40" s="6"/>
      <c r="J40" s="6"/>
      <c r="K40" s="6"/>
      <c r="L40" s="6"/>
      <c r="M40" s="6"/>
      <c r="N40" s="6"/>
      <c r="O40" s="6"/>
      <c r="P40" s="6"/>
      <c r="Q40" s="6"/>
      <c r="R40" s="6"/>
      <c r="S40" s="6"/>
      <c r="T40" s="28"/>
      <c r="U40" s="28"/>
      <c r="V40" s="28"/>
      <c r="W40" s="139"/>
      <c r="X40" s="29"/>
      <c r="Y40" s="6"/>
      <c r="Z40" s="6"/>
      <c r="AA40" s="6"/>
    </row>
    <row r="41" spans="1:27" ht="15.75" customHeight="1">
      <c r="A41" s="6"/>
      <c r="B41" s="6"/>
      <c r="C41" s="6"/>
      <c r="D41" s="6"/>
      <c r="E41" s="29"/>
      <c r="F41" s="6"/>
      <c r="G41" s="29"/>
      <c r="H41" s="29"/>
      <c r="I41" s="6"/>
      <c r="J41" s="6"/>
      <c r="K41" s="6"/>
      <c r="L41" s="6"/>
      <c r="M41" s="6"/>
      <c r="N41" s="6"/>
      <c r="O41" s="6"/>
      <c r="P41" s="6"/>
      <c r="Q41" s="6"/>
      <c r="R41" s="6"/>
      <c r="S41" s="6"/>
      <c r="T41" s="28"/>
      <c r="U41" s="28"/>
      <c r="V41" s="28"/>
      <c r="W41" s="139"/>
      <c r="X41" s="29"/>
      <c r="Y41" s="6"/>
      <c r="Z41" s="6"/>
      <c r="AA41" s="6"/>
    </row>
    <row r="42" spans="1:27" ht="15.75" customHeight="1">
      <c r="A42" s="6"/>
      <c r="B42" s="6"/>
      <c r="C42" s="6"/>
      <c r="D42" s="6"/>
      <c r="E42" s="29"/>
      <c r="F42" s="6"/>
      <c r="G42" s="29"/>
      <c r="H42" s="29"/>
      <c r="I42" s="6"/>
      <c r="J42" s="6"/>
      <c r="K42" s="6"/>
      <c r="L42" s="6"/>
      <c r="M42" s="6"/>
      <c r="N42" s="6"/>
      <c r="O42" s="6"/>
      <c r="P42" s="6"/>
      <c r="Q42" s="6"/>
      <c r="R42" s="6"/>
      <c r="S42" s="6"/>
      <c r="T42" s="28"/>
      <c r="U42" s="28"/>
      <c r="V42" s="28"/>
      <c r="W42" s="139"/>
      <c r="X42" s="29"/>
      <c r="Y42" s="6"/>
      <c r="Z42" s="6"/>
      <c r="AA42" s="6"/>
    </row>
    <row r="43" spans="1:27" ht="15.75" customHeight="1">
      <c r="A43" s="6"/>
      <c r="B43" s="6"/>
      <c r="C43" s="6"/>
      <c r="D43" s="6"/>
      <c r="E43" s="29"/>
      <c r="F43" s="6"/>
      <c r="G43" s="29"/>
      <c r="H43" s="29"/>
      <c r="I43" s="6"/>
      <c r="J43" s="6"/>
      <c r="K43" s="6"/>
      <c r="L43" s="6"/>
      <c r="M43" s="6"/>
      <c r="N43" s="6"/>
      <c r="O43" s="6"/>
      <c r="P43" s="6"/>
      <c r="Q43" s="6"/>
      <c r="R43" s="6"/>
      <c r="S43" s="6"/>
      <c r="T43" s="28"/>
      <c r="U43" s="28"/>
      <c r="V43" s="28"/>
      <c r="W43" s="139"/>
      <c r="X43" s="29"/>
      <c r="Y43" s="6"/>
      <c r="Z43" s="6"/>
      <c r="AA43" s="6"/>
    </row>
    <row r="44" spans="1:27" ht="15.75" customHeight="1">
      <c r="A44" s="6"/>
      <c r="B44" s="6"/>
      <c r="C44" s="6"/>
      <c r="D44" s="6"/>
      <c r="E44" s="29"/>
      <c r="F44" s="6"/>
      <c r="G44" s="29"/>
      <c r="H44" s="29"/>
      <c r="I44" s="6"/>
      <c r="J44" s="6"/>
      <c r="K44" s="6"/>
      <c r="L44" s="6"/>
      <c r="M44" s="6"/>
      <c r="N44" s="6"/>
      <c r="O44" s="6"/>
      <c r="P44" s="6"/>
      <c r="Q44" s="6"/>
      <c r="R44" s="6"/>
      <c r="S44" s="6"/>
      <c r="T44" s="28"/>
      <c r="U44" s="28"/>
      <c r="V44" s="28"/>
      <c r="W44" s="139"/>
      <c r="X44" s="29"/>
      <c r="Y44" s="6"/>
      <c r="Z44" s="6"/>
      <c r="AA44" s="6"/>
    </row>
    <row r="45" spans="1:27" ht="15.75" customHeight="1">
      <c r="A45" s="6"/>
      <c r="B45" s="6"/>
      <c r="C45" s="6"/>
      <c r="D45" s="6"/>
      <c r="E45" s="29"/>
      <c r="F45" s="6"/>
      <c r="G45" s="29"/>
      <c r="H45" s="29"/>
      <c r="I45" s="6"/>
      <c r="J45" s="6"/>
      <c r="K45" s="6"/>
      <c r="L45" s="6"/>
      <c r="M45" s="6"/>
      <c r="N45" s="6"/>
      <c r="O45" s="6"/>
      <c r="P45" s="6"/>
      <c r="Q45" s="6"/>
      <c r="R45" s="6"/>
      <c r="S45" s="6"/>
      <c r="T45" s="28"/>
      <c r="U45" s="28"/>
      <c r="V45" s="28"/>
      <c r="W45" s="139"/>
      <c r="X45" s="29"/>
      <c r="Y45" s="6"/>
      <c r="Z45" s="6"/>
      <c r="AA45" s="6"/>
    </row>
    <row r="46" spans="1:27" ht="15.75" customHeight="1">
      <c r="A46" s="6"/>
      <c r="B46" s="6"/>
      <c r="C46" s="6"/>
      <c r="D46" s="6"/>
      <c r="E46" s="29"/>
      <c r="F46" s="6"/>
      <c r="G46" s="29"/>
      <c r="H46" s="29"/>
      <c r="I46" s="6"/>
      <c r="J46" s="6"/>
      <c r="K46" s="6"/>
      <c r="L46" s="6"/>
      <c r="M46" s="6"/>
      <c r="N46" s="6"/>
      <c r="O46" s="6"/>
      <c r="P46" s="6"/>
      <c r="Q46" s="6"/>
      <c r="R46" s="6"/>
      <c r="S46" s="6"/>
      <c r="T46" s="28"/>
      <c r="U46" s="28"/>
      <c r="V46" s="28"/>
      <c r="W46" s="139"/>
      <c r="X46" s="29"/>
      <c r="Y46" s="6"/>
      <c r="Z46" s="6"/>
      <c r="AA46" s="6"/>
    </row>
    <row r="47" spans="1:27" ht="15.75" customHeight="1">
      <c r="A47" s="6"/>
      <c r="B47" s="6"/>
      <c r="C47" s="6"/>
      <c r="D47" s="6"/>
      <c r="E47" s="29"/>
      <c r="F47" s="6"/>
      <c r="G47" s="29"/>
      <c r="H47" s="29"/>
      <c r="I47" s="6"/>
      <c r="J47" s="6"/>
      <c r="K47" s="6"/>
      <c r="L47" s="6"/>
      <c r="M47" s="6"/>
      <c r="N47" s="6"/>
      <c r="O47" s="6"/>
      <c r="P47" s="6"/>
      <c r="Q47" s="6"/>
      <c r="R47" s="6"/>
      <c r="S47" s="6"/>
      <c r="T47" s="28"/>
      <c r="U47" s="28"/>
      <c r="V47" s="28"/>
      <c r="W47" s="139"/>
      <c r="X47" s="29"/>
      <c r="Y47" s="6"/>
      <c r="Z47" s="6"/>
      <c r="AA47" s="6"/>
    </row>
    <row r="48" spans="1:27" ht="15.75" customHeight="1">
      <c r="A48" s="6"/>
      <c r="B48" s="6"/>
      <c r="C48" s="6"/>
      <c r="D48" s="6"/>
      <c r="E48" s="29"/>
      <c r="F48" s="6"/>
      <c r="G48" s="29"/>
      <c r="H48" s="29"/>
      <c r="I48" s="6"/>
      <c r="J48" s="6"/>
      <c r="K48" s="6"/>
      <c r="L48" s="6"/>
      <c r="M48" s="6"/>
      <c r="N48" s="6"/>
      <c r="O48" s="6"/>
      <c r="P48" s="6"/>
      <c r="Q48" s="6"/>
      <c r="R48" s="6"/>
      <c r="S48" s="6"/>
      <c r="T48" s="28"/>
      <c r="U48" s="28"/>
      <c r="V48" s="28"/>
      <c r="W48" s="139"/>
      <c r="X48" s="29"/>
      <c r="Y48" s="6"/>
      <c r="Z48" s="6"/>
      <c r="AA48" s="6"/>
    </row>
    <row r="49" spans="1:27" ht="15.75" customHeight="1">
      <c r="A49" s="6"/>
      <c r="B49" s="6"/>
      <c r="C49" s="6"/>
      <c r="D49" s="6"/>
      <c r="E49" s="29"/>
      <c r="F49" s="6"/>
      <c r="G49" s="29"/>
      <c r="H49" s="29"/>
      <c r="I49" s="6"/>
      <c r="J49" s="6"/>
      <c r="K49" s="6"/>
      <c r="L49" s="6"/>
      <c r="M49" s="6"/>
      <c r="N49" s="6"/>
      <c r="O49" s="6"/>
      <c r="P49" s="6"/>
      <c r="Q49" s="6"/>
      <c r="R49" s="6"/>
      <c r="S49" s="6"/>
      <c r="T49" s="28"/>
      <c r="U49" s="28"/>
      <c r="V49" s="28"/>
      <c r="W49" s="139"/>
      <c r="X49" s="29"/>
      <c r="Y49" s="6"/>
      <c r="Z49" s="6"/>
      <c r="AA49" s="6"/>
    </row>
    <row r="50" spans="1:27" ht="15.75" customHeight="1">
      <c r="A50" s="6"/>
      <c r="B50" s="6"/>
      <c r="C50" s="6"/>
      <c r="D50" s="6"/>
      <c r="E50" s="29"/>
      <c r="F50" s="6"/>
      <c r="G50" s="29"/>
      <c r="H50" s="29"/>
      <c r="I50" s="6"/>
      <c r="J50" s="6"/>
      <c r="K50" s="6"/>
      <c r="L50" s="6"/>
      <c r="M50" s="6"/>
      <c r="N50" s="6"/>
      <c r="O50" s="6"/>
      <c r="P50" s="6"/>
      <c r="Q50" s="6"/>
      <c r="R50" s="6"/>
      <c r="S50" s="6"/>
      <c r="T50" s="28"/>
      <c r="U50" s="28"/>
      <c r="V50" s="28"/>
      <c r="W50" s="139"/>
      <c r="X50" s="29"/>
      <c r="Y50" s="6"/>
      <c r="Z50" s="6"/>
      <c r="AA50" s="6"/>
    </row>
    <row r="51" spans="1:27" ht="15.75" customHeight="1">
      <c r="A51" s="6"/>
      <c r="B51" s="6"/>
      <c r="C51" s="6"/>
      <c r="D51" s="6"/>
      <c r="E51" s="29"/>
      <c r="F51" s="6"/>
      <c r="G51" s="29"/>
      <c r="H51" s="29"/>
      <c r="I51" s="6"/>
      <c r="J51" s="6"/>
      <c r="K51" s="6"/>
      <c r="L51" s="6"/>
      <c r="M51" s="6"/>
      <c r="N51" s="6"/>
      <c r="O51" s="6"/>
      <c r="P51" s="6"/>
      <c r="Q51" s="6"/>
      <c r="R51" s="6"/>
      <c r="S51" s="6"/>
      <c r="T51" s="28"/>
      <c r="U51" s="28"/>
      <c r="V51" s="28"/>
      <c r="W51" s="139"/>
      <c r="X51" s="29"/>
      <c r="Y51" s="6"/>
      <c r="Z51" s="6"/>
      <c r="AA51" s="6"/>
    </row>
    <row r="52" spans="1:27" ht="15.75" customHeight="1">
      <c r="A52" s="6"/>
      <c r="B52" s="6"/>
      <c r="C52" s="6"/>
      <c r="D52" s="6"/>
      <c r="E52" s="29"/>
      <c r="F52" s="6"/>
      <c r="G52" s="29"/>
      <c r="H52" s="29"/>
      <c r="I52" s="6"/>
      <c r="J52" s="6"/>
      <c r="K52" s="6"/>
      <c r="L52" s="6"/>
      <c r="M52" s="6"/>
      <c r="N52" s="6"/>
      <c r="O52" s="6"/>
      <c r="P52" s="6"/>
      <c r="Q52" s="6"/>
      <c r="R52" s="6"/>
      <c r="S52" s="6"/>
      <c r="T52" s="28"/>
      <c r="U52" s="28"/>
      <c r="V52" s="28"/>
      <c r="W52" s="139"/>
      <c r="X52" s="29"/>
      <c r="Y52" s="6"/>
      <c r="Z52" s="6"/>
      <c r="AA52" s="6"/>
    </row>
    <row r="53" spans="1:27" ht="15.75" customHeight="1">
      <c r="A53" s="6"/>
      <c r="B53" s="6"/>
      <c r="C53" s="6"/>
      <c r="D53" s="6"/>
      <c r="E53" s="29"/>
      <c r="F53" s="6"/>
      <c r="G53" s="29"/>
      <c r="H53" s="29"/>
      <c r="I53" s="6"/>
      <c r="J53" s="6"/>
      <c r="K53" s="6"/>
      <c r="L53" s="6"/>
      <c r="M53" s="6"/>
      <c r="N53" s="6"/>
      <c r="O53" s="6"/>
      <c r="P53" s="6"/>
      <c r="Q53" s="6"/>
      <c r="R53" s="6"/>
      <c r="S53" s="6"/>
      <c r="T53" s="28"/>
      <c r="U53" s="28"/>
      <c r="V53" s="28"/>
      <c r="W53" s="139"/>
      <c r="X53" s="29"/>
      <c r="Y53" s="6"/>
      <c r="Z53" s="6"/>
      <c r="AA53" s="6"/>
    </row>
    <row r="54" spans="1:27" ht="15.75" customHeight="1">
      <c r="A54" s="6"/>
      <c r="B54" s="6"/>
      <c r="C54" s="6"/>
      <c r="D54" s="6"/>
      <c r="E54" s="29"/>
      <c r="F54" s="6"/>
      <c r="G54" s="29"/>
      <c r="H54" s="29"/>
      <c r="I54" s="6"/>
      <c r="J54" s="6"/>
      <c r="K54" s="6"/>
      <c r="L54" s="6"/>
      <c r="M54" s="6"/>
      <c r="N54" s="6"/>
      <c r="O54" s="6"/>
      <c r="P54" s="6"/>
      <c r="Q54" s="6"/>
      <c r="R54" s="6"/>
      <c r="S54" s="6"/>
      <c r="T54" s="28"/>
      <c r="U54" s="28"/>
      <c r="V54" s="28"/>
      <c r="W54" s="139"/>
      <c r="X54" s="29"/>
      <c r="Y54" s="6"/>
      <c r="Z54" s="6"/>
      <c r="AA54" s="6"/>
    </row>
    <row r="55" spans="1:27" ht="15.75" customHeight="1">
      <c r="A55" s="6"/>
      <c r="B55" s="6"/>
      <c r="C55" s="6"/>
      <c r="D55" s="6"/>
      <c r="E55" s="29"/>
      <c r="F55" s="6"/>
      <c r="G55" s="29"/>
      <c r="H55" s="29"/>
      <c r="I55" s="6"/>
      <c r="J55" s="6"/>
      <c r="K55" s="6"/>
      <c r="L55" s="6"/>
      <c r="M55" s="6"/>
      <c r="N55" s="6"/>
      <c r="O55" s="6"/>
      <c r="P55" s="6"/>
      <c r="Q55" s="6"/>
      <c r="R55" s="6"/>
      <c r="S55" s="6"/>
      <c r="T55" s="28"/>
      <c r="U55" s="28"/>
      <c r="V55" s="28"/>
      <c r="W55" s="139"/>
      <c r="X55" s="29"/>
      <c r="Y55" s="6"/>
      <c r="Z55" s="6"/>
      <c r="AA55" s="6"/>
    </row>
    <row r="56" spans="1:27" ht="15.75" customHeight="1">
      <c r="A56" s="6"/>
      <c r="B56" s="6"/>
      <c r="C56" s="6"/>
      <c r="D56" s="6"/>
      <c r="E56" s="29"/>
      <c r="F56" s="6"/>
      <c r="G56" s="29"/>
      <c r="H56" s="29"/>
      <c r="I56" s="6"/>
      <c r="J56" s="6"/>
      <c r="K56" s="6"/>
      <c r="L56" s="6"/>
      <c r="M56" s="6"/>
      <c r="N56" s="6"/>
      <c r="O56" s="6"/>
      <c r="P56" s="6"/>
      <c r="Q56" s="6"/>
      <c r="R56" s="6"/>
      <c r="S56" s="6"/>
      <c r="T56" s="28"/>
      <c r="U56" s="28"/>
      <c r="V56" s="28"/>
      <c r="W56" s="139"/>
      <c r="X56" s="29"/>
      <c r="Y56" s="6"/>
      <c r="Z56" s="6"/>
      <c r="AA56" s="6"/>
    </row>
    <row r="57" spans="1:27" ht="15.75" customHeight="1">
      <c r="A57" s="6"/>
      <c r="B57" s="6"/>
      <c r="C57" s="6"/>
      <c r="D57" s="6"/>
      <c r="E57" s="29"/>
      <c r="F57" s="6"/>
      <c r="G57" s="29"/>
      <c r="H57" s="29"/>
      <c r="I57" s="6"/>
      <c r="J57" s="6"/>
      <c r="K57" s="6"/>
      <c r="L57" s="6"/>
      <c r="M57" s="6"/>
      <c r="N57" s="6"/>
      <c r="O57" s="6"/>
      <c r="P57" s="6"/>
      <c r="Q57" s="6"/>
      <c r="R57" s="6"/>
      <c r="S57" s="6"/>
      <c r="T57" s="28"/>
      <c r="U57" s="28"/>
      <c r="V57" s="28"/>
      <c r="W57" s="139"/>
      <c r="X57" s="29"/>
      <c r="Y57" s="6"/>
      <c r="Z57" s="6"/>
      <c r="AA57" s="6"/>
    </row>
    <row r="58" spans="1:27" ht="15.75" customHeight="1">
      <c r="A58" s="6"/>
      <c r="B58" s="6"/>
      <c r="C58" s="6"/>
      <c r="D58" s="6"/>
      <c r="E58" s="29"/>
      <c r="F58" s="6"/>
      <c r="G58" s="29"/>
      <c r="H58" s="29"/>
      <c r="I58" s="6"/>
      <c r="J58" s="6"/>
      <c r="K58" s="6"/>
      <c r="L58" s="6"/>
      <c r="M58" s="6"/>
      <c r="N58" s="6"/>
      <c r="O58" s="6"/>
      <c r="P58" s="6"/>
      <c r="Q58" s="6"/>
      <c r="R58" s="6"/>
      <c r="S58" s="6"/>
      <c r="T58" s="28"/>
      <c r="U58" s="28"/>
      <c r="V58" s="28"/>
      <c r="W58" s="139"/>
      <c r="X58" s="29"/>
      <c r="Y58" s="6"/>
      <c r="Z58" s="6"/>
      <c r="AA58" s="6"/>
    </row>
    <row r="59" spans="1:27" ht="15.75" customHeight="1">
      <c r="A59" s="6"/>
      <c r="B59" s="6"/>
      <c r="C59" s="6"/>
      <c r="D59" s="6"/>
      <c r="E59" s="29"/>
      <c r="F59" s="6"/>
      <c r="G59" s="29"/>
      <c r="H59" s="29"/>
      <c r="I59" s="6"/>
      <c r="J59" s="6"/>
      <c r="K59" s="6"/>
      <c r="L59" s="6"/>
      <c r="M59" s="6"/>
      <c r="N59" s="6"/>
      <c r="O59" s="6"/>
      <c r="P59" s="6"/>
      <c r="Q59" s="6"/>
      <c r="R59" s="6"/>
      <c r="S59" s="6"/>
      <c r="T59" s="28"/>
      <c r="U59" s="28"/>
      <c r="V59" s="28"/>
      <c r="W59" s="139"/>
      <c r="X59" s="29"/>
      <c r="Y59" s="6"/>
      <c r="Z59" s="6"/>
      <c r="AA59" s="6"/>
    </row>
    <row r="60" spans="1:27" ht="15.75" customHeight="1">
      <c r="A60" s="6"/>
      <c r="B60" s="6"/>
      <c r="C60" s="6"/>
      <c r="D60" s="6"/>
      <c r="E60" s="29"/>
      <c r="F60" s="6"/>
      <c r="G60" s="29"/>
      <c r="H60" s="29"/>
      <c r="I60" s="6"/>
      <c r="J60" s="6"/>
      <c r="K60" s="6"/>
      <c r="L60" s="6"/>
      <c r="M60" s="6"/>
      <c r="N60" s="6"/>
      <c r="O60" s="6"/>
      <c r="P60" s="6"/>
      <c r="Q60" s="6"/>
      <c r="R60" s="6"/>
      <c r="S60" s="6"/>
      <c r="T60" s="28"/>
      <c r="U60" s="28"/>
      <c r="V60" s="28"/>
      <c r="W60" s="139"/>
      <c r="X60" s="29"/>
      <c r="Y60" s="6"/>
      <c r="Z60" s="6"/>
      <c r="AA60" s="6"/>
    </row>
    <row r="61" spans="1:27" ht="15.75" customHeight="1">
      <c r="A61" s="6"/>
      <c r="B61" s="6"/>
      <c r="C61" s="6"/>
      <c r="D61" s="6"/>
      <c r="E61" s="29"/>
      <c r="F61" s="6"/>
      <c r="G61" s="29"/>
      <c r="H61" s="29"/>
      <c r="I61" s="6"/>
      <c r="J61" s="6"/>
      <c r="K61" s="6"/>
      <c r="L61" s="6"/>
      <c r="M61" s="6"/>
      <c r="N61" s="6"/>
      <c r="O61" s="6"/>
      <c r="P61" s="6"/>
      <c r="Q61" s="6"/>
      <c r="R61" s="6"/>
      <c r="S61" s="6"/>
      <c r="T61" s="28"/>
      <c r="U61" s="28"/>
      <c r="V61" s="28"/>
      <c r="W61" s="139"/>
      <c r="X61" s="29"/>
      <c r="Y61" s="6"/>
      <c r="Z61" s="6"/>
      <c r="AA61" s="6"/>
    </row>
    <row r="62" spans="1:27" ht="15.75" customHeight="1">
      <c r="A62" s="6"/>
      <c r="B62" s="6"/>
      <c r="C62" s="6"/>
      <c r="D62" s="6"/>
      <c r="E62" s="29"/>
      <c r="F62" s="6"/>
      <c r="G62" s="29"/>
      <c r="H62" s="29"/>
      <c r="I62" s="6"/>
      <c r="J62" s="6"/>
      <c r="K62" s="6"/>
      <c r="L62" s="6"/>
      <c r="M62" s="6"/>
      <c r="N62" s="6"/>
      <c r="O62" s="6"/>
      <c r="P62" s="6"/>
      <c r="Q62" s="6"/>
      <c r="R62" s="6"/>
      <c r="S62" s="6"/>
      <c r="T62" s="28"/>
      <c r="U62" s="28"/>
      <c r="V62" s="28"/>
      <c r="W62" s="139"/>
      <c r="X62" s="29"/>
      <c r="Y62" s="6"/>
      <c r="Z62" s="6"/>
      <c r="AA62" s="6"/>
    </row>
    <row r="63" spans="1:27" ht="15.75" customHeight="1">
      <c r="A63" s="6"/>
      <c r="B63" s="6"/>
      <c r="C63" s="6"/>
      <c r="D63" s="6"/>
      <c r="E63" s="29"/>
      <c r="F63" s="6"/>
      <c r="G63" s="29"/>
      <c r="H63" s="29"/>
      <c r="I63" s="6"/>
      <c r="J63" s="6"/>
      <c r="K63" s="6"/>
      <c r="L63" s="6"/>
      <c r="M63" s="6"/>
      <c r="N63" s="6"/>
      <c r="O63" s="6"/>
      <c r="P63" s="6"/>
      <c r="Q63" s="6"/>
      <c r="R63" s="6"/>
      <c r="S63" s="6"/>
      <c r="T63" s="28"/>
      <c r="U63" s="28"/>
      <c r="V63" s="28"/>
      <c r="W63" s="139"/>
      <c r="X63" s="29"/>
      <c r="Y63" s="6"/>
      <c r="Z63" s="6"/>
      <c r="AA63" s="6"/>
    </row>
    <row r="64" spans="1:27" ht="15.75" customHeight="1">
      <c r="A64" s="6"/>
      <c r="B64" s="6"/>
      <c r="C64" s="6"/>
      <c r="D64" s="6"/>
      <c r="E64" s="29"/>
      <c r="F64" s="6"/>
      <c r="G64" s="29"/>
      <c r="H64" s="29"/>
      <c r="I64" s="6"/>
      <c r="J64" s="6"/>
      <c r="K64" s="6"/>
      <c r="L64" s="6"/>
      <c r="M64" s="6"/>
      <c r="N64" s="6"/>
      <c r="O64" s="6"/>
      <c r="P64" s="6"/>
      <c r="Q64" s="6"/>
      <c r="R64" s="6"/>
      <c r="S64" s="6"/>
      <c r="T64" s="28"/>
      <c r="U64" s="28"/>
      <c r="V64" s="28"/>
      <c r="W64" s="139"/>
      <c r="X64" s="29"/>
      <c r="Y64" s="6"/>
      <c r="Z64" s="6"/>
      <c r="AA64" s="6"/>
    </row>
    <row r="65" spans="1:27" ht="15.75" customHeight="1">
      <c r="A65" s="6"/>
      <c r="B65" s="6"/>
      <c r="C65" s="6"/>
      <c r="D65" s="6"/>
      <c r="E65" s="29"/>
      <c r="F65" s="6"/>
      <c r="G65" s="29"/>
      <c r="H65" s="29"/>
      <c r="I65" s="6"/>
      <c r="J65" s="6"/>
      <c r="K65" s="6"/>
      <c r="L65" s="6"/>
      <c r="M65" s="6"/>
      <c r="N65" s="6"/>
      <c r="O65" s="6"/>
      <c r="P65" s="6"/>
      <c r="Q65" s="6"/>
      <c r="R65" s="6"/>
      <c r="S65" s="6"/>
      <c r="T65" s="28"/>
      <c r="U65" s="28"/>
      <c r="V65" s="28"/>
      <c r="W65" s="139"/>
      <c r="X65" s="29"/>
      <c r="Y65" s="6"/>
      <c r="Z65" s="6"/>
      <c r="AA65" s="6"/>
    </row>
    <row r="66" spans="1:27" ht="15.75" customHeight="1">
      <c r="A66" s="6"/>
      <c r="B66" s="6"/>
      <c r="C66" s="6"/>
      <c r="D66" s="6"/>
      <c r="E66" s="29"/>
      <c r="F66" s="6"/>
      <c r="G66" s="29"/>
      <c r="H66" s="29"/>
      <c r="I66" s="6"/>
      <c r="J66" s="6"/>
      <c r="K66" s="6"/>
      <c r="L66" s="6"/>
      <c r="M66" s="6"/>
      <c r="N66" s="6"/>
      <c r="O66" s="6"/>
      <c r="P66" s="6"/>
      <c r="Q66" s="6"/>
      <c r="R66" s="6"/>
      <c r="S66" s="6"/>
      <c r="T66" s="28"/>
      <c r="U66" s="28"/>
      <c r="V66" s="28"/>
      <c r="W66" s="139"/>
      <c r="X66" s="29"/>
      <c r="Y66" s="6"/>
      <c r="Z66" s="6"/>
      <c r="AA66" s="6"/>
    </row>
    <row r="67" spans="1:27" ht="15.75" customHeight="1">
      <c r="A67" s="6"/>
      <c r="B67" s="6"/>
      <c r="C67" s="6"/>
      <c r="D67" s="6"/>
      <c r="E67" s="29"/>
      <c r="F67" s="6"/>
      <c r="G67" s="29"/>
      <c r="H67" s="29"/>
      <c r="I67" s="6"/>
      <c r="J67" s="6"/>
      <c r="K67" s="6"/>
      <c r="L67" s="6"/>
      <c r="M67" s="6"/>
      <c r="N67" s="6"/>
      <c r="O67" s="6"/>
      <c r="P67" s="6"/>
      <c r="Q67" s="6"/>
      <c r="R67" s="6"/>
      <c r="S67" s="6"/>
      <c r="T67" s="28"/>
      <c r="U67" s="28"/>
      <c r="V67" s="28"/>
      <c r="W67" s="139"/>
      <c r="X67" s="29"/>
      <c r="Y67" s="6"/>
      <c r="Z67" s="6"/>
      <c r="AA67" s="6"/>
    </row>
    <row r="68" spans="1:27" ht="15.75" customHeight="1">
      <c r="A68" s="6"/>
      <c r="B68" s="6"/>
      <c r="C68" s="6"/>
      <c r="D68" s="6"/>
      <c r="E68" s="29"/>
      <c r="F68" s="6"/>
      <c r="G68" s="29"/>
      <c r="H68" s="29"/>
      <c r="I68" s="6"/>
      <c r="J68" s="6"/>
      <c r="K68" s="6"/>
      <c r="L68" s="6"/>
      <c r="M68" s="6"/>
      <c r="N68" s="6"/>
      <c r="O68" s="6"/>
      <c r="P68" s="6"/>
      <c r="Q68" s="6"/>
      <c r="R68" s="6"/>
      <c r="S68" s="6"/>
      <c r="T68" s="28"/>
      <c r="U68" s="28"/>
      <c r="V68" s="28"/>
      <c r="W68" s="139"/>
      <c r="X68" s="29"/>
      <c r="Y68" s="6"/>
      <c r="Z68" s="6"/>
      <c r="AA68" s="6"/>
    </row>
    <row r="69" spans="1:27" ht="15.75" customHeight="1">
      <c r="A69" s="6"/>
      <c r="B69" s="6"/>
      <c r="C69" s="6"/>
      <c r="D69" s="6"/>
      <c r="E69" s="29"/>
      <c r="F69" s="6"/>
      <c r="G69" s="29"/>
      <c r="H69" s="29"/>
      <c r="I69" s="6"/>
      <c r="J69" s="6"/>
      <c r="K69" s="6"/>
      <c r="L69" s="6"/>
      <c r="M69" s="6"/>
      <c r="N69" s="6"/>
      <c r="O69" s="6"/>
      <c r="P69" s="6"/>
      <c r="Q69" s="6"/>
      <c r="R69" s="6"/>
      <c r="S69" s="6"/>
      <c r="T69" s="28"/>
      <c r="U69" s="28"/>
      <c r="V69" s="28"/>
      <c r="W69" s="139"/>
      <c r="X69" s="29"/>
      <c r="Y69" s="6"/>
      <c r="Z69" s="6"/>
      <c r="AA69" s="6"/>
    </row>
    <row r="70" spans="1:27" ht="15.75" customHeight="1">
      <c r="A70" s="6"/>
      <c r="B70" s="6"/>
      <c r="C70" s="6"/>
      <c r="D70" s="6"/>
      <c r="E70" s="29"/>
      <c r="F70" s="6"/>
      <c r="G70" s="29"/>
      <c r="H70" s="29"/>
      <c r="I70" s="6"/>
      <c r="J70" s="6"/>
      <c r="K70" s="6"/>
      <c r="L70" s="6"/>
      <c r="M70" s="6"/>
      <c r="N70" s="6"/>
      <c r="O70" s="6"/>
      <c r="P70" s="6"/>
      <c r="Q70" s="6"/>
      <c r="R70" s="6"/>
      <c r="S70" s="6"/>
      <c r="T70" s="28"/>
      <c r="U70" s="28"/>
      <c r="V70" s="28"/>
      <c r="W70" s="139"/>
      <c r="X70" s="29"/>
      <c r="Y70" s="6"/>
      <c r="Z70" s="6"/>
      <c r="AA70" s="6"/>
    </row>
    <row r="71" spans="1:27" ht="15.75" customHeight="1">
      <c r="A71" s="6"/>
      <c r="B71" s="6"/>
      <c r="C71" s="6"/>
      <c r="D71" s="6"/>
      <c r="E71" s="29"/>
      <c r="F71" s="6"/>
      <c r="G71" s="29"/>
      <c r="H71" s="29"/>
      <c r="I71" s="6"/>
      <c r="J71" s="6"/>
      <c r="K71" s="6"/>
      <c r="L71" s="6"/>
      <c r="M71" s="6"/>
      <c r="N71" s="6"/>
      <c r="O71" s="6"/>
      <c r="P71" s="6"/>
      <c r="Q71" s="6"/>
      <c r="R71" s="6"/>
      <c r="S71" s="6"/>
      <c r="T71" s="28"/>
      <c r="U71" s="28"/>
      <c r="V71" s="28"/>
      <c r="W71" s="139"/>
      <c r="X71" s="29"/>
      <c r="Y71" s="6"/>
      <c r="Z71" s="6"/>
      <c r="AA71" s="6"/>
    </row>
    <row r="72" spans="1:27" ht="15.75" customHeight="1">
      <c r="A72" s="6"/>
      <c r="B72" s="6"/>
      <c r="C72" s="6"/>
      <c r="D72" s="6"/>
      <c r="E72" s="29"/>
      <c r="F72" s="6"/>
      <c r="G72" s="29"/>
      <c r="H72" s="29"/>
      <c r="I72" s="6"/>
      <c r="J72" s="6"/>
      <c r="K72" s="6"/>
      <c r="L72" s="6"/>
      <c r="M72" s="6"/>
      <c r="N72" s="6"/>
      <c r="O72" s="6"/>
      <c r="P72" s="6"/>
      <c r="Q72" s="6"/>
      <c r="R72" s="6"/>
      <c r="S72" s="6"/>
      <c r="T72" s="28"/>
      <c r="U72" s="28"/>
      <c r="V72" s="28"/>
      <c r="W72" s="139"/>
      <c r="X72" s="29"/>
      <c r="Y72" s="6"/>
      <c r="Z72" s="6"/>
      <c r="AA72" s="6"/>
    </row>
    <row r="73" spans="1:27" ht="15.75" customHeight="1">
      <c r="A73" s="6"/>
      <c r="B73" s="6"/>
      <c r="C73" s="6"/>
      <c r="D73" s="6"/>
      <c r="E73" s="29"/>
      <c r="F73" s="6"/>
      <c r="G73" s="29"/>
      <c r="H73" s="29"/>
      <c r="I73" s="6"/>
      <c r="J73" s="6"/>
      <c r="K73" s="6"/>
      <c r="L73" s="6"/>
      <c r="M73" s="6"/>
      <c r="N73" s="6"/>
      <c r="O73" s="6"/>
      <c r="P73" s="6"/>
      <c r="Q73" s="6"/>
      <c r="R73" s="6"/>
      <c r="S73" s="6"/>
      <c r="T73" s="28"/>
      <c r="U73" s="28"/>
      <c r="V73" s="28"/>
      <c r="W73" s="139"/>
      <c r="X73" s="29"/>
      <c r="Y73" s="6"/>
      <c r="Z73" s="6"/>
      <c r="AA73" s="6"/>
    </row>
    <row r="74" spans="1:27" ht="15.75" customHeight="1">
      <c r="A74" s="6"/>
      <c r="B74" s="6"/>
      <c r="C74" s="6"/>
      <c r="D74" s="6"/>
      <c r="E74" s="29"/>
      <c r="F74" s="6"/>
      <c r="G74" s="29"/>
      <c r="H74" s="29"/>
      <c r="I74" s="6"/>
      <c r="J74" s="6"/>
      <c r="K74" s="6"/>
      <c r="L74" s="6"/>
      <c r="M74" s="6"/>
      <c r="N74" s="6"/>
      <c r="O74" s="6"/>
      <c r="P74" s="6"/>
      <c r="Q74" s="6"/>
      <c r="R74" s="6"/>
      <c r="S74" s="6"/>
      <c r="T74" s="28"/>
      <c r="U74" s="28"/>
      <c r="V74" s="28"/>
      <c r="W74" s="139"/>
      <c r="X74" s="29"/>
      <c r="Y74" s="6"/>
      <c r="Z74" s="6"/>
      <c r="AA74" s="6"/>
    </row>
    <row r="75" spans="1:27" ht="15.75" customHeight="1">
      <c r="A75" s="6"/>
      <c r="B75" s="6"/>
      <c r="C75" s="6"/>
      <c r="D75" s="6"/>
      <c r="E75" s="29"/>
      <c r="F75" s="6"/>
      <c r="G75" s="29"/>
      <c r="H75" s="29"/>
      <c r="I75" s="6"/>
      <c r="J75" s="6"/>
      <c r="K75" s="6"/>
      <c r="L75" s="6"/>
      <c r="M75" s="6"/>
      <c r="N75" s="6"/>
      <c r="O75" s="6"/>
      <c r="P75" s="6"/>
      <c r="Q75" s="6"/>
      <c r="R75" s="6"/>
      <c r="S75" s="6"/>
      <c r="T75" s="28"/>
      <c r="U75" s="28"/>
      <c r="V75" s="28"/>
      <c r="W75" s="139"/>
      <c r="X75" s="29"/>
      <c r="Y75" s="6"/>
      <c r="Z75" s="6"/>
      <c r="AA75" s="6"/>
    </row>
    <row r="76" spans="1:27" ht="15.75" customHeight="1">
      <c r="A76" s="6"/>
      <c r="B76" s="6"/>
      <c r="C76" s="6"/>
      <c r="D76" s="6"/>
      <c r="E76" s="29"/>
      <c r="F76" s="6"/>
      <c r="G76" s="29"/>
      <c r="H76" s="29"/>
      <c r="I76" s="6"/>
      <c r="J76" s="6"/>
      <c r="K76" s="6"/>
      <c r="L76" s="6"/>
      <c r="M76" s="6"/>
      <c r="N76" s="6"/>
      <c r="O76" s="6"/>
      <c r="P76" s="6"/>
      <c r="Q76" s="6"/>
      <c r="R76" s="6"/>
      <c r="S76" s="6"/>
      <c r="T76" s="28"/>
      <c r="U76" s="28"/>
      <c r="V76" s="28"/>
      <c r="W76" s="139"/>
      <c r="X76" s="29"/>
      <c r="Y76" s="6"/>
      <c r="Z76" s="6"/>
      <c r="AA76" s="6"/>
    </row>
    <row r="77" spans="1:27" ht="15.75" customHeight="1">
      <c r="A77" s="6"/>
      <c r="B77" s="6"/>
      <c r="C77" s="6"/>
      <c r="D77" s="6"/>
      <c r="E77" s="29"/>
      <c r="F77" s="6"/>
      <c r="G77" s="29"/>
      <c r="H77" s="29"/>
      <c r="I77" s="6"/>
      <c r="J77" s="6"/>
      <c r="K77" s="6"/>
      <c r="L77" s="6"/>
      <c r="M77" s="6"/>
      <c r="N77" s="6"/>
      <c r="O77" s="6"/>
      <c r="P77" s="6"/>
      <c r="Q77" s="6"/>
      <c r="R77" s="6"/>
      <c r="S77" s="6"/>
      <c r="T77" s="28"/>
      <c r="U77" s="28"/>
      <c r="V77" s="28"/>
      <c r="W77" s="139"/>
      <c r="X77" s="29"/>
      <c r="Y77" s="6"/>
      <c r="Z77" s="6"/>
      <c r="AA77" s="6"/>
    </row>
    <row r="78" spans="1:27" ht="15.75" customHeight="1">
      <c r="A78" s="6"/>
      <c r="B78" s="6"/>
      <c r="C78" s="6"/>
      <c r="D78" s="6"/>
      <c r="E78" s="29"/>
      <c r="F78" s="6"/>
      <c r="G78" s="29"/>
      <c r="H78" s="29"/>
      <c r="I78" s="6"/>
      <c r="J78" s="6"/>
      <c r="K78" s="6"/>
      <c r="L78" s="6"/>
      <c r="M78" s="6"/>
      <c r="N78" s="6"/>
      <c r="O78" s="6"/>
      <c r="P78" s="6"/>
      <c r="Q78" s="6"/>
      <c r="R78" s="6"/>
      <c r="S78" s="6"/>
      <c r="T78" s="28"/>
      <c r="U78" s="28"/>
      <c r="V78" s="28"/>
      <c r="W78" s="139"/>
      <c r="X78" s="29"/>
      <c r="Y78" s="6"/>
      <c r="Z78" s="6"/>
      <c r="AA78" s="6"/>
    </row>
    <row r="79" spans="1:27" ht="15.75" customHeight="1">
      <c r="A79" s="6"/>
      <c r="B79" s="6"/>
      <c r="C79" s="6"/>
      <c r="D79" s="6"/>
      <c r="E79" s="29"/>
      <c r="F79" s="6"/>
      <c r="G79" s="29"/>
      <c r="H79" s="29"/>
      <c r="I79" s="6"/>
      <c r="J79" s="6"/>
      <c r="K79" s="6"/>
      <c r="L79" s="6"/>
      <c r="M79" s="6"/>
      <c r="N79" s="6"/>
      <c r="O79" s="6"/>
      <c r="P79" s="6"/>
      <c r="Q79" s="6"/>
      <c r="R79" s="6"/>
      <c r="S79" s="6"/>
      <c r="T79" s="28"/>
      <c r="U79" s="28"/>
      <c r="V79" s="28"/>
      <c r="W79" s="139"/>
      <c r="X79" s="29"/>
      <c r="Y79" s="6"/>
      <c r="Z79" s="6"/>
      <c r="AA79" s="6"/>
    </row>
    <row r="80" spans="1:27" ht="15.75" customHeight="1">
      <c r="A80" s="6"/>
      <c r="B80" s="6"/>
      <c r="C80" s="6"/>
      <c r="D80" s="6"/>
      <c r="E80" s="29"/>
      <c r="F80" s="6"/>
      <c r="G80" s="29"/>
      <c r="H80" s="29"/>
      <c r="I80" s="6"/>
      <c r="J80" s="6"/>
      <c r="K80" s="6"/>
      <c r="L80" s="6"/>
      <c r="M80" s="6"/>
      <c r="N80" s="6"/>
      <c r="O80" s="6"/>
      <c r="P80" s="6"/>
      <c r="Q80" s="6"/>
      <c r="R80" s="6"/>
      <c r="S80" s="6"/>
      <c r="T80" s="28"/>
      <c r="U80" s="28"/>
      <c r="V80" s="28"/>
      <c r="W80" s="139"/>
      <c r="X80" s="29"/>
      <c r="Y80" s="6"/>
      <c r="Z80" s="6"/>
      <c r="AA80" s="6"/>
    </row>
    <row r="81" spans="1:27" ht="15.75" customHeight="1">
      <c r="A81" s="6"/>
      <c r="B81" s="6"/>
      <c r="C81" s="6"/>
      <c r="D81" s="6"/>
      <c r="E81" s="29"/>
      <c r="F81" s="6"/>
      <c r="G81" s="29"/>
      <c r="H81" s="29"/>
      <c r="I81" s="6"/>
      <c r="J81" s="6"/>
      <c r="K81" s="6"/>
      <c r="L81" s="6"/>
      <c r="M81" s="6"/>
      <c r="N81" s="6"/>
      <c r="O81" s="6"/>
      <c r="P81" s="6"/>
      <c r="Q81" s="6"/>
      <c r="R81" s="6"/>
      <c r="S81" s="6"/>
      <c r="T81" s="28"/>
      <c r="U81" s="28"/>
      <c r="V81" s="28"/>
      <c r="W81" s="139"/>
      <c r="X81" s="29"/>
      <c r="Y81" s="6"/>
      <c r="Z81" s="6"/>
      <c r="AA81" s="6"/>
    </row>
    <row r="82" spans="1:27" ht="15.75" customHeight="1">
      <c r="A82" s="6"/>
      <c r="B82" s="6"/>
      <c r="C82" s="6"/>
      <c r="D82" s="6"/>
      <c r="E82" s="29"/>
      <c r="F82" s="6"/>
      <c r="G82" s="29"/>
      <c r="H82" s="29"/>
      <c r="I82" s="6"/>
      <c r="J82" s="6"/>
      <c r="K82" s="6"/>
      <c r="L82" s="6"/>
      <c r="M82" s="6"/>
      <c r="N82" s="6"/>
      <c r="O82" s="6"/>
      <c r="P82" s="6"/>
      <c r="Q82" s="6"/>
      <c r="R82" s="6"/>
      <c r="S82" s="6"/>
      <c r="T82" s="28"/>
      <c r="U82" s="28"/>
      <c r="V82" s="28"/>
      <c r="W82" s="139"/>
      <c r="X82" s="29"/>
      <c r="Y82" s="6"/>
      <c r="Z82" s="6"/>
      <c r="AA82" s="6"/>
    </row>
    <row r="83" spans="1:27" ht="15.75" customHeight="1">
      <c r="A83" s="6"/>
      <c r="B83" s="6"/>
      <c r="C83" s="6"/>
      <c r="D83" s="6"/>
      <c r="E83" s="29"/>
      <c r="F83" s="6"/>
      <c r="G83" s="29"/>
      <c r="H83" s="29"/>
      <c r="I83" s="6"/>
      <c r="J83" s="6"/>
      <c r="K83" s="6"/>
      <c r="L83" s="6"/>
      <c r="M83" s="6"/>
      <c r="N83" s="6"/>
      <c r="O83" s="6"/>
      <c r="P83" s="6"/>
      <c r="Q83" s="6"/>
      <c r="R83" s="6"/>
      <c r="S83" s="6"/>
      <c r="T83" s="28"/>
      <c r="U83" s="28"/>
      <c r="V83" s="28"/>
      <c r="W83" s="139"/>
      <c r="X83" s="29"/>
      <c r="Y83" s="6"/>
      <c r="Z83" s="6"/>
      <c r="AA83" s="6"/>
    </row>
    <row r="84" spans="1:27" ht="15.75" customHeight="1">
      <c r="A84" s="6"/>
      <c r="B84" s="6"/>
      <c r="C84" s="6"/>
      <c r="D84" s="6"/>
      <c r="E84" s="29"/>
      <c r="F84" s="6"/>
      <c r="G84" s="29"/>
      <c r="H84" s="29"/>
      <c r="I84" s="6"/>
      <c r="J84" s="6"/>
      <c r="K84" s="6"/>
      <c r="L84" s="6"/>
      <c r="M84" s="6"/>
      <c r="N84" s="6"/>
      <c r="O84" s="6"/>
      <c r="P84" s="6"/>
      <c r="Q84" s="6"/>
      <c r="R84" s="6"/>
      <c r="S84" s="6"/>
      <c r="T84" s="28"/>
      <c r="U84" s="28"/>
      <c r="V84" s="28"/>
      <c r="W84" s="139"/>
      <c r="X84" s="29"/>
      <c r="Y84" s="6"/>
      <c r="Z84" s="6"/>
      <c r="AA84" s="6"/>
    </row>
    <row r="85" spans="1:27" ht="15.75" customHeight="1">
      <c r="A85" s="6"/>
      <c r="B85" s="6"/>
      <c r="C85" s="6"/>
      <c r="D85" s="6"/>
      <c r="E85" s="29"/>
      <c r="F85" s="6"/>
      <c r="G85" s="29"/>
      <c r="H85" s="29"/>
      <c r="I85" s="6"/>
      <c r="J85" s="6"/>
      <c r="K85" s="6"/>
      <c r="L85" s="6"/>
      <c r="M85" s="6"/>
      <c r="N85" s="6"/>
      <c r="O85" s="6"/>
      <c r="P85" s="6"/>
      <c r="Q85" s="6"/>
      <c r="R85" s="6"/>
      <c r="S85" s="6"/>
      <c r="T85" s="28"/>
      <c r="U85" s="28"/>
      <c r="V85" s="28"/>
      <c r="W85" s="139"/>
      <c r="X85" s="29"/>
      <c r="Y85" s="6"/>
      <c r="Z85" s="6"/>
      <c r="AA85" s="6"/>
    </row>
    <row r="86" spans="1:27" ht="15.75" customHeight="1">
      <c r="A86" s="6"/>
      <c r="B86" s="6"/>
      <c r="C86" s="6"/>
      <c r="D86" s="6"/>
      <c r="E86" s="29"/>
      <c r="F86" s="6"/>
      <c r="G86" s="29"/>
      <c r="H86" s="29"/>
      <c r="I86" s="6"/>
      <c r="J86" s="6"/>
      <c r="K86" s="6"/>
      <c r="L86" s="6"/>
      <c r="M86" s="6"/>
      <c r="N86" s="6"/>
      <c r="O86" s="6"/>
      <c r="P86" s="6"/>
      <c r="Q86" s="6"/>
      <c r="R86" s="6"/>
      <c r="S86" s="6"/>
      <c r="T86" s="28"/>
      <c r="U86" s="28"/>
      <c r="V86" s="28"/>
      <c r="W86" s="139"/>
      <c r="X86" s="29"/>
      <c r="Y86" s="6"/>
      <c r="Z86" s="6"/>
      <c r="AA86" s="6"/>
    </row>
    <row r="87" spans="1:27" ht="15.75" customHeight="1">
      <c r="A87" s="6"/>
      <c r="B87" s="6"/>
      <c r="C87" s="6"/>
      <c r="D87" s="6"/>
      <c r="E87" s="29"/>
      <c r="F87" s="6"/>
      <c r="G87" s="29"/>
      <c r="H87" s="29"/>
      <c r="I87" s="6"/>
      <c r="J87" s="6"/>
      <c r="K87" s="6"/>
      <c r="L87" s="6"/>
      <c r="M87" s="6"/>
      <c r="N87" s="6"/>
      <c r="O87" s="6"/>
      <c r="P87" s="6"/>
      <c r="Q87" s="6"/>
      <c r="R87" s="6"/>
      <c r="S87" s="6"/>
      <c r="T87" s="28"/>
      <c r="U87" s="28"/>
      <c r="V87" s="28"/>
      <c r="W87" s="139"/>
      <c r="X87" s="29"/>
      <c r="Y87" s="6"/>
      <c r="Z87" s="6"/>
      <c r="AA87" s="6"/>
    </row>
    <row r="88" spans="1:27" ht="15.75" customHeight="1">
      <c r="A88" s="6"/>
      <c r="B88" s="6"/>
      <c r="C88" s="6"/>
      <c r="D88" s="6"/>
      <c r="E88" s="29"/>
      <c r="F88" s="6"/>
      <c r="G88" s="29"/>
      <c r="H88" s="29"/>
      <c r="I88" s="6"/>
      <c r="J88" s="6"/>
      <c r="K88" s="6"/>
      <c r="L88" s="6"/>
      <c r="M88" s="6"/>
      <c r="N88" s="6"/>
      <c r="O88" s="6"/>
      <c r="P88" s="6"/>
      <c r="Q88" s="6"/>
      <c r="R88" s="6"/>
      <c r="S88" s="6"/>
      <c r="T88" s="28"/>
      <c r="U88" s="28"/>
      <c r="V88" s="28"/>
      <c r="W88" s="139"/>
      <c r="X88" s="29"/>
      <c r="Y88" s="6"/>
      <c r="Z88" s="6"/>
      <c r="AA88" s="6"/>
    </row>
    <row r="89" spans="1:27" ht="15.75" customHeight="1">
      <c r="A89" s="6"/>
      <c r="B89" s="6"/>
      <c r="C89" s="6"/>
      <c r="D89" s="6"/>
      <c r="E89" s="29"/>
      <c r="F89" s="6"/>
      <c r="G89" s="29"/>
      <c r="H89" s="29"/>
      <c r="I89" s="6"/>
      <c r="J89" s="6"/>
      <c r="K89" s="6"/>
      <c r="L89" s="6"/>
      <c r="M89" s="6"/>
      <c r="N89" s="6"/>
      <c r="O89" s="6"/>
      <c r="P89" s="6"/>
      <c r="Q89" s="6"/>
      <c r="R89" s="6"/>
      <c r="S89" s="6"/>
      <c r="T89" s="28"/>
      <c r="U89" s="28"/>
      <c r="V89" s="28"/>
      <c r="W89" s="139"/>
      <c r="X89" s="29"/>
      <c r="Y89" s="6"/>
      <c r="Z89" s="6"/>
      <c r="AA89" s="6"/>
    </row>
    <row r="90" spans="1:27" ht="15.75" customHeight="1">
      <c r="A90" s="6"/>
      <c r="B90" s="6"/>
      <c r="C90" s="6"/>
      <c r="D90" s="6"/>
      <c r="E90" s="29"/>
      <c r="F90" s="6"/>
      <c r="G90" s="29"/>
      <c r="H90" s="29"/>
      <c r="I90" s="6"/>
      <c r="J90" s="6"/>
      <c r="K90" s="6"/>
      <c r="L90" s="6"/>
      <c r="M90" s="6"/>
      <c r="N90" s="6"/>
      <c r="O90" s="6"/>
      <c r="P90" s="6"/>
      <c r="Q90" s="6"/>
      <c r="R90" s="6"/>
      <c r="S90" s="6"/>
      <c r="T90" s="28"/>
      <c r="U90" s="28"/>
      <c r="V90" s="28"/>
      <c r="W90" s="139"/>
      <c r="X90" s="29"/>
      <c r="Y90" s="6"/>
      <c r="Z90" s="6"/>
      <c r="AA90" s="6"/>
    </row>
    <row r="91" spans="1:27" ht="15.75" customHeight="1">
      <c r="A91" s="6"/>
      <c r="B91" s="6"/>
      <c r="C91" s="6"/>
      <c r="D91" s="6"/>
      <c r="E91" s="29"/>
      <c r="F91" s="6"/>
      <c r="G91" s="29"/>
      <c r="H91" s="29"/>
      <c r="I91" s="6"/>
      <c r="J91" s="6"/>
      <c r="K91" s="6"/>
      <c r="L91" s="6"/>
      <c r="M91" s="6"/>
      <c r="N91" s="6"/>
      <c r="O91" s="6"/>
      <c r="P91" s="6"/>
      <c r="Q91" s="6"/>
      <c r="R91" s="6"/>
      <c r="S91" s="6"/>
      <c r="T91" s="28"/>
      <c r="U91" s="28"/>
      <c r="V91" s="28"/>
      <c r="W91" s="139"/>
      <c r="X91" s="29"/>
      <c r="Y91" s="6"/>
      <c r="Z91" s="6"/>
      <c r="AA91" s="6"/>
    </row>
    <row r="92" spans="1:27" ht="15.75" customHeight="1">
      <c r="A92" s="6"/>
      <c r="B92" s="6"/>
      <c r="C92" s="6"/>
      <c r="D92" s="6"/>
      <c r="E92" s="29"/>
      <c r="F92" s="6"/>
      <c r="G92" s="29"/>
      <c r="H92" s="29"/>
      <c r="I92" s="6"/>
      <c r="J92" s="6"/>
      <c r="K92" s="6"/>
      <c r="L92" s="6"/>
      <c r="M92" s="6"/>
      <c r="N92" s="6"/>
      <c r="O92" s="6"/>
      <c r="P92" s="6"/>
      <c r="Q92" s="6"/>
      <c r="R92" s="6"/>
      <c r="S92" s="6"/>
      <c r="T92" s="28"/>
      <c r="U92" s="28"/>
      <c r="V92" s="28"/>
      <c r="W92" s="139"/>
      <c r="X92" s="29"/>
      <c r="Y92" s="6"/>
      <c r="Z92" s="6"/>
      <c r="AA92" s="6"/>
    </row>
    <row r="93" spans="1:27" ht="15.75" customHeight="1">
      <c r="A93" s="6"/>
      <c r="B93" s="6"/>
      <c r="C93" s="6"/>
      <c r="D93" s="6"/>
      <c r="E93" s="6"/>
      <c r="F93" s="6"/>
      <c r="G93" s="6"/>
      <c r="H93" s="6"/>
      <c r="I93" s="6"/>
      <c r="J93" s="6"/>
      <c r="K93" s="6"/>
      <c r="L93" s="6"/>
      <c r="M93" s="6"/>
      <c r="N93" s="6"/>
      <c r="O93" s="6"/>
      <c r="P93" s="6"/>
      <c r="Q93" s="6"/>
      <c r="R93" s="6"/>
      <c r="S93" s="6"/>
      <c r="T93" s="6"/>
      <c r="U93" s="6"/>
      <c r="V93" s="6"/>
      <c r="W93" s="139"/>
      <c r="X93" s="6"/>
      <c r="Y93" s="6"/>
      <c r="Z93" s="6"/>
      <c r="AA93" s="6"/>
    </row>
    <row r="94" spans="1:27" ht="15.75" customHeight="1">
      <c r="A94" s="6"/>
      <c r="B94" s="6"/>
      <c r="C94" s="6"/>
      <c r="D94" s="6"/>
      <c r="E94" s="6"/>
      <c r="F94" s="6"/>
      <c r="G94" s="6"/>
      <c r="H94" s="6"/>
      <c r="I94" s="6"/>
      <c r="J94" s="6"/>
      <c r="K94" s="6"/>
      <c r="L94" s="6"/>
      <c r="M94" s="6"/>
      <c r="N94" s="6"/>
      <c r="O94" s="6"/>
      <c r="P94" s="6"/>
      <c r="Q94" s="6"/>
      <c r="R94" s="6"/>
      <c r="S94" s="6"/>
      <c r="T94" s="6"/>
      <c r="U94" s="6"/>
      <c r="V94" s="6"/>
      <c r="W94" s="139"/>
      <c r="X94" s="6"/>
      <c r="Y94" s="6"/>
      <c r="Z94" s="6"/>
      <c r="AA94" s="6"/>
    </row>
    <row r="95" spans="1:27" ht="15.75" customHeight="1">
      <c r="A95" s="6"/>
      <c r="B95" s="6"/>
      <c r="C95" s="6"/>
      <c r="D95" s="6"/>
      <c r="E95" s="6"/>
      <c r="F95" s="6"/>
      <c r="G95" s="6"/>
      <c r="H95" s="6"/>
      <c r="I95" s="6"/>
      <c r="J95" s="6"/>
      <c r="K95" s="6"/>
      <c r="L95" s="6"/>
      <c r="M95" s="6"/>
      <c r="N95" s="6"/>
      <c r="O95" s="6"/>
      <c r="P95" s="6"/>
      <c r="Q95" s="6"/>
      <c r="R95" s="6"/>
      <c r="S95" s="6"/>
      <c r="T95" s="6"/>
      <c r="U95" s="6"/>
      <c r="V95" s="6"/>
      <c r="W95" s="139"/>
      <c r="X95" s="6"/>
      <c r="Y95" s="6"/>
      <c r="Z95" s="6"/>
      <c r="AA95" s="6"/>
    </row>
    <row r="96" spans="1:27" ht="15.75" customHeight="1">
      <c r="A96" s="6"/>
      <c r="B96" s="6"/>
      <c r="C96" s="6"/>
      <c r="D96" s="6"/>
      <c r="E96" s="6"/>
      <c r="F96" s="6"/>
      <c r="G96" s="6"/>
      <c r="H96" s="6"/>
      <c r="I96" s="6"/>
      <c r="J96" s="6"/>
      <c r="K96" s="6"/>
      <c r="L96" s="6"/>
      <c r="M96" s="6"/>
      <c r="N96" s="6"/>
      <c r="O96" s="6"/>
      <c r="P96" s="6"/>
      <c r="Q96" s="6"/>
      <c r="R96" s="6"/>
      <c r="S96" s="6"/>
      <c r="T96" s="6"/>
      <c r="U96" s="6"/>
      <c r="V96" s="6"/>
      <c r="W96" s="139"/>
      <c r="X96" s="6"/>
      <c r="Y96" s="6"/>
      <c r="Z96" s="6"/>
      <c r="AA96" s="6"/>
    </row>
    <row r="97" spans="1:27" ht="15.75" customHeight="1">
      <c r="A97" s="6"/>
      <c r="B97" s="6"/>
      <c r="C97" s="6"/>
      <c r="D97" s="6"/>
      <c r="E97" s="6"/>
      <c r="F97" s="6"/>
      <c r="G97" s="6"/>
      <c r="H97" s="6"/>
      <c r="I97" s="6"/>
      <c r="J97" s="6"/>
      <c r="K97" s="6"/>
      <c r="L97" s="6"/>
      <c r="M97" s="6"/>
      <c r="N97" s="6"/>
      <c r="O97" s="6"/>
      <c r="P97" s="6"/>
      <c r="Q97" s="6"/>
      <c r="R97" s="6"/>
      <c r="S97" s="6"/>
      <c r="T97" s="6"/>
      <c r="U97" s="6"/>
      <c r="V97" s="6"/>
      <c r="W97" s="139"/>
      <c r="X97" s="6"/>
      <c r="Y97" s="6"/>
      <c r="Z97" s="6"/>
      <c r="AA97" s="6"/>
    </row>
    <row r="98" spans="1:27" ht="15.75" customHeight="1">
      <c r="A98" s="6"/>
      <c r="B98" s="6"/>
      <c r="C98" s="6"/>
      <c r="D98" s="6"/>
      <c r="E98" s="6"/>
      <c r="F98" s="6"/>
      <c r="G98" s="6"/>
      <c r="H98" s="6"/>
      <c r="I98" s="6"/>
      <c r="J98" s="6"/>
      <c r="K98" s="6"/>
      <c r="L98" s="6"/>
      <c r="M98" s="6"/>
      <c r="N98" s="6"/>
      <c r="O98" s="6"/>
      <c r="P98" s="6"/>
      <c r="Q98" s="6"/>
      <c r="R98" s="6"/>
      <c r="S98" s="6"/>
      <c r="T98" s="6"/>
      <c r="U98" s="6"/>
      <c r="V98" s="6"/>
      <c r="W98" s="139"/>
      <c r="X98" s="6"/>
      <c r="Y98" s="6"/>
      <c r="Z98" s="6"/>
      <c r="AA98" s="6"/>
    </row>
    <row r="99" spans="1:27" ht="15.75" customHeight="1">
      <c r="A99" s="6"/>
      <c r="B99" s="6"/>
      <c r="C99" s="6"/>
      <c r="D99" s="6"/>
      <c r="E99" s="6"/>
      <c r="F99" s="6"/>
      <c r="G99" s="6"/>
      <c r="H99" s="6"/>
      <c r="I99" s="6"/>
      <c r="J99" s="6"/>
      <c r="K99" s="6"/>
      <c r="L99" s="6"/>
      <c r="M99" s="6"/>
      <c r="N99" s="6"/>
      <c r="O99" s="6"/>
      <c r="P99" s="6"/>
      <c r="Q99" s="6"/>
      <c r="R99" s="6"/>
      <c r="S99" s="6"/>
      <c r="T99" s="6"/>
      <c r="U99" s="6"/>
      <c r="V99" s="6"/>
      <c r="W99" s="139"/>
      <c r="X99" s="6"/>
      <c r="Y99" s="6"/>
      <c r="Z99" s="6"/>
      <c r="AA99" s="6"/>
    </row>
    <row r="100" spans="1:27" ht="15.75" customHeight="1">
      <c r="A100" s="6"/>
      <c r="B100" s="6"/>
      <c r="C100" s="6"/>
      <c r="D100" s="6"/>
      <c r="E100" s="6"/>
      <c r="F100" s="6"/>
      <c r="G100" s="6"/>
      <c r="H100" s="6"/>
      <c r="I100" s="6"/>
      <c r="J100" s="6"/>
      <c r="K100" s="6"/>
      <c r="L100" s="6"/>
      <c r="M100" s="6"/>
      <c r="N100" s="6"/>
      <c r="O100" s="6"/>
      <c r="P100" s="6"/>
      <c r="Q100" s="6"/>
      <c r="R100" s="6"/>
      <c r="S100" s="6"/>
      <c r="T100" s="6"/>
      <c r="U100" s="6"/>
      <c r="V100" s="6"/>
      <c r="W100" s="139"/>
      <c r="X100" s="6"/>
      <c r="Y100" s="6"/>
      <c r="Z100" s="6"/>
      <c r="AA100" s="6"/>
    </row>
    <row r="101" spans="1:27" ht="15.75" customHeight="1">
      <c r="A101" s="6"/>
      <c r="B101" s="6"/>
      <c r="C101" s="6"/>
      <c r="D101" s="6"/>
      <c r="E101" s="6"/>
      <c r="F101" s="6"/>
      <c r="G101" s="6"/>
      <c r="H101" s="6"/>
      <c r="I101" s="6"/>
      <c r="J101" s="6"/>
      <c r="K101" s="6"/>
      <c r="L101" s="6"/>
      <c r="M101" s="6"/>
      <c r="N101" s="6"/>
      <c r="O101" s="6"/>
      <c r="P101" s="6"/>
      <c r="Q101" s="6"/>
      <c r="R101" s="6"/>
      <c r="S101" s="6"/>
      <c r="T101" s="6"/>
      <c r="U101" s="6"/>
      <c r="V101" s="6"/>
      <c r="W101" s="139"/>
      <c r="X101" s="6"/>
      <c r="Y101" s="6"/>
      <c r="Z101" s="6"/>
      <c r="AA101" s="6"/>
    </row>
    <row r="102" spans="1:27" ht="15.75" customHeight="1">
      <c r="A102" s="6"/>
      <c r="B102" s="6"/>
      <c r="C102" s="6"/>
      <c r="D102" s="6"/>
      <c r="E102" s="6"/>
      <c r="F102" s="6"/>
      <c r="G102" s="6"/>
      <c r="H102" s="6"/>
      <c r="I102" s="6"/>
      <c r="J102" s="6"/>
      <c r="K102" s="6"/>
      <c r="L102" s="6"/>
      <c r="M102" s="6"/>
      <c r="N102" s="6"/>
      <c r="O102" s="6"/>
      <c r="P102" s="6"/>
      <c r="Q102" s="6"/>
      <c r="R102" s="6"/>
      <c r="S102" s="6"/>
      <c r="T102" s="6"/>
      <c r="U102" s="6"/>
      <c r="V102" s="6"/>
      <c r="W102" s="139"/>
      <c r="X102" s="6"/>
      <c r="Y102" s="6"/>
      <c r="Z102" s="6"/>
      <c r="AA102" s="6"/>
    </row>
    <row r="103" spans="1:27" ht="15.75" customHeight="1">
      <c r="A103" s="6"/>
      <c r="B103" s="6"/>
      <c r="C103" s="6"/>
      <c r="D103" s="6"/>
      <c r="E103" s="6"/>
      <c r="F103" s="6"/>
      <c r="G103" s="6"/>
      <c r="H103" s="6"/>
      <c r="I103" s="6"/>
      <c r="J103" s="6"/>
      <c r="K103" s="6"/>
      <c r="L103" s="6"/>
      <c r="M103" s="6"/>
      <c r="N103" s="6"/>
      <c r="O103" s="6"/>
      <c r="P103" s="6"/>
      <c r="Q103" s="6"/>
      <c r="R103" s="6"/>
      <c r="S103" s="6"/>
      <c r="T103" s="6"/>
      <c r="U103" s="6"/>
      <c r="V103" s="6"/>
      <c r="W103" s="139"/>
      <c r="X103" s="6"/>
      <c r="Y103" s="6"/>
      <c r="Z103" s="6"/>
      <c r="AA103" s="6"/>
    </row>
    <row r="104" spans="1:27" ht="15.75" customHeight="1">
      <c r="A104" s="6"/>
      <c r="B104" s="6"/>
      <c r="C104" s="6"/>
      <c r="D104" s="6"/>
      <c r="E104" s="6"/>
      <c r="F104" s="6"/>
      <c r="G104" s="6"/>
      <c r="H104" s="6"/>
      <c r="I104" s="6"/>
      <c r="J104" s="6"/>
      <c r="K104" s="6"/>
      <c r="L104" s="6"/>
      <c r="M104" s="6"/>
      <c r="N104" s="6"/>
      <c r="O104" s="6"/>
      <c r="P104" s="6"/>
      <c r="Q104" s="6"/>
      <c r="R104" s="6"/>
      <c r="S104" s="6"/>
      <c r="T104" s="6"/>
      <c r="U104" s="6"/>
      <c r="V104" s="6"/>
      <c r="W104" s="139"/>
      <c r="X104" s="6"/>
      <c r="Y104" s="6"/>
      <c r="Z104" s="6"/>
      <c r="AA104" s="6"/>
    </row>
    <row r="105" spans="1:27" ht="15.75" customHeight="1">
      <c r="A105" s="6"/>
      <c r="B105" s="6"/>
      <c r="C105" s="6"/>
      <c r="D105" s="6"/>
      <c r="E105" s="6"/>
      <c r="F105" s="6"/>
      <c r="G105" s="6"/>
      <c r="H105" s="6"/>
      <c r="I105" s="6"/>
      <c r="J105" s="6"/>
      <c r="K105" s="6"/>
      <c r="L105" s="6"/>
      <c r="M105" s="6"/>
      <c r="N105" s="6"/>
      <c r="O105" s="6"/>
      <c r="P105" s="6"/>
      <c r="Q105" s="6"/>
      <c r="R105" s="6"/>
      <c r="S105" s="6"/>
      <c r="T105" s="6"/>
      <c r="U105" s="6"/>
      <c r="V105" s="6"/>
      <c r="W105" s="139"/>
      <c r="X105" s="6"/>
      <c r="Y105" s="6"/>
      <c r="Z105" s="6"/>
      <c r="AA105" s="6"/>
    </row>
    <row r="106" spans="1:27" ht="15.75" customHeight="1">
      <c r="A106" s="6"/>
      <c r="B106" s="6"/>
      <c r="C106" s="6"/>
      <c r="D106" s="6"/>
      <c r="E106" s="6"/>
      <c r="F106" s="6"/>
      <c r="G106" s="6"/>
      <c r="H106" s="6"/>
      <c r="I106" s="6"/>
      <c r="J106" s="6"/>
      <c r="K106" s="6"/>
      <c r="L106" s="6"/>
      <c r="M106" s="6"/>
      <c r="N106" s="6"/>
      <c r="O106" s="6"/>
      <c r="P106" s="6"/>
      <c r="Q106" s="6"/>
      <c r="R106" s="6"/>
      <c r="S106" s="6"/>
      <c r="T106" s="6"/>
      <c r="U106" s="6"/>
      <c r="V106" s="6"/>
      <c r="W106" s="139"/>
      <c r="X106" s="6"/>
      <c r="Y106" s="6"/>
      <c r="Z106" s="6"/>
      <c r="AA106" s="6"/>
    </row>
    <row r="107" spans="1:27" ht="15.75" customHeight="1">
      <c r="A107" s="6"/>
      <c r="B107" s="6"/>
      <c r="C107" s="6"/>
      <c r="D107" s="6"/>
      <c r="E107" s="6"/>
      <c r="F107" s="6"/>
      <c r="G107" s="6"/>
      <c r="H107" s="6"/>
      <c r="I107" s="6"/>
      <c r="J107" s="6"/>
      <c r="K107" s="6"/>
      <c r="L107" s="6"/>
      <c r="M107" s="6"/>
      <c r="N107" s="6"/>
      <c r="O107" s="6"/>
      <c r="P107" s="6"/>
      <c r="Q107" s="6"/>
      <c r="R107" s="6"/>
      <c r="S107" s="6"/>
      <c r="T107" s="6"/>
      <c r="U107" s="6"/>
      <c r="V107" s="6"/>
      <c r="W107" s="139"/>
      <c r="X107" s="6"/>
      <c r="Y107" s="6"/>
      <c r="Z107" s="6"/>
      <c r="AA107" s="6"/>
    </row>
    <row r="108" spans="1:27" ht="15.75" customHeight="1">
      <c r="A108" s="6"/>
      <c r="B108" s="6"/>
      <c r="C108" s="6"/>
      <c r="D108" s="6"/>
      <c r="E108" s="6"/>
      <c r="F108" s="6"/>
      <c r="G108" s="6"/>
      <c r="H108" s="6"/>
      <c r="I108" s="6"/>
      <c r="J108" s="6"/>
      <c r="K108" s="6"/>
      <c r="L108" s="6"/>
      <c r="M108" s="6"/>
      <c r="N108" s="6"/>
      <c r="O108" s="6"/>
      <c r="P108" s="6"/>
      <c r="Q108" s="6"/>
      <c r="R108" s="6"/>
      <c r="S108" s="6"/>
      <c r="T108" s="6"/>
      <c r="U108" s="6"/>
      <c r="V108" s="6"/>
      <c r="W108" s="139"/>
      <c r="X108" s="6"/>
      <c r="Y108" s="6"/>
      <c r="Z108" s="6"/>
      <c r="AA108" s="6"/>
    </row>
    <row r="109" spans="1:27" ht="15.75" customHeight="1">
      <c r="A109" s="6"/>
      <c r="B109" s="6"/>
      <c r="C109" s="6"/>
      <c r="D109" s="6"/>
      <c r="E109" s="6"/>
      <c r="F109" s="6"/>
      <c r="G109" s="6"/>
      <c r="H109" s="6"/>
      <c r="I109" s="6"/>
      <c r="J109" s="6"/>
      <c r="K109" s="6"/>
      <c r="L109" s="6"/>
      <c r="M109" s="6"/>
      <c r="N109" s="6"/>
      <c r="O109" s="6"/>
      <c r="P109" s="6"/>
      <c r="Q109" s="6"/>
      <c r="R109" s="6"/>
      <c r="S109" s="6"/>
      <c r="T109" s="6"/>
      <c r="U109" s="6"/>
      <c r="V109" s="6"/>
      <c r="W109" s="139"/>
      <c r="X109" s="6"/>
      <c r="Y109" s="6"/>
      <c r="Z109" s="6"/>
      <c r="AA109" s="6"/>
    </row>
    <row r="110" spans="1:27" ht="15.75" customHeight="1">
      <c r="A110" s="6"/>
      <c r="B110" s="6"/>
      <c r="C110" s="6"/>
      <c r="D110" s="6"/>
      <c r="E110" s="6"/>
      <c r="F110" s="6"/>
      <c r="G110" s="6"/>
      <c r="H110" s="6"/>
      <c r="I110" s="6"/>
      <c r="J110" s="6"/>
      <c r="K110" s="6"/>
      <c r="L110" s="6"/>
      <c r="M110" s="6"/>
      <c r="N110" s="6"/>
      <c r="O110" s="6"/>
      <c r="P110" s="6"/>
      <c r="Q110" s="6"/>
      <c r="R110" s="6"/>
      <c r="S110" s="6"/>
      <c r="T110" s="6"/>
      <c r="U110" s="6"/>
      <c r="V110" s="6"/>
      <c r="W110" s="139"/>
      <c r="X110" s="6"/>
      <c r="Y110" s="6"/>
      <c r="Z110" s="6"/>
      <c r="AA110" s="6"/>
    </row>
    <row r="111" spans="1:27" ht="15.75" customHeight="1">
      <c r="A111" s="6"/>
      <c r="B111" s="6"/>
      <c r="C111" s="6"/>
      <c r="D111" s="6"/>
      <c r="E111" s="6"/>
      <c r="F111" s="6"/>
      <c r="G111" s="6"/>
      <c r="H111" s="6"/>
      <c r="I111" s="6"/>
      <c r="J111" s="6"/>
      <c r="K111" s="6"/>
      <c r="L111" s="6"/>
      <c r="M111" s="6"/>
      <c r="N111" s="6"/>
      <c r="O111" s="6"/>
      <c r="P111" s="6"/>
      <c r="Q111" s="6"/>
      <c r="R111" s="6"/>
      <c r="S111" s="6"/>
      <c r="T111" s="6"/>
      <c r="U111" s="6"/>
      <c r="V111" s="6"/>
      <c r="W111" s="139"/>
      <c r="X111" s="6"/>
      <c r="Y111" s="6"/>
      <c r="Z111" s="6"/>
      <c r="AA111" s="6"/>
    </row>
    <row r="112" spans="1:27" ht="15.75" customHeight="1">
      <c r="A112" s="6"/>
      <c r="B112" s="6"/>
      <c r="C112" s="6"/>
      <c r="D112" s="6"/>
      <c r="E112" s="6"/>
      <c r="F112" s="6"/>
      <c r="G112" s="6"/>
      <c r="H112" s="6"/>
      <c r="I112" s="6"/>
      <c r="J112" s="6"/>
      <c r="K112" s="6"/>
      <c r="L112" s="6"/>
      <c r="M112" s="6"/>
      <c r="N112" s="6"/>
      <c r="O112" s="6"/>
      <c r="P112" s="6"/>
      <c r="Q112" s="6"/>
      <c r="R112" s="6"/>
      <c r="S112" s="6"/>
      <c r="T112" s="6"/>
      <c r="U112" s="6"/>
      <c r="V112" s="6"/>
      <c r="W112" s="139"/>
      <c r="X112" s="6"/>
      <c r="Y112" s="6"/>
      <c r="Z112" s="6"/>
      <c r="AA112" s="6"/>
    </row>
    <row r="113" spans="1:27" ht="15.75" customHeight="1">
      <c r="A113" s="6"/>
      <c r="B113" s="6"/>
      <c r="C113" s="6"/>
      <c r="D113" s="6"/>
      <c r="E113" s="6"/>
      <c r="F113" s="6"/>
      <c r="G113" s="6"/>
      <c r="H113" s="6"/>
      <c r="I113" s="6"/>
      <c r="J113" s="6"/>
      <c r="K113" s="6"/>
      <c r="L113" s="6"/>
      <c r="M113" s="6"/>
      <c r="N113" s="6"/>
      <c r="O113" s="6"/>
      <c r="P113" s="6"/>
      <c r="Q113" s="6"/>
      <c r="R113" s="6"/>
      <c r="S113" s="6"/>
      <c r="T113" s="6"/>
      <c r="U113" s="6"/>
      <c r="V113" s="6"/>
      <c r="W113" s="139"/>
      <c r="X113" s="6"/>
      <c r="Y113" s="6"/>
      <c r="Z113" s="6"/>
      <c r="AA113" s="6"/>
    </row>
    <row r="114" spans="1:27" ht="15.75" customHeight="1">
      <c r="A114" s="6"/>
      <c r="B114" s="6"/>
      <c r="C114" s="6"/>
      <c r="D114" s="6"/>
      <c r="E114" s="6"/>
      <c r="F114" s="6"/>
      <c r="G114" s="6"/>
      <c r="H114" s="6"/>
      <c r="I114" s="6"/>
      <c r="J114" s="6"/>
      <c r="K114" s="6"/>
      <c r="L114" s="6"/>
      <c r="M114" s="6"/>
      <c r="N114" s="6"/>
      <c r="O114" s="6"/>
      <c r="P114" s="6"/>
      <c r="Q114" s="6"/>
      <c r="R114" s="6"/>
      <c r="S114" s="6"/>
      <c r="T114" s="6"/>
      <c r="U114" s="6"/>
      <c r="V114" s="6"/>
      <c r="W114" s="139"/>
      <c r="X114" s="6"/>
      <c r="Y114" s="6"/>
      <c r="Z114" s="6"/>
      <c r="AA114" s="6"/>
    </row>
    <row r="115" spans="1:27" ht="15.75" customHeight="1">
      <c r="A115" s="6"/>
      <c r="B115" s="6"/>
      <c r="C115" s="6"/>
      <c r="D115" s="6"/>
      <c r="E115" s="6"/>
      <c r="F115" s="6"/>
      <c r="G115" s="6"/>
      <c r="H115" s="6"/>
      <c r="I115" s="6"/>
      <c r="J115" s="6"/>
      <c r="K115" s="6"/>
      <c r="L115" s="6"/>
      <c r="M115" s="6"/>
      <c r="N115" s="6"/>
      <c r="O115" s="6"/>
      <c r="P115" s="6"/>
      <c r="Q115" s="6"/>
      <c r="R115" s="6"/>
      <c r="S115" s="6"/>
      <c r="T115" s="6"/>
      <c r="U115" s="6"/>
      <c r="V115" s="6"/>
      <c r="W115" s="139"/>
      <c r="X115" s="6"/>
      <c r="Y115" s="6"/>
      <c r="Z115" s="6"/>
      <c r="AA115" s="6"/>
    </row>
    <row r="116" spans="1:27" ht="15.75" customHeight="1">
      <c r="A116" s="6"/>
      <c r="B116" s="6"/>
      <c r="C116" s="6"/>
      <c r="D116" s="6"/>
      <c r="E116" s="6"/>
      <c r="F116" s="6"/>
      <c r="G116" s="6"/>
      <c r="H116" s="6"/>
      <c r="I116" s="6"/>
      <c r="J116" s="6"/>
      <c r="K116" s="6"/>
      <c r="L116" s="6"/>
      <c r="M116" s="6"/>
      <c r="N116" s="6"/>
      <c r="O116" s="6"/>
      <c r="P116" s="6"/>
      <c r="Q116" s="6"/>
      <c r="R116" s="6"/>
      <c r="S116" s="6"/>
      <c r="T116" s="6"/>
      <c r="U116" s="6"/>
      <c r="V116" s="6"/>
      <c r="W116" s="139"/>
      <c r="X116" s="6"/>
      <c r="Y116" s="6"/>
      <c r="Z116" s="6"/>
      <c r="AA116" s="6"/>
    </row>
    <row r="117" spans="1:27" ht="15.75" customHeight="1">
      <c r="A117" s="6"/>
      <c r="B117" s="6"/>
      <c r="C117" s="6"/>
      <c r="D117" s="6"/>
      <c r="E117" s="6"/>
      <c r="F117" s="6"/>
      <c r="G117" s="6"/>
      <c r="H117" s="6"/>
      <c r="I117" s="6"/>
      <c r="J117" s="6"/>
      <c r="K117" s="6"/>
      <c r="L117" s="6"/>
      <c r="M117" s="6"/>
      <c r="N117" s="6"/>
      <c r="O117" s="6"/>
      <c r="P117" s="6"/>
      <c r="Q117" s="6"/>
      <c r="R117" s="6"/>
      <c r="S117" s="6"/>
      <c r="T117" s="6"/>
      <c r="U117" s="6"/>
      <c r="V117" s="6"/>
      <c r="W117" s="139"/>
      <c r="X117" s="6"/>
      <c r="Y117" s="6"/>
      <c r="Z117" s="6"/>
      <c r="AA117" s="6"/>
    </row>
    <row r="118" spans="1:27" ht="15.75" customHeight="1">
      <c r="A118" s="6"/>
      <c r="B118" s="6"/>
      <c r="C118" s="6"/>
      <c r="D118" s="6"/>
      <c r="E118" s="6"/>
      <c r="F118" s="6"/>
      <c r="G118" s="6"/>
      <c r="H118" s="6"/>
      <c r="I118" s="6"/>
      <c r="J118" s="6"/>
      <c r="K118" s="6"/>
      <c r="L118" s="6"/>
      <c r="M118" s="6"/>
      <c r="N118" s="6"/>
      <c r="O118" s="6"/>
      <c r="P118" s="6"/>
      <c r="Q118" s="6"/>
      <c r="R118" s="6"/>
      <c r="S118" s="6"/>
      <c r="T118" s="6"/>
      <c r="U118" s="6"/>
      <c r="V118" s="6"/>
      <c r="W118" s="139"/>
      <c r="X118" s="6"/>
      <c r="Y118" s="6"/>
      <c r="Z118" s="6"/>
      <c r="AA118" s="6"/>
    </row>
    <row r="119" spans="1:27" ht="15.75" customHeight="1">
      <c r="A119" s="6"/>
      <c r="B119" s="6"/>
      <c r="C119" s="6"/>
      <c r="D119" s="6"/>
      <c r="E119" s="6"/>
      <c r="F119" s="6"/>
      <c r="G119" s="6"/>
      <c r="H119" s="6"/>
      <c r="I119" s="6"/>
      <c r="J119" s="6"/>
      <c r="K119" s="6"/>
      <c r="L119" s="6"/>
      <c r="M119" s="6"/>
      <c r="N119" s="6"/>
      <c r="O119" s="6"/>
      <c r="P119" s="6"/>
      <c r="Q119" s="6"/>
      <c r="R119" s="6"/>
      <c r="S119" s="6"/>
      <c r="T119" s="6"/>
      <c r="U119" s="6"/>
      <c r="V119" s="6"/>
      <c r="W119" s="139"/>
      <c r="X119" s="6"/>
      <c r="Y119" s="6"/>
      <c r="Z119" s="6"/>
      <c r="AA119" s="6"/>
    </row>
    <row r="120" spans="1:27" ht="15.75" customHeight="1">
      <c r="A120" s="6"/>
      <c r="B120" s="6"/>
      <c r="C120" s="6"/>
      <c r="D120" s="6"/>
      <c r="E120" s="6"/>
      <c r="F120" s="6"/>
      <c r="G120" s="6"/>
      <c r="H120" s="6"/>
      <c r="I120" s="6"/>
      <c r="J120" s="6"/>
      <c r="K120" s="6"/>
      <c r="L120" s="6"/>
      <c r="M120" s="6"/>
      <c r="N120" s="6"/>
      <c r="O120" s="6"/>
      <c r="P120" s="6"/>
      <c r="Q120" s="6"/>
      <c r="R120" s="6"/>
      <c r="S120" s="6"/>
      <c r="T120" s="6"/>
      <c r="U120" s="6"/>
      <c r="V120" s="6"/>
      <c r="W120" s="139"/>
      <c r="X120" s="6"/>
      <c r="Y120" s="6"/>
      <c r="Z120" s="6"/>
      <c r="AA120" s="6"/>
    </row>
    <row r="121" spans="1:27" ht="15.75" customHeight="1">
      <c r="A121" s="6"/>
      <c r="B121" s="6"/>
      <c r="C121" s="6"/>
      <c r="D121" s="6"/>
      <c r="E121" s="6"/>
      <c r="F121" s="6"/>
      <c r="G121" s="6"/>
      <c r="H121" s="6"/>
      <c r="I121" s="6"/>
      <c r="J121" s="6"/>
      <c r="K121" s="6"/>
      <c r="L121" s="6"/>
      <c r="M121" s="6"/>
      <c r="N121" s="6"/>
      <c r="O121" s="6"/>
      <c r="P121" s="6"/>
      <c r="Q121" s="6"/>
      <c r="R121" s="6"/>
      <c r="S121" s="6"/>
      <c r="T121" s="6"/>
      <c r="U121" s="6"/>
      <c r="V121" s="6"/>
      <c r="W121" s="139"/>
      <c r="X121" s="6"/>
      <c r="Y121" s="6"/>
      <c r="Z121" s="6"/>
      <c r="AA121" s="6"/>
    </row>
    <row r="122" spans="1:27" ht="15.75" customHeight="1">
      <c r="A122" s="6"/>
      <c r="B122" s="6"/>
      <c r="C122" s="6"/>
      <c r="D122" s="6"/>
      <c r="E122" s="6"/>
      <c r="F122" s="6"/>
      <c r="G122" s="6"/>
      <c r="H122" s="6"/>
      <c r="I122" s="6"/>
      <c r="J122" s="6"/>
      <c r="K122" s="6"/>
      <c r="L122" s="6"/>
      <c r="M122" s="6"/>
      <c r="N122" s="6"/>
      <c r="O122" s="6"/>
      <c r="P122" s="6"/>
      <c r="Q122" s="6"/>
      <c r="R122" s="6"/>
      <c r="S122" s="6"/>
      <c r="T122" s="6"/>
      <c r="U122" s="6"/>
      <c r="V122" s="6"/>
      <c r="W122" s="139"/>
      <c r="X122" s="6"/>
      <c r="Y122" s="6"/>
      <c r="Z122" s="6"/>
      <c r="AA122" s="6"/>
    </row>
    <row r="123" spans="1:27" ht="15.75" customHeight="1">
      <c r="A123" s="6"/>
      <c r="B123" s="6"/>
      <c r="C123" s="6"/>
      <c r="D123" s="6"/>
      <c r="E123" s="6"/>
      <c r="F123" s="6"/>
      <c r="G123" s="6"/>
      <c r="H123" s="6"/>
      <c r="I123" s="6"/>
      <c r="J123" s="6"/>
      <c r="K123" s="6"/>
      <c r="L123" s="6"/>
      <c r="M123" s="6"/>
      <c r="N123" s="6"/>
      <c r="O123" s="6"/>
      <c r="P123" s="6"/>
      <c r="Q123" s="6"/>
      <c r="R123" s="6"/>
      <c r="S123" s="6"/>
      <c r="T123" s="6"/>
      <c r="U123" s="6"/>
      <c r="V123" s="6"/>
      <c r="W123" s="139"/>
      <c r="X123" s="6"/>
      <c r="Y123" s="6"/>
      <c r="Z123" s="6"/>
      <c r="AA123" s="6"/>
    </row>
    <row r="124" spans="1:27" ht="15.75" customHeight="1">
      <c r="A124" s="6"/>
      <c r="B124" s="6"/>
      <c r="C124" s="6"/>
      <c r="D124" s="6"/>
      <c r="E124" s="6"/>
      <c r="F124" s="6"/>
      <c r="G124" s="6"/>
      <c r="H124" s="6"/>
      <c r="I124" s="6"/>
      <c r="J124" s="6"/>
      <c r="K124" s="6"/>
      <c r="L124" s="6"/>
      <c r="M124" s="6"/>
      <c r="N124" s="6"/>
      <c r="O124" s="6"/>
      <c r="P124" s="6"/>
      <c r="Q124" s="6"/>
      <c r="R124" s="6"/>
      <c r="S124" s="6"/>
      <c r="T124" s="6"/>
      <c r="U124" s="6"/>
      <c r="V124" s="6"/>
      <c r="W124" s="139"/>
      <c r="X124" s="6"/>
      <c r="Y124" s="6"/>
      <c r="Z124" s="6"/>
      <c r="AA124" s="6"/>
    </row>
    <row r="125" spans="1:27" ht="15.75" customHeight="1">
      <c r="A125" s="6"/>
      <c r="B125" s="6"/>
      <c r="C125" s="6"/>
      <c r="D125" s="6"/>
      <c r="E125" s="6"/>
      <c r="F125" s="6"/>
      <c r="G125" s="6"/>
      <c r="H125" s="6"/>
      <c r="I125" s="6"/>
      <c r="J125" s="6"/>
      <c r="K125" s="6"/>
      <c r="L125" s="6"/>
      <c r="M125" s="6"/>
      <c r="N125" s="6"/>
      <c r="O125" s="6"/>
      <c r="P125" s="6"/>
      <c r="Q125" s="6"/>
      <c r="R125" s="6"/>
      <c r="S125" s="6"/>
      <c r="T125" s="6"/>
      <c r="U125" s="6"/>
      <c r="V125" s="6"/>
      <c r="W125" s="139"/>
      <c r="X125" s="6"/>
      <c r="Y125" s="6"/>
      <c r="Z125" s="6"/>
      <c r="AA125" s="6"/>
    </row>
    <row r="126" spans="1:27" ht="15.75" customHeight="1">
      <c r="A126" s="6"/>
      <c r="B126" s="6"/>
      <c r="C126" s="6"/>
      <c r="D126" s="6"/>
      <c r="E126" s="6"/>
      <c r="F126" s="6"/>
      <c r="G126" s="6"/>
      <c r="H126" s="6"/>
      <c r="I126" s="6"/>
      <c r="J126" s="6"/>
      <c r="K126" s="6"/>
      <c r="L126" s="6"/>
      <c r="M126" s="6"/>
      <c r="N126" s="6"/>
      <c r="O126" s="6"/>
      <c r="P126" s="6"/>
      <c r="Q126" s="6"/>
      <c r="R126" s="6"/>
      <c r="S126" s="6"/>
      <c r="T126" s="6"/>
      <c r="U126" s="6"/>
      <c r="V126" s="6"/>
      <c r="W126" s="139"/>
      <c r="X126" s="6"/>
      <c r="Y126" s="6"/>
      <c r="Z126" s="6"/>
      <c r="AA126" s="6"/>
    </row>
    <row r="127" spans="1:27" ht="15.75" customHeight="1">
      <c r="A127" s="6"/>
      <c r="B127" s="6"/>
      <c r="C127" s="6"/>
      <c r="D127" s="6"/>
      <c r="E127" s="6"/>
      <c r="F127" s="6"/>
      <c r="G127" s="6"/>
      <c r="H127" s="6"/>
      <c r="I127" s="6"/>
      <c r="J127" s="6"/>
      <c r="K127" s="6"/>
      <c r="L127" s="6"/>
      <c r="M127" s="6"/>
      <c r="N127" s="6"/>
      <c r="O127" s="6"/>
      <c r="P127" s="6"/>
      <c r="Q127" s="6"/>
      <c r="R127" s="6"/>
      <c r="S127" s="6"/>
      <c r="T127" s="6"/>
      <c r="U127" s="6"/>
      <c r="V127" s="6"/>
      <c r="W127" s="139"/>
      <c r="X127" s="6"/>
      <c r="Y127" s="6"/>
      <c r="Z127" s="6"/>
      <c r="AA127" s="6"/>
    </row>
    <row r="128" spans="1:27" ht="15.75" customHeight="1">
      <c r="A128" s="6"/>
      <c r="B128" s="6"/>
      <c r="C128" s="6"/>
      <c r="D128" s="6"/>
      <c r="E128" s="6"/>
      <c r="F128" s="6"/>
      <c r="G128" s="6"/>
      <c r="H128" s="6"/>
      <c r="I128" s="6"/>
      <c r="J128" s="6"/>
      <c r="K128" s="6"/>
      <c r="L128" s="6"/>
      <c r="M128" s="6"/>
      <c r="N128" s="6"/>
      <c r="O128" s="6"/>
      <c r="P128" s="6"/>
      <c r="Q128" s="6"/>
      <c r="R128" s="6"/>
      <c r="S128" s="6"/>
      <c r="T128" s="6"/>
      <c r="U128" s="6"/>
      <c r="V128" s="6"/>
      <c r="W128" s="139"/>
      <c r="X128" s="6"/>
      <c r="Y128" s="6"/>
      <c r="Z128" s="6"/>
      <c r="AA128" s="6"/>
    </row>
    <row r="129" spans="1:27" ht="15.75" customHeight="1">
      <c r="A129" s="6"/>
      <c r="B129" s="6"/>
      <c r="C129" s="6"/>
      <c r="D129" s="6"/>
      <c r="E129" s="6"/>
      <c r="F129" s="6"/>
      <c r="G129" s="6"/>
      <c r="H129" s="6"/>
      <c r="I129" s="6"/>
      <c r="J129" s="6"/>
      <c r="K129" s="6"/>
      <c r="L129" s="6"/>
      <c r="M129" s="6"/>
      <c r="N129" s="6"/>
      <c r="O129" s="6"/>
      <c r="P129" s="6"/>
      <c r="Q129" s="6"/>
      <c r="R129" s="6"/>
      <c r="S129" s="6"/>
      <c r="T129" s="6"/>
      <c r="U129" s="6"/>
      <c r="V129" s="6"/>
      <c r="W129" s="139"/>
      <c r="X129" s="6"/>
      <c r="Y129" s="6"/>
      <c r="Z129" s="6"/>
      <c r="AA129" s="6"/>
    </row>
    <row r="130" spans="1:27" ht="15.75" customHeight="1">
      <c r="A130" s="6"/>
      <c r="B130" s="6"/>
      <c r="C130" s="6"/>
      <c r="D130" s="6"/>
      <c r="E130" s="6"/>
      <c r="F130" s="6"/>
      <c r="G130" s="6"/>
      <c r="H130" s="6"/>
      <c r="I130" s="6"/>
      <c r="J130" s="6"/>
      <c r="K130" s="6"/>
      <c r="L130" s="6"/>
      <c r="M130" s="6"/>
      <c r="N130" s="6"/>
      <c r="O130" s="6"/>
      <c r="P130" s="6"/>
      <c r="Q130" s="6"/>
      <c r="R130" s="6"/>
      <c r="S130" s="6"/>
      <c r="T130" s="6"/>
      <c r="U130" s="6"/>
      <c r="V130" s="6"/>
      <c r="W130" s="139"/>
      <c r="X130" s="6"/>
      <c r="Y130" s="6"/>
      <c r="Z130" s="6"/>
      <c r="AA130" s="6"/>
    </row>
    <row r="131" spans="1:27" ht="15.75" customHeight="1">
      <c r="A131" s="6"/>
      <c r="B131" s="6"/>
      <c r="C131" s="6"/>
      <c r="D131" s="6"/>
      <c r="E131" s="6"/>
      <c r="F131" s="6"/>
      <c r="G131" s="6"/>
      <c r="H131" s="6"/>
      <c r="I131" s="6"/>
      <c r="J131" s="6"/>
      <c r="K131" s="6"/>
      <c r="L131" s="6"/>
      <c r="M131" s="6"/>
      <c r="N131" s="6"/>
      <c r="O131" s="6"/>
      <c r="P131" s="6"/>
      <c r="Q131" s="6"/>
      <c r="R131" s="6"/>
      <c r="S131" s="6"/>
      <c r="T131" s="6"/>
      <c r="U131" s="6"/>
      <c r="V131" s="6"/>
      <c r="W131" s="139"/>
      <c r="X131" s="6"/>
      <c r="Y131" s="6"/>
      <c r="Z131" s="6"/>
      <c r="AA131" s="6"/>
    </row>
    <row r="132" spans="1:27" ht="15.75" customHeight="1">
      <c r="A132" s="6"/>
      <c r="B132" s="6"/>
      <c r="C132" s="6"/>
      <c r="D132" s="6"/>
      <c r="E132" s="6"/>
      <c r="F132" s="6"/>
      <c r="G132" s="6"/>
      <c r="H132" s="6"/>
      <c r="I132" s="6"/>
      <c r="J132" s="6"/>
      <c r="K132" s="6"/>
      <c r="L132" s="6"/>
      <c r="M132" s="6"/>
      <c r="N132" s="6"/>
      <c r="O132" s="6"/>
      <c r="P132" s="6"/>
      <c r="Q132" s="6"/>
      <c r="R132" s="6"/>
      <c r="S132" s="6"/>
      <c r="T132" s="6"/>
      <c r="U132" s="6"/>
      <c r="V132" s="6"/>
      <c r="W132" s="139"/>
      <c r="X132" s="6"/>
      <c r="Y132" s="6"/>
      <c r="Z132" s="6"/>
      <c r="AA132" s="6"/>
    </row>
    <row r="133" spans="1:27" ht="15.75" customHeight="1">
      <c r="A133" s="6"/>
      <c r="B133" s="6"/>
      <c r="C133" s="6"/>
      <c r="D133" s="6"/>
      <c r="E133" s="6"/>
      <c r="F133" s="6"/>
      <c r="G133" s="6"/>
      <c r="H133" s="6"/>
      <c r="I133" s="6"/>
      <c r="J133" s="6"/>
      <c r="K133" s="6"/>
      <c r="L133" s="6"/>
      <c r="M133" s="6"/>
      <c r="N133" s="6"/>
      <c r="O133" s="6"/>
      <c r="P133" s="6"/>
      <c r="Q133" s="6"/>
      <c r="R133" s="6"/>
      <c r="S133" s="6"/>
      <c r="T133" s="6"/>
      <c r="U133" s="6"/>
      <c r="V133" s="6"/>
      <c r="W133" s="139"/>
      <c r="X133" s="6"/>
      <c r="Y133" s="6"/>
      <c r="Z133" s="6"/>
      <c r="AA133" s="6"/>
    </row>
    <row r="134" spans="1:27" ht="15.75" customHeight="1">
      <c r="A134" s="6"/>
      <c r="B134" s="6"/>
      <c r="C134" s="6"/>
      <c r="D134" s="6"/>
      <c r="E134" s="6"/>
      <c r="F134" s="6"/>
      <c r="G134" s="6"/>
      <c r="H134" s="6"/>
      <c r="I134" s="6"/>
      <c r="J134" s="6"/>
      <c r="K134" s="6"/>
      <c r="L134" s="6"/>
      <c r="M134" s="6"/>
      <c r="N134" s="6"/>
      <c r="O134" s="6"/>
      <c r="P134" s="6"/>
      <c r="Q134" s="6"/>
      <c r="R134" s="6"/>
      <c r="S134" s="6"/>
      <c r="T134" s="6"/>
      <c r="U134" s="6"/>
      <c r="V134" s="6"/>
      <c r="W134" s="139"/>
      <c r="X134" s="6"/>
      <c r="Y134" s="6"/>
      <c r="Z134" s="6"/>
      <c r="AA134" s="6"/>
    </row>
    <row r="135" spans="1:27" ht="15.75" customHeight="1">
      <c r="A135" s="6"/>
      <c r="B135" s="6"/>
      <c r="C135" s="6"/>
      <c r="D135" s="6"/>
      <c r="E135" s="6"/>
      <c r="F135" s="6"/>
      <c r="G135" s="6"/>
      <c r="H135" s="6"/>
      <c r="I135" s="6"/>
      <c r="J135" s="6"/>
      <c r="K135" s="6"/>
      <c r="L135" s="6"/>
      <c r="M135" s="6"/>
      <c r="N135" s="6"/>
      <c r="O135" s="6"/>
      <c r="P135" s="6"/>
      <c r="Q135" s="6"/>
      <c r="R135" s="6"/>
      <c r="S135" s="6"/>
      <c r="T135" s="6"/>
      <c r="U135" s="6"/>
      <c r="V135" s="6"/>
      <c r="W135" s="139"/>
      <c r="X135" s="6"/>
      <c r="Y135" s="6"/>
      <c r="Z135" s="6"/>
      <c r="AA135" s="6"/>
    </row>
    <row r="136" spans="1:27" ht="15.75" customHeight="1">
      <c r="A136" s="6"/>
      <c r="B136" s="6"/>
      <c r="C136" s="6"/>
      <c r="D136" s="6"/>
      <c r="E136" s="6"/>
      <c r="F136" s="6"/>
      <c r="G136" s="6"/>
      <c r="H136" s="6"/>
      <c r="I136" s="6"/>
      <c r="J136" s="6"/>
      <c r="K136" s="6"/>
      <c r="L136" s="6"/>
      <c r="M136" s="6"/>
      <c r="N136" s="6"/>
      <c r="O136" s="6"/>
      <c r="P136" s="6"/>
      <c r="Q136" s="6"/>
      <c r="R136" s="6"/>
      <c r="S136" s="6"/>
      <c r="T136" s="6"/>
      <c r="U136" s="6"/>
      <c r="V136" s="6"/>
      <c r="W136" s="139"/>
      <c r="X136" s="6"/>
      <c r="Y136" s="6"/>
      <c r="Z136" s="6"/>
      <c r="AA136" s="6"/>
    </row>
    <row r="137" spans="1:27" ht="15.75" customHeight="1">
      <c r="A137" s="6"/>
      <c r="B137" s="6"/>
      <c r="C137" s="6"/>
      <c r="D137" s="6"/>
      <c r="E137" s="6"/>
      <c r="F137" s="6"/>
      <c r="G137" s="6"/>
      <c r="H137" s="6"/>
      <c r="I137" s="6"/>
      <c r="J137" s="6"/>
      <c r="K137" s="6"/>
      <c r="L137" s="6"/>
      <c r="M137" s="6"/>
      <c r="N137" s="6"/>
      <c r="O137" s="6"/>
      <c r="P137" s="6"/>
      <c r="Q137" s="6"/>
      <c r="R137" s="6"/>
      <c r="S137" s="6"/>
      <c r="T137" s="6"/>
      <c r="U137" s="6"/>
      <c r="V137" s="6"/>
      <c r="W137" s="139"/>
      <c r="X137" s="6"/>
      <c r="Y137" s="6"/>
      <c r="Z137" s="6"/>
      <c r="AA137" s="6"/>
    </row>
    <row r="138" spans="1:27" ht="15.75" customHeight="1">
      <c r="A138" s="6"/>
      <c r="B138" s="6"/>
      <c r="C138" s="6"/>
      <c r="D138" s="6"/>
      <c r="E138" s="6"/>
      <c r="F138" s="6"/>
      <c r="G138" s="6"/>
      <c r="H138" s="6"/>
      <c r="I138" s="6"/>
      <c r="J138" s="6"/>
      <c r="K138" s="6"/>
      <c r="L138" s="6"/>
      <c r="M138" s="6"/>
      <c r="N138" s="6"/>
      <c r="O138" s="6"/>
      <c r="P138" s="6"/>
      <c r="Q138" s="6"/>
      <c r="R138" s="6"/>
      <c r="S138" s="6"/>
      <c r="T138" s="6"/>
      <c r="U138" s="6"/>
      <c r="V138" s="6"/>
      <c r="W138" s="139"/>
      <c r="X138" s="6"/>
      <c r="Y138" s="6"/>
      <c r="Z138" s="6"/>
      <c r="AA138" s="6"/>
    </row>
    <row r="139" spans="1:27" ht="15.75" customHeight="1">
      <c r="A139" s="6"/>
      <c r="B139" s="6"/>
      <c r="C139" s="6"/>
      <c r="D139" s="6"/>
      <c r="E139" s="6"/>
      <c r="F139" s="6"/>
      <c r="G139" s="6"/>
      <c r="H139" s="6"/>
      <c r="I139" s="6"/>
      <c r="J139" s="6"/>
      <c r="K139" s="6"/>
      <c r="L139" s="6"/>
      <c r="M139" s="6"/>
      <c r="N139" s="6"/>
      <c r="O139" s="6"/>
      <c r="P139" s="6"/>
      <c r="Q139" s="6"/>
      <c r="R139" s="6"/>
      <c r="S139" s="6"/>
      <c r="T139" s="6"/>
      <c r="U139" s="6"/>
      <c r="V139" s="6"/>
      <c r="W139" s="139"/>
      <c r="X139" s="6"/>
      <c r="Y139" s="6"/>
      <c r="Z139" s="6"/>
      <c r="AA139" s="6"/>
    </row>
    <row r="140" spans="1:27" ht="15.75" customHeight="1">
      <c r="A140" s="6"/>
      <c r="B140" s="6"/>
      <c r="C140" s="6"/>
      <c r="D140" s="6"/>
      <c r="E140" s="6"/>
      <c r="F140" s="6"/>
      <c r="G140" s="6"/>
      <c r="H140" s="6"/>
      <c r="I140" s="6"/>
      <c r="J140" s="6"/>
      <c r="K140" s="6"/>
      <c r="L140" s="6"/>
      <c r="M140" s="6"/>
      <c r="N140" s="6"/>
      <c r="O140" s="6"/>
      <c r="P140" s="6"/>
      <c r="Q140" s="6"/>
      <c r="R140" s="6"/>
      <c r="S140" s="6"/>
      <c r="T140" s="6"/>
      <c r="U140" s="6"/>
      <c r="V140" s="6"/>
      <c r="W140" s="139"/>
      <c r="X140" s="6"/>
      <c r="Y140" s="6"/>
      <c r="Z140" s="6"/>
      <c r="AA140" s="6"/>
    </row>
    <row r="141" spans="1:27" ht="15.75" customHeight="1">
      <c r="A141" s="6"/>
      <c r="B141" s="6"/>
      <c r="C141" s="6"/>
      <c r="D141" s="6"/>
      <c r="E141" s="6"/>
      <c r="F141" s="6"/>
      <c r="G141" s="6"/>
      <c r="H141" s="6"/>
      <c r="I141" s="6"/>
      <c r="J141" s="6"/>
      <c r="K141" s="6"/>
      <c r="L141" s="6"/>
      <c r="M141" s="6"/>
      <c r="N141" s="6"/>
      <c r="O141" s="6"/>
      <c r="P141" s="6"/>
      <c r="Q141" s="6"/>
      <c r="R141" s="6"/>
      <c r="S141" s="6"/>
      <c r="T141" s="6"/>
      <c r="U141" s="6"/>
      <c r="V141" s="6"/>
      <c r="W141" s="139"/>
      <c r="X141" s="6"/>
      <c r="Y141" s="6"/>
      <c r="Z141" s="6"/>
      <c r="AA141" s="6"/>
    </row>
    <row r="142" spans="1:27" ht="15.75" customHeight="1">
      <c r="A142" s="6"/>
      <c r="B142" s="6"/>
      <c r="C142" s="6"/>
      <c r="D142" s="6"/>
      <c r="E142" s="6"/>
      <c r="F142" s="6"/>
      <c r="G142" s="6"/>
      <c r="H142" s="6"/>
      <c r="I142" s="6"/>
      <c r="J142" s="6"/>
      <c r="K142" s="6"/>
      <c r="L142" s="6"/>
      <c r="M142" s="6"/>
      <c r="N142" s="6"/>
      <c r="O142" s="6"/>
      <c r="P142" s="6"/>
      <c r="Q142" s="6"/>
      <c r="R142" s="6"/>
      <c r="S142" s="6"/>
      <c r="T142" s="6"/>
      <c r="U142" s="6"/>
      <c r="V142" s="6"/>
      <c r="W142" s="139"/>
      <c r="X142" s="6"/>
      <c r="Y142" s="6"/>
      <c r="Z142" s="6"/>
      <c r="AA142" s="6"/>
    </row>
    <row r="143" spans="1:27" ht="15.75" customHeight="1">
      <c r="A143" s="6"/>
      <c r="B143" s="6"/>
      <c r="C143" s="6"/>
      <c r="D143" s="6"/>
      <c r="E143" s="6"/>
      <c r="F143" s="6"/>
      <c r="G143" s="6"/>
      <c r="H143" s="6"/>
      <c r="I143" s="6"/>
      <c r="J143" s="6"/>
      <c r="K143" s="6"/>
      <c r="L143" s="6"/>
      <c r="M143" s="6"/>
      <c r="N143" s="6"/>
      <c r="O143" s="6"/>
      <c r="P143" s="6"/>
      <c r="Q143" s="6"/>
      <c r="R143" s="6"/>
      <c r="S143" s="6"/>
      <c r="T143" s="6"/>
      <c r="U143" s="6"/>
      <c r="V143" s="6"/>
      <c r="W143" s="139"/>
      <c r="X143" s="6"/>
      <c r="Y143" s="6"/>
      <c r="Z143" s="6"/>
      <c r="AA143" s="6"/>
    </row>
    <row r="144" spans="1:27" ht="15.75" customHeight="1">
      <c r="A144" s="6"/>
      <c r="B144" s="6"/>
      <c r="C144" s="6"/>
      <c r="D144" s="6"/>
      <c r="E144" s="6"/>
      <c r="F144" s="6"/>
      <c r="G144" s="6"/>
      <c r="H144" s="6"/>
      <c r="I144" s="6"/>
      <c r="J144" s="6"/>
      <c r="K144" s="6"/>
      <c r="L144" s="6"/>
      <c r="M144" s="6"/>
      <c r="N144" s="6"/>
      <c r="O144" s="6"/>
      <c r="P144" s="6"/>
      <c r="Q144" s="6"/>
      <c r="R144" s="6"/>
      <c r="S144" s="6"/>
      <c r="T144" s="6"/>
      <c r="U144" s="6"/>
      <c r="V144" s="6"/>
      <c r="W144" s="139"/>
      <c r="X144" s="6"/>
      <c r="Y144" s="6"/>
      <c r="Z144" s="6"/>
      <c r="AA144" s="6"/>
    </row>
    <row r="145" spans="1:27" ht="15.75" customHeight="1">
      <c r="A145" s="6"/>
      <c r="B145" s="6"/>
      <c r="C145" s="6"/>
      <c r="D145" s="6"/>
      <c r="E145" s="6"/>
      <c r="F145" s="6"/>
      <c r="G145" s="6"/>
      <c r="H145" s="6"/>
      <c r="I145" s="6"/>
      <c r="J145" s="6"/>
      <c r="K145" s="6"/>
      <c r="L145" s="6"/>
      <c r="M145" s="6"/>
      <c r="N145" s="6"/>
      <c r="O145" s="6"/>
      <c r="P145" s="6"/>
      <c r="Q145" s="6"/>
      <c r="R145" s="6"/>
      <c r="S145" s="6"/>
      <c r="T145" s="6"/>
      <c r="U145" s="6"/>
      <c r="V145" s="6"/>
      <c r="W145" s="139"/>
      <c r="X145" s="6"/>
      <c r="Y145" s="6"/>
      <c r="Z145" s="6"/>
      <c r="AA145" s="6"/>
    </row>
    <row r="146" spans="1:27" ht="15.75" customHeight="1">
      <c r="A146" s="6"/>
      <c r="B146" s="6"/>
      <c r="C146" s="6"/>
      <c r="D146" s="6"/>
      <c r="E146" s="6"/>
      <c r="F146" s="6"/>
      <c r="G146" s="6"/>
      <c r="H146" s="6"/>
      <c r="I146" s="6"/>
      <c r="J146" s="6"/>
      <c r="K146" s="6"/>
      <c r="L146" s="6"/>
      <c r="M146" s="6"/>
      <c r="N146" s="6"/>
      <c r="O146" s="6"/>
      <c r="P146" s="6"/>
      <c r="Q146" s="6"/>
      <c r="R146" s="6"/>
      <c r="S146" s="6"/>
      <c r="T146" s="6"/>
      <c r="U146" s="6"/>
      <c r="V146" s="6"/>
      <c r="W146" s="139"/>
      <c r="X146" s="6"/>
      <c r="Y146" s="6"/>
      <c r="Z146" s="6"/>
      <c r="AA146" s="6"/>
    </row>
    <row r="147" spans="1:27" ht="15.75" customHeight="1">
      <c r="A147" s="6"/>
      <c r="B147" s="6"/>
      <c r="C147" s="6"/>
      <c r="D147" s="6"/>
      <c r="E147" s="6"/>
      <c r="F147" s="6"/>
      <c r="G147" s="6"/>
      <c r="H147" s="6"/>
      <c r="I147" s="6"/>
      <c r="J147" s="6"/>
      <c r="K147" s="6"/>
      <c r="L147" s="6"/>
      <c r="M147" s="6"/>
      <c r="N147" s="6"/>
      <c r="O147" s="6"/>
      <c r="P147" s="6"/>
      <c r="Q147" s="6"/>
      <c r="R147" s="6"/>
      <c r="S147" s="6"/>
      <c r="T147" s="6"/>
      <c r="U147" s="6"/>
      <c r="V147" s="6"/>
      <c r="W147" s="139"/>
      <c r="X147" s="6"/>
      <c r="Y147" s="6"/>
      <c r="Z147" s="6"/>
      <c r="AA147" s="6"/>
    </row>
    <row r="148" spans="1:27" ht="15.75" customHeight="1">
      <c r="A148" s="6"/>
      <c r="B148" s="6"/>
      <c r="C148" s="6"/>
      <c r="D148" s="6"/>
      <c r="E148" s="6"/>
      <c r="F148" s="6"/>
      <c r="G148" s="6"/>
      <c r="H148" s="6"/>
      <c r="I148" s="6"/>
      <c r="J148" s="6"/>
      <c r="K148" s="6"/>
      <c r="L148" s="6"/>
      <c r="M148" s="6"/>
      <c r="N148" s="6"/>
      <c r="O148" s="6"/>
      <c r="P148" s="6"/>
      <c r="Q148" s="6"/>
      <c r="R148" s="6"/>
      <c r="S148" s="6"/>
      <c r="T148" s="6"/>
      <c r="U148" s="6"/>
      <c r="V148" s="6"/>
      <c r="W148" s="139"/>
      <c r="X148" s="6"/>
      <c r="Y148" s="6"/>
      <c r="Z148" s="6"/>
      <c r="AA148" s="6"/>
    </row>
    <row r="149" spans="1:27" ht="15.75" customHeight="1">
      <c r="A149" s="6"/>
      <c r="B149" s="6"/>
      <c r="C149" s="6"/>
      <c r="D149" s="6"/>
      <c r="E149" s="6"/>
      <c r="F149" s="6"/>
      <c r="G149" s="6"/>
      <c r="H149" s="6"/>
      <c r="I149" s="6"/>
      <c r="J149" s="6"/>
      <c r="K149" s="6"/>
      <c r="L149" s="6"/>
      <c r="M149" s="6"/>
      <c r="N149" s="6"/>
      <c r="O149" s="6"/>
      <c r="P149" s="6"/>
      <c r="Q149" s="6"/>
      <c r="R149" s="6"/>
      <c r="S149" s="6"/>
      <c r="T149" s="6"/>
      <c r="U149" s="6"/>
      <c r="V149" s="6"/>
      <c r="W149" s="139"/>
      <c r="X149" s="6"/>
      <c r="Y149" s="6"/>
      <c r="Z149" s="6"/>
      <c r="AA149" s="6"/>
    </row>
    <row r="150" spans="1:27" ht="15.75" customHeight="1">
      <c r="A150" s="6"/>
      <c r="B150" s="6"/>
      <c r="C150" s="6"/>
      <c r="D150" s="6"/>
      <c r="E150" s="6"/>
      <c r="F150" s="6"/>
      <c r="G150" s="6"/>
      <c r="H150" s="6"/>
      <c r="I150" s="6"/>
      <c r="J150" s="6"/>
      <c r="K150" s="6"/>
      <c r="L150" s="6"/>
      <c r="M150" s="6"/>
      <c r="N150" s="6"/>
      <c r="O150" s="6"/>
      <c r="P150" s="6"/>
      <c r="Q150" s="6"/>
      <c r="R150" s="6"/>
      <c r="S150" s="6"/>
      <c r="T150" s="6"/>
      <c r="U150" s="6"/>
      <c r="V150" s="6"/>
      <c r="W150" s="139"/>
      <c r="X150" s="6"/>
      <c r="Y150" s="6"/>
      <c r="Z150" s="6"/>
      <c r="AA150" s="6"/>
    </row>
    <row r="151" spans="1:27" ht="15.75" customHeight="1">
      <c r="A151" s="6"/>
      <c r="B151" s="6"/>
      <c r="C151" s="6"/>
      <c r="D151" s="6"/>
      <c r="E151" s="6"/>
      <c r="F151" s="6"/>
      <c r="G151" s="6"/>
      <c r="H151" s="6"/>
      <c r="I151" s="6"/>
      <c r="J151" s="6"/>
      <c r="K151" s="6"/>
      <c r="L151" s="6"/>
      <c r="M151" s="6"/>
      <c r="N151" s="6"/>
      <c r="O151" s="6"/>
      <c r="P151" s="6"/>
      <c r="Q151" s="6"/>
      <c r="R151" s="6"/>
      <c r="S151" s="6"/>
      <c r="T151" s="6"/>
      <c r="U151" s="6"/>
      <c r="V151" s="6"/>
      <c r="W151" s="139"/>
      <c r="X151" s="6"/>
      <c r="Y151" s="6"/>
      <c r="Z151" s="6"/>
      <c r="AA151" s="6"/>
    </row>
    <row r="152" spans="1:27" ht="15.75" customHeight="1">
      <c r="A152" s="6"/>
      <c r="B152" s="6"/>
      <c r="C152" s="6"/>
      <c r="D152" s="6"/>
      <c r="E152" s="6"/>
      <c r="F152" s="6"/>
      <c r="G152" s="6"/>
      <c r="H152" s="6"/>
      <c r="I152" s="6"/>
      <c r="J152" s="6"/>
      <c r="K152" s="6"/>
      <c r="L152" s="6"/>
      <c r="M152" s="6"/>
      <c r="N152" s="6"/>
      <c r="O152" s="6"/>
      <c r="P152" s="6"/>
      <c r="Q152" s="6"/>
      <c r="R152" s="6"/>
      <c r="S152" s="6"/>
      <c r="T152" s="6"/>
      <c r="U152" s="6"/>
      <c r="V152" s="6"/>
      <c r="W152" s="139"/>
      <c r="X152" s="6"/>
      <c r="Y152" s="6"/>
      <c r="Z152" s="6"/>
      <c r="AA152" s="6"/>
    </row>
    <row r="153" spans="1:27" ht="15.75" customHeight="1">
      <c r="A153" s="6"/>
      <c r="B153" s="6"/>
      <c r="C153" s="6"/>
      <c r="D153" s="6"/>
      <c r="E153" s="6"/>
      <c r="F153" s="6"/>
      <c r="G153" s="6"/>
      <c r="H153" s="6"/>
      <c r="I153" s="6"/>
      <c r="J153" s="6"/>
      <c r="K153" s="6"/>
      <c r="L153" s="6"/>
      <c r="M153" s="6"/>
      <c r="N153" s="6"/>
      <c r="O153" s="6"/>
      <c r="P153" s="6"/>
      <c r="Q153" s="6"/>
      <c r="R153" s="6"/>
      <c r="S153" s="6"/>
      <c r="T153" s="6"/>
      <c r="U153" s="6"/>
      <c r="V153" s="6"/>
      <c r="W153" s="139"/>
      <c r="X153" s="6"/>
      <c r="Y153" s="6"/>
      <c r="Z153" s="6"/>
      <c r="AA153" s="6"/>
    </row>
    <row r="154" spans="1:27" ht="15.75" customHeight="1">
      <c r="A154" s="6"/>
      <c r="B154" s="6"/>
      <c r="C154" s="6"/>
      <c r="D154" s="6"/>
      <c r="E154" s="6"/>
      <c r="F154" s="6"/>
      <c r="G154" s="6"/>
      <c r="H154" s="6"/>
      <c r="I154" s="6"/>
      <c r="J154" s="6"/>
      <c r="K154" s="6"/>
      <c r="L154" s="6"/>
      <c r="M154" s="6"/>
      <c r="N154" s="6"/>
      <c r="O154" s="6"/>
      <c r="P154" s="6"/>
      <c r="Q154" s="6"/>
      <c r="R154" s="6"/>
      <c r="S154" s="6"/>
      <c r="T154" s="6"/>
      <c r="U154" s="6"/>
      <c r="V154" s="6"/>
      <c r="W154" s="139"/>
      <c r="X154" s="6"/>
      <c r="Y154" s="6"/>
      <c r="Z154" s="6"/>
      <c r="AA154" s="6"/>
    </row>
    <row r="155" spans="1:27" ht="15.75" customHeight="1">
      <c r="A155" s="6"/>
      <c r="B155" s="6"/>
      <c r="C155" s="6"/>
      <c r="D155" s="6"/>
      <c r="E155" s="6"/>
      <c r="F155" s="6"/>
      <c r="G155" s="6"/>
      <c r="H155" s="6"/>
      <c r="I155" s="6"/>
      <c r="J155" s="6"/>
      <c r="K155" s="6"/>
      <c r="L155" s="6"/>
      <c r="M155" s="6"/>
      <c r="N155" s="6"/>
      <c r="O155" s="6"/>
      <c r="P155" s="6"/>
      <c r="Q155" s="6"/>
      <c r="R155" s="6"/>
      <c r="S155" s="6"/>
      <c r="T155" s="6"/>
      <c r="U155" s="6"/>
      <c r="V155" s="6"/>
      <c r="W155" s="139"/>
      <c r="X155" s="6"/>
      <c r="Y155" s="6"/>
      <c r="Z155" s="6"/>
      <c r="AA155" s="6"/>
    </row>
    <row r="156" spans="1:27" ht="15.75" customHeight="1">
      <c r="A156" s="6"/>
      <c r="B156" s="6"/>
      <c r="C156" s="6"/>
      <c r="D156" s="6"/>
      <c r="E156" s="6"/>
      <c r="F156" s="6"/>
      <c r="G156" s="6"/>
      <c r="H156" s="6"/>
      <c r="I156" s="6"/>
      <c r="J156" s="6"/>
      <c r="K156" s="6"/>
      <c r="L156" s="6"/>
      <c r="M156" s="6"/>
      <c r="N156" s="6"/>
      <c r="O156" s="6"/>
      <c r="P156" s="6"/>
      <c r="Q156" s="6"/>
      <c r="R156" s="6"/>
      <c r="S156" s="6"/>
      <c r="T156" s="6"/>
      <c r="U156" s="6"/>
      <c r="V156" s="6"/>
      <c r="W156" s="139"/>
      <c r="X156" s="6"/>
      <c r="Y156" s="6"/>
      <c r="Z156" s="6"/>
      <c r="AA156" s="6"/>
    </row>
    <row r="157" spans="1:27" ht="15.75" customHeight="1">
      <c r="A157" s="6"/>
      <c r="B157" s="6"/>
      <c r="C157" s="6"/>
      <c r="D157" s="6"/>
      <c r="E157" s="6"/>
      <c r="F157" s="6"/>
      <c r="G157" s="6"/>
      <c r="H157" s="6"/>
      <c r="I157" s="6"/>
      <c r="J157" s="6"/>
      <c r="K157" s="6"/>
      <c r="L157" s="6"/>
      <c r="M157" s="6"/>
      <c r="N157" s="6"/>
      <c r="O157" s="6"/>
      <c r="P157" s="6"/>
      <c r="Q157" s="6"/>
      <c r="R157" s="6"/>
      <c r="S157" s="6"/>
      <c r="T157" s="6"/>
      <c r="U157" s="6"/>
      <c r="V157" s="6"/>
      <c r="W157" s="139"/>
      <c r="X157" s="6"/>
      <c r="Y157" s="6"/>
      <c r="Z157" s="6"/>
      <c r="AA157" s="6"/>
    </row>
    <row r="158" spans="1:27" ht="15.75" customHeight="1">
      <c r="A158" s="6"/>
      <c r="B158" s="6"/>
      <c r="C158" s="6"/>
      <c r="D158" s="6"/>
      <c r="E158" s="6"/>
      <c r="F158" s="6"/>
      <c r="G158" s="6"/>
      <c r="H158" s="6"/>
      <c r="I158" s="6"/>
      <c r="J158" s="6"/>
      <c r="K158" s="6"/>
      <c r="L158" s="6"/>
      <c r="M158" s="6"/>
      <c r="N158" s="6"/>
      <c r="O158" s="6"/>
      <c r="P158" s="6"/>
      <c r="Q158" s="6"/>
      <c r="R158" s="6"/>
      <c r="S158" s="6"/>
      <c r="T158" s="6"/>
      <c r="U158" s="6"/>
      <c r="V158" s="6"/>
      <c r="W158" s="139"/>
      <c r="X158" s="6"/>
      <c r="Y158" s="6"/>
      <c r="Z158" s="6"/>
      <c r="AA158" s="6"/>
    </row>
    <row r="159" spans="1:27" ht="15.75" customHeight="1">
      <c r="A159" s="6"/>
      <c r="B159" s="6"/>
      <c r="C159" s="6"/>
      <c r="D159" s="6"/>
      <c r="E159" s="6"/>
      <c r="F159" s="6"/>
      <c r="G159" s="6"/>
      <c r="H159" s="6"/>
      <c r="I159" s="6"/>
      <c r="J159" s="6"/>
      <c r="K159" s="6"/>
      <c r="L159" s="6"/>
      <c r="M159" s="6"/>
      <c r="N159" s="6"/>
      <c r="O159" s="6"/>
      <c r="P159" s="6"/>
      <c r="Q159" s="6"/>
      <c r="R159" s="6"/>
      <c r="S159" s="6"/>
      <c r="T159" s="6"/>
      <c r="U159" s="6"/>
      <c r="V159" s="6"/>
      <c r="W159" s="139"/>
      <c r="X159" s="6"/>
      <c r="Y159" s="6"/>
      <c r="Z159" s="6"/>
      <c r="AA159" s="6"/>
    </row>
    <row r="160" spans="1:27" ht="15.75" customHeight="1">
      <c r="A160" s="6"/>
      <c r="B160" s="6"/>
      <c r="C160" s="6"/>
      <c r="D160" s="6"/>
      <c r="E160" s="6"/>
      <c r="F160" s="6"/>
      <c r="G160" s="6"/>
      <c r="H160" s="6"/>
      <c r="I160" s="6"/>
      <c r="J160" s="6"/>
      <c r="K160" s="6"/>
      <c r="L160" s="6"/>
      <c r="M160" s="6"/>
      <c r="N160" s="6"/>
      <c r="O160" s="6"/>
      <c r="P160" s="6"/>
      <c r="Q160" s="6"/>
      <c r="R160" s="6"/>
      <c r="S160" s="6"/>
      <c r="T160" s="6"/>
      <c r="U160" s="6"/>
      <c r="V160" s="6"/>
      <c r="W160" s="139"/>
      <c r="X160" s="6"/>
      <c r="Y160" s="6"/>
      <c r="Z160" s="6"/>
      <c r="AA160" s="6"/>
    </row>
    <row r="161" spans="1:27" ht="15.75" customHeight="1">
      <c r="A161" s="6"/>
      <c r="B161" s="6"/>
      <c r="C161" s="6"/>
      <c r="D161" s="6"/>
      <c r="E161" s="6"/>
      <c r="F161" s="6"/>
      <c r="G161" s="6"/>
      <c r="H161" s="6"/>
      <c r="I161" s="6"/>
      <c r="J161" s="6"/>
      <c r="K161" s="6"/>
      <c r="L161" s="6"/>
      <c r="M161" s="6"/>
      <c r="N161" s="6"/>
      <c r="O161" s="6"/>
      <c r="P161" s="6"/>
      <c r="Q161" s="6"/>
      <c r="R161" s="6"/>
      <c r="S161" s="6"/>
      <c r="T161" s="6"/>
      <c r="U161" s="6"/>
      <c r="V161" s="6"/>
      <c r="W161" s="139"/>
      <c r="X161" s="6"/>
      <c r="Y161" s="6"/>
      <c r="Z161" s="6"/>
      <c r="AA161" s="6"/>
    </row>
    <row r="162" spans="1:27" ht="15.75" customHeight="1">
      <c r="A162" s="6"/>
      <c r="B162" s="6"/>
      <c r="C162" s="6"/>
      <c r="D162" s="6"/>
      <c r="E162" s="6"/>
      <c r="F162" s="6"/>
      <c r="G162" s="6"/>
      <c r="H162" s="6"/>
      <c r="I162" s="6"/>
      <c r="J162" s="6"/>
      <c r="K162" s="6"/>
      <c r="L162" s="6"/>
      <c r="M162" s="6"/>
      <c r="N162" s="6"/>
      <c r="O162" s="6"/>
      <c r="P162" s="6"/>
      <c r="Q162" s="6"/>
      <c r="R162" s="6"/>
      <c r="S162" s="6"/>
      <c r="T162" s="6"/>
      <c r="U162" s="6"/>
      <c r="V162" s="6"/>
      <c r="W162" s="139"/>
      <c r="X162" s="6"/>
      <c r="Y162" s="6"/>
      <c r="Z162" s="6"/>
      <c r="AA162" s="6"/>
    </row>
    <row r="163" spans="1:27" ht="15.75" customHeight="1">
      <c r="A163" s="6"/>
      <c r="B163" s="6"/>
      <c r="C163" s="6"/>
      <c r="D163" s="6"/>
      <c r="E163" s="6"/>
      <c r="F163" s="6"/>
      <c r="G163" s="6"/>
      <c r="H163" s="6"/>
      <c r="I163" s="6"/>
      <c r="J163" s="6"/>
      <c r="K163" s="6"/>
      <c r="L163" s="6"/>
      <c r="M163" s="6"/>
      <c r="N163" s="6"/>
      <c r="O163" s="6"/>
      <c r="P163" s="6"/>
      <c r="Q163" s="6"/>
      <c r="R163" s="6"/>
      <c r="S163" s="6"/>
      <c r="T163" s="6"/>
      <c r="U163" s="6"/>
      <c r="V163" s="6"/>
      <c r="W163" s="139"/>
      <c r="X163" s="6"/>
      <c r="Y163" s="6"/>
      <c r="Z163" s="6"/>
      <c r="AA163" s="6"/>
    </row>
    <row r="164" spans="1:27" ht="15.75" customHeight="1">
      <c r="A164" s="6"/>
      <c r="B164" s="6"/>
      <c r="C164" s="6"/>
      <c r="D164" s="6"/>
      <c r="E164" s="6"/>
      <c r="F164" s="6"/>
      <c r="G164" s="6"/>
      <c r="H164" s="6"/>
      <c r="I164" s="6"/>
      <c r="J164" s="6"/>
      <c r="K164" s="6"/>
      <c r="L164" s="6"/>
      <c r="M164" s="6"/>
      <c r="N164" s="6"/>
      <c r="O164" s="6"/>
      <c r="P164" s="6"/>
      <c r="Q164" s="6"/>
      <c r="R164" s="6"/>
      <c r="S164" s="6"/>
      <c r="T164" s="6"/>
      <c r="U164" s="6"/>
      <c r="V164" s="6"/>
      <c r="W164" s="139"/>
      <c r="X164" s="6"/>
      <c r="Y164" s="6"/>
      <c r="Z164" s="6"/>
      <c r="AA164" s="6"/>
    </row>
    <row r="165" spans="1:27" ht="15.75" customHeight="1">
      <c r="A165" s="6"/>
      <c r="B165" s="6"/>
      <c r="C165" s="6"/>
      <c r="D165" s="6"/>
      <c r="E165" s="6"/>
      <c r="F165" s="6"/>
      <c r="G165" s="6"/>
      <c r="H165" s="6"/>
      <c r="I165" s="6"/>
      <c r="J165" s="6"/>
      <c r="K165" s="6"/>
      <c r="L165" s="6"/>
      <c r="M165" s="6"/>
      <c r="N165" s="6"/>
      <c r="O165" s="6"/>
      <c r="P165" s="6"/>
      <c r="Q165" s="6"/>
      <c r="R165" s="6"/>
      <c r="S165" s="6"/>
      <c r="T165" s="6"/>
      <c r="U165" s="6"/>
      <c r="V165" s="6"/>
      <c r="W165" s="139"/>
      <c r="X165" s="6"/>
      <c r="Y165" s="6"/>
      <c r="Z165" s="6"/>
      <c r="AA165" s="6"/>
    </row>
    <row r="166" spans="1:27" ht="15.75" customHeight="1">
      <c r="A166" s="6"/>
      <c r="B166" s="6"/>
      <c r="C166" s="6"/>
      <c r="D166" s="6"/>
      <c r="E166" s="6"/>
      <c r="F166" s="6"/>
      <c r="G166" s="6"/>
      <c r="H166" s="6"/>
      <c r="I166" s="6"/>
      <c r="J166" s="6"/>
      <c r="K166" s="6"/>
      <c r="L166" s="6"/>
      <c r="M166" s="6"/>
      <c r="N166" s="6"/>
      <c r="O166" s="6"/>
      <c r="P166" s="6"/>
      <c r="Q166" s="6"/>
      <c r="R166" s="6"/>
      <c r="S166" s="6"/>
      <c r="T166" s="6"/>
      <c r="U166" s="6"/>
      <c r="V166" s="6"/>
      <c r="W166" s="139"/>
      <c r="X166" s="6"/>
      <c r="Y166" s="6"/>
      <c r="Z166" s="6"/>
      <c r="AA166" s="6"/>
    </row>
    <row r="167" spans="1:27" ht="15.75" customHeight="1">
      <c r="A167" s="6"/>
      <c r="B167" s="6"/>
      <c r="C167" s="6"/>
      <c r="D167" s="6"/>
      <c r="E167" s="6"/>
      <c r="F167" s="6"/>
      <c r="G167" s="6"/>
      <c r="H167" s="6"/>
      <c r="I167" s="6"/>
      <c r="J167" s="6"/>
      <c r="K167" s="6"/>
      <c r="L167" s="6"/>
      <c r="M167" s="6"/>
      <c r="N167" s="6"/>
      <c r="O167" s="6"/>
      <c r="P167" s="6"/>
      <c r="Q167" s="6"/>
      <c r="R167" s="6"/>
      <c r="S167" s="6"/>
      <c r="T167" s="6"/>
      <c r="U167" s="6"/>
      <c r="V167" s="6"/>
      <c r="W167" s="139"/>
      <c r="X167" s="6"/>
      <c r="Y167" s="6"/>
      <c r="Z167" s="6"/>
      <c r="AA167" s="6"/>
    </row>
    <row r="168" spans="1:27" ht="15.75" customHeight="1">
      <c r="A168" s="6"/>
      <c r="B168" s="6"/>
      <c r="C168" s="6"/>
      <c r="D168" s="6"/>
      <c r="E168" s="6"/>
      <c r="F168" s="6"/>
      <c r="G168" s="6"/>
      <c r="H168" s="6"/>
      <c r="I168" s="6"/>
      <c r="J168" s="6"/>
      <c r="K168" s="6"/>
      <c r="L168" s="6"/>
      <c r="M168" s="6"/>
      <c r="N168" s="6"/>
      <c r="O168" s="6"/>
      <c r="P168" s="6"/>
      <c r="Q168" s="6"/>
      <c r="R168" s="6"/>
      <c r="S168" s="6"/>
      <c r="T168" s="6"/>
      <c r="U168" s="6"/>
      <c r="V168" s="6"/>
      <c r="W168" s="139"/>
      <c r="X168" s="6"/>
      <c r="Y168" s="6"/>
      <c r="Z168" s="6"/>
      <c r="AA168" s="6"/>
    </row>
    <row r="169" spans="1:27" ht="15.75" customHeight="1">
      <c r="A169" s="6"/>
      <c r="B169" s="6"/>
      <c r="C169" s="6"/>
      <c r="D169" s="6"/>
      <c r="E169" s="6"/>
      <c r="F169" s="6"/>
      <c r="G169" s="6"/>
      <c r="H169" s="6"/>
      <c r="I169" s="6"/>
      <c r="J169" s="6"/>
      <c r="K169" s="6"/>
      <c r="L169" s="6"/>
      <c r="M169" s="6"/>
      <c r="N169" s="6"/>
      <c r="O169" s="6"/>
      <c r="P169" s="6"/>
      <c r="Q169" s="6"/>
      <c r="R169" s="6"/>
      <c r="S169" s="6"/>
      <c r="T169" s="6"/>
      <c r="U169" s="6"/>
      <c r="V169" s="6"/>
      <c r="W169" s="139"/>
      <c r="X169" s="6"/>
      <c r="Y169" s="6"/>
      <c r="Z169" s="6"/>
      <c r="AA169" s="6"/>
    </row>
    <row r="170" spans="1:27" ht="15.75" customHeight="1">
      <c r="A170" s="6"/>
      <c r="B170" s="6"/>
      <c r="C170" s="6"/>
      <c r="D170" s="6"/>
      <c r="E170" s="6"/>
      <c r="F170" s="6"/>
      <c r="G170" s="6"/>
      <c r="H170" s="6"/>
      <c r="I170" s="6"/>
      <c r="J170" s="6"/>
      <c r="K170" s="6"/>
      <c r="L170" s="6"/>
      <c r="M170" s="6"/>
      <c r="N170" s="6"/>
      <c r="O170" s="6"/>
      <c r="P170" s="6"/>
      <c r="Q170" s="6"/>
      <c r="R170" s="6"/>
      <c r="S170" s="6"/>
      <c r="T170" s="6"/>
      <c r="U170" s="6"/>
      <c r="V170" s="6"/>
      <c r="W170" s="139"/>
      <c r="X170" s="6"/>
      <c r="Y170" s="6"/>
      <c r="Z170" s="6"/>
      <c r="AA170" s="6"/>
    </row>
    <row r="171" spans="1:27" ht="15.75" customHeight="1">
      <c r="A171" s="6"/>
      <c r="B171" s="6"/>
      <c r="C171" s="6"/>
      <c r="D171" s="6"/>
      <c r="E171" s="6"/>
      <c r="F171" s="6"/>
      <c r="G171" s="6"/>
      <c r="H171" s="6"/>
      <c r="I171" s="6"/>
      <c r="J171" s="6"/>
      <c r="K171" s="6"/>
      <c r="L171" s="6"/>
      <c r="M171" s="6"/>
      <c r="N171" s="6"/>
      <c r="O171" s="6"/>
      <c r="P171" s="6"/>
      <c r="Q171" s="6"/>
      <c r="R171" s="6"/>
      <c r="S171" s="6"/>
      <c r="T171" s="6"/>
      <c r="U171" s="6"/>
      <c r="V171" s="6"/>
      <c r="W171" s="139"/>
      <c r="X171" s="6"/>
      <c r="Y171" s="6"/>
      <c r="Z171" s="6"/>
      <c r="AA171" s="6"/>
    </row>
    <row r="172" spans="1:27" ht="15.75" customHeight="1">
      <c r="A172" s="6"/>
      <c r="B172" s="6"/>
      <c r="C172" s="6"/>
      <c r="D172" s="6"/>
      <c r="E172" s="6"/>
      <c r="F172" s="6"/>
      <c r="G172" s="6"/>
      <c r="H172" s="6"/>
      <c r="I172" s="6"/>
      <c r="J172" s="6"/>
      <c r="K172" s="6"/>
      <c r="L172" s="6"/>
      <c r="M172" s="6"/>
      <c r="N172" s="6"/>
      <c r="O172" s="6"/>
      <c r="P172" s="6"/>
      <c r="Q172" s="6"/>
      <c r="R172" s="6"/>
      <c r="S172" s="6"/>
      <c r="T172" s="6"/>
      <c r="U172" s="6"/>
      <c r="V172" s="6"/>
      <c r="W172" s="139"/>
      <c r="X172" s="6"/>
      <c r="Y172" s="6"/>
      <c r="Z172" s="6"/>
      <c r="AA172" s="6"/>
    </row>
    <row r="173" spans="1:27" ht="15.75" customHeight="1">
      <c r="A173" s="6"/>
      <c r="B173" s="6"/>
      <c r="C173" s="6"/>
      <c r="D173" s="6"/>
      <c r="E173" s="6"/>
      <c r="F173" s="6"/>
      <c r="G173" s="6"/>
      <c r="H173" s="6"/>
      <c r="I173" s="6"/>
      <c r="J173" s="6"/>
      <c r="K173" s="6"/>
      <c r="L173" s="6"/>
      <c r="M173" s="6"/>
      <c r="N173" s="6"/>
      <c r="O173" s="6"/>
      <c r="P173" s="6"/>
      <c r="Q173" s="6"/>
      <c r="R173" s="6"/>
      <c r="S173" s="6"/>
      <c r="T173" s="6"/>
      <c r="U173" s="6"/>
      <c r="V173" s="6"/>
      <c r="W173" s="139"/>
      <c r="X173" s="6"/>
      <c r="Y173" s="6"/>
      <c r="Z173" s="6"/>
      <c r="AA173" s="6"/>
    </row>
    <row r="174" spans="1:27" ht="15.75" customHeight="1">
      <c r="A174" s="6"/>
      <c r="B174" s="6"/>
      <c r="C174" s="6"/>
      <c r="D174" s="6"/>
      <c r="E174" s="6"/>
      <c r="F174" s="6"/>
      <c r="G174" s="6"/>
      <c r="H174" s="6"/>
      <c r="I174" s="6"/>
      <c r="J174" s="6"/>
      <c r="K174" s="6"/>
      <c r="L174" s="6"/>
      <c r="M174" s="6"/>
      <c r="N174" s="6"/>
      <c r="O174" s="6"/>
      <c r="P174" s="6"/>
      <c r="Q174" s="6"/>
      <c r="R174" s="6"/>
      <c r="S174" s="6"/>
      <c r="T174" s="6"/>
      <c r="U174" s="6"/>
      <c r="V174" s="6"/>
      <c r="W174" s="139"/>
      <c r="X174" s="6"/>
      <c r="Y174" s="6"/>
      <c r="Z174" s="6"/>
      <c r="AA174" s="6"/>
    </row>
    <row r="175" spans="1:27" ht="15.75" customHeight="1">
      <c r="A175" s="6"/>
      <c r="B175" s="6"/>
      <c r="C175" s="6"/>
      <c r="D175" s="6"/>
      <c r="E175" s="6"/>
      <c r="F175" s="6"/>
      <c r="G175" s="6"/>
      <c r="H175" s="6"/>
      <c r="I175" s="6"/>
      <c r="J175" s="6"/>
      <c r="K175" s="6"/>
      <c r="L175" s="6"/>
      <c r="M175" s="6"/>
      <c r="N175" s="6"/>
      <c r="O175" s="6"/>
      <c r="P175" s="6"/>
      <c r="Q175" s="6"/>
      <c r="R175" s="6"/>
      <c r="S175" s="6"/>
      <c r="T175" s="6"/>
      <c r="U175" s="6"/>
      <c r="V175" s="6"/>
      <c r="W175" s="139"/>
      <c r="X175" s="6"/>
      <c r="Y175" s="6"/>
      <c r="Z175" s="6"/>
      <c r="AA175" s="6"/>
    </row>
    <row r="176" spans="1:27" ht="15.75" customHeight="1">
      <c r="A176" s="6"/>
      <c r="B176" s="6"/>
      <c r="C176" s="6"/>
      <c r="D176" s="6"/>
      <c r="E176" s="6"/>
      <c r="F176" s="6"/>
      <c r="G176" s="6"/>
      <c r="H176" s="6"/>
      <c r="I176" s="6"/>
      <c r="J176" s="6"/>
      <c r="K176" s="6"/>
      <c r="L176" s="6"/>
      <c r="M176" s="6"/>
      <c r="N176" s="6"/>
      <c r="O176" s="6"/>
      <c r="P176" s="6"/>
      <c r="Q176" s="6"/>
      <c r="R176" s="6"/>
      <c r="S176" s="6"/>
      <c r="T176" s="6"/>
      <c r="U176" s="6"/>
      <c r="V176" s="6"/>
      <c r="W176" s="139"/>
      <c r="X176" s="6"/>
      <c r="Y176" s="6"/>
      <c r="Z176" s="6"/>
      <c r="AA176" s="6"/>
    </row>
    <row r="177" spans="1:27" ht="15.75" customHeight="1">
      <c r="A177" s="6"/>
      <c r="B177" s="6"/>
      <c r="C177" s="6"/>
      <c r="D177" s="6"/>
      <c r="E177" s="6"/>
      <c r="F177" s="6"/>
      <c r="G177" s="6"/>
      <c r="H177" s="6"/>
      <c r="I177" s="6"/>
      <c r="J177" s="6"/>
      <c r="K177" s="6"/>
      <c r="L177" s="6"/>
      <c r="M177" s="6"/>
      <c r="N177" s="6"/>
      <c r="O177" s="6"/>
      <c r="P177" s="6"/>
      <c r="Q177" s="6"/>
      <c r="R177" s="6"/>
      <c r="S177" s="6"/>
      <c r="T177" s="6"/>
      <c r="U177" s="6"/>
      <c r="V177" s="6"/>
      <c r="W177" s="139"/>
      <c r="X177" s="6"/>
      <c r="Y177" s="6"/>
      <c r="Z177" s="6"/>
      <c r="AA177" s="6"/>
    </row>
    <row r="178" spans="1:27" ht="15.75" customHeight="1">
      <c r="A178" s="6"/>
      <c r="B178" s="6"/>
      <c r="C178" s="6"/>
      <c r="D178" s="6"/>
      <c r="E178" s="6"/>
      <c r="F178" s="6"/>
      <c r="G178" s="6"/>
      <c r="H178" s="6"/>
      <c r="I178" s="6"/>
      <c r="J178" s="6"/>
      <c r="K178" s="6"/>
      <c r="L178" s="6"/>
      <c r="M178" s="6"/>
      <c r="N178" s="6"/>
      <c r="O178" s="6"/>
      <c r="P178" s="6"/>
      <c r="Q178" s="6"/>
      <c r="R178" s="6"/>
      <c r="S178" s="6"/>
      <c r="T178" s="6"/>
      <c r="U178" s="6"/>
      <c r="V178" s="6"/>
      <c r="W178" s="139"/>
      <c r="X178" s="6"/>
      <c r="Y178" s="6"/>
      <c r="Z178" s="6"/>
      <c r="AA178" s="6"/>
    </row>
    <row r="179" spans="1:27" ht="15.75" customHeight="1">
      <c r="A179" s="6"/>
      <c r="B179" s="6"/>
      <c r="C179" s="6"/>
      <c r="D179" s="6"/>
      <c r="E179" s="6"/>
      <c r="F179" s="6"/>
      <c r="G179" s="6"/>
      <c r="H179" s="6"/>
      <c r="I179" s="6"/>
      <c r="J179" s="6"/>
      <c r="K179" s="6"/>
      <c r="L179" s="6"/>
      <c r="M179" s="6"/>
      <c r="N179" s="6"/>
      <c r="O179" s="6"/>
      <c r="P179" s="6"/>
      <c r="Q179" s="6"/>
      <c r="R179" s="6"/>
      <c r="S179" s="6"/>
      <c r="T179" s="6"/>
      <c r="U179" s="6"/>
      <c r="V179" s="6"/>
      <c r="W179" s="139"/>
      <c r="X179" s="6"/>
      <c r="Y179" s="6"/>
      <c r="Z179" s="6"/>
      <c r="AA179" s="6"/>
    </row>
    <row r="180" spans="1:27" ht="15.75" customHeight="1">
      <c r="A180" s="6"/>
      <c r="B180" s="6"/>
      <c r="C180" s="6"/>
      <c r="D180" s="6"/>
      <c r="E180" s="6"/>
      <c r="F180" s="6"/>
      <c r="G180" s="6"/>
      <c r="H180" s="6"/>
      <c r="I180" s="6"/>
      <c r="J180" s="6"/>
      <c r="K180" s="6"/>
      <c r="L180" s="6"/>
      <c r="M180" s="6"/>
      <c r="N180" s="6"/>
      <c r="O180" s="6"/>
      <c r="P180" s="6"/>
      <c r="Q180" s="6"/>
      <c r="R180" s="6"/>
      <c r="S180" s="6"/>
      <c r="T180" s="6"/>
      <c r="U180" s="6"/>
      <c r="V180" s="6"/>
      <c r="W180" s="139"/>
      <c r="X180" s="6"/>
      <c r="Y180" s="6"/>
      <c r="Z180" s="6"/>
      <c r="AA180" s="6"/>
    </row>
    <row r="181" spans="1:27" ht="15.75" customHeight="1">
      <c r="A181" s="6"/>
      <c r="B181" s="6"/>
      <c r="C181" s="6"/>
      <c r="D181" s="6"/>
      <c r="E181" s="6"/>
      <c r="F181" s="6"/>
      <c r="G181" s="6"/>
      <c r="H181" s="6"/>
      <c r="I181" s="6"/>
      <c r="J181" s="6"/>
      <c r="K181" s="6"/>
      <c r="L181" s="6"/>
      <c r="M181" s="6"/>
      <c r="N181" s="6"/>
      <c r="O181" s="6"/>
      <c r="P181" s="6"/>
      <c r="Q181" s="6"/>
      <c r="R181" s="6"/>
      <c r="S181" s="6"/>
      <c r="T181" s="6"/>
      <c r="U181" s="6"/>
      <c r="V181" s="6"/>
      <c r="W181" s="139"/>
      <c r="X181" s="6"/>
      <c r="Y181" s="6"/>
      <c r="Z181" s="6"/>
      <c r="AA181" s="6"/>
    </row>
    <row r="182" spans="1:27" ht="15.75" customHeight="1">
      <c r="A182" s="6"/>
      <c r="B182" s="6"/>
      <c r="C182" s="6"/>
      <c r="D182" s="6"/>
      <c r="E182" s="6"/>
      <c r="F182" s="6"/>
      <c r="G182" s="6"/>
      <c r="H182" s="6"/>
      <c r="I182" s="6"/>
      <c r="J182" s="6"/>
      <c r="K182" s="6"/>
      <c r="L182" s="6"/>
      <c r="M182" s="6"/>
      <c r="N182" s="6"/>
      <c r="O182" s="6"/>
      <c r="P182" s="6"/>
      <c r="Q182" s="6"/>
      <c r="R182" s="6"/>
      <c r="S182" s="6"/>
      <c r="T182" s="6"/>
      <c r="U182" s="6"/>
      <c r="V182" s="6"/>
      <c r="W182" s="139"/>
      <c r="X182" s="6"/>
      <c r="Y182" s="6"/>
      <c r="Z182" s="6"/>
      <c r="AA182" s="6"/>
    </row>
    <row r="183" spans="1:27" ht="15.75" customHeight="1">
      <c r="A183" s="6"/>
      <c r="B183" s="6"/>
      <c r="C183" s="6"/>
      <c r="D183" s="6"/>
      <c r="E183" s="6"/>
      <c r="F183" s="6"/>
      <c r="G183" s="6"/>
      <c r="H183" s="6"/>
      <c r="I183" s="6"/>
      <c r="J183" s="6"/>
      <c r="K183" s="6"/>
      <c r="L183" s="6"/>
      <c r="M183" s="6"/>
      <c r="N183" s="6"/>
      <c r="O183" s="6"/>
      <c r="P183" s="6"/>
      <c r="Q183" s="6"/>
      <c r="R183" s="6"/>
      <c r="S183" s="6"/>
      <c r="T183" s="6"/>
      <c r="U183" s="6"/>
      <c r="V183" s="6"/>
      <c r="W183" s="139"/>
      <c r="X183" s="6"/>
      <c r="Y183" s="6"/>
      <c r="Z183" s="6"/>
      <c r="AA183" s="6"/>
    </row>
    <row r="184" spans="1:27" ht="15.75" customHeight="1">
      <c r="A184" s="6"/>
      <c r="B184" s="6"/>
      <c r="C184" s="6"/>
      <c r="D184" s="6"/>
      <c r="E184" s="6"/>
      <c r="F184" s="6"/>
      <c r="G184" s="6"/>
      <c r="H184" s="6"/>
      <c r="I184" s="6"/>
      <c r="J184" s="6"/>
      <c r="K184" s="6"/>
      <c r="L184" s="6"/>
      <c r="M184" s="6"/>
      <c r="N184" s="6"/>
      <c r="O184" s="6"/>
      <c r="P184" s="6"/>
      <c r="Q184" s="6"/>
      <c r="R184" s="6"/>
      <c r="S184" s="6"/>
      <c r="T184" s="6"/>
      <c r="U184" s="6"/>
      <c r="V184" s="6"/>
      <c r="W184" s="139"/>
      <c r="X184" s="6"/>
      <c r="Y184" s="6"/>
      <c r="Z184" s="6"/>
      <c r="AA184" s="6"/>
    </row>
    <row r="185" spans="1:27" ht="15.75" customHeight="1">
      <c r="A185" s="6"/>
      <c r="B185" s="6"/>
      <c r="C185" s="6"/>
      <c r="D185" s="6"/>
      <c r="E185" s="6"/>
      <c r="F185" s="6"/>
      <c r="G185" s="6"/>
      <c r="H185" s="6"/>
      <c r="I185" s="6"/>
      <c r="J185" s="6"/>
      <c r="K185" s="6"/>
      <c r="L185" s="6"/>
      <c r="M185" s="6"/>
      <c r="N185" s="6"/>
      <c r="O185" s="6"/>
      <c r="P185" s="6"/>
      <c r="Q185" s="6"/>
      <c r="R185" s="6"/>
      <c r="S185" s="6"/>
      <c r="T185" s="6"/>
      <c r="U185" s="6"/>
      <c r="V185" s="6"/>
      <c r="W185" s="139"/>
      <c r="X185" s="6"/>
      <c r="Y185" s="6"/>
      <c r="Z185" s="6"/>
      <c r="AA185" s="6"/>
    </row>
    <row r="186" spans="1:27" ht="15.75" customHeight="1">
      <c r="A186" s="6"/>
      <c r="B186" s="6"/>
      <c r="C186" s="6"/>
      <c r="D186" s="6"/>
      <c r="E186" s="6"/>
      <c r="F186" s="6"/>
      <c r="G186" s="6"/>
      <c r="H186" s="6"/>
      <c r="I186" s="6"/>
      <c r="J186" s="6"/>
      <c r="K186" s="6"/>
      <c r="L186" s="6"/>
      <c r="M186" s="6"/>
      <c r="N186" s="6"/>
      <c r="O186" s="6"/>
      <c r="P186" s="6"/>
      <c r="Q186" s="6"/>
      <c r="R186" s="6"/>
      <c r="S186" s="6"/>
      <c r="T186" s="6"/>
      <c r="U186" s="6"/>
      <c r="V186" s="6"/>
      <c r="W186" s="139"/>
      <c r="X186" s="6"/>
      <c r="Y186" s="6"/>
      <c r="Z186" s="6"/>
      <c r="AA186" s="6"/>
    </row>
    <row r="187" spans="1:27" ht="15.75" customHeight="1">
      <c r="A187" s="6"/>
      <c r="B187" s="6"/>
      <c r="C187" s="6"/>
      <c r="D187" s="6"/>
      <c r="E187" s="6"/>
      <c r="F187" s="6"/>
      <c r="G187" s="6"/>
      <c r="H187" s="6"/>
      <c r="I187" s="6"/>
      <c r="J187" s="6"/>
      <c r="K187" s="6"/>
      <c r="L187" s="6"/>
      <c r="M187" s="6"/>
      <c r="N187" s="6"/>
      <c r="O187" s="6"/>
      <c r="P187" s="6"/>
      <c r="Q187" s="6"/>
      <c r="R187" s="6"/>
      <c r="S187" s="6"/>
      <c r="T187" s="6"/>
      <c r="U187" s="6"/>
      <c r="V187" s="6"/>
      <c r="W187" s="139"/>
      <c r="X187" s="6"/>
      <c r="Y187" s="6"/>
      <c r="Z187" s="6"/>
      <c r="AA187" s="6"/>
    </row>
    <row r="188" spans="1:27" ht="15.75" customHeight="1">
      <c r="A188" s="6"/>
      <c r="B188" s="6"/>
      <c r="C188" s="6"/>
      <c r="D188" s="6"/>
      <c r="E188" s="6"/>
      <c r="F188" s="6"/>
      <c r="G188" s="6"/>
      <c r="H188" s="6"/>
      <c r="I188" s="6"/>
      <c r="J188" s="6"/>
      <c r="K188" s="6"/>
      <c r="L188" s="6"/>
      <c r="M188" s="6"/>
      <c r="N188" s="6"/>
      <c r="O188" s="6"/>
      <c r="P188" s="6"/>
      <c r="Q188" s="6"/>
      <c r="R188" s="6"/>
      <c r="S188" s="6"/>
      <c r="T188" s="6"/>
      <c r="U188" s="6"/>
      <c r="V188" s="6"/>
      <c r="W188" s="139"/>
      <c r="X188" s="6"/>
      <c r="Y188" s="6"/>
      <c r="Z188" s="6"/>
      <c r="AA188" s="6"/>
    </row>
    <row r="189" spans="1:27" ht="15.75" customHeight="1">
      <c r="A189" s="6"/>
      <c r="B189" s="6"/>
      <c r="C189" s="6"/>
      <c r="D189" s="6"/>
      <c r="E189" s="6"/>
      <c r="F189" s="6"/>
      <c r="G189" s="6"/>
      <c r="H189" s="6"/>
      <c r="I189" s="6"/>
      <c r="J189" s="6"/>
      <c r="K189" s="6"/>
      <c r="L189" s="6"/>
      <c r="M189" s="6"/>
      <c r="N189" s="6"/>
      <c r="O189" s="6"/>
      <c r="P189" s="6"/>
      <c r="Q189" s="6"/>
      <c r="R189" s="6"/>
      <c r="S189" s="6"/>
      <c r="T189" s="6"/>
      <c r="U189" s="6"/>
      <c r="V189" s="6"/>
      <c r="W189" s="139"/>
      <c r="X189" s="6"/>
      <c r="Y189" s="6"/>
      <c r="Z189" s="6"/>
      <c r="AA189" s="6"/>
    </row>
    <row r="190" spans="1:27" ht="15.75" customHeight="1">
      <c r="A190" s="6"/>
      <c r="B190" s="6"/>
      <c r="C190" s="6"/>
      <c r="D190" s="6"/>
      <c r="E190" s="6"/>
      <c r="F190" s="6"/>
      <c r="G190" s="6"/>
      <c r="H190" s="6"/>
      <c r="I190" s="6"/>
      <c r="J190" s="6"/>
      <c r="K190" s="6"/>
      <c r="L190" s="6"/>
      <c r="M190" s="6"/>
      <c r="N190" s="6"/>
      <c r="O190" s="6"/>
      <c r="P190" s="6"/>
      <c r="Q190" s="6"/>
      <c r="R190" s="6"/>
      <c r="S190" s="6"/>
      <c r="T190" s="6"/>
      <c r="U190" s="6"/>
      <c r="V190" s="6"/>
      <c r="W190" s="139"/>
      <c r="X190" s="6"/>
      <c r="Y190" s="6"/>
      <c r="Z190" s="6"/>
      <c r="AA190" s="6"/>
    </row>
    <row r="191" spans="1:27" ht="15.75" customHeight="1">
      <c r="A191" s="6"/>
      <c r="B191" s="6"/>
      <c r="C191" s="6"/>
      <c r="D191" s="6"/>
      <c r="E191" s="6"/>
      <c r="F191" s="6"/>
      <c r="G191" s="6"/>
      <c r="H191" s="6"/>
      <c r="I191" s="6"/>
      <c r="J191" s="6"/>
      <c r="K191" s="6"/>
      <c r="L191" s="6"/>
      <c r="M191" s="6"/>
      <c r="N191" s="6"/>
      <c r="O191" s="6"/>
      <c r="P191" s="6"/>
      <c r="Q191" s="6"/>
      <c r="R191" s="6"/>
      <c r="S191" s="6"/>
      <c r="T191" s="6"/>
      <c r="U191" s="6"/>
      <c r="V191" s="6"/>
      <c r="W191" s="139"/>
      <c r="X191" s="6"/>
      <c r="Y191" s="6"/>
      <c r="Z191" s="6"/>
      <c r="AA191" s="6"/>
    </row>
    <row r="192" spans="1:27" ht="15.75" customHeight="1">
      <c r="A192" s="6"/>
      <c r="B192" s="6"/>
      <c r="C192" s="6"/>
      <c r="D192" s="6"/>
      <c r="E192" s="6"/>
      <c r="F192" s="6"/>
      <c r="G192" s="6"/>
      <c r="H192" s="6"/>
      <c r="I192" s="6"/>
      <c r="J192" s="6"/>
      <c r="K192" s="6"/>
      <c r="L192" s="6"/>
      <c r="M192" s="6"/>
      <c r="N192" s="6"/>
      <c r="O192" s="6"/>
      <c r="P192" s="6"/>
      <c r="Q192" s="6"/>
      <c r="R192" s="6"/>
      <c r="S192" s="6"/>
      <c r="T192" s="6"/>
      <c r="U192" s="6"/>
      <c r="V192" s="6"/>
      <c r="W192" s="139"/>
      <c r="X192" s="6"/>
      <c r="Y192" s="6"/>
      <c r="Z192" s="6"/>
      <c r="AA192" s="6"/>
    </row>
    <row r="193" spans="1:27" ht="15.75" customHeight="1">
      <c r="A193" s="6"/>
      <c r="B193" s="6"/>
      <c r="C193" s="6"/>
      <c r="D193" s="6"/>
      <c r="E193" s="6"/>
      <c r="F193" s="6"/>
      <c r="G193" s="6"/>
      <c r="H193" s="6"/>
      <c r="I193" s="6"/>
      <c r="J193" s="6"/>
      <c r="K193" s="6"/>
      <c r="L193" s="6"/>
      <c r="M193" s="6"/>
      <c r="N193" s="6"/>
      <c r="O193" s="6"/>
      <c r="P193" s="6"/>
      <c r="Q193" s="6"/>
      <c r="R193" s="6"/>
      <c r="S193" s="6"/>
      <c r="T193" s="6"/>
      <c r="U193" s="6"/>
      <c r="V193" s="6"/>
      <c r="W193" s="139"/>
      <c r="X193" s="6"/>
      <c r="Y193" s="6"/>
      <c r="Z193" s="6"/>
      <c r="AA193" s="6"/>
    </row>
    <row r="194" spans="1:27" ht="15.75" customHeight="1">
      <c r="A194" s="6"/>
      <c r="B194" s="6"/>
      <c r="C194" s="6"/>
      <c r="D194" s="6"/>
      <c r="E194" s="6"/>
      <c r="F194" s="6"/>
      <c r="G194" s="6"/>
      <c r="H194" s="6"/>
      <c r="I194" s="6"/>
      <c r="J194" s="6"/>
      <c r="K194" s="6"/>
      <c r="L194" s="6"/>
      <c r="M194" s="6"/>
      <c r="N194" s="6"/>
      <c r="O194" s="6"/>
      <c r="P194" s="6"/>
      <c r="Q194" s="6"/>
      <c r="R194" s="6"/>
      <c r="S194" s="6"/>
      <c r="T194" s="6"/>
      <c r="U194" s="6"/>
      <c r="V194" s="6"/>
      <c r="W194" s="139"/>
      <c r="X194" s="6"/>
      <c r="Y194" s="6"/>
      <c r="Z194" s="6"/>
      <c r="AA194" s="6"/>
    </row>
    <row r="195" spans="1:27" ht="15.75" customHeight="1">
      <c r="A195" s="6"/>
      <c r="B195" s="6"/>
      <c r="C195" s="6"/>
      <c r="D195" s="6"/>
      <c r="E195" s="6"/>
      <c r="F195" s="6"/>
      <c r="G195" s="6"/>
      <c r="H195" s="6"/>
      <c r="I195" s="6"/>
      <c r="J195" s="6"/>
      <c r="K195" s="6"/>
      <c r="L195" s="6"/>
      <c r="M195" s="6"/>
      <c r="N195" s="6"/>
      <c r="O195" s="6"/>
      <c r="P195" s="6"/>
      <c r="Q195" s="6"/>
      <c r="R195" s="6"/>
      <c r="S195" s="6"/>
      <c r="T195" s="6"/>
      <c r="U195" s="6"/>
      <c r="V195" s="6"/>
      <c r="W195" s="139"/>
      <c r="X195" s="6"/>
      <c r="Y195" s="6"/>
      <c r="Z195" s="6"/>
      <c r="AA195" s="6"/>
    </row>
    <row r="196" spans="1:27" ht="15.75" customHeight="1">
      <c r="A196" s="6"/>
      <c r="B196" s="6"/>
      <c r="C196" s="6"/>
      <c r="D196" s="6"/>
      <c r="E196" s="6"/>
      <c r="F196" s="6"/>
      <c r="G196" s="6"/>
      <c r="H196" s="6"/>
      <c r="I196" s="6"/>
      <c r="J196" s="6"/>
      <c r="K196" s="6"/>
      <c r="L196" s="6"/>
      <c r="M196" s="6"/>
      <c r="N196" s="6"/>
      <c r="O196" s="6"/>
      <c r="P196" s="6"/>
      <c r="Q196" s="6"/>
      <c r="R196" s="6"/>
      <c r="S196" s="6"/>
      <c r="T196" s="6"/>
      <c r="U196" s="6"/>
      <c r="V196" s="6"/>
      <c r="W196" s="139"/>
      <c r="X196" s="6"/>
      <c r="Y196" s="6"/>
      <c r="Z196" s="6"/>
      <c r="AA196" s="6"/>
    </row>
    <row r="197" spans="1:27" ht="15.75" customHeight="1">
      <c r="A197" s="6"/>
      <c r="B197" s="6"/>
      <c r="C197" s="6"/>
      <c r="D197" s="6"/>
      <c r="E197" s="6"/>
      <c r="F197" s="6"/>
      <c r="G197" s="6"/>
      <c r="H197" s="6"/>
      <c r="I197" s="6"/>
      <c r="J197" s="6"/>
      <c r="K197" s="6"/>
      <c r="L197" s="6"/>
      <c r="M197" s="6"/>
      <c r="N197" s="6"/>
      <c r="O197" s="6"/>
      <c r="P197" s="6"/>
      <c r="Q197" s="6"/>
      <c r="R197" s="6"/>
      <c r="S197" s="6"/>
      <c r="T197" s="6"/>
      <c r="U197" s="6"/>
      <c r="V197" s="6"/>
      <c r="W197" s="139"/>
      <c r="X197" s="6"/>
      <c r="Y197" s="6"/>
      <c r="Z197" s="6"/>
      <c r="AA197" s="6"/>
    </row>
    <row r="198" spans="1:27" ht="15.75" customHeight="1">
      <c r="A198" s="6"/>
      <c r="B198" s="6"/>
      <c r="C198" s="6"/>
      <c r="D198" s="6"/>
      <c r="E198" s="6"/>
      <c r="F198" s="6"/>
      <c r="G198" s="6"/>
      <c r="H198" s="6"/>
      <c r="I198" s="6"/>
      <c r="J198" s="6"/>
      <c r="K198" s="6"/>
      <c r="L198" s="6"/>
      <c r="M198" s="6"/>
      <c r="N198" s="6"/>
      <c r="O198" s="6"/>
      <c r="P198" s="6"/>
      <c r="Q198" s="6"/>
      <c r="R198" s="6"/>
      <c r="S198" s="6"/>
      <c r="T198" s="6"/>
      <c r="U198" s="6"/>
      <c r="V198" s="6"/>
      <c r="W198" s="139"/>
      <c r="X198" s="6"/>
      <c r="Y198" s="6"/>
      <c r="Z198" s="6"/>
      <c r="AA198" s="6"/>
    </row>
    <row r="199" spans="1:27" ht="15.75" customHeight="1">
      <c r="A199" s="6"/>
      <c r="B199" s="6"/>
      <c r="C199" s="6"/>
      <c r="D199" s="6"/>
      <c r="E199" s="6"/>
      <c r="F199" s="6"/>
      <c r="G199" s="6"/>
      <c r="H199" s="6"/>
      <c r="I199" s="6"/>
      <c r="J199" s="6"/>
      <c r="K199" s="6"/>
      <c r="L199" s="6"/>
      <c r="M199" s="6"/>
      <c r="N199" s="6"/>
      <c r="O199" s="6"/>
      <c r="P199" s="6"/>
      <c r="Q199" s="6"/>
      <c r="R199" s="6"/>
      <c r="S199" s="6"/>
      <c r="T199" s="6"/>
      <c r="U199" s="6"/>
      <c r="V199" s="6"/>
      <c r="W199" s="139"/>
      <c r="X199" s="6"/>
      <c r="Y199" s="6"/>
      <c r="Z199" s="6"/>
      <c r="AA199" s="6"/>
    </row>
    <row r="200" spans="1:27" ht="15.75" customHeight="1">
      <c r="A200" s="6"/>
      <c r="B200" s="6"/>
      <c r="C200" s="6"/>
      <c r="D200" s="6"/>
      <c r="E200" s="6"/>
      <c r="F200" s="6"/>
      <c r="G200" s="6"/>
      <c r="H200" s="6"/>
      <c r="I200" s="6"/>
      <c r="J200" s="6"/>
      <c r="K200" s="6"/>
      <c r="L200" s="6"/>
      <c r="M200" s="6"/>
      <c r="N200" s="6"/>
      <c r="O200" s="6"/>
      <c r="P200" s="6"/>
      <c r="Q200" s="6"/>
      <c r="R200" s="6"/>
      <c r="S200" s="6"/>
      <c r="T200" s="6"/>
      <c r="U200" s="6"/>
      <c r="V200" s="6"/>
      <c r="W200" s="139"/>
      <c r="X200" s="6"/>
      <c r="Y200" s="6"/>
      <c r="Z200" s="6"/>
      <c r="AA200" s="6"/>
    </row>
    <row r="201" spans="1:27" ht="15.75" customHeight="1">
      <c r="A201" s="6"/>
      <c r="B201" s="6"/>
      <c r="C201" s="6"/>
      <c r="D201" s="6"/>
      <c r="E201" s="6"/>
      <c r="F201" s="6"/>
      <c r="G201" s="6"/>
      <c r="H201" s="6"/>
      <c r="I201" s="6"/>
      <c r="J201" s="6"/>
      <c r="K201" s="6"/>
      <c r="L201" s="6"/>
      <c r="M201" s="6"/>
      <c r="N201" s="6"/>
      <c r="O201" s="6"/>
      <c r="P201" s="6"/>
      <c r="Q201" s="6"/>
      <c r="R201" s="6"/>
      <c r="S201" s="6"/>
      <c r="T201" s="6"/>
      <c r="U201" s="6"/>
      <c r="V201" s="6"/>
      <c r="W201" s="139"/>
      <c r="X201" s="6"/>
      <c r="Y201" s="6"/>
      <c r="Z201" s="6"/>
      <c r="AA201" s="6"/>
    </row>
    <row r="202" spans="1:27" ht="15.75" customHeight="1">
      <c r="A202" s="6"/>
      <c r="B202" s="6"/>
      <c r="C202" s="6"/>
      <c r="D202" s="6"/>
      <c r="E202" s="6"/>
      <c r="F202" s="6"/>
      <c r="G202" s="6"/>
      <c r="H202" s="6"/>
      <c r="I202" s="6"/>
      <c r="J202" s="6"/>
      <c r="K202" s="6"/>
      <c r="L202" s="6"/>
      <c r="M202" s="6"/>
      <c r="N202" s="6"/>
      <c r="O202" s="6"/>
      <c r="P202" s="6"/>
      <c r="Q202" s="6"/>
      <c r="R202" s="6"/>
      <c r="S202" s="6"/>
      <c r="T202" s="6"/>
      <c r="U202" s="6"/>
      <c r="V202" s="6"/>
      <c r="W202" s="139"/>
      <c r="X202" s="6"/>
      <c r="Y202" s="6"/>
      <c r="Z202" s="6"/>
      <c r="AA202" s="6"/>
    </row>
    <row r="203" spans="1:27" ht="15.75" customHeight="1">
      <c r="A203" s="6"/>
      <c r="B203" s="6"/>
      <c r="C203" s="6"/>
      <c r="D203" s="6"/>
      <c r="E203" s="6"/>
      <c r="F203" s="6"/>
      <c r="G203" s="6"/>
      <c r="H203" s="6"/>
      <c r="I203" s="6"/>
      <c r="J203" s="6"/>
      <c r="K203" s="6"/>
      <c r="L203" s="6"/>
      <c r="M203" s="6"/>
      <c r="N203" s="6"/>
      <c r="O203" s="6"/>
      <c r="P203" s="6"/>
      <c r="Q203" s="6"/>
      <c r="R203" s="6"/>
      <c r="S203" s="6"/>
      <c r="T203" s="6"/>
      <c r="U203" s="6"/>
      <c r="V203" s="6"/>
      <c r="W203" s="139"/>
      <c r="X203" s="6"/>
      <c r="Y203" s="6"/>
      <c r="Z203" s="6"/>
      <c r="AA203" s="6"/>
    </row>
    <row r="204" spans="1:27" ht="15.75" customHeight="1">
      <c r="A204" s="6"/>
      <c r="B204" s="6"/>
      <c r="C204" s="6"/>
      <c r="D204" s="6"/>
      <c r="E204" s="6"/>
      <c r="F204" s="6"/>
      <c r="G204" s="6"/>
      <c r="H204" s="6"/>
      <c r="I204" s="6"/>
      <c r="J204" s="6"/>
      <c r="K204" s="6"/>
      <c r="L204" s="6"/>
      <c r="M204" s="6"/>
      <c r="N204" s="6"/>
      <c r="O204" s="6"/>
      <c r="P204" s="6"/>
      <c r="Q204" s="6"/>
      <c r="R204" s="6"/>
      <c r="S204" s="6"/>
      <c r="T204" s="6"/>
      <c r="U204" s="6"/>
      <c r="V204" s="6"/>
      <c r="W204" s="139"/>
      <c r="X204" s="6"/>
      <c r="Y204" s="6"/>
      <c r="Z204" s="6"/>
      <c r="AA204" s="6"/>
    </row>
    <row r="205" spans="1:27" ht="15.75" customHeight="1">
      <c r="A205" s="6"/>
      <c r="B205" s="6"/>
      <c r="C205" s="6"/>
      <c r="D205" s="6"/>
      <c r="E205" s="6"/>
      <c r="F205" s="6"/>
      <c r="G205" s="6"/>
      <c r="H205" s="6"/>
      <c r="I205" s="6"/>
      <c r="J205" s="6"/>
      <c r="K205" s="6"/>
      <c r="L205" s="6"/>
      <c r="M205" s="6"/>
      <c r="N205" s="6"/>
      <c r="O205" s="6"/>
      <c r="P205" s="6"/>
      <c r="Q205" s="6"/>
      <c r="R205" s="6"/>
      <c r="S205" s="6"/>
      <c r="T205" s="6"/>
      <c r="U205" s="6"/>
      <c r="V205" s="6"/>
      <c r="W205" s="139"/>
      <c r="X205" s="6"/>
      <c r="Y205" s="6"/>
      <c r="Z205" s="6"/>
      <c r="AA205" s="6"/>
    </row>
    <row r="206" spans="1:27" ht="15.75" customHeight="1">
      <c r="A206" s="6"/>
      <c r="B206" s="6"/>
      <c r="C206" s="6"/>
      <c r="D206" s="6"/>
      <c r="E206" s="6"/>
      <c r="F206" s="6"/>
      <c r="G206" s="6"/>
      <c r="H206" s="6"/>
      <c r="I206" s="6"/>
      <c r="J206" s="6"/>
      <c r="K206" s="6"/>
      <c r="L206" s="6"/>
      <c r="M206" s="6"/>
      <c r="N206" s="6"/>
      <c r="O206" s="6"/>
      <c r="P206" s="6"/>
      <c r="Q206" s="6"/>
      <c r="R206" s="6"/>
      <c r="S206" s="6"/>
      <c r="T206" s="6"/>
      <c r="U206" s="6"/>
      <c r="V206" s="6"/>
      <c r="W206" s="139"/>
      <c r="X206" s="6"/>
      <c r="Y206" s="6"/>
      <c r="Z206" s="6"/>
      <c r="AA206" s="6"/>
    </row>
    <row r="207" spans="1:27" ht="15.75" customHeight="1">
      <c r="A207" s="6"/>
      <c r="B207" s="6"/>
      <c r="C207" s="6"/>
      <c r="D207" s="6"/>
      <c r="E207" s="6"/>
      <c r="F207" s="6"/>
      <c r="G207" s="6"/>
      <c r="H207" s="6"/>
      <c r="I207" s="6"/>
      <c r="J207" s="6"/>
      <c r="K207" s="6"/>
      <c r="L207" s="6"/>
      <c r="M207" s="6"/>
      <c r="N207" s="6"/>
      <c r="O207" s="6"/>
      <c r="P207" s="6"/>
      <c r="Q207" s="6"/>
      <c r="R207" s="6"/>
      <c r="S207" s="6"/>
      <c r="T207" s="6"/>
      <c r="U207" s="6"/>
      <c r="V207" s="6"/>
      <c r="W207" s="139"/>
      <c r="X207" s="6"/>
      <c r="Y207" s="6"/>
      <c r="Z207" s="6"/>
      <c r="AA207" s="6"/>
    </row>
    <row r="208" spans="1:27" ht="15.75" customHeight="1">
      <c r="A208" s="6"/>
      <c r="B208" s="6"/>
      <c r="C208" s="6"/>
      <c r="D208" s="6"/>
      <c r="E208" s="6"/>
      <c r="F208" s="6"/>
      <c r="G208" s="6"/>
      <c r="H208" s="6"/>
      <c r="I208" s="6"/>
      <c r="J208" s="6"/>
      <c r="K208" s="6"/>
      <c r="L208" s="6"/>
      <c r="M208" s="6"/>
      <c r="N208" s="6"/>
      <c r="O208" s="6"/>
      <c r="P208" s="6"/>
      <c r="Q208" s="6"/>
      <c r="R208" s="6"/>
      <c r="S208" s="6"/>
      <c r="T208" s="6"/>
      <c r="U208" s="6"/>
      <c r="V208" s="6"/>
      <c r="W208" s="139"/>
      <c r="X208" s="6"/>
      <c r="Y208" s="6"/>
      <c r="Z208" s="6"/>
      <c r="AA208" s="6"/>
    </row>
    <row r="209" spans="1:27" ht="15.75" customHeight="1">
      <c r="A209" s="6"/>
      <c r="B209" s="6"/>
      <c r="C209" s="6"/>
      <c r="D209" s="6"/>
      <c r="E209" s="6"/>
      <c r="F209" s="6"/>
      <c r="G209" s="6"/>
      <c r="H209" s="6"/>
      <c r="I209" s="6"/>
      <c r="J209" s="6"/>
      <c r="K209" s="6"/>
      <c r="L209" s="6"/>
      <c r="M209" s="6"/>
      <c r="N209" s="6"/>
      <c r="O209" s="6"/>
      <c r="P209" s="6"/>
      <c r="Q209" s="6"/>
      <c r="R209" s="6"/>
      <c r="S209" s="6"/>
      <c r="T209" s="6"/>
      <c r="U209" s="6"/>
      <c r="V209" s="6"/>
      <c r="W209" s="139"/>
      <c r="X209" s="6"/>
      <c r="Y209" s="6"/>
      <c r="Z209" s="6"/>
      <c r="AA209" s="6"/>
    </row>
    <row r="210" spans="1:27" ht="15.75" customHeight="1">
      <c r="A210" s="6"/>
      <c r="B210" s="6"/>
      <c r="C210" s="6"/>
      <c r="D210" s="6"/>
      <c r="E210" s="6"/>
      <c r="F210" s="6"/>
      <c r="G210" s="6"/>
      <c r="H210" s="6"/>
      <c r="I210" s="6"/>
      <c r="J210" s="6"/>
      <c r="K210" s="6"/>
      <c r="L210" s="6"/>
      <c r="M210" s="6"/>
      <c r="N210" s="6"/>
      <c r="O210" s="6"/>
      <c r="P210" s="6"/>
      <c r="Q210" s="6"/>
      <c r="R210" s="6"/>
      <c r="S210" s="6"/>
      <c r="T210" s="6"/>
      <c r="U210" s="6"/>
      <c r="V210" s="6"/>
      <c r="W210" s="139"/>
      <c r="X210" s="6"/>
      <c r="Y210" s="6"/>
      <c r="Z210" s="6"/>
      <c r="AA210" s="6"/>
    </row>
    <row r="211" spans="1:27" ht="15.75" customHeight="1">
      <c r="A211" s="6"/>
      <c r="B211" s="6"/>
      <c r="C211" s="6"/>
      <c r="D211" s="6"/>
      <c r="E211" s="6"/>
      <c r="F211" s="6"/>
      <c r="G211" s="6"/>
      <c r="H211" s="6"/>
      <c r="I211" s="6"/>
      <c r="J211" s="6"/>
      <c r="K211" s="6"/>
      <c r="L211" s="6"/>
      <c r="M211" s="6"/>
      <c r="N211" s="6"/>
      <c r="O211" s="6"/>
      <c r="P211" s="6"/>
      <c r="Q211" s="6"/>
      <c r="R211" s="6"/>
      <c r="S211" s="6"/>
      <c r="T211" s="6"/>
      <c r="U211" s="6"/>
      <c r="V211" s="6"/>
      <c r="W211" s="139"/>
      <c r="X211" s="6"/>
      <c r="Y211" s="6"/>
      <c r="Z211" s="6"/>
      <c r="AA211" s="6"/>
    </row>
    <row r="212" spans="1:27" ht="15.75" customHeight="1">
      <c r="A212" s="6"/>
      <c r="B212" s="6"/>
      <c r="C212" s="6"/>
      <c r="D212" s="6"/>
      <c r="E212" s="6"/>
      <c r="F212" s="6"/>
      <c r="G212" s="6"/>
      <c r="H212" s="6"/>
      <c r="I212" s="6"/>
      <c r="J212" s="6"/>
      <c r="K212" s="6"/>
      <c r="L212" s="6"/>
      <c r="M212" s="6"/>
      <c r="N212" s="6"/>
      <c r="O212" s="6"/>
      <c r="P212" s="6"/>
      <c r="Q212" s="6"/>
      <c r="R212" s="6"/>
      <c r="S212" s="6"/>
      <c r="T212" s="6"/>
      <c r="U212" s="6"/>
      <c r="V212" s="6"/>
      <c r="W212" s="139"/>
      <c r="X212" s="6"/>
      <c r="Y212" s="6"/>
      <c r="Z212" s="6"/>
      <c r="AA212" s="6"/>
    </row>
    <row r="213" spans="1:27" ht="15.75" customHeight="1">
      <c r="A213" s="6"/>
      <c r="B213" s="6"/>
      <c r="C213" s="6"/>
      <c r="D213" s="6"/>
      <c r="E213" s="6"/>
      <c r="F213" s="6"/>
      <c r="G213" s="6"/>
      <c r="H213" s="6"/>
      <c r="I213" s="6"/>
      <c r="J213" s="6"/>
      <c r="K213" s="6"/>
      <c r="L213" s="6"/>
      <c r="M213" s="6"/>
      <c r="N213" s="6"/>
      <c r="O213" s="6"/>
      <c r="P213" s="6"/>
      <c r="Q213" s="6"/>
      <c r="R213" s="6"/>
      <c r="S213" s="6"/>
      <c r="T213" s="6"/>
      <c r="U213" s="6"/>
      <c r="V213" s="6"/>
      <c r="W213" s="139"/>
      <c r="X213" s="6"/>
      <c r="Y213" s="6"/>
      <c r="Z213" s="6"/>
      <c r="AA213" s="6"/>
    </row>
    <row r="214" spans="1:27" ht="15.75" customHeight="1">
      <c r="A214" s="6"/>
      <c r="B214" s="6"/>
      <c r="C214" s="6"/>
      <c r="D214" s="6"/>
      <c r="E214" s="6"/>
      <c r="F214" s="6"/>
      <c r="G214" s="6"/>
      <c r="H214" s="6"/>
      <c r="I214" s="6"/>
      <c r="J214" s="6"/>
      <c r="K214" s="6"/>
      <c r="L214" s="6"/>
      <c r="M214" s="6"/>
      <c r="N214" s="6"/>
      <c r="O214" s="6"/>
      <c r="P214" s="6"/>
      <c r="Q214" s="6"/>
      <c r="R214" s="6"/>
      <c r="S214" s="6"/>
      <c r="T214" s="6"/>
      <c r="U214" s="6"/>
      <c r="V214" s="6"/>
      <c r="W214" s="139"/>
      <c r="X214" s="6"/>
      <c r="Y214" s="6"/>
      <c r="Z214" s="6"/>
      <c r="AA214" s="6"/>
    </row>
    <row r="215" spans="1:27" ht="15.75" customHeight="1">
      <c r="A215" s="6"/>
      <c r="B215" s="6"/>
      <c r="C215" s="6"/>
      <c r="D215" s="6"/>
      <c r="E215" s="6"/>
      <c r="F215" s="6"/>
      <c r="G215" s="6"/>
      <c r="H215" s="6"/>
      <c r="I215" s="6"/>
      <c r="J215" s="6"/>
      <c r="K215" s="6"/>
      <c r="L215" s="6"/>
      <c r="M215" s="6"/>
      <c r="N215" s="6"/>
      <c r="O215" s="6"/>
      <c r="P215" s="6"/>
      <c r="Q215" s="6"/>
      <c r="R215" s="6"/>
      <c r="S215" s="6"/>
      <c r="T215" s="6"/>
      <c r="U215" s="6"/>
      <c r="V215" s="6"/>
      <c r="W215" s="139"/>
      <c r="X215" s="6"/>
      <c r="Y215" s="6"/>
      <c r="Z215" s="6"/>
      <c r="AA215" s="6"/>
    </row>
    <row r="216" spans="1:27" ht="15.75" customHeight="1">
      <c r="A216" s="6"/>
      <c r="B216" s="6"/>
      <c r="C216" s="6"/>
      <c r="D216" s="6"/>
      <c r="E216" s="6"/>
      <c r="F216" s="6"/>
      <c r="G216" s="6"/>
      <c r="H216" s="6"/>
      <c r="I216" s="6"/>
      <c r="J216" s="6"/>
      <c r="K216" s="6"/>
      <c r="L216" s="6"/>
      <c r="M216" s="6"/>
      <c r="N216" s="6"/>
      <c r="O216" s="6"/>
      <c r="P216" s="6"/>
      <c r="Q216" s="6"/>
      <c r="R216" s="6"/>
      <c r="S216" s="6"/>
      <c r="T216" s="6"/>
      <c r="U216" s="6"/>
      <c r="V216" s="6"/>
      <c r="W216" s="139"/>
      <c r="X216" s="6"/>
      <c r="Y216" s="6"/>
      <c r="Z216" s="6"/>
      <c r="AA216" s="6"/>
    </row>
    <row r="217" spans="1:27" ht="15.75" customHeight="1">
      <c r="A217" s="6"/>
      <c r="B217" s="6"/>
      <c r="C217" s="6"/>
      <c r="D217" s="6"/>
      <c r="E217" s="6"/>
      <c r="F217" s="6"/>
      <c r="G217" s="6"/>
      <c r="H217" s="6"/>
      <c r="I217" s="6"/>
      <c r="J217" s="6"/>
      <c r="K217" s="6"/>
      <c r="L217" s="6"/>
      <c r="M217" s="6"/>
      <c r="N217" s="6"/>
      <c r="O217" s="6"/>
      <c r="P217" s="6"/>
      <c r="Q217" s="6"/>
      <c r="R217" s="6"/>
      <c r="S217" s="6"/>
      <c r="T217" s="6"/>
      <c r="U217" s="6"/>
      <c r="V217" s="6"/>
      <c r="W217" s="139"/>
      <c r="X217" s="6"/>
      <c r="Y217" s="6"/>
      <c r="Z217" s="6"/>
      <c r="AA217" s="6"/>
    </row>
    <row r="218" spans="1:27" ht="15.75" customHeight="1">
      <c r="A218" s="6"/>
      <c r="B218" s="6"/>
      <c r="C218" s="6"/>
      <c r="D218" s="6"/>
      <c r="E218" s="6"/>
      <c r="F218" s="6"/>
      <c r="G218" s="6"/>
      <c r="H218" s="6"/>
      <c r="I218" s="6"/>
      <c r="J218" s="6"/>
      <c r="K218" s="6"/>
      <c r="L218" s="6"/>
      <c r="M218" s="6"/>
      <c r="N218" s="6"/>
      <c r="O218" s="6"/>
      <c r="P218" s="6"/>
      <c r="Q218" s="6"/>
      <c r="R218" s="6"/>
      <c r="S218" s="6"/>
      <c r="T218" s="6"/>
      <c r="U218" s="6"/>
      <c r="V218" s="6"/>
      <c r="W218" s="139"/>
      <c r="X218" s="6"/>
      <c r="Y218" s="6"/>
      <c r="Z218" s="6"/>
      <c r="AA218" s="6"/>
    </row>
    <row r="219" spans="1:27" ht="15.75" customHeight="1">
      <c r="A219" s="6"/>
      <c r="B219" s="6"/>
      <c r="C219" s="6"/>
      <c r="D219" s="6"/>
      <c r="E219" s="6"/>
      <c r="F219" s="6"/>
      <c r="G219" s="6"/>
      <c r="H219" s="6"/>
      <c r="I219" s="6"/>
      <c r="J219" s="6"/>
      <c r="K219" s="6"/>
      <c r="L219" s="6"/>
      <c r="M219" s="6"/>
      <c r="N219" s="6"/>
      <c r="O219" s="6"/>
      <c r="P219" s="6"/>
      <c r="Q219" s="6"/>
      <c r="R219" s="6"/>
      <c r="S219" s="6"/>
      <c r="T219" s="6"/>
      <c r="U219" s="6"/>
      <c r="V219" s="6"/>
      <c r="W219" s="139"/>
      <c r="X219" s="6"/>
      <c r="Y219" s="6"/>
      <c r="Z219" s="6"/>
      <c r="AA219" s="6"/>
    </row>
    <row r="220" spans="1:27" ht="15.75" customHeight="1">
      <c r="A220" s="6"/>
      <c r="B220" s="6"/>
      <c r="C220" s="6"/>
      <c r="D220" s="6"/>
      <c r="E220" s="6"/>
      <c r="F220" s="6"/>
      <c r="G220" s="6"/>
      <c r="H220" s="6"/>
      <c r="I220" s="6"/>
      <c r="J220" s="6"/>
      <c r="K220" s="6"/>
      <c r="L220" s="6"/>
      <c r="M220" s="6"/>
      <c r="N220" s="6"/>
      <c r="O220" s="6"/>
      <c r="P220" s="6"/>
      <c r="Q220" s="6"/>
      <c r="R220" s="6"/>
      <c r="S220" s="6"/>
      <c r="T220" s="6"/>
      <c r="U220" s="6"/>
      <c r="V220" s="6"/>
      <c r="W220" s="139"/>
      <c r="X220" s="6"/>
      <c r="Y220" s="6"/>
      <c r="Z220" s="6"/>
      <c r="AA220" s="6"/>
    </row>
    <row r="221" spans="1:27" ht="15.75" customHeight="1">
      <c r="A221" s="6"/>
      <c r="B221" s="6"/>
      <c r="C221" s="6"/>
      <c r="D221" s="6"/>
      <c r="E221" s="6"/>
      <c r="F221" s="6"/>
      <c r="G221" s="6"/>
      <c r="H221" s="6"/>
      <c r="I221" s="6"/>
      <c r="J221" s="6"/>
      <c r="K221" s="6"/>
      <c r="L221" s="6"/>
      <c r="M221" s="6"/>
      <c r="N221" s="6"/>
      <c r="O221" s="6"/>
      <c r="P221" s="6"/>
      <c r="Q221" s="6"/>
      <c r="R221" s="6"/>
      <c r="S221" s="6"/>
      <c r="T221" s="6"/>
      <c r="U221" s="6"/>
      <c r="V221" s="6"/>
      <c r="W221" s="139"/>
      <c r="X221" s="6"/>
      <c r="Y221" s="6"/>
      <c r="Z221" s="6"/>
      <c r="AA221" s="6"/>
    </row>
    <row r="222" spans="1:27" ht="15.75" customHeight="1">
      <c r="A222" s="6"/>
      <c r="B222" s="6"/>
      <c r="C222" s="6"/>
      <c r="D222" s="6"/>
      <c r="E222" s="6"/>
      <c r="F222" s="6"/>
      <c r="G222" s="6"/>
      <c r="H222" s="6"/>
      <c r="I222" s="6"/>
      <c r="J222" s="6"/>
      <c r="K222" s="6"/>
      <c r="L222" s="6"/>
      <c r="M222" s="6"/>
      <c r="N222" s="6"/>
      <c r="O222" s="6"/>
      <c r="P222" s="6"/>
      <c r="Q222" s="6"/>
      <c r="R222" s="6"/>
      <c r="S222" s="6"/>
      <c r="T222" s="6"/>
      <c r="U222" s="6"/>
      <c r="V222" s="6"/>
      <c r="W222" s="139"/>
      <c r="X222" s="6"/>
      <c r="Y222" s="6"/>
      <c r="Z222" s="6"/>
      <c r="AA222" s="6"/>
    </row>
    <row r="223" spans="1:27" ht="15.75" customHeight="1">
      <c r="A223" s="6"/>
      <c r="B223" s="6"/>
      <c r="C223" s="6"/>
      <c r="D223" s="6"/>
      <c r="E223" s="6"/>
      <c r="F223" s="6"/>
      <c r="G223" s="6"/>
      <c r="H223" s="6"/>
      <c r="I223" s="6"/>
      <c r="J223" s="6"/>
      <c r="K223" s="6"/>
      <c r="L223" s="6"/>
      <c r="M223" s="6"/>
      <c r="N223" s="6"/>
      <c r="O223" s="6"/>
      <c r="P223" s="6"/>
      <c r="Q223" s="6"/>
      <c r="R223" s="6"/>
      <c r="S223" s="6"/>
      <c r="T223" s="6"/>
      <c r="U223" s="6"/>
      <c r="V223" s="6"/>
      <c r="W223" s="139"/>
      <c r="X223" s="6"/>
      <c r="Y223" s="6"/>
      <c r="Z223" s="6"/>
      <c r="AA223" s="6"/>
    </row>
    <row r="224" spans="1:27" ht="15.75" customHeight="1">
      <c r="A224" s="6"/>
      <c r="B224" s="6"/>
      <c r="C224" s="6"/>
      <c r="D224" s="6"/>
      <c r="E224" s="6"/>
      <c r="F224" s="6"/>
      <c r="G224" s="6"/>
      <c r="H224" s="6"/>
      <c r="I224" s="6"/>
      <c r="J224" s="6"/>
      <c r="K224" s="6"/>
      <c r="L224" s="6"/>
      <c r="M224" s="6"/>
      <c r="N224" s="6"/>
      <c r="O224" s="6"/>
      <c r="P224" s="6"/>
      <c r="Q224" s="6"/>
      <c r="R224" s="6"/>
      <c r="S224" s="6"/>
      <c r="T224" s="6"/>
      <c r="U224" s="6"/>
      <c r="V224" s="6"/>
      <c r="W224" s="139"/>
      <c r="X224" s="6"/>
      <c r="Y224" s="6"/>
      <c r="Z224" s="6"/>
      <c r="AA224" s="6"/>
    </row>
    <row r="225" spans="1:27" ht="15.75" customHeight="1">
      <c r="A225" s="6"/>
      <c r="B225" s="6"/>
      <c r="C225" s="6"/>
      <c r="D225" s="6"/>
      <c r="E225" s="6"/>
      <c r="F225" s="6"/>
      <c r="G225" s="6"/>
      <c r="H225" s="6"/>
      <c r="I225" s="6"/>
      <c r="J225" s="6"/>
      <c r="K225" s="6"/>
      <c r="L225" s="6"/>
      <c r="M225" s="6"/>
      <c r="N225" s="6"/>
      <c r="O225" s="6"/>
      <c r="P225" s="6"/>
      <c r="Q225" s="6"/>
      <c r="R225" s="6"/>
      <c r="S225" s="6"/>
      <c r="T225" s="6"/>
      <c r="U225" s="6"/>
      <c r="V225" s="6"/>
      <c r="W225" s="139"/>
      <c r="X225" s="6"/>
      <c r="Y225" s="6"/>
      <c r="Z225" s="6"/>
      <c r="AA225" s="6"/>
    </row>
    <row r="226" spans="1:27" ht="15.75" customHeight="1">
      <c r="A226" s="6"/>
      <c r="B226" s="6"/>
      <c r="C226" s="6"/>
      <c r="D226" s="6"/>
      <c r="E226" s="6"/>
      <c r="F226" s="6"/>
      <c r="G226" s="6"/>
      <c r="H226" s="6"/>
      <c r="I226" s="6"/>
      <c r="J226" s="6"/>
      <c r="K226" s="6"/>
      <c r="L226" s="6"/>
      <c r="M226" s="6"/>
      <c r="N226" s="6"/>
      <c r="O226" s="6"/>
      <c r="P226" s="6"/>
      <c r="Q226" s="6"/>
      <c r="R226" s="6"/>
      <c r="S226" s="6"/>
      <c r="T226" s="6"/>
      <c r="U226" s="6"/>
      <c r="V226" s="6"/>
      <c r="W226" s="139"/>
      <c r="X226" s="6"/>
      <c r="Y226" s="6"/>
      <c r="Z226" s="6"/>
      <c r="AA226" s="6"/>
    </row>
    <row r="227" spans="1:27" ht="15.75" customHeight="1">
      <c r="A227" s="6"/>
      <c r="B227" s="6"/>
      <c r="C227" s="6"/>
      <c r="D227" s="6"/>
      <c r="E227" s="6"/>
      <c r="F227" s="6"/>
      <c r="G227" s="6"/>
      <c r="H227" s="6"/>
      <c r="I227" s="6"/>
      <c r="J227" s="6"/>
      <c r="K227" s="6"/>
      <c r="L227" s="6"/>
      <c r="M227" s="6"/>
      <c r="N227" s="6"/>
      <c r="O227" s="6"/>
      <c r="P227" s="6"/>
      <c r="Q227" s="6"/>
      <c r="R227" s="6"/>
      <c r="S227" s="6"/>
      <c r="T227" s="6"/>
      <c r="U227" s="6"/>
      <c r="V227" s="6"/>
      <c r="W227" s="139"/>
      <c r="X227" s="6"/>
      <c r="Y227" s="6"/>
      <c r="Z227" s="6"/>
      <c r="AA227" s="6"/>
    </row>
    <row r="228" spans="1:27" ht="15.75" customHeight="1">
      <c r="A228" s="6"/>
      <c r="B228" s="6"/>
      <c r="C228" s="6"/>
      <c r="D228" s="6"/>
      <c r="E228" s="6"/>
      <c r="F228" s="6"/>
      <c r="G228" s="6"/>
      <c r="H228" s="6"/>
      <c r="I228" s="6"/>
      <c r="J228" s="6"/>
      <c r="K228" s="6"/>
      <c r="L228" s="6"/>
      <c r="M228" s="6"/>
      <c r="N228" s="6"/>
      <c r="O228" s="6"/>
      <c r="P228" s="6"/>
      <c r="Q228" s="6"/>
      <c r="R228" s="6"/>
      <c r="S228" s="6"/>
      <c r="T228" s="6"/>
      <c r="U228" s="6"/>
      <c r="V228" s="6"/>
      <c r="W228" s="139"/>
      <c r="X228" s="6"/>
      <c r="Y228" s="6"/>
      <c r="Z228" s="6"/>
      <c r="AA228" s="6"/>
    </row>
    <row r="229" spans="1:27" ht="15.75" customHeight="1">
      <c r="A229" s="6"/>
      <c r="B229" s="6"/>
      <c r="C229" s="6"/>
      <c r="D229" s="6"/>
      <c r="E229" s="6"/>
      <c r="F229" s="6"/>
      <c r="G229" s="6"/>
      <c r="H229" s="6"/>
      <c r="I229" s="6"/>
      <c r="J229" s="6"/>
      <c r="K229" s="6"/>
      <c r="L229" s="6"/>
      <c r="M229" s="6"/>
      <c r="N229" s="6"/>
      <c r="O229" s="6"/>
      <c r="P229" s="6"/>
      <c r="Q229" s="6"/>
      <c r="R229" s="6"/>
      <c r="S229" s="6"/>
      <c r="T229" s="6"/>
      <c r="U229" s="6"/>
      <c r="V229" s="6"/>
      <c r="W229" s="139"/>
      <c r="X229" s="6"/>
      <c r="Y229" s="6"/>
      <c r="Z229" s="6"/>
      <c r="AA229" s="6"/>
    </row>
    <row r="230" spans="1:27" ht="15.75" customHeight="1">
      <c r="A230" s="6"/>
      <c r="B230" s="6"/>
      <c r="C230" s="6"/>
      <c r="D230" s="6"/>
      <c r="E230" s="6"/>
      <c r="F230" s="6"/>
      <c r="G230" s="6"/>
      <c r="H230" s="6"/>
      <c r="I230" s="6"/>
      <c r="J230" s="6"/>
      <c r="K230" s="6"/>
      <c r="L230" s="6"/>
      <c r="M230" s="6"/>
      <c r="N230" s="6"/>
      <c r="O230" s="6"/>
      <c r="P230" s="6"/>
      <c r="Q230" s="6"/>
      <c r="R230" s="6"/>
      <c r="S230" s="6"/>
      <c r="T230" s="6"/>
      <c r="U230" s="6"/>
      <c r="V230" s="6"/>
      <c r="W230" s="139"/>
      <c r="X230" s="6"/>
      <c r="Y230" s="6"/>
      <c r="Z230" s="6"/>
      <c r="AA230" s="6"/>
    </row>
    <row r="231" spans="1:27" ht="15.75" customHeight="1"/>
    <row r="232" spans="1:27" ht="15.75" customHeight="1"/>
    <row r="233" spans="1:27" ht="15.75" customHeight="1"/>
    <row r="234" spans="1:27" ht="15.75" customHeight="1"/>
    <row r="235" spans="1:27" ht="15.75" customHeight="1"/>
    <row r="236" spans="1:27" ht="15.75" customHeight="1"/>
    <row r="237" spans="1:27" ht="15.75" customHeight="1"/>
    <row r="238" spans="1:27" ht="15.75" customHeight="1"/>
    <row r="239" spans="1:27" ht="15.75" customHeight="1"/>
    <row r="240" spans="1:27"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A17:C20"/>
    <mergeCell ref="D17:W20"/>
    <mergeCell ref="A22:C22"/>
    <mergeCell ref="E22:F22"/>
    <mergeCell ref="H22:J22"/>
    <mergeCell ref="A29:G29"/>
    <mergeCell ref="H29:N29"/>
    <mergeCell ref="O29:S29"/>
    <mergeCell ref="A23:C23"/>
    <mergeCell ref="H23:I23"/>
    <mergeCell ref="T29:X29"/>
    <mergeCell ref="O33:R33"/>
    <mergeCell ref="H24:I24"/>
    <mergeCell ref="H25:I25"/>
    <mergeCell ref="H26:I26"/>
    <mergeCell ref="O30:R30"/>
    <mergeCell ref="O31:R31"/>
    <mergeCell ref="O32:R32"/>
  </mergeCells>
  <conditionalFormatting sqref="W31:W33">
    <cfRule type="containsText" dxfId="209" priority="1" stopIfTrue="1" operator="containsText" text="Cerrada">
      <formula>NOT(ISERROR(SEARCH(("Cerrada"),(W31))))</formula>
    </cfRule>
  </conditionalFormatting>
  <conditionalFormatting sqref="W31:W33">
    <cfRule type="containsText" dxfId="208" priority="2" stopIfTrue="1" operator="containsText" text="En ejecución">
      <formula>NOT(ISERROR(SEARCH(("En ejecución"),(W31))))</formula>
    </cfRule>
  </conditionalFormatting>
  <conditionalFormatting sqref="W31:W33">
    <cfRule type="containsText" dxfId="207" priority="3" stopIfTrue="1" operator="containsText" text="Vencida">
      <formula>NOT(ISERROR(SEARCH(("Vencida"),(W31))))</formula>
    </cfRule>
  </conditionalFormatting>
  <dataValidations count="7">
    <dataValidation type="list" allowBlank="1" showErrorMessage="1" sqref="B31:B33">
      <formula1>$F$2:$F$6</formula1>
    </dataValidation>
    <dataValidation type="list" allowBlank="1" showErrorMessage="1" sqref="W31:W33">
      <formula1>$I$2:$I$4</formula1>
    </dataValidation>
    <dataValidation type="list" allowBlank="1" showErrorMessage="1" sqref="F31:F33">
      <formula1>$G$2:$G$5</formula1>
    </dataValidation>
    <dataValidation type="list" allowBlank="1" showErrorMessage="1" sqref="V31:V33">
      <formula1>$J$2:$J$4</formula1>
    </dataValidation>
    <dataValidation type="list" allowBlank="1" showErrorMessage="1" sqref="I31:I33">
      <formula1>$H$2:$H$3</formula1>
    </dataValidation>
    <dataValidation type="list" allowBlank="1" showErrorMessage="1" sqref="C31:C33">
      <formula1>$D$2:$D$13</formula1>
    </dataValidation>
    <dataValidation type="list" allowBlank="1" showErrorMessage="1" sqref="A23">
      <formula1>PROCESOS</formula1>
    </dataValidation>
  </dataValidations>
  <pageMargins left="0.7" right="0.7" top="0.75" bottom="0.75" header="0" footer="0"/>
  <pageSetup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1000"/>
  <sheetViews>
    <sheetView showGridLines="0" topLeftCell="A19" workbookViewId="0"/>
  </sheetViews>
  <sheetFormatPr baseColWidth="10" defaultColWidth="14.42578125" defaultRowHeight="15" customHeight="1"/>
  <cols>
    <col min="1" max="1" width="6.42578125" customWidth="1"/>
    <col min="2" max="2" width="14.42578125" customWidth="1"/>
    <col min="3" max="3" width="17.42578125" customWidth="1"/>
    <col min="4" max="4" width="14.140625" customWidth="1"/>
    <col min="5" max="5" width="45.5703125" customWidth="1"/>
    <col min="6" max="6" width="15.7109375" customWidth="1"/>
    <col min="7" max="7" width="26.5703125" customWidth="1"/>
    <col min="8" max="8" width="52" customWidth="1"/>
    <col min="9" max="9" width="12.42578125" customWidth="1"/>
    <col min="10" max="10" width="20.28515625" customWidth="1"/>
    <col min="11" max="11" width="26.85546875" customWidth="1"/>
    <col min="12" max="12" width="13.85546875" customWidth="1"/>
    <col min="13" max="13" width="15.42578125" customWidth="1"/>
    <col min="14" max="14" width="19.7109375" customWidth="1"/>
    <col min="15" max="15" width="86" customWidth="1"/>
    <col min="16" max="16" width="0.42578125" hidden="1" customWidth="1"/>
    <col min="17" max="17" width="40.7109375" customWidth="1"/>
    <col min="18" max="18" width="50.28515625" customWidth="1"/>
    <col min="19" max="19" width="51.5703125" customWidth="1"/>
    <col min="20" max="20" width="18.42578125" customWidth="1"/>
    <col min="21" max="21" width="19.42578125" customWidth="1"/>
    <col min="22" max="22" width="57" customWidth="1"/>
    <col min="23" max="23" width="31.140625" customWidth="1"/>
    <col min="25" max="25" width="11" customWidth="1"/>
  </cols>
  <sheetData>
    <row r="1" spans="1:26" ht="38.25" hidden="1">
      <c r="A1" s="17"/>
      <c r="B1" s="403"/>
      <c r="C1" s="404" t="s">
        <v>0</v>
      </c>
      <c r="D1" s="404" t="s">
        <v>1</v>
      </c>
      <c r="E1" s="403"/>
      <c r="F1" s="405" t="s">
        <v>2</v>
      </c>
      <c r="G1" s="405" t="s">
        <v>3</v>
      </c>
      <c r="H1" s="405" t="s">
        <v>4</v>
      </c>
      <c r="I1" s="405" t="s">
        <v>5</v>
      </c>
      <c r="J1" s="405" t="s">
        <v>6</v>
      </c>
      <c r="K1" s="406"/>
      <c r="L1" s="406"/>
      <c r="M1" s="406"/>
      <c r="N1" s="406"/>
      <c r="O1" s="406"/>
      <c r="P1" s="406"/>
      <c r="Q1" s="406"/>
      <c r="R1" s="407"/>
      <c r="S1" s="406"/>
      <c r="T1" s="406"/>
      <c r="U1" s="406"/>
      <c r="V1" s="406"/>
      <c r="W1" s="406"/>
      <c r="X1" s="406"/>
      <c r="Y1" s="406"/>
      <c r="Z1" s="406"/>
    </row>
    <row r="2" spans="1:26" ht="25.5" hidden="1">
      <c r="A2" s="17"/>
      <c r="B2" s="10"/>
      <c r="C2" s="408" t="s">
        <v>7</v>
      </c>
      <c r="D2" s="408" t="s">
        <v>8</v>
      </c>
      <c r="E2" s="12"/>
      <c r="F2" s="409" t="s">
        <v>9</v>
      </c>
      <c r="G2" s="410" t="s">
        <v>10</v>
      </c>
      <c r="H2" s="409" t="s">
        <v>11</v>
      </c>
      <c r="I2" s="15" t="s">
        <v>12</v>
      </c>
      <c r="J2" s="16" t="s">
        <v>13</v>
      </c>
      <c r="K2" s="17"/>
      <c r="L2" s="17"/>
      <c r="M2" s="17"/>
      <c r="N2" s="17"/>
      <c r="O2" s="17"/>
      <c r="P2" s="17"/>
      <c r="Q2" s="17"/>
      <c r="R2" s="411"/>
      <c r="S2" s="17"/>
      <c r="T2" s="17"/>
      <c r="U2" s="17"/>
      <c r="V2" s="17"/>
      <c r="W2" s="17"/>
      <c r="X2" s="17"/>
      <c r="Y2" s="17"/>
      <c r="Z2" s="17"/>
    </row>
    <row r="3" spans="1:26" ht="25.5" hidden="1">
      <c r="A3" s="17"/>
      <c r="B3" s="10"/>
      <c r="C3" s="408" t="s">
        <v>14</v>
      </c>
      <c r="D3" s="408" t="s">
        <v>15</v>
      </c>
      <c r="E3" s="12"/>
      <c r="F3" s="409" t="s">
        <v>16</v>
      </c>
      <c r="G3" s="410" t="s">
        <v>17</v>
      </c>
      <c r="H3" s="410" t="s">
        <v>18</v>
      </c>
      <c r="I3" s="19" t="s">
        <v>19</v>
      </c>
      <c r="J3" s="16" t="s">
        <v>20</v>
      </c>
      <c r="K3" s="17"/>
      <c r="L3" s="17"/>
      <c r="M3" s="17"/>
      <c r="N3" s="17"/>
      <c r="O3" s="17"/>
      <c r="P3" s="17"/>
      <c r="Q3" s="17"/>
      <c r="R3" s="411"/>
      <c r="S3" s="17"/>
      <c r="T3" s="17"/>
      <c r="U3" s="17"/>
      <c r="V3" s="17"/>
      <c r="W3" s="17"/>
      <c r="X3" s="17"/>
      <c r="Y3" s="17"/>
      <c r="Z3" s="17"/>
    </row>
    <row r="4" spans="1:26" ht="38.25" hidden="1">
      <c r="A4" s="17"/>
      <c r="B4" s="10"/>
      <c r="C4" s="408" t="s">
        <v>21</v>
      </c>
      <c r="D4" s="408" t="s">
        <v>22</v>
      </c>
      <c r="E4" s="12"/>
      <c r="F4" s="409" t="s">
        <v>23</v>
      </c>
      <c r="G4" s="410" t="s">
        <v>24</v>
      </c>
      <c r="H4" s="23"/>
      <c r="I4" s="21" t="s">
        <v>25</v>
      </c>
      <c r="J4" s="16" t="s">
        <v>26</v>
      </c>
      <c r="K4" s="17"/>
      <c r="L4" s="17"/>
      <c r="M4" s="17"/>
      <c r="N4" s="17"/>
      <c r="O4" s="17"/>
      <c r="P4" s="17"/>
      <c r="Q4" s="17"/>
      <c r="R4" s="411"/>
      <c r="S4" s="17"/>
      <c r="T4" s="17"/>
      <c r="U4" s="17"/>
      <c r="V4" s="17"/>
      <c r="W4" s="17"/>
      <c r="X4" s="17"/>
      <c r="Y4" s="17"/>
      <c r="Z4" s="17"/>
    </row>
    <row r="5" spans="1:26" ht="38.25" hidden="1">
      <c r="A5" s="17"/>
      <c r="B5" s="10"/>
      <c r="C5" s="408" t="s">
        <v>27</v>
      </c>
      <c r="D5" s="408" t="s">
        <v>28</v>
      </c>
      <c r="E5" s="12"/>
      <c r="F5" s="410" t="s">
        <v>29</v>
      </c>
      <c r="G5" s="410" t="s">
        <v>30</v>
      </c>
      <c r="H5" s="16"/>
      <c r="I5" s="412" t="s">
        <v>475</v>
      </c>
      <c r="J5" s="16"/>
      <c r="K5" s="17"/>
      <c r="L5" s="17"/>
      <c r="M5" s="17"/>
      <c r="N5" s="17"/>
      <c r="O5" s="17"/>
      <c r="P5" s="17"/>
      <c r="Q5" s="17"/>
      <c r="R5" s="411"/>
      <c r="S5" s="17"/>
      <c r="T5" s="17"/>
      <c r="U5" s="17"/>
      <c r="V5" s="17"/>
      <c r="W5" s="17"/>
      <c r="X5" s="17"/>
      <c r="Y5" s="17"/>
      <c r="Z5" s="17"/>
    </row>
    <row r="6" spans="1:26" ht="38.25" hidden="1">
      <c r="A6" s="17"/>
      <c r="B6" s="10"/>
      <c r="C6" s="408" t="s">
        <v>31</v>
      </c>
      <c r="D6" s="408" t="s">
        <v>32</v>
      </c>
      <c r="E6" s="17"/>
      <c r="F6" s="410" t="s">
        <v>33</v>
      </c>
      <c r="G6" s="16"/>
      <c r="H6" s="16"/>
      <c r="I6" s="16"/>
      <c r="J6" s="16"/>
      <c r="K6" s="17"/>
      <c r="L6" s="17"/>
      <c r="M6" s="17"/>
      <c r="N6" s="17"/>
      <c r="O6" s="17"/>
      <c r="P6" s="17"/>
      <c r="Q6" s="17"/>
      <c r="R6" s="411"/>
      <c r="S6" s="17"/>
      <c r="T6" s="17"/>
      <c r="U6" s="17"/>
      <c r="V6" s="17"/>
      <c r="W6" s="17"/>
      <c r="X6" s="17"/>
      <c r="Y6" s="17"/>
      <c r="Z6" s="17"/>
    </row>
    <row r="7" spans="1:26" ht="25.5" hidden="1">
      <c r="A7" s="17"/>
      <c r="B7" s="10"/>
      <c r="C7" s="408" t="s">
        <v>34</v>
      </c>
      <c r="D7" s="408" t="s">
        <v>35</v>
      </c>
      <c r="E7" s="12"/>
      <c r="F7" s="23"/>
      <c r="G7" s="16"/>
      <c r="H7" s="16"/>
      <c r="I7" s="23"/>
      <c r="J7" s="23"/>
      <c r="K7" s="17"/>
      <c r="L7" s="17"/>
      <c r="M7" s="17"/>
      <c r="N7" s="17"/>
      <c r="O7" s="17"/>
      <c r="P7" s="17"/>
      <c r="Q7" s="17"/>
      <c r="R7" s="411"/>
      <c r="S7" s="17"/>
      <c r="T7" s="17"/>
      <c r="U7" s="17"/>
      <c r="V7" s="17"/>
      <c r="W7" s="17"/>
      <c r="X7" s="17"/>
      <c r="Y7" s="17"/>
      <c r="Z7" s="17"/>
    </row>
    <row r="8" spans="1:26" ht="25.5" hidden="1">
      <c r="A8" s="17"/>
      <c r="B8" s="10"/>
      <c r="C8" s="408" t="s">
        <v>36</v>
      </c>
      <c r="D8" s="408" t="s">
        <v>37</v>
      </c>
      <c r="E8" s="12"/>
      <c r="F8" s="23"/>
      <c r="G8" s="16"/>
      <c r="H8" s="16"/>
      <c r="I8" s="16"/>
      <c r="J8" s="16"/>
      <c r="K8" s="17"/>
      <c r="L8" s="17"/>
      <c r="M8" s="17"/>
      <c r="N8" s="17"/>
      <c r="O8" s="17"/>
      <c r="P8" s="17"/>
      <c r="Q8" s="17"/>
      <c r="R8" s="411"/>
      <c r="S8" s="17"/>
      <c r="T8" s="17"/>
      <c r="U8" s="17"/>
      <c r="V8" s="17"/>
      <c r="W8" s="17"/>
      <c r="X8" s="17"/>
      <c r="Y8" s="17"/>
      <c r="Z8" s="17"/>
    </row>
    <row r="9" spans="1:26" ht="51" hidden="1">
      <c r="A9" s="17"/>
      <c r="B9" s="10"/>
      <c r="C9" s="408" t="s">
        <v>38</v>
      </c>
      <c r="D9" s="408" t="s">
        <v>39</v>
      </c>
      <c r="E9" s="12"/>
      <c r="F9" s="16"/>
      <c r="G9" s="16"/>
      <c r="H9" s="16"/>
      <c r="I9" s="16"/>
      <c r="J9" s="16"/>
      <c r="K9" s="17"/>
      <c r="L9" s="17"/>
      <c r="M9" s="17"/>
      <c r="N9" s="17"/>
      <c r="O9" s="17"/>
      <c r="P9" s="17"/>
      <c r="Q9" s="17"/>
      <c r="R9" s="411"/>
      <c r="S9" s="17"/>
      <c r="T9" s="17"/>
      <c r="U9" s="17"/>
      <c r="V9" s="17"/>
      <c r="W9" s="17"/>
      <c r="X9" s="17"/>
      <c r="Y9" s="17"/>
      <c r="Z9" s="17"/>
    </row>
    <row r="10" spans="1:26" ht="25.5" hidden="1">
      <c r="A10" s="17"/>
      <c r="B10" s="10"/>
      <c r="C10" s="408" t="s">
        <v>40</v>
      </c>
      <c r="D10" s="408" t="s">
        <v>41</v>
      </c>
      <c r="E10" s="12"/>
      <c r="F10" s="16"/>
      <c r="G10" s="16"/>
      <c r="H10" s="16"/>
      <c r="I10" s="16"/>
      <c r="J10" s="16"/>
      <c r="K10" s="17"/>
      <c r="L10" s="17"/>
      <c r="M10" s="17"/>
      <c r="N10" s="17"/>
      <c r="O10" s="17"/>
      <c r="P10" s="17"/>
      <c r="Q10" s="17"/>
      <c r="R10" s="411"/>
      <c r="S10" s="17"/>
      <c r="T10" s="17"/>
      <c r="U10" s="17"/>
      <c r="V10" s="17"/>
      <c r="W10" s="17"/>
      <c r="X10" s="17"/>
      <c r="Y10" s="17"/>
      <c r="Z10" s="17"/>
    </row>
    <row r="11" spans="1:26" ht="51" hidden="1">
      <c r="A11" s="17"/>
      <c r="B11" s="10"/>
      <c r="C11" s="408" t="s">
        <v>42</v>
      </c>
      <c r="D11" s="408" t="s">
        <v>43</v>
      </c>
      <c r="E11" s="12"/>
      <c r="F11" s="16"/>
      <c r="G11" s="16"/>
      <c r="H11" s="16"/>
      <c r="I11" s="16"/>
      <c r="J11" s="16"/>
      <c r="K11" s="17"/>
      <c r="L11" s="17"/>
      <c r="M11" s="17"/>
      <c r="N11" s="17"/>
      <c r="O11" s="17"/>
      <c r="P11" s="17"/>
      <c r="Q11" s="17"/>
      <c r="R11" s="411"/>
      <c r="S11" s="17"/>
      <c r="T11" s="17"/>
      <c r="U11" s="17"/>
      <c r="V11" s="17"/>
      <c r="W11" s="17"/>
      <c r="X11" s="17"/>
      <c r="Y11" s="17"/>
      <c r="Z11" s="17"/>
    </row>
    <row r="12" spans="1:26" ht="38.25" hidden="1">
      <c r="A12" s="17"/>
      <c r="B12" s="10"/>
      <c r="C12" s="408" t="s">
        <v>44</v>
      </c>
      <c r="D12" s="408" t="s">
        <v>45</v>
      </c>
      <c r="E12" s="12"/>
      <c r="F12" s="10"/>
      <c r="G12" s="10"/>
      <c r="H12" s="10"/>
      <c r="I12" s="10"/>
      <c r="J12" s="17"/>
      <c r="K12" s="17"/>
      <c r="L12" s="17"/>
      <c r="M12" s="17"/>
      <c r="N12" s="17"/>
      <c r="O12" s="17"/>
      <c r="P12" s="17"/>
      <c r="Q12" s="17"/>
      <c r="R12" s="411"/>
      <c r="S12" s="17"/>
      <c r="T12" s="17"/>
      <c r="U12" s="17"/>
      <c r="V12" s="17"/>
      <c r="W12" s="17"/>
      <c r="X12" s="17"/>
      <c r="Y12" s="17"/>
      <c r="Z12" s="17"/>
    </row>
    <row r="13" spans="1:26" ht="38.25" hidden="1">
      <c r="A13" s="17"/>
      <c r="B13" s="10"/>
      <c r="C13" s="408" t="s">
        <v>46</v>
      </c>
      <c r="D13" s="408" t="s">
        <v>47</v>
      </c>
      <c r="E13" s="12"/>
      <c r="F13" s="10"/>
      <c r="G13" s="10"/>
      <c r="H13" s="10"/>
      <c r="I13" s="10"/>
      <c r="J13" s="17"/>
      <c r="K13" s="17"/>
      <c r="L13" s="17"/>
      <c r="M13" s="17"/>
      <c r="N13" s="17"/>
      <c r="O13" s="17"/>
      <c r="P13" s="17"/>
      <c r="Q13" s="17"/>
      <c r="R13" s="411"/>
      <c r="S13" s="17"/>
      <c r="T13" s="17"/>
      <c r="U13" s="17"/>
      <c r="V13" s="17"/>
      <c r="W13" s="17"/>
      <c r="X13" s="17"/>
      <c r="Y13" s="17"/>
      <c r="Z13" s="17"/>
    </row>
    <row r="14" spans="1:26" ht="25.5" hidden="1">
      <c r="A14" s="17"/>
      <c r="B14" s="10"/>
      <c r="C14" s="408" t="s">
        <v>48</v>
      </c>
      <c r="D14" s="413"/>
      <c r="E14" s="12"/>
      <c r="F14" s="10"/>
      <c r="G14" s="10"/>
      <c r="H14" s="10"/>
      <c r="I14" s="10"/>
      <c r="J14" s="17"/>
      <c r="K14" s="17"/>
      <c r="L14" s="17"/>
      <c r="M14" s="17"/>
      <c r="N14" s="17"/>
      <c r="O14" s="17"/>
      <c r="P14" s="17"/>
      <c r="Q14" s="17"/>
      <c r="R14" s="411"/>
      <c r="S14" s="17"/>
      <c r="T14" s="17"/>
      <c r="U14" s="17"/>
      <c r="V14" s="17"/>
      <c r="W14" s="17"/>
      <c r="X14" s="17"/>
      <c r="Y14" s="17"/>
      <c r="Z14" s="17"/>
    </row>
    <row r="15" spans="1:26" ht="38.25" hidden="1">
      <c r="A15" s="17"/>
      <c r="B15" s="10"/>
      <c r="C15" s="53" t="s">
        <v>49</v>
      </c>
      <c r="D15" s="408"/>
      <c r="E15" s="12"/>
      <c r="F15" s="10"/>
      <c r="G15" s="10"/>
      <c r="H15" s="10"/>
      <c r="I15" s="10"/>
      <c r="J15" s="17"/>
      <c r="K15" s="17"/>
      <c r="L15" s="17"/>
      <c r="M15" s="17"/>
      <c r="N15" s="17"/>
      <c r="O15" s="17"/>
      <c r="P15" s="17"/>
      <c r="Q15" s="17"/>
      <c r="R15" s="411"/>
      <c r="S15" s="17"/>
      <c r="T15" s="17"/>
      <c r="U15" s="17"/>
      <c r="V15" s="17"/>
      <c r="W15" s="17"/>
      <c r="X15" s="17"/>
      <c r="Y15" s="17"/>
      <c r="Z15" s="17"/>
    </row>
    <row r="16" spans="1:26" hidden="1">
      <c r="A16" s="17"/>
      <c r="B16" s="406"/>
      <c r="C16" s="406"/>
      <c r="D16" s="406"/>
      <c r="E16" s="17"/>
      <c r="F16" s="406"/>
      <c r="G16" s="406"/>
      <c r="H16" s="406"/>
      <c r="I16" s="406"/>
      <c r="J16" s="406"/>
      <c r="K16" s="406"/>
      <c r="L16" s="406"/>
      <c r="M16" s="406"/>
      <c r="N16" s="406"/>
      <c r="O16" s="406"/>
      <c r="P16" s="406"/>
      <c r="Q16" s="406"/>
      <c r="R16" s="407"/>
      <c r="S16" s="406"/>
      <c r="T16" s="406"/>
      <c r="U16" s="406"/>
      <c r="V16" s="406"/>
      <c r="W16" s="406"/>
      <c r="X16" s="406"/>
      <c r="Y16" s="406"/>
      <c r="Z16" s="406"/>
    </row>
    <row r="17" spans="1:26" hidden="1">
      <c r="A17" s="947"/>
      <c r="B17" s="790"/>
      <c r="C17" s="791"/>
      <c r="D17" s="798" t="s">
        <v>50</v>
      </c>
      <c r="E17" s="790"/>
      <c r="F17" s="790"/>
      <c r="G17" s="790"/>
      <c r="H17" s="790"/>
      <c r="I17" s="790"/>
      <c r="J17" s="790"/>
      <c r="K17" s="790"/>
      <c r="L17" s="790"/>
      <c r="M17" s="790"/>
      <c r="N17" s="790"/>
      <c r="O17" s="790"/>
      <c r="P17" s="790"/>
      <c r="Q17" s="790"/>
      <c r="R17" s="790"/>
      <c r="S17" s="790"/>
      <c r="T17" s="790"/>
      <c r="U17" s="790"/>
      <c r="V17" s="414" t="s">
        <v>51</v>
      </c>
      <c r="W17" s="406"/>
      <c r="X17" s="406"/>
      <c r="Y17" s="406"/>
      <c r="Z17" s="406"/>
    </row>
    <row r="18" spans="1:26" hidden="1">
      <c r="A18" s="792"/>
      <c r="B18" s="793"/>
      <c r="C18" s="794"/>
      <c r="D18" s="792"/>
      <c r="E18" s="793"/>
      <c r="F18" s="793"/>
      <c r="G18" s="793"/>
      <c r="H18" s="793"/>
      <c r="I18" s="793"/>
      <c r="J18" s="793"/>
      <c r="K18" s="793"/>
      <c r="L18" s="793"/>
      <c r="M18" s="793"/>
      <c r="N18" s="793"/>
      <c r="O18" s="793"/>
      <c r="P18" s="793"/>
      <c r="Q18" s="793"/>
      <c r="R18" s="793"/>
      <c r="S18" s="793"/>
      <c r="T18" s="793"/>
      <c r="U18" s="793"/>
      <c r="V18" s="415" t="s">
        <v>358</v>
      </c>
      <c r="W18" s="406"/>
      <c r="X18" s="406"/>
      <c r="Y18" s="406"/>
      <c r="Z18" s="406"/>
    </row>
    <row r="19" spans="1:26" ht="53.25" customHeight="1">
      <c r="A19" s="792"/>
      <c r="B19" s="793"/>
      <c r="C19" s="794"/>
      <c r="D19" s="792"/>
      <c r="E19" s="793"/>
      <c r="F19" s="793"/>
      <c r="G19" s="793"/>
      <c r="H19" s="793"/>
      <c r="I19" s="793"/>
      <c r="J19" s="793"/>
      <c r="K19" s="793"/>
      <c r="L19" s="793"/>
      <c r="M19" s="793"/>
      <c r="N19" s="793"/>
      <c r="O19" s="793"/>
      <c r="P19" s="793"/>
      <c r="Q19" s="793"/>
      <c r="R19" s="793"/>
      <c r="S19" s="793"/>
      <c r="T19" s="793"/>
      <c r="U19" s="793"/>
      <c r="V19" s="416" t="s">
        <v>359</v>
      </c>
      <c r="W19" s="406"/>
      <c r="X19" s="406"/>
      <c r="Y19" s="406"/>
      <c r="Z19" s="406"/>
    </row>
    <row r="20" spans="1:26" ht="40.5" customHeight="1">
      <c r="A20" s="795"/>
      <c r="B20" s="796"/>
      <c r="C20" s="797"/>
      <c r="D20" s="795"/>
      <c r="E20" s="796"/>
      <c r="F20" s="796"/>
      <c r="G20" s="796"/>
      <c r="H20" s="796"/>
      <c r="I20" s="796"/>
      <c r="J20" s="796"/>
      <c r="K20" s="796"/>
      <c r="L20" s="796"/>
      <c r="M20" s="796"/>
      <c r="N20" s="796"/>
      <c r="O20" s="796"/>
      <c r="P20" s="796"/>
      <c r="Q20" s="796"/>
      <c r="R20" s="796"/>
      <c r="S20" s="796"/>
      <c r="T20" s="796"/>
      <c r="U20" s="796"/>
      <c r="V20" s="417" t="s">
        <v>54</v>
      </c>
      <c r="W20" s="406"/>
      <c r="X20" s="406"/>
      <c r="Y20" s="406"/>
      <c r="Z20" s="406"/>
    </row>
    <row r="21" spans="1:26" ht="44.25" customHeight="1">
      <c r="A21" s="418"/>
      <c r="B21" s="419"/>
      <c r="C21" s="419"/>
      <c r="D21" s="419"/>
      <c r="E21" s="418"/>
      <c r="F21" s="255"/>
      <c r="G21" s="255"/>
      <c r="H21" s="255"/>
      <c r="I21" s="255"/>
      <c r="J21" s="255"/>
      <c r="K21" s="255"/>
      <c r="L21" s="255"/>
      <c r="M21" s="255"/>
      <c r="N21" s="255"/>
      <c r="O21" s="255"/>
      <c r="P21" s="255"/>
      <c r="Q21" s="255"/>
      <c r="R21" s="420"/>
      <c r="S21" s="255"/>
      <c r="T21" s="255"/>
      <c r="U21" s="255"/>
      <c r="V21" s="255"/>
      <c r="W21" s="406"/>
      <c r="X21" s="406"/>
      <c r="Y21" s="406"/>
      <c r="Z21" s="406"/>
    </row>
    <row r="22" spans="1:26" ht="49.5" customHeight="1">
      <c r="A22" s="892" t="s">
        <v>360</v>
      </c>
      <c r="B22" s="800"/>
      <c r="C22" s="801"/>
      <c r="D22" s="421"/>
      <c r="E22" s="893" t="str">
        <f>CONCATENATE("INFORME DE SEGUIMIENTO DEL PROCESO ",A23)</f>
        <v>INFORME DE SEGUIMIENTO DEL PROCESO GESTIÓN TECNOLÓGICA</v>
      </c>
      <c r="F22" s="864"/>
      <c r="G22" s="255"/>
      <c r="H22" s="948" t="s">
        <v>361</v>
      </c>
      <c r="I22" s="869"/>
      <c r="J22" s="856"/>
      <c r="K22" s="277"/>
      <c r="L22" s="422"/>
      <c r="M22" s="422"/>
      <c r="N22" s="422"/>
      <c r="O22" s="422"/>
      <c r="P22" s="422"/>
      <c r="Q22" s="422"/>
      <c r="R22" s="423"/>
      <c r="S22" s="422"/>
      <c r="T22" s="422"/>
      <c r="U22" s="422"/>
      <c r="V22" s="424"/>
      <c r="W22" s="406"/>
      <c r="X22" s="406"/>
      <c r="Y22" s="406"/>
      <c r="Z22" s="406"/>
    </row>
    <row r="23" spans="1:26" ht="45" customHeight="1">
      <c r="A23" s="905" t="s">
        <v>40</v>
      </c>
      <c r="B23" s="800"/>
      <c r="C23" s="801"/>
      <c r="D23" s="421"/>
      <c r="E23" s="425" t="s">
        <v>362</v>
      </c>
      <c r="F23" s="426">
        <f>COUNTA(E32:E151)</f>
        <v>90</v>
      </c>
      <c r="G23" s="255"/>
      <c r="H23" s="949" t="s">
        <v>363</v>
      </c>
      <c r="I23" s="784"/>
      <c r="J23" s="269">
        <f>COUNTIF(I32:I133,"Acción Correctiva")</f>
        <v>0</v>
      </c>
      <c r="K23" s="424"/>
      <c r="L23" s="422"/>
      <c r="M23" s="422"/>
      <c r="N23" s="422"/>
      <c r="O23" s="422"/>
      <c r="P23" s="422"/>
      <c r="Q23" s="422"/>
      <c r="R23" s="423"/>
      <c r="S23" s="424"/>
      <c r="T23" s="424"/>
      <c r="U23" s="421"/>
      <c r="V23" s="424"/>
      <c r="W23" s="406"/>
      <c r="X23" s="406"/>
      <c r="Y23" s="406"/>
      <c r="Z23" s="406"/>
    </row>
    <row r="24" spans="1:26" ht="29.25" customHeight="1">
      <c r="A24" s="427"/>
      <c r="B24" s="421"/>
      <c r="C24" s="421"/>
      <c r="D24" s="428"/>
      <c r="E24" s="425" t="s">
        <v>283</v>
      </c>
      <c r="F24" s="426">
        <f>COUNTA(H32:H201)</f>
        <v>53</v>
      </c>
      <c r="G24" s="421"/>
      <c r="H24" s="949" t="s">
        <v>364</v>
      </c>
      <c r="I24" s="784"/>
      <c r="J24" s="269">
        <f>COUNTIF(I32:I133,"Acción Preventiva y/o de mejora")</f>
        <v>50</v>
      </c>
      <c r="K24" s="424"/>
      <c r="L24" s="422"/>
      <c r="M24" s="422"/>
      <c r="N24" s="422"/>
      <c r="O24" s="422"/>
      <c r="P24" s="422"/>
      <c r="Q24" s="424"/>
      <c r="R24" s="407"/>
      <c r="S24" s="424"/>
      <c r="T24" s="424"/>
      <c r="U24" s="421"/>
      <c r="V24" s="424"/>
      <c r="W24" s="406"/>
      <c r="X24" s="406"/>
      <c r="Y24" s="406"/>
      <c r="Z24" s="406"/>
    </row>
    <row r="25" spans="1:26" ht="37.5" customHeight="1">
      <c r="A25" s="427"/>
      <c r="B25" s="421"/>
      <c r="C25" s="421"/>
      <c r="D25" s="429"/>
      <c r="E25" s="425" t="s">
        <v>285</v>
      </c>
      <c r="F25" s="426">
        <f>COUNTIF(U32:U201, "Vencida")</f>
        <v>0</v>
      </c>
      <c r="G25" s="421"/>
      <c r="H25" s="885" t="s">
        <v>364</v>
      </c>
      <c r="I25" s="886"/>
      <c r="J25" s="265">
        <f>COUNTIF(I32:I134,"hallazgo")</f>
        <v>3</v>
      </c>
      <c r="K25" s="424"/>
      <c r="L25" s="422"/>
      <c r="M25" s="422"/>
      <c r="N25" s="422"/>
      <c r="O25" s="422"/>
      <c r="P25" s="422"/>
      <c r="Q25" s="424"/>
      <c r="R25" s="407"/>
      <c r="S25" s="424"/>
      <c r="T25" s="424"/>
      <c r="U25" s="421"/>
      <c r="V25" s="430"/>
      <c r="W25" s="406"/>
      <c r="X25" s="406"/>
      <c r="Y25" s="406"/>
      <c r="Z25" s="406"/>
    </row>
    <row r="26" spans="1:26" ht="42" customHeight="1">
      <c r="A26" s="427"/>
      <c r="B26" s="421"/>
      <c r="C26" s="421"/>
      <c r="D26" s="428"/>
      <c r="E26" s="425" t="s">
        <v>287</v>
      </c>
      <c r="F26" s="426">
        <f>COUNTIF(U32:U133, "En ejecución")</f>
        <v>0</v>
      </c>
      <c r="G26" s="421"/>
      <c r="H26" s="950"/>
      <c r="I26" s="888"/>
      <c r="J26" s="431"/>
      <c r="K26" s="432"/>
      <c r="L26" s="422"/>
      <c r="M26" s="422"/>
      <c r="N26" s="422"/>
      <c r="O26" s="422"/>
      <c r="P26" s="422"/>
      <c r="Q26" s="424"/>
      <c r="R26" s="407"/>
      <c r="S26" s="424"/>
      <c r="T26" s="424"/>
      <c r="U26" s="421"/>
      <c r="V26" s="430"/>
      <c r="W26" s="406"/>
      <c r="X26" s="406"/>
      <c r="Y26" s="406"/>
      <c r="Z26" s="406"/>
    </row>
    <row r="27" spans="1:26" ht="30" customHeight="1">
      <c r="A27" s="427"/>
      <c r="B27" s="421"/>
      <c r="C27" s="421"/>
      <c r="D27" s="429"/>
      <c r="E27" s="425" t="s">
        <v>369</v>
      </c>
      <c r="F27" s="426">
        <f>COUNTIF(U32:U201,"Cerrada")</f>
        <v>53</v>
      </c>
      <c r="G27" s="421"/>
      <c r="H27" s="433"/>
      <c r="I27" s="277"/>
      <c r="J27" s="422"/>
      <c r="K27" s="422"/>
      <c r="L27" s="422"/>
      <c r="M27" s="422"/>
      <c r="N27" s="422"/>
      <c r="O27" s="422"/>
      <c r="P27" s="422"/>
      <c r="Q27" s="424"/>
      <c r="R27" s="407"/>
      <c r="S27" s="424"/>
      <c r="T27" s="424"/>
      <c r="U27" s="421"/>
      <c r="V27" s="430"/>
      <c r="W27" s="406"/>
      <c r="X27" s="406"/>
      <c r="Y27" s="406"/>
      <c r="Z27" s="406"/>
    </row>
    <row r="28" spans="1:26" ht="29.25" customHeight="1">
      <c r="A28" s="427"/>
      <c r="B28" s="421"/>
      <c r="C28" s="421"/>
      <c r="D28" s="429"/>
      <c r="E28" s="425" t="s">
        <v>352</v>
      </c>
      <c r="F28" s="426">
        <f>COUNTIF(U32:U133,"Eliminada")</f>
        <v>0</v>
      </c>
      <c r="G28" s="421"/>
      <c r="H28" s="433"/>
      <c r="I28" s="277"/>
      <c r="J28" s="422"/>
      <c r="K28" s="422"/>
      <c r="L28" s="422"/>
      <c r="M28" s="422"/>
      <c r="N28" s="422"/>
      <c r="O28" s="422"/>
      <c r="P28" s="422"/>
      <c r="Q28" s="424"/>
      <c r="R28" s="407"/>
      <c r="S28" s="424"/>
      <c r="T28" s="424"/>
      <c r="U28" s="421"/>
      <c r="V28" s="430"/>
      <c r="W28" s="406"/>
      <c r="X28" s="406"/>
      <c r="Y28" s="406"/>
      <c r="Z28" s="406"/>
    </row>
    <row r="29" spans="1:26" ht="70.5" customHeight="1">
      <c r="A29" s="427"/>
      <c r="B29" s="421"/>
      <c r="C29" s="421"/>
      <c r="D29" s="421"/>
      <c r="E29" s="434"/>
      <c r="F29" s="279"/>
      <c r="G29" s="421"/>
      <c r="H29" s="433"/>
      <c r="I29" s="435"/>
      <c r="J29" s="436"/>
      <c r="K29" s="435"/>
      <c r="L29" s="436"/>
      <c r="M29" s="282"/>
      <c r="N29" s="421"/>
      <c r="O29" s="421"/>
      <c r="P29" s="421"/>
      <c r="Q29" s="255"/>
      <c r="R29" s="420"/>
      <c r="S29" s="255"/>
      <c r="T29" s="255"/>
      <c r="U29" s="255"/>
      <c r="V29" s="255"/>
      <c r="W29" s="406"/>
      <c r="X29" s="406"/>
      <c r="Y29" s="406"/>
      <c r="Z29" s="406"/>
    </row>
    <row r="30" spans="1:26" ht="15.75" customHeight="1">
      <c r="A30" s="951" t="s">
        <v>56</v>
      </c>
      <c r="B30" s="863"/>
      <c r="C30" s="863"/>
      <c r="D30" s="863"/>
      <c r="E30" s="863"/>
      <c r="F30" s="863"/>
      <c r="G30" s="864"/>
      <c r="H30" s="952" t="s">
        <v>57</v>
      </c>
      <c r="I30" s="863"/>
      <c r="J30" s="863"/>
      <c r="K30" s="863"/>
      <c r="L30" s="863"/>
      <c r="M30" s="863"/>
      <c r="N30" s="864"/>
      <c r="O30" s="953" t="s">
        <v>58</v>
      </c>
      <c r="P30" s="863"/>
      <c r="Q30" s="864"/>
      <c r="R30" s="954" t="s">
        <v>59</v>
      </c>
      <c r="S30" s="863"/>
      <c r="T30" s="863"/>
      <c r="U30" s="863"/>
      <c r="V30" s="864"/>
      <c r="W30" s="437"/>
      <c r="X30" s="39"/>
      <c r="Y30" s="406"/>
      <c r="Z30" s="406"/>
    </row>
    <row r="31" spans="1:26" ht="63" customHeight="1">
      <c r="A31" s="288" t="s">
        <v>60</v>
      </c>
      <c r="B31" s="289" t="s">
        <v>2</v>
      </c>
      <c r="C31" s="289" t="s">
        <v>61</v>
      </c>
      <c r="D31" s="289" t="s">
        <v>62</v>
      </c>
      <c r="E31" s="289" t="s">
        <v>63</v>
      </c>
      <c r="F31" s="289" t="s">
        <v>64</v>
      </c>
      <c r="G31" s="290" t="s">
        <v>65</v>
      </c>
      <c r="H31" s="291" t="s">
        <v>66</v>
      </c>
      <c r="I31" s="289" t="s">
        <v>4</v>
      </c>
      <c r="J31" s="289" t="s">
        <v>67</v>
      </c>
      <c r="K31" s="292" t="s">
        <v>68</v>
      </c>
      <c r="L31" s="292" t="s">
        <v>69</v>
      </c>
      <c r="M31" s="292" t="s">
        <v>70</v>
      </c>
      <c r="N31" s="293" t="s">
        <v>71</v>
      </c>
      <c r="O31" s="895" t="s">
        <v>72</v>
      </c>
      <c r="P31" s="872"/>
      <c r="Q31" s="293" t="s">
        <v>73</v>
      </c>
      <c r="R31" s="438" t="s">
        <v>72</v>
      </c>
      <c r="S31" s="292" t="s">
        <v>73</v>
      </c>
      <c r="T31" s="292" t="s">
        <v>6</v>
      </c>
      <c r="U31" s="292" t="s">
        <v>74</v>
      </c>
      <c r="V31" s="439" t="s">
        <v>75</v>
      </c>
      <c r="W31" s="17"/>
      <c r="X31" s="406"/>
      <c r="Y31" s="406"/>
      <c r="Z31" s="406"/>
    </row>
    <row r="32" spans="1:26" ht="375" customHeight="1">
      <c r="A32" s="72">
        <v>1</v>
      </c>
      <c r="B32" s="72" t="s">
        <v>29</v>
      </c>
      <c r="C32" s="72" t="s">
        <v>476</v>
      </c>
      <c r="D32" s="73">
        <v>43892</v>
      </c>
      <c r="E32" s="440" t="s">
        <v>477</v>
      </c>
      <c r="F32" s="72" t="s">
        <v>17</v>
      </c>
      <c r="G32" s="72" t="s">
        <v>478</v>
      </c>
      <c r="H32" s="53" t="s">
        <v>479</v>
      </c>
      <c r="I32" s="53" t="s">
        <v>18</v>
      </c>
      <c r="J32" s="53" t="s">
        <v>480</v>
      </c>
      <c r="K32" s="53" t="s">
        <v>481</v>
      </c>
      <c r="L32" s="54">
        <v>43892</v>
      </c>
      <c r="M32" s="54">
        <v>43892</v>
      </c>
      <c r="N32" s="65">
        <v>44377</v>
      </c>
      <c r="O32" s="928" t="s">
        <v>482</v>
      </c>
      <c r="P32" s="784"/>
      <c r="Q32" s="82" t="s">
        <v>483</v>
      </c>
      <c r="R32" s="357" t="s">
        <v>484</v>
      </c>
      <c r="S32" s="347" t="s">
        <v>485</v>
      </c>
      <c r="T32" s="340" t="s">
        <v>26</v>
      </c>
      <c r="U32" s="342" t="s">
        <v>25</v>
      </c>
      <c r="V32" s="59" t="s">
        <v>486</v>
      </c>
      <c r="W32" s="17"/>
      <c r="X32" s="17"/>
      <c r="Y32" s="17"/>
      <c r="Z32" s="17"/>
    </row>
    <row r="33" spans="1:26" ht="282.75" customHeight="1">
      <c r="A33" s="72">
        <v>2</v>
      </c>
      <c r="B33" s="72" t="s">
        <v>23</v>
      </c>
      <c r="C33" s="72" t="s">
        <v>476</v>
      </c>
      <c r="D33" s="73" t="s">
        <v>487</v>
      </c>
      <c r="E33" s="440" t="s">
        <v>488</v>
      </c>
      <c r="F33" s="72" t="s">
        <v>24</v>
      </c>
      <c r="G33" s="72" t="s">
        <v>489</v>
      </c>
      <c r="H33" s="53" t="s">
        <v>490</v>
      </c>
      <c r="I33" s="53" t="s">
        <v>18</v>
      </c>
      <c r="J33" s="53" t="s">
        <v>491</v>
      </c>
      <c r="K33" s="53" t="s">
        <v>481</v>
      </c>
      <c r="L33" s="54">
        <v>43909</v>
      </c>
      <c r="M33" s="54">
        <v>43953</v>
      </c>
      <c r="N33" s="441">
        <v>44180</v>
      </c>
      <c r="O33" s="937" t="s">
        <v>492</v>
      </c>
      <c r="P33" s="784"/>
      <c r="Q33" s="442" t="s">
        <v>493</v>
      </c>
      <c r="R33" s="443" t="s">
        <v>494</v>
      </c>
      <c r="S33" s="342" t="s">
        <v>495</v>
      </c>
      <c r="T33" s="340" t="s">
        <v>13</v>
      </c>
      <c r="U33" s="342" t="s">
        <v>25</v>
      </c>
      <c r="V33" s="59" t="s">
        <v>496</v>
      </c>
      <c r="W33" s="17"/>
      <c r="X33" s="17"/>
      <c r="Y33" s="17"/>
      <c r="Z33" s="17"/>
    </row>
    <row r="34" spans="1:26" ht="60" customHeight="1">
      <c r="A34" s="444">
        <v>3</v>
      </c>
      <c r="B34" s="445" t="s">
        <v>9</v>
      </c>
      <c r="C34" s="445" t="s">
        <v>15</v>
      </c>
      <c r="D34" s="446">
        <v>44146</v>
      </c>
      <c r="E34" s="447" t="s">
        <v>497</v>
      </c>
      <c r="F34" s="445" t="s">
        <v>30</v>
      </c>
      <c r="G34" s="71" t="s">
        <v>498</v>
      </c>
      <c r="H34" s="71" t="s">
        <v>499</v>
      </c>
      <c r="I34" s="71" t="s">
        <v>18</v>
      </c>
      <c r="J34" s="71" t="s">
        <v>500</v>
      </c>
      <c r="K34" s="71" t="s">
        <v>501</v>
      </c>
      <c r="L34" s="448">
        <v>44146</v>
      </c>
      <c r="M34" s="448">
        <v>44146</v>
      </c>
      <c r="N34" s="448">
        <v>44377</v>
      </c>
      <c r="O34" s="449" t="s">
        <v>502</v>
      </c>
      <c r="P34" s="450"/>
      <c r="Q34" s="451" t="s">
        <v>503</v>
      </c>
      <c r="R34" s="440" t="s">
        <v>504</v>
      </c>
      <c r="S34" s="72" t="s">
        <v>505</v>
      </c>
      <c r="T34" s="440" t="s">
        <v>13</v>
      </c>
      <c r="U34" s="72" t="s">
        <v>25</v>
      </c>
      <c r="V34" s="72" t="s">
        <v>506</v>
      </c>
      <c r="W34" s="17"/>
      <c r="X34" s="17"/>
      <c r="Y34" s="17"/>
      <c r="Z34" s="17"/>
    </row>
    <row r="35" spans="1:26" ht="70.5" customHeight="1">
      <c r="A35" s="444">
        <v>4</v>
      </c>
      <c r="B35" s="445" t="s">
        <v>9</v>
      </c>
      <c r="C35" s="445" t="s">
        <v>15</v>
      </c>
      <c r="D35" s="446">
        <v>44146</v>
      </c>
      <c r="E35" s="447" t="s">
        <v>507</v>
      </c>
      <c r="F35" s="445" t="s">
        <v>30</v>
      </c>
      <c r="G35" s="452"/>
      <c r="H35" s="452"/>
      <c r="I35" s="452"/>
      <c r="J35" s="452"/>
      <c r="K35" s="452"/>
      <c r="L35" s="453"/>
      <c r="M35" s="453"/>
      <c r="N35" s="453"/>
      <c r="O35" s="444"/>
      <c r="P35" s="454"/>
      <c r="Q35" s="455"/>
      <c r="R35" s="456"/>
      <c r="S35" s="457"/>
      <c r="T35" s="456"/>
      <c r="U35" s="457"/>
      <c r="V35" s="458"/>
      <c r="W35" s="17"/>
      <c r="X35" s="17"/>
      <c r="Y35" s="17"/>
      <c r="Z35" s="17"/>
    </row>
    <row r="36" spans="1:26" ht="90" customHeight="1">
      <c r="A36" s="444">
        <v>5</v>
      </c>
      <c r="B36" s="445" t="s">
        <v>9</v>
      </c>
      <c r="C36" s="445" t="s">
        <v>15</v>
      </c>
      <c r="D36" s="446">
        <v>44146</v>
      </c>
      <c r="E36" s="447" t="s">
        <v>508</v>
      </c>
      <c r="F36" s="445" t="s">
        <v>30</v>
      </c>
      <c r="G36" s="459"/>
      <c r="H36" s="459"/>
      <c r="I36" s="459"/>
      <c r="J36" s="459"/>
      <c r="K36" s="459"/>
      <c r="L36" s="460"/>
      <c r="M36" s="460"/>
      <c r="N36" s="460"/>
      <c r="O36" s="444"/>
      <c r="P36" s="454"/>
      <c r="Q36" s="461"/>
      <c r="R36" s="462"/>
      <c r="S36" s="395"/>
      <c r="T36" s="462"/>
      <c r="U36" s="395"/>
      <c r="V36" s="463"/>
      <c r="W36" s="17"/>
      <c r="X36" s="17"/>
      <c r="Y36" s="17"/>
      <c r="Z36" s="17"/>
    </row>
    <row r="37" spans="1:26" ht="213.75" customHeight="1">
      <c r="A37" s="444">
        <v>6</v>
      </c>
      <c r="B37" s="464" t="s">
        <v>9</v>
      </c>
      <c r="C37" s="464" t="s">
        <v>15</v>
      </c>
      <c r="D37" s="465">
        <v>44146</v>
      </c>
      <c r="E37" s="466" t="s">
        <v>509</v>
      </c>
      <c r="F37" s="464" t="s">
        <v>30</v>
      </c>
      <c r="G37" s="464" t="s">
        <v>510</v>
      </c>
      <c r="H37" s="465" t="s">
        <v>511</v>
      </c>
      <c r="I37" s="464" t="s">
        <v>18</v>
      </c>
      <c r="J37" s="464" t="s">
        <v>512</v>
      </c>
      <c r="K37" s="464" t="s">
        <v>513</v>
      </c>
      <c r="L37" s="465">
        <v>44146</v>
      </c>
      <c r="M37" s="446">
        <v>44146</v>
      </c>
      <c r="N37" s="467">
        <v>44346</v>
      </c>
      <c r="O37" s="942" t="s">
        <v>514</v>
      </c>
      <c r="P37" s="784"/>
      <c r="Q37" s="468" t="s">
        <v>515</v>
      </c>
      <c r="R37" s="469" t="s">
        <v>516</v>
      </c>
      <c r="S37" s="470" t="s">
        <v>517</v>
      </c>
      <c r="T37" s="440" t="s">
        <v>13</v>
      </c>
      <c r="U37" s="53" t="s">
        <v>25</v>
      </c>
      <c r="V37" s="82" t="s">
        <v>518</v>
      </c>
      <c r="W37" s="17"/>
      <c r="X37" s="17"/>
      <c r="Y37" s="17"/>
      <c r="Z37" s="17"/>
    </row>
    <row r="38" spans="1:26" ht="300" customHeight="1">
      <c r="A38" s="471">
        <v>7</v>
      </c>
      <c r="B38" s="472" t="s">
        <v>9</v>
      </c>
      <c r="C38" s="472" t="s">
        <v>15</v>
      </c>
      <c r="D38" s="473">
        <v>44146</v>
      </c>
      <c r="E38" s="474" t="s">
        <v>519</v>
      </c>
      <c r="F38" s="475" t="s">
        <v>30</v>
      </c>
      <c r="G38" s="475" t="s">
        <v>520</v>
      </c>
      <c r="H38" s="472" t="s">
        <v>521</v>
      </c>
      <c r="I38" s="472" t="s">
        <v>18</v>
      </c>
      <c r="J38" s="472" t="s">
        <v>522</v>
      </c>
      <c r="K38" s="476" t="s">
        <v>501</v>
      </c>
      <c r="L38" s="473">
        <v>44146</v>
      </c>
      <c r="M38" s="473">
        <v>44397</v>
      </c>
      <c r="N38" s="109">
        <v>44454</v>
      </c>
      <c r="O38" s="943" t="s">
        <v>523</v>
      </c>
      <c r="P38" s="944"/>
      <c r="Q38" s="477" t="s">
        <v>524</v>
      </c>
      <c r="R38" s="135" t="s">
        <v>525</v>
      </c>
      <c r="S38" s="82" t="s">
        <v>526</v>
      </c>
      <c r="T38" s="92" t="s">
        <v>13</v>
      </c>
      <c r="U38" s="82" t="s">
        <v>25</v>
      </c>
      <c r="V38" s="82" t="s">
        <v>527</v>
      </c>
      <c r="W38" s="17"/>
      <c r="X38" s="17"/>
      <c r="Y38" s="17"/>
      <c r="Z38" s="17"/>
    </row>
    <row r="39" spans="1:26" ht="156" customHeight="1">
      <c r="A39" s="457"/>
      <c r="B39" s="445" t="s">
        <v>9</v>
      </c>
      <c r="C39" s="445" t="s">
        <v>15</v>
      </c>
      <c r="D39" s="446">
        <v>44146</v>
      </c>
      <c r="E39" s="478"/>
      <c r="F39" s="452"/>
      <c r="G39" s="452"/>
      <c r="H39" s="445" t="s">
        <v>528</v>
      </c>
      <c r="I39" s="445" t="s">
        <v>18</v>
      </c>
      <c r="J39" s="445" t="s">
        <v>529</v>
      </c>
      <c r="K39" s="445" t="s">
        <v>501</v>
      </c>
      <c r="L39" s="446">
        <v>44146</v>
      </c>
      <c r="M39" s="446">
        <v>44242</v>
      </c>
      <c r="N39" s="467">
        <v>44377</v>
      </c>
      <c r="O39" s="909" t="s">
        <v>530</v>
      </c>
      <c r="P39" s="784"/>
      <c r="Q39" s="53" t="s">
        <v>531</v>
      </c>
      <c r="R39" s="53" t="s">
        <v>532</v>
      </c>
      <c r="S39" s="53"/>
      <c r="T39" s="440" t="s">
        <v>20</v>
      </c>
      <c r="U39" s="53" t="s">
        <v>25</v>
      </c>
      <c r="V39" s="82" t="s">
        <v>527</v>
      </c>
      <c r="W39" s="17"/>
      <c r="X39" s="17"/>
      <c r="Y39" s="17"/>
      <c r="Z39" s="17"/>
    </row>
    <row r="40" spans="1:26" ht="257.25" customHeight="1">
      <c r="A40" s="457"/>
      <c r="B40" s="464" t="s">
        <v>9</v>
      </c>
      <c r="C40" s="464" t="s">
        <v>15</v>
      </c>
      <c r="D40" s="465">
        <v>44146</v>
      </c>
      <c r="E40" s="479"/>
      <c r="F40" s="480"/>
      <c r="G40" s="480"/>
      <c r="H40" s="464" t="s">
        <v>533</v>
      </c>
      <c r="I40" s="464" t="s">
        <v>18</v>
      </c>
      <c r="J40" s="464" t="s">
        <v>534</v>
      </c>
      <c r="K40" s="445" t="s">
        <v>501</v>
      </c>
      <c r="L40" s="446">
        <v>44146</v>
      </c>
      <c r="M40" s="446">
        <v>44228</v>
      </c>
      <c r="N40" s="467">
        <v>44287</v>
      </c>
      <c r="O40" s="909" t="s">
        <v>535</v>
      </c>
      <c r="P40" s="784"/>
      <c r="Q40" s="53" t="s">
        <v>536</v>
      </c>
      <c r="R40" s="53" t="s">
        <v>537</v>
      </c>
      <c r="S40" s="53"/>
      <c r="T40" s="440" t="s">
        <v>26</v>
      </c>
      <c r="U40" s="53" t="s">
        <v>25</v>
      </c>
      <c r="V40" s="93" t="s">
        <v>538</v>
      </c>
      <c r="W40" s="17"/>
      <c r="X40" s="17"/>
      <c r="Y40" s="17"/>
      <c r="Z40" s="17"/>
    </row>
    <row r="41" spans="1:26" ht="228" customHeight="1">
      <c r="A41" s="444"/>
      <c r="B41" s="445" t="s">
        <v>9</v>
      </c>
      <c r="C41" s="445" t="s">
        <v>15</v>
      </c>
      <c r="D41" s="446">
        <v>44413</v>
      </c>
      <c r="E41" s="459" t="s">
        <v>539</v>
      </c>
      <c r="F41" s="459" t="s">
        <v>17</v>
      </c>
      <c r="G41" s="459" t="s">
        <v>540</v>
      </c>
      <c r="H41" s="445" t="s">
        <v>541</v>
      </c>
      <c r="I41" s="445" t="s">
        <v>18</v>
      </c>
      <c r="J41" s="445" t="s">
        <v>542</v>
      </c>
      <c r="K41" s="445" t="s">
        <v>501</v>
      </c>
      <c r="L41" s="446">
        <v>44413</v>
      </c>
      <c r="M41" s="446">
        <v>44413</v>
      </c>
      <c r="N41" s="467">
        <v>44500</v>
      </c>
      <c r="O41" s="941" t="s">
        <v>543</v>
      </c>
      <c r="P41" s="784"/>
      <c r="Q41" s="481" t="s">
        <v>544</v>
      </c>
      <c r="R41" s="54" t="s">
        <v>545</v>
      </c>
      <c r="S41" s="470" t="s">
        <v>546</v>
      </c>
      <c r="T41" s="440" t="s">
        <v>13</v>
      </c>
      <c r="U41" s="356" t="s">
        <v>25</v>
      </c>
      <c r="V41" s="82" t="s">
        <v>547</v>
      </c>
      <c r="W41" s="17"/>
      <c r="X41" s="17"/>
      <c r="Y41" s="17"/>
      <c r="Z41" s="17"/>
    </row>
    <row r="42" spans="1:26" ht="158.25" customHeight="1">
      <c r="A42" s="444">
        <v>8</v>
      </c>
      <c r="B42" s="464" t="s">
        <v>9</v>
      </c>
      <c r="C42" s="464" t="s">
        <v>15</v>
      </c>
      <c r="D42" s="465">
        <v>44146</v>
      </c>
      <c r="E42" s="464" t="s">
        <v>548</v>
      </c>
      <c r="F42" s="464" t="s">
        <v>30</v>
      </c>
      <c r="G42" s="464" t="s">
        <v>549</v>
      </c>
      <c r="H42" s="464" t="s">
        <v>550</v>
      </c>
      <c r="I42" s="464" t="s">
        <v>18</v>
      </c>
      <c r="J42" s="464" t="s">
        <v>551</v>
      </c>
      <c r="K42" s="482" t="s">
        <v>501</v>
      </c>
      <c r="L42" s="446">
        <v>44146</v>
      </c>
      <c r="M42" s="446">
        <v>44242</v>
      </c>
      <c r="N42" s="467">
        <v>44469</v>
      </c>
      <c r="O42" s="937" t="s">
        <v>552</v>
      </c>
      <c r="P42" s="784"/>
      <c r="Q42" s="483" t="s">
        <v>553</v>
      </c>
      <c r="R42" s="484" t="s">
        <v>554</v>
      </c>
      <c r="S42" s="470" t="s">
        <v>555</v>
      </c>
      <c r="T42" s="440" t="s">
        <v>13</v>
      </c>
      <c r="U42" s="53" t="s">
        <v>25</v>
      </c>
      <c r="V42" s="485" t="s">
        <v>556</v>
      </c>
      <c r="W42" s="17"/>
      <c r="X42" s="17"/>
      <c r="Y42" s="17"/>
      <c r="Z42" s="17"/>
    </row>
    <row r="43" spans="1:26" ht="212.25" customHeight="1">
      <c r="A43" s="444">
        <v>9</v>
      </c>
      <c r="B43" s="445" t="s">
        <v>9</v>
      </c>
      <c r="C43" s="445" t="s">
        <v>15</v>
      </c>
      <c r="D43" s="446">
        <v>44146</v>
      </c>
      <c r="E43" s="445" t="s">
        <v>557</v>
      </c>
      <c r="F43" s="445" t="s">
        <v>30</v>
      </c>
      <c r="G43" s="445" t="s">
        <v>558</v>
      </c>
      <c r="H43" s="445" t="s">
        <v>559</v>
      </c>
      <c r="I43" s="445" t="s">
        <v>18</v>
      </c>
      <c r="J43" s="445" t="s">
        <v>560</v>
      </c>
      <c r="K43" s="445" t="s">
        <v>501</v>
      </c>
      <c r="L43" s="446">
        <v>44146</v>
      </c>
      <c r="M43" s="446">
        <v>44256</v>
      </c>
      <c r="N43" s="467">
        <v>44545</v>
      </c>
      <c r="O43" s="909" t="s">
        <v>561</v>
      </c>
      <c r="P43" s="784"/>
      <c r="Q43" s="299" t="s">
        <v>562</v>
      </c>
      <c r="R43" s="53" t="s">
        <v>563</v>
      </c>
      <c r="S43" s="53"/>
      <c r="T43" s="440" t="s">
        <v>13</v>
      </c>
      <c r="U43" s="53" t="s">
        <v>25</v>
      </c>
      <c r="V43" s="82" t="s">
        <v>527</v>
      </c>
      <c r="W43" s="17"/>
      <c r="X43" s="17"/>
      <c r="Y43" s="17"/>
      <c r="Z43" s="17"/>
    </row>
    <row r="44" spans="1:26" ht="51" customHeight="1">
      <c r="A44" s="444">
        <v>10</v>
      </c>
      <c r="B44" s="445" t="s">
        <v>9</v>
      </c>
      <c r="C44" s="445" t="s">
        <v>15</v>
      </c>
      <c r="D44" s="446">
        <v>44146</v>
      </c>
      <c r="E44" s="445" t="s">
        <v>564</v>
      </c>
      <c r="F44" s="445" t="s">
        <v>30</v>
      </c>
      <c r="G44" s="71" t="s">
        <v>565</v>
      </c>
      <c r="H44" s="71" t="s">
        <v>566</v>
      </c>
      <c r="I44" s="71" t="s">
        <v>18</v>
      </c>
      <c r="J44" s="71" t="s">
        <v>567</v>
      </c>
      <c r="K44" s="71" t="s">
        <v>501</v>
      </c>
      <c r="L44" s="448">
        <v>44146</v>
      </c>
      <c r="M44" s="448">
        <v>44301</v>
      </c>
      <c r="N44" s="448">
        <v>44392</v>
      </c>
      <c r="O44" s="449" t="s">
        <v>568</v>
      </c>
      <c r="P44" s="450"/>
      <c r="Q44" s="486" t="s">
        <v>569</v>
      </c>
      <c r="R44" s="72" t="s">
        <v>570</v>
      </c>
      <c r="S44" s="72"/>
      <c r="T44" s="440" t="s">
        <v>20</v>
      </c>
      <c r="U44" s="72" t="s">
        <v>25</v>
      </c>
      <c r="V44" s="93" t="s">
        <v>527</v>
      </c>
      <c r="W44" s="17"/>
      <c r="X44" s="17"/>
      <c r="Y44" s="17"/>
      <c r="Z44" s="17"/>
    </row>
    <row r="45" spans="1:26" ht="89.25" customHeight="1">
      <c r="A45" s="444">
        <v>11</v>
      </c>
      <c r="B45" s="445" t="s">
        <v>9</v>
      </c>
      <c r="C45" s="445" t="s">
        <v>15</v>
      </c>
      <c r="D45" s="446">
        <v>44146</v>
      </c>
      <c r="E45" s="445" t="s">
        <v>571</v>
      </c>
      <c r="F45" s="445" t="s">
        <v>30</v>
      </c>
      <c r="G45" s="459"/>
      <c r="H45" s="459"/>
      <c r="I45" s="459"/>
      <c r="J45" s="459"/>
      <c r="K45" s="459"/>
      <c r="L45" s="460"/>
      <c r="M45" s="460"/>
      <c r="N45" s="460"/>
      <c r="O45" s="487"/>
      <c r="P45" s="488"/>
      <c r="Q45" s="489"/>
      <c r="R45" s="395"/>
      <c r="S45" s="395"/>
      <c r="T45" s="462"/>
      <c r="U45" s="395"/>
      <c r="V45" s="485"/>
      <c r="W45" s="17"/>
      <c r="X45" s="17"/>
      <c r="Y45" s="17"/>
      <c r="Z45" s="17"/>
    </row>
    <row r="46" spans="1:26" ht="363.75" customHeight="1">
      <c r="A46" s="444">
        <v>12</v>
      </c>
      <c r="B46" s="464" t="s">
        <v>9</v>
      </c>
      <c r="C46" s="464" t="s">
        <v>15</v>
      </c>
      <c r="D46" s="465">
        <v>44146</v>
      </c>
      <c r="E46" s="464" t="s">
        <v>572</v>
      </c>
      <c r="F46" s="464" t="s">
        <v>30</v>
      </c>
      <c r="G46" s="464" t="s">
        <v>573</v>
      </c>
      <c r="H46" s="464" t="s">
        <v>574</v>
      </c>
      <c r="I46" s="464" t="s">
        <v>18</v>
      </c>
      <c r="J46" s="464" t="s">
        <v>575</v>
      </c>
      <c r="K46" s="445" t="s">
        <v>576</v>
      </c>
      <c r="L46" s="446">
        <v>44146</v>
      </c>
      <c r="M46" s="446">
        <v>44228</v>
      </c>
      <c r="N46" s="467">
        <v>44499</v>
      </c>
      <c r="O46" s="935" t="s">
        <v>577</v>
      </c>
      <c r="P46" s="784"/>
      <c r="Q46" s="490" t="s">
        <v>578</v>
      </c>
      <c r="R46" s="464" t="s">
        <v>579</v>
      </c>
      <c r="S46" s="445"/>
      <c r="T46" s="491" t="s">
        <v>13</v>
      </c>
      <c r="U46" s="445" t="s">
        <v>25</v>
      </c>
      <c r="V46" s="93" t="s">
        <v>556</v>
      </c>
      <c r="W46" s="17"/>
      <c r="X46" s="17"/>
      <c r="Y46" s="17"/>
      <c r="Z46" s="17"/>
    </row>
    <row r="47" spans="1:26" ht="114.75" customHeight="1">
      <c r="A47" s="444">
        <v>13</v>
      </c>
      <c r="B47" s="445" t="s">
        <v>9</v>
      </c>
      <c r="C47" s="445" t="s">
        <v>15</v>
      </c>
      <c r="D47" s="446">
        <v>44146</v>
      </c>
      <c r="E47" s="445" t="s">
        <v>580</v>
      </c>
      <c r="F47" s="445" t="s">
        <v>30</v>
      </c>
      <c r="G47" s="445" t="s">
        <v>581</v>
      </c>
      <c r="H47" s="446" t="s">
        <v>582</v>
      </c>
      <c r="I47" s="445" t="s">
        <v>18</v>
      </c>
      <c r="J47" s="445" t="s">
        <v>583</v>
      </c>
      <c r="K47" s="445" t="s">
        <v>501</v>
      </c>
      <c r="L47" s="446">
        <v>44146</v>
      </c>
      <c r="M47" s="446">
        <v>44228</v>
      </c>
      <c r="N47" s="467">
        <v>44530</v>
      </c>
      <c r="O47" s="938" t="s">
        <v>584</v>
      </c>
      <c r="P47" s="809"/>
      <c r="Q47" s="61" t="s">
        <v>585</v>
      </c>
      <c r="R47" s="53" t="s">
        <v>586</v>
      </c>
      <c r="S47" s="53"/>
      <c r="T47" s="440" t="s">
        <v>13</v>
      </c>
      <c r="U47" s="53" t="s">
        <v>25</v>
      </c>
      <c r="V47" s="82" t="s">
        <v>587</v>
      </c>
      <c r="W47" s="17"/>
      <c r="X47" s="17"/>
      <c r="Y47" s="17"/>
      <c r="Z47" s="17"/>
    </row>
    <row r="48" spans="1:26" ht="408.75" customHeight="1">
      <c r="A48" s="444">
        <v>14</v>
      </c>
      <c r="B48" s="464" t="s">
        <v>9</v>
      </c>
      <c r="C48" s="464" t="s">
        <v>15</v>
      </c>
      <c r="D48" s="465">
        <v>44146</v>
      </c>
      <c r="E48" s="464" t="s">
        <v>588</v>
      </c>
      <c r="F48" s="464" t="s">
        <v>30</v>
      </c>
      <c r="G48" s="464" t="s">
        <v>589</v>
      </c>
      <c r="H48" s="465" t="s">
        <v>590</v>
      </c>
      <c r="I48" s="464" t="s">
        <v>18</v>
      </c>
      <c r="J48" s="464" t="s">
        <v>591</v>
      </c>
      <c r="K48" s="445" t="s">
        <v>501</v>
      </c>
      <c r="L48" s="446">
        <v>44146</v>
      </c>
      <c r="M48" s="446">
        <v>44378</v>
      </c>
      <c r="N48" s="467">
        <v>44531</v>
      </c>
      <c r="O48" s="939" t="s">
        <v>592</v>
      </c>
      <c r="P48" s="784"/>
      <c r="Q48" s="53" t="s">
        <v>593</v>
      </c>
      <c r="R48" s="492" t="s">
        <v>594</v>
      </c>
      <c r="S48" s="17" t="s">
        <v>593</v>
      </c>
      <c r="T48" s="474" t="s">
        <v>13</v>
      </c>
      <c r="U48" s="53" t="s">
        <v>25</v>
      </c>
      <c r="V48" s="82" t="s">
        <v>595</v>
      </c>
      <c r="W48" s="17"/>
      <c r="X48" s="17"/>
      <c r="Y48" s="17"/>
      <c r="Z48" s="17"/>
    </row>
    <row r="49" spans="1:26" ht="199.5" customHeight="1">
      <c r="A49" s="444">
        <v>15</v>
      </c>
      <c r="B49" s="464" t="s">
        <v>9</v>
      </c>
      <c r="C49" s="464" t="s">
        <v>15</v>
      </c>
      <c r="D49" s="465">
        <v>44146</v>
      </c>
      <c r="E49" s="464" t="s">
        <v>596</v>
      </c>
      <c r="F49" s="464" t="s">
        <v>10</v>
      </c>
      <c r="G49" s="464" t="s">
        <v>597</v>
      </c>
      <c r="H49" s="464" t="s">
        <v>598</v>
      </c>
      <c r="I49" s="464" t="s">
        <v>18</v>
      </c>
      <c r="J49" s="464" t="s">
        <v>599</v>
      </c>
      <c r="K49" s="445" t="s">
        <v>501</v>
      </c>
      <c r="L49" s="446">
        <v>44146</v>
      </c>
      <c r="M49" s="446">
        <v>44228</v>
      </c>
      <c r="N49" s="467">
        <v>44561</v>
      </c>
      <c r="O49" s="940" t="s">
        <v>600</v>
      </c>
      <c r="P49" s="811"/>
      <c r="Q49" s="489" t="s">
        <v>601</v>
      </c>
      <c r="R49" s="484" t="s">
        <v>602</v>
      </c>
      <c r="S49" s="470" t="s">
        <v>603</v>
      </c>
      <c r="T49" s="440" t="s">
        <v>13</v>
      </c>
      <c r="U49" s="53" t="s">
        <v>25</v>
      </c>
      <c r="V49" s="82" t="s">
        <v>604</v>
      </c>
      <c r="W49" s="17"/>
      <c r="X49" s="17"/>
      <c r="Y49" s="17"/>
      <c r="Z49" s="17"/>
    </row>
    <row r="50" spans="1:26" ht="127.5" customHeight="1">
      <c r="A50" s="444">
        <v>16</v>
      </c>
      <c r="B50" s="464" t="s">
        <v>9</v>
      </c>
      <c r="C50" s="464" t="s">
        <v>15</v>
      </c>
      <c r="D50" s="465">
        <v>44146</v>
      </c>
      <c r="E50" s="464" t="s">
        <v>605</v>
      </c>
      <c r="F50" s="464" t="s">
        <v>30</v>
      </c>
      <c r="G50" s="464" t="s">
        <v>606</v>
      </c>
      <c r="H50" s="464" t="s">
        <v>607</v>
      </c>
      <c r="I50" s="464" t="s">
        <v>18</v>
      </c>
      <c r="J50" s="464" t="s">
        <v>608</v>
      </c>
      <c r="K50" s="445" t="s">
        <v>501</v>
      </c>
      <c r="L50" s="446">
        <v>44146</v>
      </c>
      <c r="M50" s="446">
        <v>44287</v>
      </c>
      <c r="N50" s="467">
        <v>44560</v>
      </c>
      <c r="O50" s="932" t="s">
        <v>609</v>
      </c>
      <c r="P50" s="784"/>
      <c r="Q50" s="470" t="s">
        <v>610</v>
      </c>
      <c r="R50" s="484" t="s">
        <v>611</v>
      </c>
      <c r="S50" s="470" t="s">
        <v>610</v>
      </c>
      <c r="T50" s="440" t="s">
        <v>13</v>
      </c>
      <c r="U50" s="53" t="s">
        <v>25</v>
      </c>
      <c r="V50" s="93" t="s">
        <v>604</v>
      </c>
      <c r="W50" s="17"/>
      <c r="X50" s="17"/>
      <c r="Y50" s="17"/>
      <c r="Z50" s="17"/>
    </row>
    <row r="51" spans="1:26" ht="140.25" customHeight="1">
      <c r="A51" s="444">
        <v>17</v>
      </c>
      <c r="B51" s="445" t="s">
        <v>9</v>
      </c>
      <c r="C51" s="445" t="s">
        <v>15</v>
      </c>
      <c r="D51" s="446">
        <v>44146</v>
      </c>
      <c r="E51" s="445" t="s">
        <v>612</v>
      </c>
      <c r="F51" s="445" t="s">
        <v>30</v>
      </c>
      <c r="G51" s="445" t="s">
        <v>613</v>
      </c>
      <c r="H51" s="445" t="s">
        <v>614</v>
      </c>
      <c r="I51" s="445" t="s">
        <v>18</v>
      </c>
      <c r="J51" s="445" t="s">
        <v>615</v>
      </c>
      <c r="K51" s="445" t="s">
        <v>616</v>
      </c>
      <c r="L51" s="446">
        <v>44146</v>
      </c>
      <c r="M51" s="446">
        <v>44242</v>
      </c>
      <c r="N51" s="467">
        <v>44377</v>
      </c>
      <c r="O51" s="909" t="s">
        <v>617</v>
      </c>
      <c r="P51" s="784"/>
      <c r="Q51" s="53" t="s">
        <v>618</v>
      </c>
      <c r="R51" s="53" t="s">
        <v>619</v>
      </c>
      <c r="S51" s="53" t="s">
        <v>618</v>
      </c>
      <c r="T51" s="440" t="s">
        <v>20</v>
      </c>
      <c r="U51" s="356" t="s">
        <v>25</v>
      </c>
      <c r="V51" s="82" t="s">
        <v>620</v>
      </c>
      <c r="W51" s="17"/>
      <c r="X51" s="17"/>
      <c r="Y51" s="17"/>
      <c r="Z51" s="17"/>
    </row>
    <row r="52" spans="1:26" ht="102" customHeight="1">
      <c r="A52" s="444">
        <v>18</v>
      </c>
      <c r="B52" s="445" t="s">
        <v>9</v>
      </c>
      <c r="C52" s="445" t="s">
        <v>15</v>
      </c>
      <c r="D52" s="446">
        <v>44146</v>
      </c>
      <c r="E52" s="445" t="s">
        <v>621</v>
      </c>
      <c r="F52" s="445" t="s">
        <v>30</v>
      </c>
      <c r="G52" s="445" t="s">
        <v>622</v>
      </c>
      <c r="H52" s="445" t="s">
        <v>623</v>
      </c>
      <c r="I52" s="445" t="s">
        <v>18</v>
      </c>
      <c r="J52" s="445" t="s">
        <v>624</v>
      </c>
      <c r="K52" s="445" t="s">
        <v>625</v>
      </c>
      <c r="L52" s="446">
        <v>44146</v>
      </c>
      <c r="M52" s="446">
        <v>44242</v>
      </c>
      <c r="N52" s="467">
        <v>44377</v>
      </c>
      <c r="O52" s="909" t="s">
        <v>626</v>
      </c>
      <c r="P52" s="784"/>
      <c r="Q52" s="53" t="s">
        <v>627</v>
      </c>
      <c r="R52" s="53" t="s">
        <v>570</v>
      </c>
      <c r="S52" s="53" t="s">
        <v>627</v>
      </c>
      <c r="T52" s="440" t="s">
        <v>20</v>
      </c>
      <c r="U52" s="53" t="s">
        <v>25</v>
      </c>
      <c r="V52" s="485" t="s">
        <v>587</v>
      </c>
      <c r="W52" s="17"/>
      <c r="X52" s="17"/>
      <c r="Y52" s="17"/>
      <c r="Z52" s="17"/>
    </row>
    <row r="53" spans="1:26" ht="255" customHeight="1">
      <c r="A53" s="494">
        <v>19</v>
      </c>
      <c r="B53" s="464" t="s">
        <v>9</v>
      </c>
      <c r="C53" s="464" t="s">
        <v>15</v>
      </c>
      <c r="D53" s="465">
        <v>44146</v>
      </c>
      <c r="E53" s="464" t="s">
        <v>628</v>
      </c>
      <c r="F53" s="464" t="s">
        <v>30</v>
      </c>
      <c r="G53" s="464" t="s">
        <v>629</v>
      </c>
      <c r="H53" s="464" t="s">
        <v>630</v>
      </c>
      <c r="I53" s="464" t="s">
        <v>18</v>
      </c>
      <c r="J53" s="472" t="s">
        <v>631</v>
      </c>
      <c r="K53" s="464" t="s">
        <v>632</v>
      </c>
      <c r="L53" s="465">
        <v>44146</v>
      </c>
      <c r="M53" s="446">
        <v>44228</v>
      </c>
      <c r="N53" s="467">
        <v>44499</v>
      </c>
      <c r="O53" s="936" t="s">
        <v>633</v>
      </c>
      <c r="P53" s="784"/>
      <c r="Q53" s="472" t="s">
        <v>634</v>
      </c>
      <c r="R53" s="464" t="s">
        <v>635</v>
      </c>
      <c r="S53" s="472" t="s">
        <v>634</v>
      </c>
      <c r="T53" s="491" t="s">
        <v>13</v>
      </c>
      <c r="U53" s="445" t="s">
        <v>25</v>
      </c>
      <c r="V53" s="472" t="s">
        <v>468</v>
      </c>
      <c r="W53" s="495"/>
      <c r="X53" s="495"/>
      <c r="Y53" s="495"/>
      <c r="Z53" s="495"/>
    </row>
    <row r="54" spans="1:26" ht="163.5" customHeight="1">
      <c r="A54" s="444">
        <v>20</v>
      </c>
      <c r="B54" s="445" t="s">
        <v>9</v>
      </c>
      <c r="C54" s="445" t="s">
        <v>15</v>
      </c>
      <c r="D54" s="446">
        <v>44146</v>
      </c>
      <c r="E54" s="445" t="s">
        <v>636</v>
      </c>
      <c r="F54" s="445" t="s">
        <v>30</v>
      </c>
      <c r="G54" s="445" t="s">
        <v>637</v>
      </c>
      <c r="H54" s="445" t="s">
        <v>638</v>
      </c>
      <c r="I54" s="445" t="s">
        <v>18</v>
      </c>
      <c r="J54" s="445" t="s">
        <v>639</v>
      </c>
      <c r="K54" s="445" t="s">
        <v>501</v>
      </c>
      <c r="L54" s="446">
        <v>44146</v>
      </c>
      <c r="M54" s="446">
        <v>44228</v>
      </c>
      <c r="N54" s="467">
        <v>44392</v>
      </c>
      <c r="O54" s="937" t="s">
        <v>640</v>
      </c>
      <c r="P54" s="784"/>
      <c r="Q54" s="53" t="s">
        <v>641</v>
      </c>
      <c r="R54" s="53" t="s">
        <v>642</v>
      </c>
      <c r="S54" s="53" t="s">
        <v>641</v>
      </c>
      <c r="T54" s="440" t="s">
        <v>13</v>
      </c>
      <c r="U54" s="53" t="s">
        <v>25</v>
      </c>
      <c r="V54" s="485" t="s">
        <v>587</v>
      </c>
      <c r="W54" s="17"/>
      <c r="X54" s="17"/>
      <c r="Y54" s="17"/>
      <c r="Z54" s="17"/>
    </row>
    <row r="55" spans="1:26" ht="93" customHeight="1">
      <c r="A55" s="444">
        <v>21</v>
      </c>
      <c r="B55" s="464" t="s">
        <v>9</v>
      </c>
      <c r="C55" s="464" t="s">
        <v>15</v>
      </c>
      <c r="D55" s="465">
        <v>44146</v>
      </c>
      <c r="E55" s="464" t="s">
        <v>643</v>
      </c>
      <c r="F55" s="464" t="s">
        <v>30</v>
      </c>
      <c r="G55" s="464" t="s">
        <v>644</v>
      </c>
      <c r="H55" s="464" t="s">
        <v>645</v>
      </c>
      <c r="I55" s="464" t="s">
        <v>18</v>
      </c>
      <c r="J55" s="464" t="s">
        <v>646</v>
      </c>
      <c r="K55" s="464" t="s">
        <v>501</v>
      </c>
      <c r="L55" s="465">
        <v>44146</v>
      </c>
      <c r="M55" s="446">
        <v>44256</v>
      </c>
      <c r="N55" s="467">
        <v>44500</v>
      </c>
      <c r="O55" s="936" t="s">
        <v>647</v>
      </c>
      <c r="P55" s="784"/>
      <c r="Q55" s="299" t="s">
        <v>648</v>
      </c>
      <c r="R55" s="484" t="s">
        <v>649</v>
      </c>
      <c r="S55" s="299" t="s">
        <v>648</v>
      </c>
      <c r="T55" s="440" t="s">
        <v>13</v>
      </c>
      <c r="U55" s="53" t="s">
        <v>25</v>
      </c>
      <c r="V55" s="82" t="s">
        <v>650</v>
      </c>
      <c r="W55" s="17"/>
      <c r="X55" s="17"/>
      <c r="Y55" s="17"/>
      <c r="Z55" s="17"/>
    </row>
    <row r="56" spans="1:26" ht="240" customHeight="1">
      <c r="A56" s="494">
        <v>22</v>
      </c>
      <c r="B56" s="464" t="s">
        <v>9</v>
      </c>
      <c r="C56" s="464" t="s">
        <v>15</v>
      </c>
      <c r="D56" s="465">
        <v>44146</v>
      </c>
      <c r="E56" s="472" t="s">
        <v>651</v>
      </c>
      <c r="F56" s="464" t="s">
        <v>30</v>
      </c>
      <c r="G56" s="464" t="s">
        <v>652</v>
      </c>
      <c r="H56" s="464" t="s">
        <v>653</v>
      </c>
      <c r="I56" s="464" t="s">
        <v>18</v>
      </c>
      <c r="J56" s="464" t="s">
        <v>654</v>
      </c>
      <c r="K56" s="464" t="s">
        <v>501</v>
      </c>
      <c r="L56" s="465">
        <v>44146</v>
      </c>
      <c r="M56" s="446">
        <v>44409</v>
      </c>
      <c r="N56" s="467">
        <v>44560</v>
      </c>
      <c r="O56" s="935" t="s">
        <v>655</v>
      </c>
      <c r="P56" s="784"/>
      <c r="Q56" s="472" t="s">
        <v>656</v>
      </c>
      <c r="R56" s="464" t="s">
        <v>657</v>
      </c>
      <c r="S56" s="472" t="s">
        <v>656</v>
      </c>
      <c r="T56" s="491" t="s">
        <v>13</v>
      </c>
      <c r="U56" s="445" t="s">
        <v>25</v>
      </c>
      <c r="V56" s="472" t="s">
        <v>658</v>
      </c>
      <c r="W56" s="495"/>
      <c r="X56" s="495"/>
      <c r="Y56" s="495"/>
      <c r="Z56" s="495"/>
    </row>
    <row r="57" spans="1:26" ht="113.25" customHeight="1">
      <c r="A57" s="496">
        <v>23</v>
      </c>
      <c r="B57" s="472" t="s">
        <v>9</v>
      </c>
      <c r="C57" s="472" t="s">
        <v>15</v>
      </c>
      <c r="D57" s="473">
        <v>44146</v>
      </c>
      <c r="E57" s="472" t="s">
        <v>659</v>
      </c>
      <c r="F57" s="472" t="s">
        <v>30</v>
      </c>
      <c r="G57" s="472" t="s">
        <v>660</v>
      </c>
      <c r="H57" s="472" t="s">
        <v>661</v>
      </c>
      <c r="I57" s="472" t="s">
        <v>18</v>
      </c>
      <c r="J57" s="472" t="s">
        <v>662</v>
      </c>
      <c r="K57" s="472" t="s">
        <v>501</v>
      </c>
      <c r="L57" s="473">
        <v>44146</v>
      </c>
      <c r="M57" s="473">
        <v>44301</v>
      </c>
      <c r="N57" s="109">
        <v>44423</v>
      </c>
      <c r="O57" s="936" t="s">
        <v>663</v>
      </c>
      <c r="P57" s="784"/>
      <c r="Q57" s="497" t="s">
        <v>664</v>
      </c>
      <c r="R57" s="484" t="s">
        <v>665</v>
      </c>
      <c r="S57" s="497" t="s">
        <v>664</v>
      </c>
      <c r="T57" s="92" t="s">
        <v>13</v>
      </c>
      <c r="U57" s="82" t="s">
        <v>25</v>
      </c>
      <c r="V57" s="82" t="s">
        <v>658</v>
      </c>
      <c r="W57" s="17"/>
      <c r="X57" s="17"/>
      <c r="Y57" s="17"/>
      <c r="Z57" s="17"/>
    </row>
    <row r="58" spans="1:26" ht="152.25" customHeight="1">
      <c r="A58" s="496">
        <v>24</v>
      </c>
      <c r="B58" s="472" t="s">
        <v>9</v>
      </c>
      <c r="C58" s="472" t="s">
        <v>15</v>
      </c>
      <c r="D58" s="473">
        <v>44146</v>
      </c>
      <c r="E58" s="472" t="s">
        <v>666</v>
      </c>
      <c r="F58" s="472" t="s">
        <v>30</v>
      </c>
      <c r="G58" s="472" t="s">
        <v>667</v>
      </c>
      <c r="H58" s="472" t="s">
        <v>668</v>
      </c>
      <c r="I58" s="472" t="s">
        <v>18</v>
      </c>
      <c r="J58" s="472" t="s">
        <v>669</v>
      </c>
      <c r="K58" s="472" t="s">
        <v>501</v>
      </c>
      <c r="L58" s="473">
        <v>44146</v>
      </c>
      <c r="M58" s="473">
        <v>44270</v>
      </c>
      <c r="N58" s="109">
        <v>44423</v>
      </c>
      <c r="O58" s="936" t="s">
        <v>670</v>
      </c>
      <c r="P58" s="784"/>
      <c r="Q58" s="498" t="s">
        <v>671</v>
      </c>
      <c r="R58" s="484" t="s">
        <v>672</v>
      </c>
      <c r="S58" s="498" t="s">
        <v>671</v>
      </c>
      <c r="T58" s="92" t="s">
        <v>13</v>
      </c>
      <c r="U58" s="82" t="s">
        <v>25</v>
      </c>
      <c r="V58" s="82" t="s">
        <v>658</v>
      </c>
      <c r="W58" s="17"/>
      <c r="X58" s="17"/>
      <c r="Y58" s="17"/>
      <c r="Z58" s="17"/>
    </row>
    <row r="59" spans="1:26" ht="117.75" customHeight="1">
      <c r="A59" s="444">
        <v>25</v>
      </c>
      <c r="B59" s="445" t="s">
        <v>9</v>
      </c>
      <c r="C59" s="445" t="s">
        <v>15</v>
      </c>
      <c r="D59" s="446">
        <v>44146</v>
      </c>
      <c r="E59" s="445" t="s">
        <v>673</v>
      </c>
      <c r="F59" s="445" t="s">
        <v>30</v>
      </c>
      <c r="G59" s="445" t="s">
        <v>674</v>
      </c>
      <c r="H59" s="445" t="s">
        <v>675</v>
      </c>
      <c r="I59" s="445" t="s">
        <v>18</v>
      </c>
      <c r="J59" s="445" t="s">
        <v>676</v>
      </c>
      <c r="K59" s="445" t="s">
        <v>501</v>
      </c>
      <c r="L59" s="446">
        <v>44146</v>
      </c>
      <c r="M59" s="446">
        <v>44256</v>
      </c>
      <c r="N59" s="467">
        <v>44378</v>
      </c>
      <c r="O59" s="937" t="s">
        <v>677</v>
      </c>
      <c r="P59" s="784"/>
      <c r="Q59" s="499" t="s">
        <v>610</v>
      </c>
      <c r="R59" s="53" t="s">
        <v>678</v>
      </c>
      <c r="S59" s="499" t="s">
        <v>610</v>
      </c>
      <c r="T59" s="440" t="s">
        <v>13</v>
      </c>
      <c r="U59" s="53" t="s">
        <v>25</v>
      </c>
      <c r="V59" s="82" t="s">
        <v>620</v>
      </c>
      <c r="W59" s="17"/>
      <c r="X59" s="17"/>
      <c r="Y59" s="17"/>
      <c r="Z59" s="17"/>
    </row>
    <row r="60" spans="1:26" ht="124.5" customHeight="1">
      <c r="A60" s="444">
        <v>26</v>
      </c>
      <c r="B60" s="464" t="s">
        <v>9</v>
      </c>
      <c r="C60" s="464" t="s">
        <v>15</v>
      </c>
      <c r="D60" s="465">
        <v>44146</v>
      </c>
      <c r="E60" s="464" t="s">
        <v>679</v>
      </c>
      <c r="F60" s="464" t="s">
        <v>30</v>
      </c>
      <c r="G60" s="464" t="s">
        <v>680</v>
      </c>
      <c r="H60" s="464" t="s">
        <v>681</v>
      </c>
      <c r="I60" s="464" t="s">
        <v>18</v>
      </c>
      <c r="J60" s="464" t="s">
        <v>682</v>
      </c>
      <c r="K60" s="464" t="s">
        <v>501</v>
      </c>
      <c r="L60" s="465">
        <v>44146</v>
      </c>
      <c r="M60" s="446">
        <v>44166</v>
      </c>
      <c r="N60" s="467">
        <v>44227</v>
      </c>
      <c r="O60" s="909" t="s">
        <v>683</v>
      </c>
      <c r="P60" s="784"/>
      <c r="Q60" s="53" t="s">
        <v>684</v>
      </c>
      <c r="R60" s="500" t="s">
        <v>685</v>
      </c>
      <c r="S60" s="53" t="s">
        <v>684</v>
      </c>
      <c r="T60" s="440" t="s">
        <v>13</v>
      </c>
      <c r="U60" s="53" t="s">
        <v>25</v>
      </c>
      <c r="V60" s="82" t="s">
        <v>686</v>
      </c>
      <c r="W60" s="17"/>
      <c r="X60" s="17"/>
      <c r="Y60" s="17"/>
      <c r="Z60" s="17"/>
    </row>
    <row r="61" spans="1:26" ht="168" customHeight="1">
      <c r="A61" s="444">
        <v>27</v>
      </c>
      <c r="B61" s="464" t="s">
        <v>9</v>
      </c>
      <c r="C61" s="464" t="s">
        <v>15</v>
      </c>
      <c r="D61" s="465">
        <v>44146</v>
      </c>
      <c r="E61" s="464" t="s">
        <v>687</v>
      </c>
      <c r="F61" s="464" t="s">
        <v>30</v>
      </c>
      <c r="G61" s="464" t="s">
        <v>688</v>
      </c>
      <c r="H61" s="464" t="s">
        <v>689</v>
      </c>
      <c r="I61" s="464" t="s">
        <v>18</v>
      </c>
      <c r="J61" s="464" t="s">
        <v>690</v>
      </c>
      <c r="K61" s="464" t="s">
        <v>501</v>
      </c>
      <c r="L61" s="465">
        <v>44146</v>
      </c>
      <c r="M61" s="446">
        <v>43891</v>
      </c>
      <c r="N61" s="467">
        <v>44499</v>
      </c>
      <c r="O61" s="936" t="s">
        <v>691</v>
      </c>
      <c r="P61" s="784"/>
      <c r="Q61" s="53" t="s">
        <v>692</v>
      </c>
      <c r="R61" s="501" t="s">
        <v>693</v>
      </c>
      <c r="S61" s="53" t="s">
        <v>692</v>
      </c>
      <c r="T61" s="440" t="s">
        <v>13</v>
      </c>
      <c r="U61" s="53" t="s">
        <v>25</v>
      </c>
      <c r="V61" s="82" t="s">
        <v>694</v>
      </c>
      <c r="W61" s="17"/>
      <c r="X61" s="17"/>
      <c r="Y61" s="17"/>
      <c r="Z61" s="17"/>
    </row>
    <row r="62" spans="1:26" ht="181.5" customHeight="1">
      <c r="A62" s="444">
        <v>28</v>
      </c>
      <c r="B62" s="445" t="s">
        <v>9</v>
      </c>
      <c r="C62" s="445" t="s">
        <v>15</v>
      </c>
      <c r="D62" s="446">
        <v>44146</v>
      </c>
      <c r="E62" s="445" t="s">
        <v>695</v>
      </c>
      <c r="F62" s="445" t="s">
        <v>30</v>
      </c>
      <c r="G62" s="445" t="s">
        <v>696</v>
      </c>
      <c r="H62" s="446" t="s">
        <v>697</v>
      </c>
      <c r="I62" s="445" t="s">
        <v>18</v>
      </c>
      <c r="J62" s="445" t="s">
        <v>698</v>
      </c>
      <c r="K62" s="445" t="s">
        <v>501</v>
      </c>
      <c r="L62" s="446">
        <v>44146</v>
      </c>
      <c r="M62" s="446">
        <v>44229</v>
      </c>
      <c r="N62" s="467">
        <v>44316</v>
      </c>
      <c r="O62" s="909" t="s">
        <v>699</v>
      </c>
      <c r="P62" s="784"/>
      <c r="Q62" s="53" t="s">
        <v>700</v>
      </c>
      <c r="R62" s="53" t="s">
        <v>701</v>
      </c>
      <c r="S62" s="53" t="s">
        <v>700</v>
      </c>
      <c r="T62" s="440" t="s">
        <v>26</v>
      </c>
      <c r="U62" s="53" t="s">
        <v>25</v>
      </c>
      <c r="V62" s="82" t="s">
        <v>620</v>
      </c>
      <c r="W62" s="17"/>
      <c r="X62" s="17"/>
      <c r="Y62" s="17"/>
      <c r="Z62" s="17"/>
    </row>
    <row r="63" spans="1:26" ht="121.5" customHeight="1">
      <c r="A63" s="444">
        <v>29</v>
      </c>
      <c r="B63" s="445" t="s">
        <v>9</v>
      </c>
      <c r="C63" s="445" t="s">
        <v>15</v>
      </c>
      <c r="D63" s="446">
        <v>44146</v>
      </c>
      <c r="E63" s="445" t="s">
        <v>702</v>
      </c>
      <c r="F63" s="445" t="s">
        <v>30</v>
      </c>
      <c r="G63" s="445" t="s">
        <v>703</v>
      </c>
      <c r="H63" s="445" t="s">
        <v>704</v>
      </c>
      <c r="I63" s="445" t="s">
        <v>18</v>
      </c>
      <c r="J63" s="445" t="s">
        <v>705</v>
      </c>
      <c r="K63" s="445" t="s">
        <v>501</v>
      </c>
      <c r="L63" s="446">
        <v>44146</v>
      </c>
      <c r="M63" s="446">
        <v>44228</v>
      </c>
      <c r="N63" s="467">
        <v>44287</v>
      </c>
      <c r="O63" s="909" t="s">
        <v>706</v>
      </c>
      <c r="P63" s="784"/>
      <c r="Q63" s="53" t="s">
        <v>707</v>
      </c>
      <c r="R63" s="53" t="s">
        <v>708</v>
      </c>
      <c r="S63" s="53" t="s">
        <v>707</v>
      </c>
      <c r="T63" s="440" t="s">
        <v>13</v>
      </c>
      <c r="U63" s="53" t="s">
        <v>25</v>
      </c>
      <c r="V63" s="82" t="s">
        <v>620</v>
      </c>
      <c r="W63" s="17"/>
      <c r="X63" s="17"/>
      <c r="Y63" s="17"/>
      <c r="Z63" s="17"/>
    </row>
    <row r="64" spans="1:26" ht="129.75" customHeight="1">
      <c r="A64" s="444">
        <v>30</v>
      </c>
      <c r="B64" s="464" t="s">
        <v>9</v>
      </c>
      <c r="C64" s="464" t="s">
        <v>15</v>
      </c>
      <c r="D64" s="465">
        <v>44146</v>
      </c>
      <c r="E64" s="464" t="s">
        <v>709</v>
      </c>
      <c r="F64" s="464" t="s">
        <v>30</v>
      </c>
      <c r="G64" s="464" t="s">
        <v>710</v>
      </c>
      <c r="H64" s="465" t="s">
        <v>711</v>
      </c>
      <c r="I64" s="464" t="s">
        <v>18</v>
      </c>
      <c r="J64" s="464" t="s">
        <v>712</v>
      </c>
      <c r="K64" s="464" t="s">
        <v>501</v>
      </c>
      <c r="L64" s="465">
        <v>44146</v>
      </c>
      <c r="M64" s="446">
        <v>44287</v>
      </c>
      <c r="N64" s="467">
        <v>44469</v>
      </c>
      <c r="O64" s="909" t="s">
        <v>713</v>
      </c>
      <c r="P64" s="784"/>
      <c r="Q64" s="299" t="s">
        <v>610</v>
      </c>
      <c r="R64" s="500" t="s">
        <v>714</v>
      </c>
      <c r="S64" s="470" t="s">
        <v>715</v>
      </c>
      <c r="T64" s="440" t="s">
        <v>13</v>
      </c>
      <c r="U64" s="53" t="s">
        <v>25</v>
      </c>
      <c r="V64" s="472" t="s">
        <v>716</v>
      </c>
      <c r="W64" s="17"/>
      <c r="X64" s="17"/>
      <c r="Y64" s="17"/>
      <c r="Z64" s="17"/>
    </row>
    <row r="65" spans="1:26" ht="215.25" customHeight="1">
      <c r="A65" s="444">
        <v>31</v>
      </c>
      <c r="B65" s="464" t="s">
        <v>9</v>
      </c>
      <c r="C65" s="464" t="s">
        <v>15</v>
      </c>
      <c r="D65" s="465">
        <v>44146</v>
      </c>
      <c r="E65" s="464" t="s">
        <v>717</v>
      </c>
      <c r="F65" s="464" t="s">
        <v>30</v>
      </c>
      <c r="G65" s="464" t="s">
        <v>718</v>
      </c>
      <c r="H65" s="464" t="s">
        <v>719</v>
      </c>
      <c r="I65" s="464" t="s">
        <v>18</v>
      </c>
      <c r="J65" s="502" t="s">
        <v>720</v>
      </c>
      <c r="K65" s="464" t="s">
        <v>721</v>
      </c>
      <c r="L65" s="465">
        <v>44146</v>
      </c>
      <c r="M65" s="446">
        <v>44242</v>
      </c>
      <c r="N65" s="109">
        <v>44499</v>
      </c>
      <c r="O65" s="909" t="s">
        <v>722</v>
      </c>
      <c r="P65" s="784"/>
      <c r="Q65" s="503" t="s">
        <v>723</v>
      </c>
      <c r="R65" s="500" t="s">
        <v>724</v>
      </c>
      <c r="S65" s="470" t="s">
        <v>725</v>
      </c>
      <c r="T65" s="440" t="s">
        <v>13</v>
      </c>
      <c r="U65" s="53" t="s">
        <v>25</v>
      </c>
      <c r="V65" s="472" t="s">
        <v>716</v>
      </c>
      <c r="W65" s="17"/>
      <c r="X65" s="17"/>
      <c r="Y65" s="17"/>
      <c r="Z65" s="17"/>
    </row>
    <row r="66" spans="1:26" ht="130.5" customHeight="1">
      <c r="A66" s="444">
        <v>32</v>
      </c>
      <c r="B66" s="464" t="s">
        <v>9</v>
      </c>
      <c r="C66" s="464" t="s">
        <v>15</v>
      </c>
      <c r="D66" s="465">
        <v>44146</v>
      </c>
      <c r="E66" s="464" t="s">
        <v>726</v>
      </c>
      <c r="F66" s="464" t="s">
        <v>30</v>
      </c>
      <c r="G66" s="464" t="s">
        <v>727</v>
      </c>
      <c r="H66" s="464" t="s">
        <v>728</v>
      </c>
      <c r="I66" s="464" t="s">
        <v>18</v>
      </c>
      <c r="J66" s="472" t="s">
        <v>729</v>
      </c>
      <c r="K66" s="472" t="s">
        <v>501</v>
      </c>
      <c r="L66" s="465">
        <v>44146</v>
      </c>
      <c r="M66" s="446">
        <v>44378</v>
      </c>
      <c r="N66" s="467">
        <v>44469</v>
      </c>
      <c r="O66" s="932" t="s">
        <v>730</v>
      </c>
      <c r="P66" s="784"/>
      <c r="Q66" s="481" t="s">
        <v>731</v>
      </c>
      <c r="R66" s="500" t="s">
        <v>732</v>
      </c>
      <c r="S66" s="481" t="s">
        <v>731</v>
      </c>
      <c r="T66" s="440" t="s">
        <v>13</v>
      </c>
      <c r="U66" s="53" t="s">
        <v>25</v>
      </c>
      <c r="V66" s="472" t="s">
        <v>716</v>
      </c>
      <c r="W66" s="17"/>
      <c r="X66" s="17"/>
      <c r="Y66" s="17"/>
      <c r="Z66" s="17"/>
    </row>
    <row r="67" spans="1:26" ht="148.5" customHeight="1">
      <c r="A67" s="444">
        <v>33</v>
      </c>
      <c r="B67" s="464" t="s">
        <v>9</v>
      </c>
      <c r="C67" s="464" t="s">
        <v>15</v>
      </c>
      <c r="D67" s="465">
        <v>44146</v>
      </c>
      <c r="E67" s="464" t="s">
        <v>733</v>
      </c>
      <c r="F67" s="464" t="s">
        <v>30</v>
      </c>
      <c r="G67" s="464" t="s">
        <v>734</v>
      </c>
      <c r="H67" s="464" t="s">
        <v>735</v>
      </c>
      <c r="I67" s="464" t="s">
        <v>18</v>
      </c>
      <c r="J67" s="472" t="s">
        <v>736</v>
      </c>
      <c r="K67" s="472" t="s">
        <v>501</v>
      </c>
      <c r="L67" s="465">
        <v>44146</v>
      </c>
      <c r="M67" s="446">
        <v>44242</v>
      </c>
      <c r="N67" s="467">
        <v>44392</v>
      </c>
      <c r="O67" s="933" t="s">
        <v>737</v>
      </c>
      <c r="P67" s="784"/>
      <c r="Q67" s="481" t="s">
        <v>731</v>
      </c>
      <c r="R67" s="500" t="s">
        <v>732</v>
      </c>
      <c r="S67" s="481" t="s">
        <v>731</v>
      </c>
      <c r="T67" s="440" t="s">
        <v>13</v>
      </c>
      <c r="U67" s="53" t="s">
        <v>25</v>
      </c>
      <c r="V67" s="472" t="s">
        <v>716</v>
      </c>
      <c r="W67" s="17"/>
      <c r="X67" s="17"/>
      <c r="Y67" s="17"/>
      <c r="Z67" s="17"/>
    </row>
    <row r="68" spans="1:26" ht="200.25" customHeight="1">
      <c r="A68" s="444">
        <v>34</v>
      </c>
      <c r="B68" s="464" t="s">
        <v>9</v>
      </c>
      <c r="C68" s="464" t="s">
        <v>15</v>
      </c>
      <c r="D68" s="465">
        <v>44146</v>
      </c>
      <c r="E68" s="464" t="s">
        <v>738</v>
      </c>
      <c r="F68" s="464" t="s">
        <v>30</v>
      </c>
      <c r="G68" s="464" t="s">
        <v>739</v>
      </c>
      <c r="H68" s="464" t="s">
        <v>740</v>
      </c>
      <c r="I68" s="464" t="s">
        <v>18</v>
      </c>
      <c r="J68" s="464" t="s">
        <v>741</v>
      </c>
      <c r="K68" s="464" t="s">
        <v>501</v>
      </c>
      <c r="L68" s="465">
        <v>44146</v>
      </c>
      <c r="M68" s="446">
        <v>44228</v>
      </c>
      <c r="N68" s="467">
        <v>44316</v>
      </c>
      <c r="O68" s="934" t="s">
        <v>742</v>
      </c>
      <c r="P68" s="784"/>
      <c r="Q68" s="504" t="s">
        <v>743</v>
      </c>
      <c r="R68" s="68" t="s">
        <v>744</v>
      </c>
      <c r="S68" s="504" t="s">
        <v>745</v>
      </c>
      <c r="T68" s="440" t="s">
        <v>26</v>
      </c>
      <c r="U68" s="53" t="s">
        <v>25</v>
      </c>
      <c r="V68" s="472" t="s">
        <v>746</v>
      </c>
      <c r="W68" s="17"/>
      <c r="X68" s="17"/>
      <c r="Y68" s="17"/>
      <c r="Z68" s="17"/>
    </row>
    <row r="69" spans="1:26" ht="243.75" customHeight="1">
      <c r="A69" s="444">
        <v>35</v>
      </c>
      <c r="B69" s="464" t="s">
        <v>9</v>
      </c>
      <c r="C69" s="464" t="s">
        <v>15</v>
      </c>
      <c r="D69" s="465">
        <v>44146</v>
      </c>
      <c r="E69" s="464" t="s">
        <v>747</v>
      </c>
      <c r="F69" s="464" t="s">
        <v>30</v>
      </c>
      <c r="G69" s="464" t="s">
        <v>748</v>
      </c>
      <c r="H69" s="464" t="s">
        <v>749</v>
      </c>
      <c r="I69" s="464" t="s">
        <v>18</v>
      </c>
      <c r="J69" s="464" t="s">
        <v>750</v>
      </c>
      <c r="K69" s="464" t="s">
        <v>501</v>
      </c>
      <c r="L69" s="465">
        <v>44146</v>
      </c>
      <c r="M69" s="446">
        <v>44287</v>
      </c>
      <c r="N69" s="467">
        <v>44560</v>
      </c>
      <c r="O69" s="935" t="s">
        <v>751</v>
      </c>
      <c r="P69" s="784"/>
      <c r="Q69" s="503" t="s">
        <v>752</v>
      </c>
      <c r="R69" s="500" t="s">
        <v>753</v>
      </c>
      <c r="S69" s="503" t="s">
        <v>752</v>
      </c>
      <c r="T69" s="440" t="s">
        <v>13</v>
      </c>
      <c r="U69" s="53" t="s">
        <v>25</v>
      </c>
      <c r="V69" s="82" t="s">
        <v>754</v>
      </c>
      <c r="W69" s="17"/>
      <c r="X69" s="17"/>
      <c r="Y69" s="17"/>
      <c r="Z69" s="17"/>
    </row>
    <row r="70" spans="1:26" ht="87.75" customHeight="1">
      <c r="A70" s="444">
        <v>36</v>
      </c>
      <c r="B70" s="445" t="s">
        <v>9</v>
      </c>
      <c r="C70" s="445" t="s">
        <v>15</v>
      </c>
      <c r="D70" s="446">
        <v>44146</v>
      </c>
      <c r="E70" s="445" t="s">
        <v>755</v>
      </c>
      <c r="F70" s="445" t="s">
        <v>30</v>
      </c>
      <c r="G70" s="445" t="s">
        <v>756</v>
      </c>
      <c r="H70" s="445" t="s">
        <v>757</v>
      </c>
      <c r="I70" s="445" t="s">
        <v>18</v>
      </c>
      <c r="J70" s="445" t="s">
        <v>758</v>
      </c>
      <c r="K70" s="445" t="s">
        <v>501</v>
      </c>
      <c r="L70" s="446">
        <v>44146</v>
      </c>
      <c r="M70" s="446">
        <v>44242</v>
      </c>
      <c r="N70" s="467">
        <v>44561</v>
      </c>
      <c r="O70" s="908" t="s">
        <v>759</v>
      </c>
      <c r="P70" s="784"/>
      <c r="Q70" s="59" t="s">
        <v>760</v>
      </c>
      <c r="R70" s="68" t="s">
        <v>761</v>
      </c>
      <c r="S70" s="59" t="s">
        <v>760</v>
      </c>
      <c r="T70" s="440" t="s">
        <v>13</v>
      </c>
      <c r="U70" s="53" t="s">
        <v>25</v>
      </c>
      <c r="V70" s="82" t="s">
        <v>620</v>
      </c>
      <c r="W70" s="17"/>
      <c r="X70" s="17"/>
      <c r="Y70" s="17"/>
      <c r="Z70" s="17"/>
    </row>
    <row r="71" spans="1:26" ht="199.5" customHeight="1">
      <c r="A71" s="444">
        <v>37</v>
      </c>
      <c r="B71" s="464" t="s">
        <v>9</v>
      </c>
      <c r="C71" s="464" t="s">
        <v>15</v>
      </c>
      <c r="D71" s="465">
        <v>44146</v>
      </c>
      <c r="E71" s="464" t="s">
        <v>762</v>
      </c>
      <c r="F71" s="464" t="s">
        <v>30</v>
      </c>
      <c r="G71" s="464" t="s">
        <v>763</v>
      </c>
      <c r="H71" s="464" t="s">
        <v>764</v>
      </c>
      <c r="I71" s="464" t="s">
        <v>18</v>
      </c>
      <c r="J71" s="464" t="s">
        <v>765</v>
      </c>
      <c r="K71" s="464" t="s">
        <v>501</v>
      </c>
      <c r="L71" s="465">
        <v>44146</v>
      </c>
      <c r="M71" s="446">
        <v>44607</v>
      </c>
      <c r="N71" s="467">
        <v>44910</v>
      </c>
      <c r="O71" s="935" t="s">
        <v>766</v>
      </c>
      <c r="P71" s="784"/>
      <c r="Q71" s="299" t="s">
        <v>767</v>
      </c>
      <c r="R71" s="500" t="s">
        <v>768</v>
      </c>
      <c r="S71" s="470" t="s">
        <v>610</v>
      </c>
      <c r="T71" s="440" t="s">
        <v>13</v>
      </c>
      <c r="U71" s="53" t="s">
        <v>25</v>
      </c>
      <c r="V71" s="472" t="s">
        <v>547</v>
      </c>
      <c r="W71" s="17"/>
      <c r="X71" s="17"/>
      <c r="Y71" s="17"/>
      <c r="Z71" s="17"/>
    </row>
    <row r="72" spans="1:26" ht="108.75" customHeight="1">
      <c r="A72" s="444">
        <v>38</v>
      </c>
      <c r="B72" s="464" t="s">
        <v>9</v>
      </c>
      <c r="C72" s="464" t="s">
        <v>15</v>
      </c>
      <c r="D72" s="465">
        <v>44146</v>
      </c>
      <c r="E72" s="464" t="s">
        <v>769</v>
      </c>
      <c r="F72" s="464" t="s">
        <v>30</v>
      </c>
      <c r="G72" s="505" t="s">
        <v>770</v>
      </c>
      <c r="H72" s="505" t="s">
        <v>771</v>
      </c>
      <c r="I72" s="505" t="s">
        <v>18</v>
      </c>
      <c r="J72" s="475" t="s">
        <v>736</v>
      </c>
      <c r="K72" s="505" t="s">
        <v>772</v>
      </c>
      <c r="L72" s="506">
        <v>44146</v>
      </c>
      <c r="M72" s="448">
        <v>44621</v>
      </c>
      <c r="N72" s="507">
        <v>44926</v>
      </c>
      <c r="O72" s="835" t="s">
        <v>773</v>
      </c>
      <c r="P72" s="809"/>
      <c r="Q72" s="508" t="s">
        <v>731</v>
      </c>
      <c r="R72" s="509" t="s">
        <v>774</v>
      </c>
      <c r="S72" s="72" t="s">
        <v>731</v>
      </c>
      <c r="T72" s="440" t="s">
        <v>13</v>
      </c>
      <c r="U72" s="53" t="s">
        <v>25</v>
      </c>
      <c r="V72" s="82" t="s">
        <v>775</v>
      </c>
      <c r="W72" s="17"/>
      <c r="X72" s="17"/>
      <c r="Y72" s="17"/>
      <c r="Z72" s="17"/>
    </row>
    <row r="73" spans="1:26" ht="198.75" customHeight="1">
      <c r="A73" s="444">
        <v>39</v>
      </c>
      <c r="B73" s="464" t="s">
        <v>9</v>
      </c>
      <c r="C73" s="464" t="s">
        <v>15</v>
      </c>
      <c r="D73" s="465">
        <v>44146</v>
      </c>
      <c r="E73" s="464" t="s">
        <v>776</v>
      </c>
      <c r="F73" s="510" t="s">
        <v>30</v>
      </c>
      <c r="G73" s="82" t="s">
        <v>777</v>
      </c>
      <c r="H73" s="472" t="s">
        <v>778</v>
      </c>
      <c r="I73" s="464" t="s">
        <v>18</v>
      </c>
      <c r="J73" s="472" t="s">
        <v>779</v>
      </c>
      <c r="K73" s="511" t="s">
        <v>501</v>
      </c>
      <c r="L73" s="465">
        <v>44146</v>
      </c>
      <c r="M73" s="465">
        <v>44256</v>
      </c>
      <c r="N73" s="465">
        <v>44561</v>
      </c>
      <c r="O73" s="512" t="s">
        <v>780</v>
      </c>
      <c r="P73" s="512"/>
      <c r="Q73" s="53" t="s">
        <v>781</v>
      </c>
      <c r="R73" s="68" t="s">
        <v>782</v>
      </c>
      <c r="S73" s="53" t="s">
        <v>781</v>
      </c>
      <c r="T73" s="425" t="s">
        <v>13</v>
      </c>
      <c r="U73" s="450" t="s">
        <v>25</v>
      </c>
      <c r="V73" s="93" t="s">
        <v>595</v>
      </c>
      <c r="W73" s="444"/>
      <c r="X73" s="17"/>
      <c r="Y73" s="17"/>
      <c r="Z73" s="17"/>
    </row>
    <row r="74" spans="1:26" ht="218.25" customHeight="1">
      <c r="A74" s="444">
        <v>40</v>
      </c>
      <c r="B74" s="464" t="s">
        <v>9</v>
      </c>
      <c r="C74" s="464" t="s">
        <v>15</v>
      </c>
      <c r="D74" s="465">
        <v>44146</v>
      </c>
      <c r="E74" s="464" t="s">
        <v>783</v>
      </c>
      <c r="F74" s="464" t="s">
        <v>30</v>
      </c>
      <c r="G74" s="480" t="s">
        <v>777</v>
      </c>
      <c r="H74" s="513"/>
      <c r="I74" s="514"/>
      <c r="J74" s="513"/>
      <c r="K74" s="514"/>
      <c r="L74" s="515"/>
      <c r="M74" s="515"/>
      <c r="N74" s="515"/>
      <c r="O74" s="516"/>
      <c r="P74" s="517"/>
      <c r="Q74" s="457"/>
      <c r="R74" s="518"/>
      <c r="S74" s="457"/>
      <c r="T74" s="456"/>
      <c r="U74" s="457"/>
      <c r="V74" s="471"/>
      <c r="W74" s="444"/>
      <c r="X74" s="17"/>
      <c r="Y74" s="17"/>
      <c r="Z74" s="17"/>
    </row>
    <row r="75" spans="1:26" ht="186.75" customHeight="1">
      <c r="A75" s="444">
        <v>41</v>
      </c>
      <c r="B75" s="464" t="s">
        <v>9</v>
      </c>
      <c r="C75" s="464" t="s">
        <v>15</v>
      </c>
      <c r="D75" s="465">
        <v>44146</v>
      </c>
      <c r="E75" s="464" t="s">
        <v>784</v>
      </c>
      <c r="F75" s="464" t="s">
        <v>30</v>
      </c>
      <c r="G75" s="464" t="s">
        <v>785</v>
      </c>
      <c r="H75" s="519"/>
      <c r="I75" s="480"/>
      <c r="J75" s="519"/>
      <c r="K75" s="480"/>
      <c r="L75" s="520"/>
      <c r="M75" s="520"/>
      <c r="N75" s="520"/>
      <c r="O75" s="521"/>
      <c r="P75" s="522"/>
      <c r="Q75" s="395"/>
      <c r="R75" s="523"/>
      <c r="S75" s="395"/>
      <c r="T75" s="462"/>
      <c r="U75" s="395"/>
      <c r="V75" s="485"/>
      <c r="W75" s="444"/>
      <c r="X75" s="17"/>
      <c r="Y75" s="17"/>
      <c r="Z75" s="17"/>
    </row>
    <row r="76" spans="1:26" ht="96" customHeight="1">
      <c r="A76" s="444">
        <v>42</v>
      </c>
      <c r="B76" s="464" t="s">
        <v>9</v>
      </c>
      <c r="C76" s="464" t="s">
        <v>15</v>
      </c>
      <c r="D76" s="465">
        <v>44146</v>
      </c>
      <c r="E76" s="464" t="s">
        <v>786</v>
      </c>
      <c r="F76" s="464" t="s">
        <v>30</v>
      </c>
      <c r="G76" s="464" t="s">
        <v>787</v>
      </c>
      <c r="H76" s="506" t="s">
        <v>788</v>
      </c>
      <c r="I76" s="505" t="s">
        <v>18</v>
      </c>
      <c r="J76" s="505" t="s">
        <v>789</v>
      </c>
      <c r="K76" s="505" t="s">
        <v>790</v>
      </c>
      <c r="L76" s="506">
        <v>44146</v>
      </c>
      <c r="M76" s="506">
        <v>44206</v>
      </c>
      <c r="N76" s="506">
        <v>44255</v>
      </c>
      <c r="O76" s="449" t="s">
        <v>791</v>
      </c>
      <c r="P76" s="450"/>
      <c r="Q76" s="72" t="s">
        <v>792</v>
      </c>
      <c r="R76" s="509" t="s">
        <v>793</v>
      </c>
      <c r="S76" s="72" t="s">
        <v>792</v>
      </c>
      <c r="T76" s="440" t="s">
        <v>13</v>
      </c>
      <c r="U76" s="72" t="s">
        <v>25</v>
      </c>
      <c r="V76" s="93" t="s">
        <v>794</v>
      </c>
      <c r="W76" s="17"/>
      <c r="X76" s="17"/>
      <c r="Y76" s="17"/>
      <c r="Z76" s="17"/>
    </row>
    <row r="77" spans="1:26" ht="79.5" customHeight="1">
      <c r="A77" s="444">
        <v>43</v>
      </c>
      <c r="B77" s="464" t="s">
        <v>9</v>
      </c>
      <c r="C77" s="464" t="s">
        <v>15</v>
      </c>
      <c r="D77" s="465">
        <v>44146</v>
      </c>
      <c r="E77" s="464" t="s">
        <v>795</v>
      </c>
      <c r="F77" s="464" t="s">
        <v>30</v>
      </c>
      <c r="G77" s="464" t="s">
        <v>796</v>
      </c>
      <c r="H77" s="515"/>
      <c r="I77" s="514"/>
      <c r="J77" s="514"/>
      <c r="K77" s="514"/>
      <c r="L77" s="515"/>
      <c r="M77" s="515"/>
      <c r="N77" s="515"/>
      <c r="O77" s="444"/>
      <c r="P77" s="454"/>
      <c r="Q77" s="457"/>
      <c r="R77" s="457"/>
      <c r="S77" s="457"/>
      <c r="T77" s="456"/>
      <c r="U77" s="457"/>
      <c r="V77" s="471"/>
      <c r="W77" s="17"/>
      <c r="X77" s="17"/>
      <c r="Y77" s="17"/>
      <c r="Z77" s="17"/>
    </row>
    <row r="78" spans="1:26" ht="84" customHeight="1">
      <c r="A78" s="444">
        <v>44</v>
      </c>
      <c r="B78" s="464" t="s">
        <v>9</v>
      </c>
      <c r="C78" s="464" t="s">
        <v>15</v>
      </c>
      <c r="D78" s="465">
        <v>44146</v>
      </c>
      <c r="E78" s="464" t="s">
        <v>797</v>
      </c>
      <c r="F78" s="464" t="s">
        <v>30</v>
      </c>
      <c r="G78" s="464" t="s">
        <v>798</v>
      </c>
      <c r="H78" s="520"/>
      <c r="I78" s="480"/>
      <c r="J78" s="480"/>
      <c r="K78" s="480"/>
      <c r="L78" s="520"/>
      <c r="M78" s="520"/>
      <c r="N78" s="520"/>
      <c r="O78" s="487"/>
      <c r="P78" s="488"/>
      <c r="Q78" s="395"/>
      <c r="R78" s="395"/>
      <c r="S78" s="395"/>
      <c r="T78" s="462"/>
      <c r="U78" s="395"/>
      <c r="V78" s="485"/>
      <c r="W78" s="17"/>
      <c r="X78" s="17"/>
      <c r="Y78" s="17"/>
      <c r="Z78" s="17"/>
    </row>
    <row r="79" spans="1:26" ht="254.25" customHeight="1">
      <c r="A79" s="444">
        <v>45</v>
      </c>
      <c r="B79" s="464" t="s">
        <v>9</v>
      </c>
      <c r="C79" s="464" t="s">
        <v>15</v>
      </c>
      <c r="D79" s="465">
        <v>44146</v>
      </c>
      <c r="E79" s="464" t="s">
        <v>799</v>
      </c>
      <c r="F79" s="464" t="s">
        <v>30</v>
      </c>
      <c r="G79" s="505" t="s">
        <v>800</v>
      </c>
      <c r="H79" s="505" t="s">
        <v>801</v>
      </c>
      <c r="I79" s="505" t="s">
        <v>18</v>
      </c>
      <c r="J79" s="505" t="s">
        <v>802</v>
      </c>
      <c r="K79" s="505" t="s">
        <v>501</v>
      </c>
      <c r="L79" s="506">
        <v>44146</v>
      </c>
      <c r="M79" s="506">
        <v>44211</v>
      </c>
      <c r="N79" s="506">
        <v>44545</v>
      </c>
      <c r="O79" s="524" t="s">
        <v>803</v>
      </c>
      <c r="P79" s="525"/>
      <c r="Q79" s="526" t="s">
        <v>804</v>
      </c>
      <c r="R79" s="527" t="s">
        <v>805</v>
      </c>
      <c r="S79" s="526" t="s">
        <v>804</v>
      </c>
      <c r="T79" s="440" t="s">
        <v>13</v>
      </c>
      <c r="U79" s="72" t="s">
        <v>25</v>
      </c>
      <c r="V79" s="93" t="s">
        <v>794</v>
      </c>
      <c r="W79" s="17"/>
      <c r="X79" s="17"/>
      <c r="Y79" s="17"/>
      <c r="Z79" s="17"/>
    </row>
    <row r="80" spans="1:26" ht="59.25" customHeight="1">
      <c r="A80" s="444">
        <v>46</v>
      </c>
      <c r="B80" s="464" t="s">
        <v>9</v>
      </c>
      <c r="C80" s="464" t="s">
        <v>15</v>
      </c>
      <c r="D80" s="465">
        <v>44146</v>
      </c>
      <c r="E80" s="464" t="s">
        <v>806</v>
      </c>
      <c r="F80" s="464" t="s">
        <v>30</v>
      </c>
      <c r="G80" s="480"/>
      <c r="H80" s="480"/>
      <c r="I80" s="480"/>
      <c r="J80" s="480"/>
      <c r="K80" s="480"/>
      <c r="L80" s="520"/>
      <c r="M80" s="520"/>
      <c r="N80" s="520"/>
      <c r="O80" s="528"/>
      <c r="P80" s="529"/>
      <c r="Q80" s="395"/>
      <c r="R80" s="523"/>
      <c r="S80" s="395"/>
      <c r="T80" s="462"/>
      <c r="U80" s="395"/>
      <c r="V80" s="485"/>
      <c r="W80" s="17"/>
      <c r="X80" s="17"/>
      <c r="Y80" s="17"/>
      <c r="Z80" s="17"/>
    </row>
    <row r="81" spans="1:26" ht="15.75" customHeight="1">
      <c r="A81" s="444">
        <v>48</v>
      </c>
      <c r="B81" s="464" t="s">
        <v>9</v>
      </c>
      <c r="C81" s="464" t="s">
        <v>15</v>
      </c>
      <c r="D81" s="465">
        <v>44146</v>
      </c>
      <c r="E81" s="464" t="s">
        <v>807</v>
      </c>
      <c r="F81" s="464" t="s">
        <v>30</v>
      </c>
      <c r="G81" s="505" t="s">
        <v>808</v>
      </c>
      <c r="H81" s="505" t="s">
        <v>809</v>
      </c>
      <c r="I81" s="505" t="s">
        <v>18</v>
      </c>
      <c r="J81" s="505" t="s">
        <v>810</v>
      </c>
      <c r="K81" s="505" t="s">
        <v>501</v>
      </c>
      <c r="L81" s="506">
        <v>44146</v>
      </c>
      <c r="M81" s="506">
        <v>44287</v>
      </c>
      <c r="N81" s="506">
        <v>44377</v>
      </c>
      <c r="O81" s="530" t="s">
        <v>811</v>
      </c>
      <c r="P81" s="531"/>
      <c r="Q81" s="526" t="s">
        <v>812</v>
      </c>
      <c r="R81" s="509" t="s">
        <v>813</v>
      </c>
      <c r="S81" s="486" t="s">
        <v>814</v>
      </c>
      <c r="T81" s="440" t="s">
        <v>13</v>
      </c>
      <c r="U81" s="72" t="s">
        <v>25</v>
      </c>
      <c r="V81" s="532" t="s">
        <v>815</v>
      </c>
      <c r="W81" s="17"/>
      <c r="X81" s="17"/>
      <c r="Y81" s="17"/>
      <c r="Z81" s="17"/>
    </row>
    <row r="82" spans="1:26" ht="15.75" customHeight="1">
      <c r="A82" s="444">
        <v>49</v>
      </c>
      <c r="B82" s="464" t="s">
        <v>9</v>
      </c>
      <c r="C82" s="464" t="s">
        <v>15</v>
      </c>
      <c r="D82" s="465">
        <v>44146</v>
      </c>
      <c r="E82" s="464" t="s">
        <v>816</v>
      </c>
      <c r="F82" s="464" t="s">
        <v>30</v>
      </c>
      <c r="G82" s="480"/>
      <c r="H82" s="480"/>
      <c r="I82" s="480"/>
      <c r="J82" s="480"/>
      <c r="K82" s="480"/>
      <c r="L82" s="520"/>
      <c r="M82" s="520"/>
      <c r="N82" s="520"/>
      <c r="O82" s="533"/>
      <c r="P82" s="534"/>
      <c r="Q82" s="535"/>
      <c r="R82" s="395"/>
      <c r="S82" s="395"/>
      <c r="T82" s="462"/>
      <c r="U82" s="395"/>
      <c r="V82" s="536"/>
      <c r="W82" s="17"/>
      <c r="X82" s="17"/>
      <c r="Y82" s="17"/>
      <c r="Z82" s="17"/>
    </row>
    <row r="83" spans="1:26" ht="15.75" customHeight="1">
      <c r="A83" s="444">
        <v>50</v>
      </c>
      <c r="B83" s="464" t="s">
        <v>9</v>
      </c>
      <c r="C83" s="464" t="s">
        <v>15</v>
      </c>
      <c r="D83" s="465">
        <v>44146</v>
      </c>
      <c r="E83" s="464" t="s">
        <v>817</v>
      </c>
      <c r="F83" s="464" t="s">
        <v>30</v>
      </c>
      <c r="G83" s="505" t="s">
        <v>818</v>
      </c>
      <c r="H83" s="505" t="s">
        <v>819</v>
      </c>
      <c r="I83" s="505" t="s">
        <v>18</v>
      </c>
      <c r="J83" s="505" t="s">
        <v>820</v>
      </c>
      <c r="K83" s="505" t="s">
        <v>501</v>
      </c>
      <c r="L83" s="506">
        <v>44146</v>
      </c>
      <c r="M83" s="506">
        <v>44287</v>
      </c>
      <c r="N83" s="506">
        <v>44347</v>
      </c>
      <c r="O83" s="524" t="s">
        <v>821</v>
      </c>
      <c r="P83" s="525"/>
      <c r="Q83" s="526" t="s">
        <v>812</v>
      </c>
      <c r="R83" s="509" t="s">
        <v>822</v>
      </c>
      <c r="S83" s="486" t="s">
        <v>814</v>
      </c>
      <c r="T83" s="440" t="s">
        <v>13</v>
      </c>
      <c r="U83" s="72" t="s">
        <v>25</v>
      </c>
      <c r="V83" s="537" t="s">
        <v>794</v>
      </c>
      <c r="W83" s="17"/>
      <c r="X83" s="17"/>
      <c r="Y83" s="17"/>
      <c r="Z83" s="17"/>
    </row>
    <row r="84" spans="1:26" ht="15.75" customHeight="1">
      <c r="A84" s="444">
        <v>51</v>
      </c>
      <c r="B84" s="464" t="s">
        <v>9</v>
      </c>
      <c r="C84" s="464" t="s">
        <v>15</v>
      </c>
      <c r="D84" s="465">
        <v>44146</v>
      </c>
      <c r="E84" s="464" t="s">
        <v>823</v>
      </c>
      <c r="F84" s="464" t="s">
        <v>30</v>
      </c>
      <c r="G84" s="514"/>
      <c r="H84" s="514"/>
      <c r="I84" s="514"/>
      <c r="J84" s="514"/>
      <c r="K84" s="480"/>
      <c r="L84" s="520"/>
      <c r="M84" s="520"/>
      <c r="N84" s="520"/>
      <c r="O84" s="528"/>
      <c r="P84" s="529"/>
      <c r="Q84" s="535"/>
      <c r="R84" s="395"/>
      <c r="S84" s="395"/>
      <c r="T84" s="462"/>
      <c r="U84" s="395"/>
      <c r="V84" s="538"/>
      <c r="W84" s="17"/>
      <c r="X84" s="17"/>
      <c r="Y84" s="17"/>
      <c r="Z84" s="17"/>
    </row>
    <row r="85" spans="1:26" ht="82.5" customHeight="1">
      <c r="A85" s="444">
        <v>52</v>
      </c>
      <c r="B85" s="464" t="s">
        <v>9</v>
      </c>
      <c r="C85" s="464" t="s">
        <v>15</v>
      </c>
      <c r="D85" s="465">
        <v>44146</v>
      </c>
      <c r="E85" s="464" t="s">
        <v>824</v>
      </c>
      <c r="F85" s="510" t="s">
        <v>30</v>
      </c>
      <c r="G85" s="464" t="s">
        <v>825</v>
      </c>
      <c r="H85" s="464" t="s">
        <v>826</v>
      </c>
      <c r="I85" s="464" t="s">
        <v>18</v>
      </c>
      <c r="J85" s="464" t="s">
        <v>827</v>
      </c>
      <c r="K85" s="464" t="s">
        <v>828</v>
      </c>
      <c r="L85" s="465">
        <v>44146</v>
      </c>
      <c r="M85" s="446">
        <v>44228</v>
      </c>
      <c r="N85" s="446">
        <v>44561</v>
      </c>
      <c r="O85" s="445" t="s">
        <v>829</v>
      </c>
      <c r="P85" s="445"/>
      <c r="Q85" s="53" t="s">
        <v>830</v>
      </c>
      <c r="R85" s="509" t="s">
        <v>831</v>
      </c>
      <c r="S85" s="53" t="s">
        <v>830</v>
      </c>
      <c r="T85" s="425" t="s">
        <v>13</v>
      </c>
      <c r="U85" s="53" t="s">
        <v>25</v>
      </c>
      <c r="V85" s="82" t="s">
        <v>794</v>
      </c>
      <c r="W85" s="17"/>
      <c r="X85" s="17"/>
      <c r="Y85" s="17"/>
      <c r="Z85" s="17"/>
    </row>
    <row r="86" spans="1:26" ht="99" customHeight="1">
      <c r="A86" s="444">
        <v>47</v>
      </c>
      <c r="B86" s="464" t="s">
        <v>9</v>
      </c>
      <c r="C86" s="464" t="s">
        <v>15</v>
      </c>
      <c r="D86" s="465">
        <v>44146</v>
      </c>
      <c r="E86" s="464" t="s">
        <v>832</v>
      </c>
      <c r="F86" s="510" t="s">
        <v>30</v>
      </c>
      <c r="G86" s="464"/>
      <c r="H86" s="464"/>
      <c r="I86" s="464"/>
      <c r="J86" s="514"/>
      <c r="K86" s="514"/>
      <c r="L86" s="515"/>
      <c r="M86" s="453"/>
      <c r="N86" s="453"/>
      <c r="O86" s="494"/>
      <c r="P86" s="539"/>
      <c r="Q86" s="457"/>
      <c r="R86" s="457"/>
      <c r="S86" s="457"/>
      <c r="T86" s="456"/>
      <c r="U86" s="457"/>
      <c r="V86" s="471"/>
      <c r="W86" s="17"/>
      <c r="X86" s="17"/>
      <c r="Y86" s="17"/>
      <c r="Z86" s="17"/>
    </row>
    <row r="87" spans="1:26" ht="54" customHeight="1">
      <c r="A87" s="444">
        <v>53</v>
      </c>
      <c r="B87" s="464" t="s">
        <v>9</v>
      </c>
      <c r="C87" s="464" t="s">
        <v>15</v>
      </c>
      <c r="D87" s="465">
        <v>44146</v>
      </c>
      <c r="E87" s="464" t="s">
        <v>833</v>
      </c>
      <c r="F87" s="510" t="s">
        <v>30</v>
      </c>
      <c r="G87" s="464" t="s">
        <v>834</v>
      </c>
      <c r="H87" s="464"/>
      <c r="I87" s="464"/>
      <c r="J87" s="480"/>
      <c r="K87" s="480"/>
      <c r="L87" s="520"/>
      <c r="M87" s="460"/>
      <c r="N87" s="460"/>
      <c r="O87" s="533"/>
      <c r="P87" s="534"/>
      <c r="Q87" s="395"/>
      <c r="R87" s="395"/>
      <c r="S87" s="395"/>
      <c r="T87" s="462"/>
      <c r="U87" s="395"/>
      <c r="V87" s="471"/>
      <c r="W87" s="17"/>
      <c r="X87" s="17"/>
      <c r="Y87" s="17"/>
      <c r="Z87" s="17"/>
    </row>
    <row r="88" spans="1:26" ht="298.5" customHeight="1">
      <c r="A88" s="444">
        <v>54</v>
      </c>
      <c r="B88" s="464" t="s">
        <v>9</v>
      </c>
      <c r="C88" s="464" t="s">
        <v>15</v>
      </c>
      <c r="D88" s="465">
        <v>44146</v>
      </c>
      <c r="E88" s="464" t="s">
        <v>835</v>
      </c>
      <c r="F88" s="464" t="s">
        <v>30</v>
      </c>
      <c r="G88" s="505" t="s">
        <v>836</v>
      </c>
      <c r="H88" s="475" t="s">
        <v>837</v>
      </c>
      <c r="I88" s="505" t="s">
        <v>18</v>
      </c>
      <c r="J88" s="505" t="s">
        <v>838</v>
      </c>
      <c r="K88" s="505" t="s">
        <v>501</v>
      </c>
      <c r="L88" s="506">
        <v>44146</v>
      </c>
      <c r="M88" s="448">
        <v>44256</v>
      </c>
      <c r="N88" s="448">
        <v>44561</v>
      </c>
      <c r="O88" s="530" t="s">
        <v>839</v>
      </c>
      <c r="P88" s="531"/>
      <c r="Q88" s="72" t="s">
        <v>840</v>
      </c>
      <c r="R88" s="72" t="s">
        <v>841</v>
      </c>
      <c r="S88" s="72" t="s">
        <v>840</v>
      </c>
      <c r="T88" s="440" t="s">
        <v>13</v>
      </c>
      <c r="U88" s="449" t="s">
        <v>25</v>
      </c>
      <c r="V88" s="82" t="s">
        <v>842</v>
      </c>
      <c r="W88" s="17"/>
      <c r="X88" s="17"/>
      <c r="Y88" s="17"/>
      <c r="Z88" s="17"/>
    </row>
    <row r="89" spans="1:26" ht="30" customHeight="1">
      <c r="A89" s="444">
        <v>55</v>
      </c>
      <c r="B89" s="464" t="s">
        <v>9</v>
      </c>
      <c r="C89" s="464" t="s">
        <v>15</v>
      </c>
      <c r="D89" s="465">
        <v>44146</v>
      </c>
      <c r="E89" s="464" t="s">
        <v>843</v>
      </c>
      <c r="F89" s="464" t="s">
        <v>30</v>
      </c>
      <c r="G89" s="514"/>
      <c r="H89" s="513"/>
      <c r="I89" s="514"/>
      <c r="J89" s="514"/>
      <c r="K89" s="514"/>
      <c r="L89" s="515"/>
      <c r="M89" s="453"/>
      <c r="N89" s="453"/>
      <c r="O89" s="494"/>
      <c r="P89" s="539"/>
      <c r="Q89" s="457"/>
      <c r="R89" s="457"/>
      <c r="S89" s="457"/>
      <c r="T89" s="456"/>
      <c r="U89" s="457"/>
      <c r="V89" s="471"/>
      <c r="W89" s="17"/>
      <c r="X89" s="17"/>
      <c r="Y89" s="17"/>
      <c r="Z89" s="17"/>
    </row>
    <row r="90" spans="1:26" ht="79.5" customHeight="1">
      <c r="A90" s="444">
        <v>56</v>
      </c>
      <c r="B90" s="464" t="s">
        <v>9</v>
      </c>
      <c r="C90" s="464" t="s">
        <v>15</v>
      </c>
      <c r="D90" s="465">
        <v>44146</v>
      </c>
      <c r="E90" s="464" t="s">
        <v>844</v>
      </c>
      <c r="F90" s="464" t="s">
        <v>30</v>
      </c>
      <c r="G90" s="514"/>
      <c r="H90" s="513"/>
      <c r="I90" s="514"/>
      <c r="J90" s="514"/>
      <c r="K90" s="514"/>
      <c r="L90" s="515"/>
      <c r="M90" s="453"/>
      <c r="N90" s="453"/>
      <c r="O90" s="494"/>
      <c r="P90" s="539"/>
      <c r="Q90" s="457"/>
      <c r="R90" s="457"/>
      <c r="S90" s="457"/>
      <c r="T90" s="456"/>
      <c r="U90" s="457"/>
      <c r="V90" s="471"/>
      <c r="W90" s="17"/>
      <c r="X90" s="17"/>
      <c r="Y90" s="17"/>
      <c r="Z90" s="17"/>
    </row>
    <row r="91" spans="1:26" ht="15.75" customHeight="1">
      <c r="A91" s="444">
        <v>57</v>
      </c>
      <c r="B91" s="464" t="s">
        <v>9</v>
      </c>
      <c r="C91" s="464" t="s">
        <v>15</v>
      </c>
      <c r="D91" s="465">
        <v>44146</v>
      </c>
      <c r="E91" s="505" t="s">
        <v>845</v>
      </c>
      <c r="F91" s="505" t="s">
        <v>30</v>
      </c>
      <c r="G91" s="514"/>
      <c r="H91" s="513"/>
      <c r="I91" s="514"/>
      <c r="J91" s="514"/>
      <c r="K91" s="514"/>
      <c r="L91" s="515"/>
      <c r="M91" s="453"/>
      <c r="N91" s="453"/>
      <c r="O91" s="494"/>
      <c r="P91" s="539"/>
      <c r="Q91" s="457"/>
      <c r="R91" s="457"/>
      <c r="S91" s="457"/>
      <c r="T91" s="456"/>
      <c r="U91" s="457"/>
      <c r="V91" s="471"/>
      <c r="W91" s="17"/>
      <c r="X91" s="17"/>
      <c r="Y91" s="17"/>
      <c r="Z91" s="17"/>
    </row>
    <row r="92" spans="1:26" ht="272.25" customHeight="1">
      <c r="A92" s="494">
        <v>58</v>
      </c>
      <c r="B92" s="464" t="s">
        <v>9</v>
      </c>
      <c r="C92" s="464" t="s">
        <v>15</v>
      </c>
      <c r="D92" s="540">
        <v>44146</v>
      </c>
      <c r="E92" s="510" t="s">
        <v>846</v>
      </c>
      <c r="F92" s="464" t="s">
        <v>30</v>
      </c>
      <c r="G92" s="777" t="s">
        <v>847</v>
      </c>
      <c r="H92" s="769" t="s">
        <v>848</v>
      </c>
      <c r="I92" s="777" t="s">
        <v>18</v>
      </c>
      <c r="J92" s="777" t="s">
        <v>849</v>
      </c>
      <c r="K92" s="777" t="s">
        <v>501</v>
      </c>
      <c r="L92" s="963">
        <v>44146</v>
      </c>
      <c r="M92" s="446">
        <v>44317</v>
      </c>
      <c r="N92" s="446">
        <v>44484</v>
      </c>
      <c r="O92" s="769" t="s">
        <v>850</v>
      </c>
      <c r="P92" s="445"/>
      <c r="Q92" s="964" t="s">
        <v>851</v>
      </c>
      <c r="R92" s="472" t="s">
        <v>852</v>
      </c>
      <c r="S92" s="504" t="s">
        <v>851</v>
      </c>
      <c r="T92" s="541" t="s">
        <v>13</v>
      </c>
      <c r="U92" s="542" t="s">
        <v>25</v>
      </c>
      <c r="V92" s="543" t="s">
        <v>794</v>
      </c>
      <c r="W92" s="495"/>
      <c r="X92" s="495"/>
      <c r="Y92" s="495"/>
      <c r="Z92" s="495"/>
    </row>
    <row r="93" spans="1:26" ht="15.75" customHeight="1">
      <c r="A93" s="444">
        <v>59</v>
      </c>
      <c r="B93" s="464" t="s">
        <v>9</v>
      </c>
      <c r="C93" s="464" t="s">
        <v>15</v>
      </c>
      <c r="D93" s="465">
        <v>44146</v>
      </c>
      <c r="E93" s="544" t="s">
        <v>853</v>
      </c>
      <c r="F93" s="464" t="s">
        <v>30</v>
      </c>
      <c r="G93" s="770"/>
      <c r="H93" s="770"/>
      <c r="I93" s="770"/>
      <c r="J93" s="770"/>
      <c r="K93" s="770"/>
      <c r="L93" s="770"/>
      <c r="M93" s="446"/>
      <c r="N93" s="446"/>
      <c r="O93" s="770"/>
      <c r="P93" s="445"/>
      <c r="Q93" s="770"/>
      <c r="R93" s="472"/>
      <c r="S93" s="504"/>
      <c r="T93" s="545"/>
      <c r="U93" s="495"/>
      <c r="V93" s="546"/>
      <c r="W93" s="17"/>
      <c r="X93" s="17"/>
      <c r="Y93" s="17"/>
      <c r="Z93" s="17"/>
    </row>
    <row r="94" spans="1:26" ht="52.5" customHeight="1">
      <c r="A94" s="444">
        <v>60</v>
      </c>
      <c r="B94" s="464" t="s">
        <v>9</v>
      </c>
      <c r="C94" s="464" t="s">
        <v>15</v>
      </c>
      <c r="D94" s="465">
        <v>44146</v>
      </c>
      <c r="E94" s="510" t="s">
        <v>854</v>
      </c>
      <c r="F94" s="464" t="s">
        <v>30</v>
      </c>
      <c r="G94" s="771"/>
      <c r="H94" s="771"/>
      <c r="I94" s="771"/>
      <c r="J94" s="771"/>
      <c r="K94" s="771"/>
      <c r="L94" s="771"/>
      <c r="M94" s="446"/>
      <c r="N94" s="446"/>
      <c r="O94" s="771"/>
      <c r="P94" s="445"/>
      <c r="Q94" s="771"/>
      <c r="R94" s="472"/>
      <c r="S94" s="504"/>
      <c r="T94" s="547"/>
      <c r="U94" s="548"/>
      <c r="V94" s="549"/>
      <c r="W94" s="17"/>
      <c r="X94" s="17"/>
      <c r="Y94" s="17"/>
      <c r="Z94" s="17"/>
    </row>
    <row r="95" spans="1:26" ht="176.25" customHeight="1">
      <c r="A95" s="444">
        <v>61</v>
      </c>
      <c r="B95" s="464" t="s">
        <v>9</v>
      </c>
      <c r="C95" s="464" t="s">
        <v>15</v>
      </c>
      <c r="D95" s="465">
        <v>44146</v>
      </c>
      <c r="E95" s="464" t="s">
        <v>855</v>
      </c>
      <c r="F95" s="480" t="s">
        <v>30</v>
      </c>
      <c r="G95" s="955" t="s">
        <v>856</v>
      </c>
      <c r="H95" s="955" t="s">
        <v>857</v>
      </c>
      <c r="I95" s="955" t="s">
        <v>18</v>
      </c>
      <c r="J95" s="955" t="s">
        <v>858</v>
      </c>
      <c r="K95" s="955" t="s">
        <v>501</v>
      </c>
      <c r="L95" s="945">
        <v>44146</v>
      </c>
      <c r="M95" s="946">
        <v>44256</v>
      </c>
      <c r="N95" s="946">
        <v>44550</v>
      </c>
      <c r="O95" s="959" t="s">
        <v>859</v>
      </c>
      <c r="P95" s="395"/>
      <c r="Q95" s="960" t="s">
        <v>860</v>
      </c>
      <c r="R95" s="514" t="s">
        <v>861</v>
      </c>
      <c r="S95" s="550" t="s">
        <v>862</v>
      </c>
      <c r="T95" s="440" t="s">
        <v>13</v>
      </c>
      <c r="U95" s="72" t="s">
        <v>25</v>
      </c>
      <c r="V95" s="93" t="s">
        <v>794</v>
      </c>
      <c r="W95" s="17"/>
      <c r="X95" s="17"/>
      <c r="Y95" s="17"/>
      <c r="Z95" s="17"/>
    </row>
    <row r="96" spans="1:26" ht="15.75" customHeight="1">
      <c r="A96" s="444">
        <v>62</v>
      </c>
      <c r="B96" s="464" t="s">
        <v>9</v>
      </c>
      <c r="C96" s="464" t="s">
        <v>15</v>
      </c>
      <c r="D96" s="465">
        <v>44146</v>
      </c>
      <c r="E96" s="464" t="s">
        <v>863</v>
      </c>
      <c r="F96" s="464" t="s">
        <v>30</v>
      </c>
      <c r="G96" s="770"/>
      <c r="H96" s="770"/>
      <c r="I96" s="770"/>
      <c r="J96" s="770"/>
      <c r="K96" s="770"/>
      <c r="L96" s="770"/>
      <c r="M96" s="770"/>
      <c r="N96" s="770"/>
      <c r="O96" s="780"/>
      <c r="P96" s="454"/>
      <c r="Q96" s="770"/>
      <c r="R96" s="514"/>
      <c r="S96" s="550"/>
      <c r="T96" s="456"/>
      <c r="U96" s="457"/>
      <c r="V96" s="471"/>
      <c r="W96" s="17"/>
      <c r="X96" s="17"/>
      <c r="Y96" s="17"/>
      <c r="Z96" s="17"/>
    </row>
    <row r="97" spans="1:26" ht="35.25" customHeight="1">
      <c r="A97" s="444">
        <v>63</v>
      </c>
      <c r="B97" s="464" t="s">
        <v>9</v>
      </c>
      <c r="C97" s="464" t="s">
        <v>15</v>
      </c>
      <c r="D97" s="465">
        <v>44146</v>
      </c>
      <c r="E97" s="464" t="s">
        <v>864</v>
      </c>
      <c r="F97" s="464" t="s">
        <v>30</v>
      </c>
      <c r="G97" s="771"/>
      <c r="H97" s="771"/>
      <c r="I97" s="771"/>
      <c r="J97" s="771"/>
      <c r="K97" s="771"/>
      <c r="L97" s="771"/>
      <c r="M97" s="771"/>
      <c r="N97" s="771"/>
      <c r="O97" s="781"/>
      <c r="P97" s="488"/>
      <c r="Q97" s="771"/>
      <c r="R97" s="480"/>
      <c r="S97" s="489"/>
      <c r="T97" s="462"/>
      <c r="U97" s="395"/>
      <c r="V97" s="485"/>
      <c r="W97" s="17"/>
      <c r="X97" s="17"/>
      <c r="Y97" s="17"/>
      <c r="Z97" s="17"/>
    </row>
    <row r="98" spans="1:26" ht="102.75" customHeight="1">
      <c r="A98" s="444">
        <v>64</v>
      </c>
      <c r="B98" s="464" t="s">
        <v>9</v>
      </c>
      <c r="C98" s="464" t="s">
        <v>15</v>
      </c>
      <c r="D98" s="465">
        <v>44146</v>
      </c>
      <c r="E98" s="464" t="s">
        <v>865</v>
      </c>
      <c r="F98" s="464" t="s">
        <v>30</v>
      </c>
      <c r="G98" s="956" t="s">
        <v>866</v>
      </c>
      <c r="H98" s="957" t="s">
        <v>867</v>
      </c>
      <c r="I98" s="777" t="s">
        <v>18</v>
      </c>
      <c r="J98" s="777" t="s">
        <v>868</v>
      </c>
      <c r="K98" s="777" t="s">
        <v>501</v>
      </c>
      <c r="L98" s="505">
        <v>44146</v>
      </c>
      <c r="M98" s="505">
        <v>44287</v>
      </c>
      <c r="N98" s="505">
        <v>44742</v>
      </c>
      <c r="O98" s="958" t="s">
        <v>869</v>
      </c>
      <c r="P98" s="551"/>
      <c r="Q98" s="962" t="s">
        <v>731</v>
      </c>
      <c r="R98" s="505" t="s">
        <v>870</v>
      </c>
      <c r="S98" s="526" t="s">
        <v>731</v>
      </c>
      <c r="T98" s="72" t="s">
        <v>13</v>
      </c>
      <c r="U98" s="72" t="s">
        <v>25</v>
      </c>
      <c r="V98" s="552" t="s">
        <v>794</v>
      </c>
      <c r="W98" s="17"/>
      <c r="X98" s="17"/>
      <c r="Y98" s="17"/>
      <c r="Z98" s="17"/>
    </row>
    <row r="99" spans="1:26" ht="48" customHeight="1">
      <c r="A99" s="444">
        <v>65</v>
      </c>
      <c r="B99" s="464" t="s">
        <v>9</v>
      </c>
      <c r="C99" s="464" t="s">
        <v>15</v>
      </c>
      <c r="D99" s="465">
        <v>44146</v>
      </c>
      <c r="E99" s="464" t="s">
        <v>871</v>
      </c>
      <c r="F99" s="464" t="s">
        <v>30</v>
      </c>
      <c r="G99" s="770"/>
      <c r="H99" s="770"/>
      <c r="I99" s="770"/>
      <c r="J99" s="770"/>
      <c r="K99" s="770"/>
      <c r="L99" s="464"/>
      <c r="M99" s="464"/>
      <c r="N99" s="464"/>
      <c r="O99" s="830"/>
      <c r="P99" s="81"/>
      <c r="Q99" s="770"/>
      <c r="R99" s="514"/>
      <c r="S99" s="553"/>
      <c r="T99" s="53" t="s">
        <v>13</v>
      </c>
      <c r="U99" s="53"/>
      <c r="V99" s="82"/>
      <c r="W99" s="17"/>
      <c r="X99" s="17"/>
      <c r="Y99" s="17"/>
      <c r="Z99" s="17"/>
    </row>
    <row r="100" spans="1:26" ht="49.5" customHeight="1">
      <c r="A100" s="444">
        <v>66</v>
      </c>
      <c r="B100" s="464" t="s">
        <v>9</v>
      </c>
      <c r="C100" s="464" t="s">
        <v>15</v>
      </c>
      <c r="D100" s="465">
        <v>44146</v>
      </c>
      <c r="E100" s="464" t="s">
        <v>872</v>
      </c>
      <c r="F100" s="464" t="s">
        <v>30</v>
      </c>
      <c r="G100" s="770"/>
      <c r="H100" s="770"/>
      <c r="I100" s="770"/>
      <c r="J100" s="770"/>
      <c r="K100" s="770"/>
      <c r="L100" s="464"/>
      <c r="M100" s="464"/>
      <c r="N100" s="464"/>
      <c r="O100" s="830"/>
      <c r="P100" s="81"/>
      <c r="Q100" s="770"/>
      <c r="R100" s="514"/>
      <c r="S100" s="553"/>
      <c r="T100" s="53" t="s">
        <v>13</v>
      </c>
      <c r="U100" s="53"/>
      <c r="V100" s="82"/>
      <c r="W100" s="17"/>
      <c r="X100" s="17"/>
      <c r="Y100" s="17"/>
      <c r="Z100" s="17"/>
    </row>
    <row r="101" spans="1:26" ht="81" customHeight="1">
      <c r="A101" s="444">
        <v>67</v>
      </c>
      <c r="B101" s="464" t="s">
        <v>9</v>
      </c>
      <c r="C101" s="464" t="s">
        <v>15</v>
      </c>
      <c r="D101" s="465">
        <v>44146</v>
      </c>
      <c r="E101" s="464" t="s">
        <v>873</v>
      </c>
      <c r="F101" s="464" t="s">
        <v>30</v>
      </c>
      <c r="G101" s="770"/>
      <c r="H101" s="770"/>
      <c r="I101" s="770"/>
      <c r="J101" s="770"/>
      <c r="K101" s="770"/>
      <c r="L101" s="464"/>
      <c r="M101" s="464"/>
      <c r="N101" s="464"/>
      <c r="O101" s="830"/>
      <c r="P101" s="81"/>
      <c r="Q101" s="770"/>
      <c r="R101" s="514"/>
      <c r="S101" s="553"/>
      <c r="T101" s="53" t="s">
        <v>13</v>
      </c>
      <c r="U101" s="53"/>
      <c r="V101" s="82"/>
      <c r="W101" s="17"/>
      <c r="X101" s="17"/>
      <c r="Y101" s="17"/>
      <c r="Z101" s="17"/>
    </row>
    <row r="102" spans="1:26" ht="35.25" customHeight="1">
      <c r="A102" s="444">
        <v>68</v>
      </c>
      <c r="B102" s="464" t="s">
        <v>9</v>
      </c>
      <c r="C102" s="464" t="s">
        <v>15</v>
      </c>
      <c r="D102" s="465">
        <v>44146</v>
      </c>
      <c r="E102" s="464" t="s">
        <v>874</v>
      </c>
      <c r="F102" s="464" t="s">
        <v>30</v>
      </c>
      <c r="G102" s="770"/>
      <c r="H102" s="770"/>
      <c r="I102" s="770"/>
      <c r="J102" s="770"/>
      <c r="K102" s="770"/>
      <c r="L102" s="464"/>
      <c r="M102" s="464"/>
      <c r="N102" s="464"/>
      <c r="O102" s="830"/>
      <c r="P102" s="81"/>
      <c r="Q102" s="770"/>
      <c r="R102" s="514"/>
      <c r="S102" s="553"/>
      <c r="T102" s="53" t="s">
        <v>13</v>
      </c>
      <c r="U102" s="53"/>
      <c r="V102" s="82"/>
      <c r="W102" s="17"/>
      <c r="X102" s="17"/>
      <c r="Y102" s="17"/>
      <c r="Z102" s="17"/>
    </row>
    <row r="103" spans="1:26" ht="15.75" customHeight="1">
      <c r="A103" s="444">
        <v>69</v>
      </c>
      <c r="B103" s="464" t="s">
        <v>9</v>
      </c>
      <c r="C103" s="464" t="s">
        <v>15</v>
      </c>
      <c r="D103" s="465">
        <v>44146</v>
      </c>
      <c r="E103" s="464" t="s">
        <v>875</v>
      </c>
      <c r="F103" s="464" t="s">
        <v>30</v>
      </c>
      <c r="G103" s="770"/>
      <c r="H103" s="770"/>
      <c r="I103" s="770"/>
      <c r="J103" s="770"/>
      <c r="K103" s="770"/>
      <c r="L103" s="514"/>
      <c r="M103" s="514"/>
      <c r="N103" s="514"/>
      <c r="O103" s="830"/>
      <c r="P103" s="554"/>
      <c r="Q103" s="770"/>
      <c r="R103" s="514"/>
      <c r="S103" s="553"/>
      <c r="T103" s="457" t="s">
        <v>13</v>
      </c>
      <c r="U103" s="457"/>
      <c r="V103" s="471"/>
      <c r="W103" s="17"/>
      <c r="X103" s="17"/>
      <c r="Y103" s="17"/>
      <c r="Z103" s="17"/>
    </row>
    <row r="104" spans="1:26" ht="57" customHeight="1">
      <c r="A104" s="444">
        <v>70</v>
      </c>
      <c r="B104" s="464" t="s">
        <v>9</v>
      </c>
      <c r="C104" s="464" t="s">
        <v>15</v>
      </c>
      <c r="D104" s="465">
        <v>44146</v>
      </c>
      <c r="E104" s="464" t="s">
        <v>876</v>
      </c>
      <c r="F104" s="464" t="s">
        <v>30</v>
      </c>
      <c r="G104" s="770"/>
      <c r="H104" s="770"/>
      <c r="I104" s="770"/>
      <c r="J104" s="770"/>
      <c r="K104" s="770"/>
      <c r="L104" s="514"/>
      <c r="M104" s="514"/>
      <c r="N104" s="514"/>
      <c r="O104" s="830"/>
      <c r="P104" s="554"/>
      <c r="Q104" s="770"/>
      <c r="R104" s="514"/>
      <c r="S104" s="553"/>
      <c r="T104" s="457" t="s">
        <v>13</v>
      </c>
      <c r="U104" s="457"/>
      <c r="V104" s="471"/>
      <c r="W104" s="17"/>
      <c r="X104" s="17"/>
      <c r="Y104" s="17"/>
      <c r="Z104" s="17"/>
    </row>
    <row r="105" spans="1:26" ht="62.25" customHeight="1">
      <c r="A105" s="444">
        <v>71</v>
      </c>
      <c r="B105" s="464" t="s">
        <v>9</v>
      </c>
      <c r="C105" s="464" t="s">
        <v>15</v>
      </c>
      <c r="D105" s="465">
        <v>44146</v>
      </c>
      <c r="E105" s="464" t="s">
        <v>877</v>
      </c>
      <c r="F105" s="464" t="s">
        <v>30</v>
      </c>
      <c r="G105" s="771"/>
      <c r="H105" s="771"/>
      <c r="I105" s="771"/>
      <c r="J105" s="771"/>
      <c r="K105" s="771"/>
      <c r="L105" s="480"/>
      <c r="M105" s="480"/>
      <c r="N105" s="480"/>
      <c r="O105" s="831"/>
      <c r="P105" s="555"/>
      <c r="Q105" s="771"/>
      <c r="R105" s="480"/>
      <c r="S105" s="535"/>
      <c r="T105" s="395" t="s">
        <v>13</v>
      </c>
      <c r="U105" s="395"/>
      <c r="V105" s="485"/>
      <c r="W105" s="17"/>
      <c r="X105" s="17"/>
      <c r="Y105" s="17"/>
      <c r="Z105" s="17"/>
    </row>
    <row r="106" spans="1:26" ht="15.75" customHeight="1">
      <c r="A106" s="444">
        <v>72</v>
      </c>
      <c r="B106" s="464" t="s">
        <v>9</v>
      </c>
      <c r="C106" s="464" t="s">
        <v>15</v>
      </c>
      <c r="D106" s="465">
        <v>44146</v>
      </c>
      <c r="E106" s="464" t="s">
        <v>878</v>
      </c>
      <c r="F106" s="464" t="s">
        <v>30</v>
      </c>
      <c r="G106" s="506" t="s">
        <v>879</v>
      </c>
      <c r="H106" s="556" t="s">
        <v>880</v>
      </c>
      <c r="I106" s="506" t="s">
        <v>18</v>
      </c>
      <c r="J106" s="506" t="s">
        <v>881</v>
      </c>
      <c r="K106" s="506" t="s">
        <v>501</v>
      </c>
      <c r="L106" s="506">
        <v>44146</v>
      </c>
      <c r="M106" s="506">
        <v>44317</v>
      </c>
      <c r="N106" s="506">
        <v>44865</v>
      </c>
      <c r="O106" s="557" t="s">
        <v>882</v>
      </c>
      <c r="P106" s="558"/>
      <c r="Q106" s="72" t="s">
        <v>883</v>
      </c>
      <c r="R106" s="72" t="s">
        <v>884</v>
      </c>
      <c r="S106" s="72" t="s">
        <v>883</v>
      </c>
      <c r="T106" s="440" t="s">
        <v>13</v>
      </c>
      <c r="U106" s="72" t="s">
        <v>25</v>
      </c>
      <c r="V106" s="93" t="s">
        <v>595</v>
      </c>
      <c r="W106" s="17"/>
      <c r="X106" s="17"/>
      <c r="Y106" s="17"/>
      <c r="Z106" s="17"/>
    </row>
    <row r="107" spans="1:26" ht="15.75" customHeight="1">
      <c r="A107" s="444">
        <v>73</v>
      </c>
      <c r="B107" s="464" t="s">
        <v>9</v>
      </c>
      <c r="C107" s="464" t="s">
        <v>15</v>
      </c>
      <c r="D107" s="465">
        <v>44146</v>
      </c>
      <c r="E107" s="466" t="s">
        <v>885</v>
      </c>
      <c r="F107" s="464" t="s">
        <v>30</v>
      </c>
      <c r="G107" s="515"/>
      <c r="H107" s="559"/>
      <c r="I107" s="515"/>
      <c r="J107" s="515"/>
      <c r="K107" s="515"/>
      <c r="L107" s="515"/>
      <c r="M107" s="515"/>
      <c r="N107" s="515"/>
      <c r="O107" s="560"/>
      <c r="P107" s="561"/>
      <c r="Q107" s="457"/>
      <c r="R107" s="457"/>
      <c r="S107" s="457"/>
      <c r="T107" s="456"/>
      <c r="U107" s="457"/>
      <c r="V107" s="471"/>
      <c r="W107" s="17"/>
      <c r="X107" s="17"/>
      <c r="Y107" s="17"/>
      <c r="Z107" s="17"/>
    </row>
    <row r="108" spans="1:26" ht="15.75" customHeight="1">
      <c r="A108" s="444">
        <v>74</v>
      </c>
      <c r="B108" s="464" t="s">
        <v>9</v>
      </c>
      <c r="C108" s="464" t="s">
        <v>15</v>
      </c>
      <c r="D108" s="465">
        <v>44147</v>
      </c>
      <c r="E108" s="466" t="s">
        <v>886</v>
      </c>
      <c r="F108" s="464" t="s">
        <v>30</v>
      </c>
      <c r="G108" s="515"/>
      <c r="H108" s="559"/>
      <c r="I108" s="515"/>
      <c r="J108" s="515"/>
      <c r="K108" s="515"/>
      <c r="L108" s="515"/>
      <c r="M108" s="515"/>
      <c r="N108" s="515"/>
      <c r="O108" s="560"/>
      <c r="P108" s="561"/>
      <c r="Q108" s="457"/>
      <c r="R108" s="457"/>
      <c r="S108" s="457"/>
      <c r="T108" s="456"/>
      <c r="U108" s="457"/>
      <c r="V108" s="471"/>
      <c r="W108" s="17"/>
      <c r="X108" s="17"/>
      <c r="Y108" s="17"/>
      <c r="Z108" s="17"/>
    </row>
    <row r="109" spans="1:26" ht="51" customHeight="1">
      <c r="A109" s="444">
        <v>75</v>
      </c>
      <c r="B109" s="464" t="s">
        <v>9</v>
      </c>
      <c r="C109" s="464" t="s">
        <v>15</v>
      </c>
      <c r="D109" s="465">
        <v>44148</v>
      </c>
      <c r="E109" s="466" t="s">
        <v>887</v>
      </c>
      <c r="F109" s="464" t="s">
        <v>30</v>
      </c>
      <c r="G109" s="515"/>
      <c r="H109" s="559"/>
      <c r="I109" s="515"/>
      <c r="J109" s="515"/>
      <c r="K109" s="515"/>
      <c r="L109" s="515"/>
      <c r="M109" s="515"/>
      <c r="N109" s="515"/>
      <c r="O109" s="560"/>
      <c r="P109" s="561"/>
      <c r="Q109" s="457"/>
      <c r="R109" s="457"/>
      <c r="S109" s="457"/>
      <c r="T109" s="456"/>
      <c r="U109" s="457"/>
      <c r="V109" s="471"/>
      <c r="W109" s="17"/>
      <c r="X109" s="17"/>
      <c r="Y109" s="17"/>
      <c r="Z109" s="17"/>
    </row>
    <row r="110" spans="1:26" ht="51" customHeight="1">
      <c r="A110" s="444">
        <v>76</v>
      </c>
      <c r="B110" s="464" t="s">
        <v>9</v>
      </c>
      <c r="C110" s="464" t="s">
        <v>15</v>
      </c>
      <c r="D110" s="465">
        <v>44149</v>
      </c>
      <c r="E110" s="466" t="s">
        <v>888</v>
      </c>
      <c r="F110" s="464" t="s">
        <v>30</v>
      </c>
      <c r="G110" s="515"/>
      <c r="H110" s="559"/>
      <c r="I110" s="515"/>
      <c r="J110" s="515"/>
      <c r="K110" s="515"/>
      <c r="L110" s="515"/>
      <c r="M110" s="515"/>
      <c r="N110" s="515"/>
      <c r="O110" s="560"/>
      <c r="P110" s="561"/>
      <c r="Q110" s="457"/>
      <c r="R110" s="457"/>
      <c r="S110" s="457"/>
      <c r="T110" s="456"/>
      <c r="U110" s="457"/>
      <c r="V110" s="471"/>
      <c r="W110" s="17"/>
      <c r="X110" s="17"/>
      <c r="Y110" s="17"/>
      <c r="Z110" s="17"/>
    </row>
    <row r="111" spans="1:26" ht="15.75" customHeight="1">
      <c r="A111" s="444">
        <v>77</v>
      </c>
      <c r="B111" s="464" t="s">
        <v>9</v>
      </c>
      <c r="C111" s="464" t="s">
        <v>15</v>
      </c>
      <c r="D111" s="465">
        <v>44150</v>
      </c>
      <c r="E111" s="466" t="s">
        <v>889</v>
      </c>
      <c r="F111" s="464" t="s">
        <v>30</v>
      </c>
      <c r="G111" s="515"/>
      <c r="H111" s="559"/>
      <c r="I111" s="515"/>
      <c r="J111" s="515"/>
      <c r="K111" s="515"/>
      <c r="L111" s="515"/>
      <c r="M111" s="515"/>
      <c r="N111" s="515"/>
      <c r="O111" s="560"/>
      <c r="P111" s="561"/>
      <c r="Q111" s="457"/>
      <c r="R111" s="457"/>
      <c r="S111" s="457"/>
      <c r="T111" s="456"/>
      <c r="U111" s="457"/>
      <c r="V111" s="471"/>
      <c r="W111" s="17"/>
      <c r="X111" s="17"/>
      <c r="Y111" s="17"/>
      <c r="Z111" s="17"/>
    </row>
    <row r="112" spans="1:26" ht="29.25" customHeight="1">
      <c r="A112" s="444">
        <v>78</v>
      </c>
      <c r="B112" s="464" t="s">
        <v>9</v>
      </c>
      <c r="C112" s="464" t="s">
        <v>15</v>
      </c>
      <c r="D112" s="465">
        <v>44151</v>
      </c>
      <c r="E112" s="466" t="s">
        <v>890</v>
      </c>
      <c r="F112" s="464" t="s">
        <v>30</v>
      </c>
      <c r="G112" s="515"/>
      <c r="H112" s="559"/>
      <c r="I112" s="515"/>
      <c r="J112" s="515"/>
      <c r="K112" s="515"/>
      <c r="L112" s="515"/>
      <c r="M112" s="515"/>
      <c r="N112" s="515"/>
      <c r="O112" s="560"/>
      <c r="P112" s="561"/>
      <c r="Q112" s="457"/>
      <c r="R112" s="457"/>
      <c r="S112" s="457"/>
      <c r="T112" s="456"/>
      <c r="U112" s="457"/>
      <c r="V112" s="471"/>
      <c r="W112" s="17"/>
      <c r="X112" s="17"/>
      <c r="Y112" s="17"/>
      <c r="Z112" s="17"/>
    </row>
    <row r="113" spans="1:26" ht="191.25" customHeight="1">
      <c r="A113" s="444">
        <v>79</v>
      </c>
      <c r="B113" s="464" t="s">
        <v>9</v>
      </c>
      <c r="C113" s="464" t="s">
        <v>15</v>
      </c>
      <c r="D113" s="465">
        <v>44152</v>
      </c>
      <c r="E113" s="466" t="s">
        <v>891</v>
      </c>
      <c r="F113" s="464" t="s">
        <v>30</v>
      </c>
      <c r="G113" s="515"/>
      <c r="H113" s="559"/>
      <c r="I113" s="515"/>
      <c r="J113" s="515"/>
      <c r="K113" s="515"/>
      <c r="L113" s="515"/>
      <c r="M113" s="515"/>
      <c r="N113" s="515"/>
      <c r="O113" s="560"/>
      <c r="P113" s="561"/>
      <c r="Q113" s="457"/>
      <c r="R113" s="457"/>
      <c r="S113" s="457"/>
      <c r="T113" s="456"/>
      <c r="U113" s="457"/>
      <c r="V113" s="471"/>
      <c r="W113" s="17"/>
      <c r="X113" s="17"/>
      <c r="Y113" s="17"/>
      <c r="Z113" s="17"/>
    </row>
    <row r="114" spans="1:26" ht="15.75" customHeight="1">
      <c r="A114" s="444">
        <v>80</v>
      </c>
      <c r="B114" s="464" t="s">
        <v>9</v>
      </c>
      <c r="C114" s="464" t="s">
        <v>15</v>
      </c>
      <c r="D114" s="465">
        <v>44153</v>
      </c>
      <c r="E114" s="466" t="s">
        <v>892</v>
      </c>
      <c r="F114" s="464" t="s">
        <v>30</v>
      </c>
      <c r="G114" s="515"/>
      <c r="H114" s="559"/>
      <c r="I114" s="515"/>
      <c r="J114" s="515"/>
      <c r="K114" s="515"/>
      <c r="L114" s="515"/>
      <c r="M114" s="515"/>
      <c r="N114" s="515"/>
      <c r="O114" s="560"/>
      <c r="P114" s="561"/>
      <c r="Q114" s="457"/>
      <c r="R114" s="457"/>
      <c r="S114" s="457"/>
      <c r="T114" s="456"/>
      <c r="U114" s="457"/>
      <c r="V114" s="471"/>
      <c r="W114" s="17"/>
      <c r="X114" s="17"/>
      <c r="Y114" s="17"/>
      <c r="Z114" s="17"/>
    </row>
    <row r="115" spans="1:26" ht="63.75" customHeight="1">
      <c r="A115" s="444">
        <v>81</v>
      </c>
      <c r="B115" s="464" t="s">
        <v>9</v>
      </c>
      <c r="C115" s="464" t="s">
        <v>15</v>
      </c>
      <c r="D115" s="465">
        <v>44154</v>
      </c>
      <c r="E115" s="466" t="s">
        <v>893</v>
      </c>
      <c r="F115" s="464" t="s">
        <v>30</v>
      </c>
      <c r="G115" s="515"/>
      <c r="H115" s="559"/>
      <c r="I115" s="515"/>
      <c r="J115" s="515"/>
      <c r="K115" s="515"/>
      <c r="L115" s="515"/>
      <c r="M115" s="515"/>
      <c r="N115" s="515"/>
      <c r="O115" s="560"/>
      <c r="P115" s="561"/>
      <c r="Q115" s="457"/>
      <c r="R115" s="457"/>
      <c r="S115" s="457"/>
      <c r="T115" s="456"/>
      <c r="U115" s="457"/>
      <c r="V115" s="471"/>
      <c r="W115" s="17"/>
      <c r="X115" s="17"/>
      <c r="Y115" s="17"/>
      <c r="Z115" s="17"/>
    </row>
    <row r="116" spans="1:26" ht="78.75" customHeight="1">
      <c r="A116" s="444">
        <v>82</v>
      </c>
      <c r="B116" s="464" t="s">
        <v>9</v>
      </c>
      <c r="C116" s="464" t="s">
        <v>15</v>
      </c>
      <c r="D116" s="465">
        <v>44155</v>
      </c>
      <c r="E116" s="466" t="s">
        <v>894</v>
      </c>
      <c r="F116" s="464" t="s">
        <v>30</v>
      </c>
      <c r="G116" s="515"/>
      <c r="H116" s="559"/>
      <c r="I116" s="515"/>
      <c r="J116" s="515"/>
      <c r="K116" s="515"/>
      <c r="L116" s="515"/>
      <c r="M116" s="515"/>
      <c r="N116" s="515"/>
      <c r="O116" s="560"/>
      <c r="P116" s="561"/>
      <c r="Q116" s="457"/>
      <c r="R116" s="457"/>
      <c r="S116" s="457"/>
      <c r="T116" s="456"/>
      <c r="U116" s="457"/>
      <c r="V116" s="471"/>
      <c r="W116" s="17"/>
      <c r="X116" s="17"/>
      <c r="Y116" s="17"/>
      <c r="Z116" s="17"/>
    </row>
    <row r="117" spans="1:26" ht="15.75" customHeight="1">
      <c r="A117" s="444">
        <v>83</v>
      </c>
      <c r="B117" s="464" t="s">
        <v>9</v>
      </c>
      <c r="C117" s="464" t="s">
        <v>15</v>
      </c>
      <c r="D117" s="465">
        <v>44156</v>
      </c>
      <c r="E117" s="466" t="s">
        <v>895</v>
      </c>
      <c r="F117" s="464" t="s">
        <v>30</v>
      </c>
      <c r="G117" s="515"/>
      <c r="H117" s="559"/>
      <c r="I117" s="515"/>
      <c r="J117" s="515"/>
      <c r="K117" s="515"/>
      <c r="L117" s="515"/>
      <c r="M117" s="515"/>
      <c r="N117" s="515"/>
      <c r="O117" s="560"/>
      <c r="P117" s="561"/>
      <c r="Q117" s="457"/>
      <c r="R117" s="457"/>
      <c r="S117" s="457"/>
      <c r="T117" s="456"/>
      <c r="U117" s="457"/>
      <c r="V117" s="471"/>
      <c r="W117" s="17"/>
      <c r="X117" s="17"/>
      <c r="Y117" s="17"/>
      <c r="Z117" s="17"/>
    </row>
    <row r="118" spans="1:26" ht="54.75" customHeight="1">
      <c r="A118" s="444">
        <v>84</v>
      </c>
      <c r="B118" s="464" t="s">
        <v>9</v>
      </c>
      <c r="C118" s="464" t="s">
        <v>15</v>
      </c>
      <c r="D118" s="465">
        <v>44157</v>
      </c>
      <c r="E118" s="466" t="s">
        <v>896</v>
      </c>
      <c r="F118" s="464" t="s">
        <v>30</v>
      </c>
      <c r="G118" s="515"/>
      <c r="H118" s="559"/>
      <c r="I118" s="515"/>
      <c r="J118" s="515"/>
      <c r="K118" s="515"/>
      <c r="L118" s="515"/>
      <c r="M118" s="515"/>
      <c r="N118" s="515"/>
      <c r="O118" s="560"/>
      <c r="P118" s="561"/>
      <c r="Q118" s="457"/>
      <c r="R118" s="457"/>
      <c r="S118" s="457"/>
      <c r="T118" s="456"/>
      <c r="U118" s="457"/>
      <c r="V118" s="471"/>
      <c r="W118" s="17"/>
      <c r="X118" s="17"/>
      <c r="Y118" s="17"/>
      <c r="Z118" s="17"/>
    </row>
    <row r="119" spans="1:26" ht="82.5" customHeight="1">
      <c r="A119" s="444">
        <v>85</v>
      </c>
      <c r="B119" s="464" t="s">
        <v>9</v>
      </c>
      <c r="C119" s="464" t="s">
        <v>15</v>
      </c>
      <c r="D119" s="465">
        <v>44158</v>
      </c>
      <c r="E119" s="466" t="s">
        <v>897</v>
      </c>
      <c r="F119" s="464" t="s">
        <v>30</v>
      </c>
      <c r="G119" s="515"/>
      <c r="H119" s="559"/>
      <c r="I119" s="515"/>
      <c r="J119" s="515"/>
      <c r="K119" s="515"/>
      <c r="L119" s="515"/>
      <c r="M119" s="515"/>
      <c r="N119" s="515"/>
      <c r="O119" s="560"/>
      <c r="P119" s="561"/>
      <c r="Q119" s="457"/>
      <c r="R119" s="457"/>
      <c r="S119" s="457"/>
      <c r="T119" s="456"/>
      <c r="U119" s="457"/>
      <c r="V119" s="471"/>
      <c r="W119" s="17"/>
      <c r="X119" s="17"/>
      <c r="Y119" s="17"/>
      <c r="Z119" s="17"/>
    </row>
    <row r="120" spans="1:26" ht="78" customHeight="1">
      <c r="A120" s="444">
        <v>86</v>
      </c>
      <c r="B120" s="464" t="s">
        <v>9</v>
      </c>
      <c r="C120" s="464" t="s">
        <v>15</v>
      </c>
      <c r="D120" s="465">
        <v>44159</v>
      </c>
      <c r="E120" s="466" t="s">
        <v>898</v>
      </c>
      <c r="F120" s="464" t="s">
        <v>30</v>
      </c>
      <c r="G120" s="515"/>
      <c r="H120" s="559"/>
      <c r="I120" s="515"/>
      <c r="J120" s="515"/>
      <c r="K120" s="515"/>
      <c r="L120" s="515"/>
      <c r="M120" s="515"/>
      <c r="N120" s="515"/>
      <c r="O120" s="560"/>
      <c r="P120" s="561"/>
      <c r="Q120" s="457"/>
      <c r="R120" s="457"/>
      <c r="S120" s="457"/>
      <c r="T120" s="456"/>
      <c r="U120" s="457"/>
      <c r="V120" s="471"/>
      <c r="W120" s="17"/>
      <c r="X120" s="17"/>
      <c r="Y120" s="17"/>
      <c r="Z120" s="17"/>
    </row>
    <row r="121" spans="1:26" ht="15.75" customHeight="1">
      <c r="A121" s="487">
        <v>87</v>
      </c>
      <c r="B121" s="464" t="s">
        <v>9</v>
      </c>
      <c r="C121" s="464" t="s">
        <v>15</v>
      </c>
      <c r="D121" s="465">
        <v>44160</v>
      </c>
      <c r="E121" s="466" t="s">
        <v>899</v>
      </c>
      <c r="F121" s="464" t="s">
        <v>30</v>
      </c>
      <c r="G121" s="520"/>
      <c r="H121" s="562"/>
      <c r="I121" s="520"/>
      <c r="J121" s="520"/>
      <c r="K121" s="520"/>
      <c r="L121" s="520"/>
      <c r="M121" s="520"/>
      <c r="N121" s="520"/>
      <c r="O121" s="563"/>
      <c r="P121" s="564"/>
      <c r="Q121" s="395"/>
      <c r="R121" s="395"/>
      <c r="S121" s="395"/>
      <c r="T121" s="462"/>
      <c r="U121" s="395"/>
      <c r="V121" s="485"/>
      <c r="W121" s="17"/>
      <c r="X121" s="17"/>
      <c r="Y121" s="17"/>
      <c r="Z121" s="17"/>
    </row>
    <row r="122" spans="1:26" ht="275.25" customHeight="1">
      <c r="A122" s="17">
        <v>88</v>
      </c>
      <c r="B122" s="464" t="s">
        <v>9</v>
      </c>
      <c r="C122" s="464" t="s">
        <v>15</v>
      </c>
      <c r="D122" s="465">
        <v>44431</v>
      </c>
      <c r="E122" s="400" t="s">
        <v>900</v>
      </c>
      <c r="F122" s="464" t="s">
        <v>10</v>
      </c>
      <c r="G122" s="380" t="s">
        <v>901</v>
      </c>
      <c r="H122" s="465" t="s">
        <v>902</v>
      </c>
      <c r="I122" s="464" t="s">
        <v>18</v>
      </c>
      <c r="J122" s="464" t="s">
        <v>903</v>
      </c>
      <c r="K122" s="464" t="s">
        <v>904</v>
      </c>
      <c r="L122" s="465">
        <v>44431</v>
      </c>
      <c r="M122" s="446">
        <v>44431</v>
      </c>
      <c r="N122" s="467">
        <v>44489</v>
      </c>
      <c r="O122" s="932" t="s">
        <v>905</v>
      </c>
      <c r="P122" s="784"/>
      <c r="Q122" s="565" t="s">
        <v>906</v>
      </c>
      <c r="R122" s="484" t="s">
        <v>907</v>
      </c>
      <c r="S122" s="53" t="s">
        <v>906</v>
      </c>
      <c r="T122" s="440" t="s">
        <v>13</v>
      </c>
      <c r="U122" s="53" t="s">
        <v>25</v>
      </c>
      <c r="V122" s="82" t="s">
        <v>794</v>
      </c>
      <c r="W122" s="17"/>
      <c r="X122" s="17"/>
      <c r="Y122" s="17"/>
      <c r="Z122" s="17"/>
    </row>
    <row r="123" spans="1:26" ht="129.75" customHeight="1">
      <c r="A123" s="454">
        <v>89</v>
      </c>
      <c r="B123" s="505" t="s">
        <v>9</v>
      </c>
      <c r="C123" s="505" t="s">
        <v>15</v>
      </c>
      <c r="D123" s="506">
        <v>44431</v>
      </c>
      <c r="E123" s="566" t="s">
        <v>908</v>
      </c>
      <c r="F123" s="505" t="s">
        <v>10</v>
      </c>
      <c r="G123" s="375" t="s">
        <v>909</v>
      </c>
      <c r="H123" s="506" t="s">
        <v>910</v>
      </c>
      <c r="I123" s="505" t="s">
        <v>10</v>
      </c>
      <c r="J123" s="464" t="s">
        <v>911</v>
      </c>
      <c r="K123" s="464" t="s">
        <v>904</v>
      </c>
      <c r="L123" s="465">
        <v>44431</v>
      </c>
      <c r="M123" s="446">
        <v>44431</v>
      </c>
      <c r="N123" s="467">
        <v>44489</v>
      </c>
      <c r="O123" s="961" t="s">
        <v>912</v>
      </c>
      <c r="P123" s="784"/>
      <c r="Q123" s="299" t="s">
        <v>913</v>
      </c>
      <c r="R123" s="484" t="s">
        <v>914</v>
      </c>
      <c r="S123" s="299" t="s">
        <v>913</v>
      </c>
      <c r="T123" s="53"/>
      <c r="U123" s="53" t="s">
        <v>25</v>
      </c>
      <c r="V123" s="567" t="s">
        <v>794</v>
      </c>
      <c r="W123" s="17"/>
      <c r="X123" s="17"/>
      <c r="Y123" s="17"/>
      <c r="Z123" s="17"/>
    </row>
    <row r="124" spans="1:26" ht="129.75" customHeight="1">
      <c r="A124" s="207"/>
      <c r="B124" s="568"/>
      <c r="C124" s="568"/>
      <c r="D124" s="568"/>
      <c r="E124" s="568"/>
      <c r="F124" s="568"/>
      <c r="G124" s="568"/>
      <c r="H124" s="465" t="s">
        <v>915</v>
      </c>
      <c r="I124" s="464" t="s">
        <v>10</v>
      </c>
      <c r="J124" s="569" t="s">
        <v>916</v>
      </c>
      <c r="K124" s="464" t="s">
        <v>904</v>
      </c>
      <c r="L124" s="465">
        <v>44431</v>
      </c>
      <c r="M124" s="446">
        <v>44431</v>
      </c>
      <c r="N124" s="467">
        <v>44489</v>
      </c>
      <c r="O124" s="932" t="s">
        <v>917</v>
      </c>
      <c r="P124" s="784"/>
      <c r="Q124" s="299" t="s">
        <v>918</v>
      </c>
      <c r="R124" s="484" t="s">
        <v>919</v>
      </c>
      <c r="S124" s="53" t="s">
        <v>610</v>
      </c>
      <c r="T124" s="440" t="s">
        <v>13</v>
      </c>
      <c r="U124" s="356" t="s">
        <v>25</v>
      </c>
      <c r="V124" s="570" t="s">
        <v>595</v>
      </c>
      <c r="W124" s="17"/>
      <c r="X124" s="17"/>
      <c r="Y124" s="17"/>
      <c r="Z124" s="17"/>
    </row>
    <row r="125" spans="1:26" ht="145.5" customHeight="1">
      <c r="A125" s="571"/>
      <c r="B125" s="572"/>
      <c r="C125" s="572"/>
      <c r="D125" s="572"/>
      <c r="E125" s="573"/>
      <c r="F125" s="572"/>
      <c r="G125" s="572"/>
      <c r="H125" s="520" t="s">
        <v>920</v>
      </c>
      <c r="I125" s="480" t="s">
        <v>10</v>
      </c>
      <c r="J125" s="464" t="s">
        <v>921</v>
      </c>
      <c r="K125" s="464" t="s">
        <v>904</v>
      </c>
      <c r="L125" s="465">
        <v>44431</v>
      </c>
      <c r="M125" s="446">
        <v>44431</v>
      </c>
      <c r="N125" s="467">
        <v>44489</v>
      </c>
      <c r="O125" s="942" t="s">
        <v>514</v>
      </c>
      <c r="P125" s="784"/>
      <c r="Q125" s="574" t="s">
        <v>922</v>
      </c>
      <c r="R125" s="484" t="s">
        <v>923</v>
      </c>
      <c r="S125" s="53" t="s">
        <v>922</v>
      </c>
      <c r="T125" s="53"/>
      <c r="U125" s="53" t="s">
        <v>25</v>
      </c>
      <c r="V125" s="575" t="s">
        <v>794</v>
      </c>
      <c r="W125" s="17"/>
      <c r="X125" s="17"/>
      <c r="Y125" s="17"/>
      <c r="Z125" s="17"/>
    </row>
    <row r="126" spans="1:26" ht="15.75" customHeight="1">
      <c r="A126" s="17"/>
      <c r="B126" s="406"/>
      <c r="C126" s="406"/>
      <c r="D126" s="406"/>
      <c r="E126" s="17"/>
      <c r="F126" s="406"/>
      <c r="G126" s="406"/>
      <c r="H126" s="406"/>
      <c r="I126" s="406"/>
      <c r="J126" s="406"/>
      <c r="K126" s="406"/>
      <c r="L126" s="406"/>
      <c r="M126" s="406"/>
      <c r="N126" s="406"/>
      <c r="O126" s="406"/>
      <c r="P126" s="406"/>
      <c r="Q126" s="406"/>
      <c r="R126" s="576"/>
      <c r="S126" s="406"/>
      <c r="T126" s="406"/>
      <c r="U126" s="406"/>
      <c r="V126" s="406"/>
      <c r="W126" s="406"/>
      <c r="X126" s="406"/>
      <c r="Y126" s="406"/>
      <c r="Z126" s="406"/>
    </row>
    <row r="127" spans="1:26" ht="15.75" customHeight="1">
      <c r="A127" s="17"/>
      <c r="B127" s="406"/>
      <c r="C127" s="406"/>
      <c r="D127" s="406"/>
      <c r="E127" s="17"/>
      <c r="F127" s="406"/>
      <c r="G127" s="406"/>
      <c r="H127" s="406"/>
      <c r="I127" s="406"/>
      <c r="J127" s="406"/>
      <c r="K127" s="406"/>
      <c r="L127" s="406"/>
      <c r="M127" s="406"/>
      <c r="N127" s="406"/>
      <c r="O127" s="406"/>
      <c r="P127" s="406"/>
      <c r="Q127" s="406"/>
      <c r="R127" s="576"/>
      <c r="S127" s="406"/>
      <c r="T127" s="406"/>
      <c r="U127" s="406"/>
      <c r="V127" s="406"/>
      <c r="W127" s="406"/>
      <c r="X127" s="406"/>
      <c r="Y127" s="406"/>
      <c r="Z127" s="406"/>
    </row>
    <row r="128" spans="1:26" ht="15.75" customHeight="1">
      <c r="A128" s="17"/>
      <c r="B128" s="406"/>
      <c r="C128" s="406"/>
      <c r="D128" s="406"/>
      <c r="E128" s="17"/>
      <c r="F128" s="406"/>
      <c r="G128" s="406"/>
      <c r="H128" s="406"/>
      <c r="I128" s="406"/>
      <c r="J128" s="406"/>
      <c r="K128" s="406"/>
      <c r="L128" s="406"/>
      <c r="M128" s="406"/>
      <c r="N128" s="406"/>
      <c r="O128" s="406"/>
      <c r="P128" s="406"/>
      <c r="Q128" s="406"/>
      <c r="R128" s="576"/>
      <c r="S128" s="406"/>
      <c r="T128" s="406"/>
      <c r="U128" s="406"/>
      <c r="V128" s="406"/>
      <c r="W128" s="406"/>
      <c r="X128" s="406"/>
      <c r="Y128" s="406"/>
      <c r="Z128" s="406"/>
    </row>
    <row r="129" spans="1:26" ht="15.75" customHeight="1">
      <c r="A129" s="17"/>
      <c r="B129" s="406"/>
      <c r="C129" s="406"/>
      <c r="D129" s="406"/>
      <c r="E129" s="17"/>
      <c r="F129" s="406"/>
      <c r="G129" s="406"/>
      <c r="H129" s="406"/>
      <c r="I129" s="406"/>
      <c r="J129" s="406"/>
      <c r="K129" s="406"/>
      <c r="L129" s="406"/>
      <c r="M129" s="406"/>
      <c r="N129" s="406"/>
      <c r="O129" s="406"/>
      <c r="P129" s="406"/>
      <c r="Q129" s="406"/>
      <c r="R129" s="576"/>
      <c r="S129" s="406"/>
      <c r="T129" s="406"/>
      <c r="U129" s="406"/>
      <c r="V129" s="406"/>
      <c r="W129" s="406"/>
      <c r="X129" s="406"/>
      <c r="Y129" s="406"/>
      <c r="Z129" s="406"/>
    </row>
    <row r="130" spans="1:26" ht="15.75" customHeight="1">
      <c r="A130" s="17"/>
      <c r="B130" s="406"/>
      <c r="C130" s="406"/>
      <c r="D130" s="406"/>
      <c r="E130" s="17"/>
      <c r="F130" s="406"/>
      <c r="G130" s="406"/>
      <c r="H130" s="406"/>
      <c r="I130" s="406"/>
      <c r="J130" s="406"/>
      <c r="K130" s="406"/>
      <c r="L130" s="406"/>
      <c r="M130" s="406"/>
      <c r="N130" s="406"/>
      <c r="O130" s="406"/>
      <c r="P130" s="406"/>
      <c r="Q130" s="406"/>
      <c r="R130" s="576"/>
      <c r="S130" s="406"/>
      <c r="T130" s="406"/>
      <c r="U130" s="406"/>
      <c r="V130" s="406"/>
      <c r="W130" s="406"/>
      <c r="X130" s="406"/>
      <c r="Y130" s="406"/>
      <c r="Z130" s="406"/>
    </row>
    <row r="131" spans="1:26" ht="15.75" customHeight="1">
      <c r="A131" s="17"/>
      <c r="B131" s="406"/>
      <c r="C131" s="406"/>
      <c r="D131" s="406"/>
      <c r="E131" s="17"/>
      <c r="F131" s="406"/>
      <c r="G131" s="406"/>
      <c r="H131" s="406"/>
      <c r="I131" s="406"/>
      <c r="J131" s="406"/>
      <c r="K131" s="406"/>
      <c r="L131" s="406"/>
      <c r="M131" s="406"/>
      <c r="N131" s="406"/>
      <c r="O131" s="406"/>
      <c r="P131" s="406"/>
      <c r="Q131" s="406"/>
      <c r="R131" s="576"/>
      <c r="S131" s="406"/>
      <c r="T131" s="406"/>
      <c r="U131" s="406"/>
      <c r="V131" s="406"/>
      <c r="W131" s="406"/>
      <c r="X131" s="406"/>
      <c r="Y131" s="406"/>
      <c r="Z131" s="406"/>
    </row>
    <row r="132" spans="1:26" ht="15.75" customHeight="1">
      <c r="A132" s="17"/>
      <c r="B132" s="406"/>
      <c r="C132" s="406"/>
      <c r="D132" s="406"/>
      <c r="E132" s="17"/>
      <c r="F132" s="406"/>
      <c r="G132" s="406"/>
      <c r="H132" s="406"/>
      <c r="I132" s="406"/>
      <c r="J132" s="406"/>
      <c r="K132" s="406"/>
      <c r="L132" s="406"/>
      <c r="M132" s="406"/>
      <c r="N132" s="406"/>
      <c r="O132" s="406"/>
      <c r="P132" s="406"/>
      <c r="Q132" s="406"/>
      <c r="R132" s="576"/>
      <c r="S132" s="406"/>
      <c r="T132" s="406"/>
      <c r="U132" s="406"/>
      <c r="V132" s="406"/>
      <c r="W132" s="406"/>
      <c r="X132" s="406"/>
      <c r="Y132" s="406"/>
      <c r="Z132" s="406"/>
    </row>
    <row r="133" spans="1:26" ht="15.75" customHeight="1">
      <c r="A133" s="17"/>
      <c r="B133" s="406"/>
      <c r="C133" s="406"/>
      <c r="D133" s="406"/>
      <c r="E133" s="17"/>
      <c r="F133" s="406"/>
      <c r="G133" s="406"/>
      <c r="H133" s="406"/>
      <c r="I133" s="406"/>
      <c r="J133" s="406"/>
      <c r="K133" s="406"/>
      <c r="L133" s="406"/>
      <c r="M133" s="406"/>
      <c r="N133" s="406"/>
      <c r="O133" s="406"/>
      <c r="P133" s="406"/>
      <c r="Q133" s="406"/>
      <c r="R133" s="576"/>
      <c r="S133" s="406"/>
      <c r="T133" s="406"/>
      <c r="U133" s="406"/>
      <c r="V133" s="406"/>
      <c r="W133" s="406"/>
      <c r="X133" s="406"/>
      <c r="Y133" s="406"/>
      <c r="Z133" s="406"/>
    </row>
    <row r="134" spans="1:26" ht="15.75" customHeight="1">
      <c r="A134" s="17"/>
      <c r="B134" s="406"/>
      <c r="C134" s="406"/>
      <c r="D134" s="406"/>
      <c r="E134" s="17"/>
      <c r="F134" s="406"/>
      <c r="G134" s="406"/>
      <c r="H134" s="406"/>
      <c r="I134" s="406"/>
      <c r="J134" s="406"/>
      <c r="K134" s="406"/>
      <c r="L134" s="406"/>
      <c r="M134" s="406"/>
      <c r="N134" s="406"/>
      <c r="O134" s="406"/>
      <c r="P134" s="406"/>
      <c r="Q134" s="406"/>
      <c r="R134" s="576"/>
      <c r="S134" s="406"/>
      <c r="T134" s="406"/>
      <c r="U134" s="406"/>
      <c r="V134" s="406"/>
      <c r="W134" s="406"/>
      <c r="X134" s="406"/>
      <c r="Y134" s="406"/>
      <c r="Z134" s="406"/>
    </row>
    <row r="135" spans="1:26" ht="15.75" customHeight="1">
      <c r="A135" s="17"/>
      <c r="B135" s="406"/>
      <c r="C135" s="406"/>
      <c r="D135" s="406"/>
      <c r="E135" s="17"/>
      <c r="F135" s="406"/>
      <c r="G135" s="406"/>
      <c r="H135" s="406"/>
      <c r="I135" s="406"/>
      <c r="J135" s="406"/>
      <c r="K135" s="406"/>
      <c r="L135" s="406"/>
      <c r="M135" s="406"/>
      <c r="N135" s="406"/>
      <c r="O135" s="406"/>
      <c r="P135" s="406"/>
      <c r="Q135" s="406"/>
      <c r="R135" s="576"/>
      <c r="S135" s="406"/>
      <c r="T135" s="406"/>
      <c r="U135" s="406"/>
      <c r="V135" s="406"/>
      <c r="W135" s="406"/>
      <c r="X135" s="406"/>
      <c r="Y135" s="406"/>
      <c r="Z135" s="406"/>
    </row>
    <row r="136" spans="1:26" ht="15.75" customHeight="1">
      <c r="A136" s="17"/>
      <c r="B136" s="406"/>
      <c r="C136" s="406"/>
      <c r="D136" s="406"/>
      <c r="E136" s="17"/>
      <c r="F136" s="406"/>
      <c r="G136" s="406"/>
      <c r="H136" s="406"/>
      <c r="I136" s="406"/>
      <c r="J136" s="406"/>
      <c r="K136" s="406"/>
      <c r="L136" s="406"/>
      <c r="M136" s="406"/>
      <c r="N136" s="406"/>
      <c r="O136" s="406"/>
      <c r="P136" s="406"/>
      <c r="Q136" s="406"/>
      <c r="R136" s="407"/>
      <c r="S136" s="406"/>
      <c r="T136" s="406"/>
      <c r="U136" s="406"/>
      <c r="V136" s="406"/>
      <c r="W136" s="406"/>
      <c r="X136" s="406"/>
      <c r="Y136" s="406"/>
      <c r="Z136" s="406"/>
    </row>
    <row r="137" spans="1:26" ht="15.75" customHeight="1">
      <c r="A137" s="17"/>
      <c r="B137" s="406"/>
      <c r="C137" s="406"/>
      <c r="D137" s="406"/>
      <c r="E137" s="17"/>
      <c r="F137" s="406"/>
      <c r="G137" s="406"/>
      <c r="H137" s="406"/>
      <c r="I137" s="406"/>
      <c r="J137" s="406"/>
      <c r="K137" s="406"/>
      <c r="L137" s="406"/>
      <c r="M137" s="406"/>
      <c r="N137" s="406"/>
      <c r="O137" s="406"/>
      <c r="P137" s="406"/>
      <c r="Q137" s="406"/>
      <c r="R137" s="407"/>
      <c r="S137" s="406"/>
      <c r="T137" s="406"/>
      <c r="U137" s="406"/>
      <c r="V137" s="406"/>
      <c r="W137" s="406"/>
      <c r="X137" s="406"/>
      <c r="Y137" s="406"/>
      <c r="Z137" s="406"/>
    </row>
    <row r="138" spans="1:26" ht="15.75" customHeight="1">
      <c r="A138" s="17"/>
      <c r="B138" s="406"/>
      <c r="C138" s="406"/>
      <c r="D138" s="406"/>
      <c r="E138" s="17"/>
      <c r="F138" s="406"/>
      <c r="G138" s="406"/>
      <c r="H138" s="406"/>
      <c r="I138" s="406"/>
      <c r="J138" s="406"/>
      <c r="K138" s="406"/>
      <c r="L138" s="406"/>
      <c r="M138" s="406"/>
      <c r="N138" s="406"/>
      <c r="O138" s="406"/>
      <c r="P138" s="406"/>
      <c r="Q138" s="406"/>
      <c r="R138" s="407"/>
      <c r="S138" s="406"/>
      <c r="T138" s="406"/>
      <c r="U138" s="406"/>
      <c r="V138" s="406"/>
      <c r="W138" s="406"/>
      <c r="X138" s="406"/>
      <c r="Y138" s="406"/>
      <c r="Z138" s="406"/>
    </row>
    <row r="139" spans="1:26" ht="15.75" customHeight="1">
      <c r="A139" s="17"/>
      <c r="B139" s="406"/>
      <c r="C139" s="406"/>
      <c r="D139" s="406"/>
      <c r="E139" s="17"/>
      <c r="F139" s="406"/>
      <c r="G139" s="406"/>
      <c r="H139" s="406"/>
      <c r="I139" s="406"/>
      <c r="J139" s="406"/>
      <c r="K139" s="406"/>
      <c r="L139" s="406"/>
      <c r="M139" s="406"/>
      <c r="N139" s="406"/>
      <c r="O139" s="406"/>
      <c r="P139" s="406"/>
      <c r="Q139" s="406"/>
      <c r="R139" s="407"/>
      <c r="S139" s="406"/>
      <c r="T139" s="406"/>
      <c r="U139" s="406"/>
      <c r="V139" s="406"/>
      <c r="W139" s="406"/>
      <c r="X139" s="406"/>
      <c r="Y139" s="406"/>
      <c r="Z139" s="406"/>
    </row>
    <row r="140" spans="1:26" ht="15.75" customHeight="1">
      <c r="A140" s="17"/>
      <c r="B140" s="406"/>
      <c r="C140" s="406"/>
      <c r="D140" s="406"/>
      <c r="E140" s="17"/>
      <c r="F140" s="406"/>
      <c r="G140" s="406"/>
      <c r="H140" s="406"/>
      <c r="I140" s="406"/>
      <c r="J140" s="406"/>
      <c r="K140" s="406"/>
      <c r="L140" s="406"/>
      <c r="M140" s="406"/>
      <c r="N140" s="406"/>
      <c r="O140" s="406"/>
      <c r="P140" s="406"/>
      <c r="Q140" s="406"/>
      <c r="R140" s="407"/>
      <c r="S140" s="406"/>
      <c r="T140" s="406"/>
      <c r="U140" s="406"/>
      <c r="V140" s="406"/>
      <c r="W140" s="406"/>
      <c r="X140" s="406"/>
      <c r="Y140" s="406"/>
      <c r="Z140" s="406"/>
    </row>
    <row r="141" spans="1:26" ht="15.75" customHeight="1">
      <c r="A141" s="17"/>
      <c r="B141" s="406"/>
      <c r="C141" s="406"/>
      <c r="D141" s="406"/>
      <c r="E141" s="17"/>
      <c r="F141" s="406"/>
      <c r="G141" s="406"/>
      <c r="H141" s="406"/>
      <c r="I141" s="406"/>
      <c r="J141" s="406"/>
      <c r="K141" s="406"/>
      <c r="L141" s="406"/>
      <c r="M141" s="406"/>
      <c r="N141" s="406"/>
      <c r="O141" s="406"/>
      <c r="P141" s="406"/>
      <c r="Q141" s="406"/>
      <c r="R141" s="407"/>
      <c r="S141" s="406"/>
      <c r="T141" s="406"/>
      <c r="U141" s="406"/>
      <c r="V141" s="406"/>
      <c r="W141" s="406"/>
      <c r="X141" s="406"/>
      <c r="Y141" s="406"/>
      <c r="Z141" s="406"/>
    </row>
    <row r="142" spans="1:26" ht="15.75" customHeight="1">
      <c r="A142" s="17"/>
      <c r="B142" s="406"/>
      <c r="C142" s="406"/>
      <c r="D142" s="406"/>
      <c r="E142" s="17"/>
      <c r="F142" s="406"/>
      <c r="G142" s="406"/>
      <c r="H142" s="406"/>
      <c r="I142" s="406"/>
      <c r="J142" s="406"/>
      <c r="K142" s="406"/>
      <c r="L142" s="406"/>
      <c r="M142" s="406"/>
      <c r="N142" s="406"/>
      <c r="O142" s="406"/>
      <c r="P142" s="406"/>
      <c r="Q142" s="406"/>
      <c r="R142" s="407"/>
      <c r="S142" s="406"/>
      <c r="T142" s="406"/>
      <c r="U142" s="406"/>
      <c r="V142" s="406"/>
      <c r="W142" s="406"/>
      <c r="X142" s="406"/>
      <c r="Y142" s="406"/>
      <c r="Z142" s="406"/>
    </row>
    <row r="143" spans="1:26" ht="15.75" customHeight="1">
      <c r="A143" s="17"/>
      <c r="B143" s="406"/>
      <c r="C143" s="406"/>
      <c r="D143" s="406"/>
      <c r="E143" s="17"/>
      <c r="F143" s="406"/>
      <c r="G143" s="406"/>
      <c r="H143" s="406"/>
      <c r="I143" s="406"/>
      <c r="J143" s="406"/>
      <c r="K143" s="406"/>
      <c r="L143" s="406"/>
      <c r="M143" s="406"/>
      <c r="N143" s="406"/>
      <c r="O143" s="406"/>
      <c r="P143" s="406"/>
      <c r="Q143" s="406"/>
      <c r="R143" s="407"/>
      <c r="S143" s="406"/>
      <c r="T143" s="406"/>
      <c r="U143" s="406"/>
      <c r="V143" s="406"/>
      <c r="W143" s="406"/>
      <c r="X143" s="406"/>
      <c r="Y143" s="406"/>
      <c r="Z143" s="406"/>
    </row>
    <row r="144" spans="1:26" ht="15.75" customHeight="1">
      <c r="A144" s="17"/>
      <c r="B144" s="406"/>
      <c r="C144" s="406"/>
      <c r="D144" s="406"/>
      <c r="E144" s="17"/>
      <c r="F144" s="406"/>
      <c r="G144" s="406"/>
      <c r="H144" s="406"/>
      <c r="I144" s="406"/>
      <c r="J144" s="406"/>
      <c r="K144" s="406"/>
      <c r="L144" s="406"/>
      <c r="M144" s="406"/>
      <c r="N144" s="406"/>
      <c r="O144" s="406"/>
      <c r="P144" s="406"/>
      <c r="Q144" s="406"/>
      <c r="R144" s="407"/>
      <c r="S144" s="406"/>
      <c r="T144" s="406"/>
      <c r="U144" s="406"/>
      <c r="V144" s="406"/>
      <c r="W144" s="406"/>
      <c r="X144" s="406"/>
      <c r="Y144" s="406"/>
      <c r="Z144" s="406"/>
    </row>
    <row r="145" spans="1:26" ht="15.75" customHeight="1">
      <c r="A145" s="17"/>
      <c r="B145" s="406"/>
      <c r="C145" s="406"/>
      <c r="D145" s="406"/>
      <c r="E145" s="17"/>
      <c r="F145" s="406"/>
      <c r="G145" s="406"/>
      <c r="H145" s="406"/>
      <c r="I145" s="406"/>
      <c r="J145" s="406"/>
      <c r="K145" s="406"/>
      <c r="L145" s="406"/>
      <c r="M145" s="406"/>
      <c r="N145" s="406"/>
      <c r="O145" s="406"/>
      <c r="P145" s="406"/>
      <c r="Q145" s="406"/>
      <c r="R145" s="407"/>
      <c r="S145" s="406"/>
      <c r="T145" s="406"/>
      <c r="U145" s="406"/>
      <c r="V145" s="406"/>
      <c r="W145" s="406"/>
      <c r="X145" s="406"/>
      <c r="Y145" s="406"/>
      <c r="Z145" s="406"/>
    </row>
    <row r="146" spans="1:26" ht="15.75" customHeight="1">
      <c r="A146" s="17"/>
      <c r="B146" s="406"/>
      <c r="C146" s="406"/>
      <c r="D146" s="406"/>
      <c r="E146" s="17"/>
      <c r="F146" s="406"/>
      <c r="G146" s="406"/>
      <c r="H146" s="406"/>
      <c r="I146" s="406"/>
      <c r="J146" s="406"/>
      <c r="K146" s="406"/>
      <c r="L146" s="406"/>
      <c r="M146" s="406"/>
      <c r="N146" s="406"/>
      <c r="O146" s="406"/>
      <c r="P146" s="406"/>
      <c r="Q146" s="406"/>
      <c r="R146" s="407"/>
      <c r="S146" s="406"/>
      <c r="T146" s="406"/>
      <c r="U146" s="406"/>
      <c r="V146" s="406"/>
      <c r="W146" s="406"/>
      <c r="X146" s="406"/>
      <c r="Y146" s="406"/>
      <c r="Z146" s="406"/>
    </row>
    <row r="147" spans="1:26" ht="15.75" customHeight="1">
      <c r="A147" s="17"/>
      <c r="B147" s="406"/>
      <c r="C147" s="406"/>
      <c r="D147" s="406"/>
      <c r="E147" s="17"/>
      <c r="F147" s="406"/>
      <c r="G147" s="406"/>
      <c r="H147" s="406"/>
      <c r="I147" s="406"/>
      <c r="J147" s="406"/>
      <c r="K147" s="406"/>
      <c r="L147" s="406"/>
      <c r="M147" s="406"/>
      <c r="N147" s="406"/>
      <c r="O147" s="406"/>
      <c r="P147" s="406"/>
      <c r="Q147" s="406"/>
      <c r="R147" s="407"/>
      <c r="S147" s="406"/>
      <c r="T147" s="406"/>
      <c r="U147" s="406"/>
      <c r="V147" s="406"/>
      <c r="W147" s="406"/>
      <c r="X147" s="406"/>
      <c r="Y147" s="406"/>
      <c r="Z147" s="406"/>
    </row>
    <row r="148" spans="1:26" ht="15.75" customHeight="1">
      <c r="A148" s="17"/>
      <c r="B148" s="406"/>
      <c r="C148" s="406"/>
      <c r="D148" s="406"/>
      <c r="E148" s="17"/>
      <c r="F148" s="406"/>
      <c r="G148" s="406"/>
      <c r="H148" s="406"/>
      <c r="I148" s="406"/>
      <c r="J148" s="406"/>
      <c r="K148" s="406"/>
      <c r="L148" s="406"/>
      <c r="M148" s="406"/>
      <c r="N148" s="406"/>
      <c r="O148" s="406"/>
      <c r="P148" s="406"/>
      <c r="Q148" s="406"/>
      <c r="R148" s="407"/>
      <c r="S148" s="406"/>
      <c r="T148" s="406"/>
      <c r="U148" s="406"/>
      <c r="V148" s="406"/>
      <c r="W148" s="406"/>
      <c r="X148" s="406"/>
      <c r="Y148" s="406"/>
      <c r="Z148" s="406"/>
    </row>
    <row r="149" spans="1:26" ht="15.75" customHeight="1">
      <c r="A149" s="17"/>
      <c r="B149" s="406"/>
      <c r="C149" s="406"/>
      <c r="D149" s="406"/>
      <c r="E149" s="17"/>
      <c r="F149" s="406"/>
      <c r="G149" s="406"/>
      <c r="H149" s="406"/>
      <c r="I149" s="406"/>
      <c r="J149" s="406"/>
      <c r="K149" s="406"/>
      <c r="L149" s="406"/>
      <c r="M149" s="406"/>
      <c r="N149" s="406"/>
      <c r="O149" s="406"/>
      <c r="P149" s="406"/>
      <c r="Q149" s="406"/>
      <c r="R149" s="407"/>
      <c r="S149" s="406"/>
      <c r="T149" s="406"/>
      <c r="U149" s="406"/>
      <c r="V149" s="406"/>
      <c r="W149" s="406"/>
      <c r="X149" s="406"/>
      <c r="Y149" s="406"/>
      <c r="Z149" s="406"/>
    </row>
    <row r="150" spans="1:26" ht="15.75" customHeight="1">
      <c r="A150" s="17"/>
      <c r="B150" s="406"/>
      <c r="C150" s="406"/>
      <c r="D150" s="406"/>
      <c r="E150" s="17"/>
      <c r="F150" s="406"/>
      <c r="G150" s="406"/>
      <c r="H150" s="406"/>
      <c r="I150" s="406"/>
      <c r="J150" s="406"/>
      <c r="K150" s="406"/>
      <c r="L150" s="406"/>
      <c r="M150" s="406"/>
      <c r="N150" s="406"/>
      <c r="O150" s="406"/>
      <c r="P150" s="406"/>
      <c r="Q150" s="406"/>
      <c r="R150" s="407"/>
      <c r="S150" s="406"/>
      <c r="T150" s="406"/>
      <c r="U150" s="406"/>
      <c r="V150" s="406"/>
      <c r="W150" s="406"/>
      <c r="X150" s="406"/>
      <c r="Y150" s="406"/>
      <c r="Z150" s="406"/>
    </row>
    <row r="151" spans="1:26" ht="15.75" customHeight="1">
      <c r="A151" s="17"/>
      <c r="B151" s="406"/>
      <c r="C151" s="406"/>
      <c r="D151" s="406"/>
      <c r="E151" s="17"/>
      <c r="F151" s="406"/>
      <c r="G151" s="406"/>
      <c r="H151" s="406"/>
      <c r="I151" s="406"/>
      <c r="J151" s="406"/>
      <c r="K151" s="406"/>
      <c r="L151" s="406"/>
      <c r="M151" s="406"/>
      <c r="N151" s="406"/>
      <c r="O151" s="406"/>
      <c r="P151" s="406"/>
      <c r="Q151" s="406"/>
      <c r="R151" s="407"/>
      <c r="S151" s="406"/>
      <c r="T151" s="406"/>
      <c r="U151" s="406"/>
      <c r="V151" s="406"/>
      <c r="W151" s="406"/>
      <c r="X151" s="406"/>
      <c r="Y151" s="406"/>
      <c r="Z151" s="406"/>
    </row>
    <row r="152" spans="1:26" ht="15.75" customHeight="1">
      <c r="A152" s="17"/>
      <c r="B152" s="406"/>
      <c r="C152" s="406"/>
      <c r="D152" s="406"/>
      <c r="E152" s="17"/>
      <c r="F152" s="406"/>
      <c r="G152" s="406"/>
      <c r="H152" s="406"/>
      <c r="I152" s="406"/>
      <c r="J152" s="406"/>
      <c r="K152" s="406"/>
      <c r="L152" s="406"/>
      <c r="M152" s="406"/>
      <c r="N152" s="406"/>
      <c r="O152" s="406"/>
      <c r="P152" s="406"/>
      <c r="Q152" s="406"/>
      <c r="R152" s="407"/>
      <c r="S152" s="406"/>
      <c r="T152" s="406"/>
      <c r="U152" s="406"/>
      <c r="V152" s="406"/>
      <c r="W152" s="406"/>
      <c r="X152" s="406"/>
      <c r="Y152" s="406"/>
      <c r="Z152" s="406"/>
    </row>
    <row r="153" spans="1:26" ht="15.75" customHeight="1">
      <c r="A153" s="17"/>
      <c r="B153" s="406"/>
      <c r="C153" s="406"/>
      <c r="D153" s="406"/>
      <c r="E153" s="17"/>
      <c r="F153" s="406"/>
      <c r="G153" s="406"/>
      <c r="H153" s="406"/>
      <c r="I153" s="406"/>
      <c r="J153" s="406"/>
      <c r="K153" s="406"/>
      <c r="L153" s="406"/>
      <c r="M153" s="406"/>
      <c r="N153" s="406"/>
      <c r="O153" s="406"/>
      <c r="P153" s="406"/>
      <c r="Q153" s="406"/>
      <c r="R153" s="407"/>
      <c r="S153" s="406"/>
      <c r="T153" s="406"/>
      <c r="U153" s="406"/>
      <c r="V153" s="406"/>
      <c r="W153" s="406"/>
      <c r="X153" s="406"/>
      <c r="Y153" s="406"/>
      <c r="Z153" s="406"/>
    </row>
    <row r="154" spans="1:26" ht="15.75" customHeight="1">
      <c r="A154" s="17"/>
      <c r="B154" s="406"/>
      <c r="C154" s="406"/>
      <c r="D154" s="406"/>
      <c r="E154" s="17"/>
      <c r="F154" s="406"/>
      <c r="G154" s="406"/>
      <c r="H154" s="406"/>
      <c r="I154" s="406"/>
      <c r="J154" s="406"/>
      <c r="K154" s="406"/>
      <c r="L154" s="406"/>
      <c r="M154" s="406"/>
      <c r="N154" s="406"/>
      <c r="O154" s="406"/>
      <c r="P154" s="406"/>
      <c r="Q154" s="406"/>
      <c r="R154" s="407"/>
      <c r="S154" s="406"/>
      <c r="T154" s="406"/>
      <c r="U154" s="406"/>
      <c r="V154" s="406"/>
      <c r="W154" s="406"/>
      <c r="X154" s="406"/>
      <c r="Y154" s="406"/>
      <c r="Z154" s="406"/>
    </row>
    <row r="155" spans="1:26" ht="15.75" customHeight="1">
      <c r="A155" s="17"/>
      <c r="B155" s="406"/>
      <c r="C155" s="406"/>
      <c r="D155" s="406"/>
      <c r="E155" s="17"/>
      <c r="F155" s="406"/>
      <c r="G155" s="406"/>
      <c r="H155" s="406"/>
      <c r="I155" s="406"/>
      <c r="J155" s="406"/>
      <c r="K155" s="406"/>
      <c r="L155" s="406"/>
      <c r="M155" s="406"/>
      <c r="N155" s="406"/>
      <c r="O155" s="406"/>
      <c r="P155" s="406"/>
      <c r="Q155" s="406"/>
      <c r="R155" s="407"/>
      <c r="S155" s="406"/>
      <c r="T155" s="406"/>
      <c r="U155" s="406"/>
      <c r="V155" s="406"/>
      <c r="W155" s="406"/>
      <c r="X155" s="406"/>
      <c r="Y155" s="406"/>
      <c r="Z155" s="406"/>
    </row>
    <row r="156" spans="1:26" ht="15.75" customHeight="1">
      <c r="A156" s="17"/>
      <c r="B156" s="406"/>
      <c r="C156" s="406"/>
      <c r="D156" s="406"/>
      <c r="E156" s="17"/>
      <c r="F156" s="406"/>
      <c r="G156" s="406"/>
      <c r="H156" s="406"/>
      <c r="I156" s="406"/>
      <c r="J156" s="406"/>
      <c r="K156" s="406"/>
      <c r="L156" s="406"/>
      <c r="M156" s="406"/>
      <c r="N156" s="406"/>
      <c r="O156" s="406"/>
      <c r="P156" s="406"/>
      <c r="Q156" s="406"/>
      <c r="R156" s="407"/>
      <c r="S156" s="406"/>
      <c r="T156" s="406"/>
      <c r="U156" s="406"/>
      <c r="V156" s="406"/>
      <c r="W156" s="406"/>
      <c r="X156" s="406"/>
      <c r="Y156" s="406"/>
      <c r="Z156" s="406"/>
    </row>
    <row r="157" spans="1:26" ht="15.75" customHeight="1">
      <c r="A157" s="17"/>
      <c r="B157" s="406"/>
      <c r="C157" s="406"/>
      <c r="D157" s="406"/>
      <c r="E157" s="17"/>
      <c r="F157" s="406"/>
      <c r="G157" s="406"/>
      <c r="H157" s="406"/>
      <c r="I157" s="406"/>
      <c r="J157" s="406"/>
      <c r="K157" s="406"/>
      <c r="L157" s="406"/>
      <c r="M157" s="406"/>
      <c r="N157" s="406"/>
      <c r="O157" s="406"/>
      <c r="P157" s="406"/>
      <c r="Q157" s="406"/>
      <c r="R157" s="407"/>
      <c r="S157" s="406"/>
      <c r="T157" s="406"/>
      <c r="U157" s="406"/>
      <c r="V157" s="406"/>
      <c r="W157" s="406"/>
      <c r="X157" s="406"/>
      <c r="Y157" s="406"/>
      <c r="Z157" s="406"/>
    </row>
    <row r="158" spans="1:26" ht="15.75" customHeight="1">
      <c r="A158" s="17"/>
      <c r="B158" s="406"/>
      <c r="C158" s="406"/>
      <c r="D158" s="406"/>
      <c r="E158" s="17"/>
      <c r="F158" s="406"/>
      <c r="G158" s="406"/>
      <c r="H158" s="406"/>
      <c r="I158" s="406"/>
      <c r="J158" s="406"/>
      <c r="K158" s="406"/>
      <c r="L158" s="406"/>
      <c r="M158" s="406"/>
      <c r="N158" s="406"/>
      <c r="O158" s="406"/>
      <c r="P158" s="406"/>
      <c r="Q158" s="406"/>
      <c r="R158" s="407"/>
      <c r="S158" s="406"/>
      <c r="T158" s="406"/>
      <c r="U158" s="406"/>
      <c r="V158" s="406"/>
      <c r="W158" s="406"/>
      <c r="X158" s="406"/>
      <c r="Y158" s="406"/>
      <c r="Z158" s="406"/>
    </row>
    <row r="159" spans="1:26" ht="15.75" customHeight="1">
      <c r="A159" s="17"/>
      <c r="B159" s="406"/>
      <c r="C159" s="406"/>
      <c r="D159" s="406"/>
      <c r="E159" s="17"/>
      <c r="F159" s="406"/>
      <c r="G159" s="406"/>
      <c r="H159" s="406"/>
      <c r="I159" s="406"/>
      <c r="J159" s="406"/>
      <c r="K159" s="406"/>
      <c r="L159" s="406"/>
      <c r="M159" s="406"/>
      <c r="N159" s="406"/>
      <c r="O159" s="406"/>
      <c r="P159" s="406"/>
      <c r="Q159" s="406"/>
      <c r="R159" s="407"/>
      <c r="S159" s="406"/>
      <c r="T159" s="406"/>
      <c r="U159" s="406"/>
      <c r="V159" s="406"/>
      <c r="W159" s="406"/>
      <c r="X159" s="406"/>
      <c r="Y159" s="406"/>
      <c r="Z159" s="406"/>
    </row>
    <row r="160" spans="1:26" ht="15.75" customHeight="1">
      <c r="A160" s="17"/>
      <c r="B160" s="406"/>
      <c r="C160" s="406"/>
      <c r="D160" s="406"/>
      <c r="E160" s="17"/>
      <c r="F160" s="406"/>
      <c r="G160" s="406"/>
      <c r="H160" s="406"/>
      <c r="I160" s="406"/>
      <c r="J160" s="406"/>
      <c r="K160" s="406"/>
      <c r="L160" s="406"/>
      <c r="M160" s="406"/>
      <c r="N160" s="406"/>
      <c r="O160" s="406"/>
      <c r="P160" s="406"/>
      <c r="Q160" s="406"/>
      <c r="R160" s="407"/>
      <c r="S160" s="406"/>
      <c r="T160" s="406"/>
      <c r="U160" s="406"/>
      <c r="V160" s="406"/>
      <c r="W160" s="406"/>
      <c r="X160" s="406"/>
      <c r="Y160" s="406"/>
      <c r="Z160" s="406"/>
    </row>
    <row r="161" spans="1:26" ht="15.75" customHeight="1">
      <c r="A161" s="17"/>
      <c r="B161" s="406"/>
      <c r="C161" s="406"/>
      <c r="D161" s="406"/>
      <c r="E161" s="17"/>
      <c r="F161" s="406"/>
      <c r="G161" s="406"/>
      <c r="H161" s="406"/>
      <c r="I161" s="406"/>
      <c r="J161" s="406"/>
      <c r="K161" s="406"/>
      <c r="L161" s="406"/>
      <c r="M161" s="406"/>
      <c r="N161" s="406"/>
      <c r="O161" s="406"/>
      <c r="P161" s="406"/>
      <c r="Q161" s="406"/>
      <c r="R161" s="407"/>
      <c r="S161" s="406"/>
      <c r="T161" s="406"/>
      <c r="U161" s="406"/>
      <c r="V161" s="406"/>
      <c r="W161" s="406"/>
      <c r="X161" s="406"/>
      <c r="Y161" s="406"/>
      <c r="Z161" s="406"/>
    </row>
    <row r="162" spans="1:26" ht="15.75" customHeight="1">
      <c r="A162" s="17"/>
      <c r="B162" s="406"/>
      <c r="C162" s="406"/>
      <c r="D162" s="406"/>
      <c r="E162" s="17"/>
      <c r="F162" s="406"/>
      <c r="G162" s="406"/>
      <c r="H162" s="406"/>
      <c r="I162" s="406"/>
      <c r="J162" s="406"/>
      <c r="K162" s="406"/>
      <c r="L162" s="406"/>
      <c r="M162" s="406"/>
      <c r="N162" s="406"/>
      <c r="O162" s="406"/>
      <c r="P162" s="406"/>
      <c r="Q162" s="406"/>
      <c r="R162" s="407"/>
      <c r="S162" s="406"/>
      <c r="T162" s="406"/>
      <c r="U162" s="406"/>
      <c r="V162" s="406"/>
      <c r="W162" s="406"/>
      <c r="X162" s="406"/>
      <c r="Y162" s="406"/>
      <c r="Z162" s="406"/>
    </row>
    <row r="163" spans="1:26" ht="15.75" customHeight="1">
      <c r="A163" s="17"/>
      <c r="B163" s="406"/>
      <c r="C163" s="406"/>
      <c r="D163" s="406"/>
      <c r="E163" s="17"/>
      <c r="F163" s="406"/>
      <c r="G163" s="406"/>
      <c r="H163" s="406"/>
      <c r="I163" s="406"/>
      <c r="J163" s="406"/>
      <c r="K163" s="406"/>
      <c r="L163" s="406"/>
      <c r="M163" s="406"/>
      <c r="N163" s="406"/>
      <c r="O163" s="406"/>
      <c r="P163" s="406"/>
      <c r="Q163" s="406"/>
      <c r="R163" s="407"/>
      <c r="S163" s="406"/>
      <c r="T163" s="406"/>
      <c r="U163" s="406"/>
      <c r="V163" s="406"/>
      <c r="W163" s="406"/>
      <c r="X163" s="406"/>
      <c r="Y163" s="406"/>
      <c r="Z163" s="406"/>
    </row>
    <row r="164" spans="1:26" ht="15.75" customHeight="1">
      <c r="A164" s="17"/>
      <c r="B164" s="406"/>
      <c r="C164" s="406"/>
      <c r="D164" s="406"/>
      <c r="E164" s="17"/>
      <c r="F164" s="406"/>
      <c r="G164" s="406"/>
      <c r="H164" s="406"/>
      <c r="I164" s="406"/>
      <c r="J164" s="406"/>
      <c r="K164" s="406"/>
      <c r="L164" s="406"/>
      <c r="M164" s="406"/>
      <c r="N164" s="406"/>
      <c r="O164" s="406"/>
      <c r="P164" s="406"/>
      <c r="Q164" s="406"/>
      <c r="R164" s="407"/>
      <c r="S164" s="406"/>
      <c r="T164" s="406"/>
      <c r="U164" s="406"/>
      <c r="V164" s="406"/>
      <c r="W164" s="406"/>
      <c r="X164" s="406"/>
      <c r="Y164" s="406"/>
      <c r="Z164" s="406"/>
    </row>
    <row r="165" spans="1:26" ht="15.75" customHeight="1">
      <c r="A165" s="17"/>
      <c r="B165" s="406"/>
      <c r="C165" s="406"/>
      <c r="D165" s="406"/>
      <c r="E165" s="17"/>
      <c r="F165" s="406"/>
      <c r="G165" s="406"/>
      <c r="H165" s="406"/>
      <c r="I165" s="406"/>
      <c r="J165" s="406"/>
      <c r="K165" s="406"/>
      <c r="L165" s="406"/>
      <c r="M165" s="406"/>
      <c r="N165" s="406"/>
      <c r="O165" s="406"/>
      <c r="P165" s="406"/>
      <c r="Q165" s="406"/>
      <c r="R165" s="407"/>
      <c r="S165" s="406"/>
      <c r="T165" s="406"/>
      <c r="U165" s="406"/>
      <c r="V165" s="406"/>
      <c r="W165" s="406"/>
      <c r="X165" s="406"/>
      <c r="Y165" s="406"/>
      <c r="Z165" s="406"/>
    </row>
    <row r="166" spans="1:26" ht="15.75" customHeight="1">
      <c r="A166" s="17"/>
      <c r="B166" s="406"/>
      <c r="C166" s="406"/>
      <c r="D166" s="406"/>
      <c r="E166" s="17"/>
      <c r="F166" s="406"/>
      <c r="G166" s="406"/>
      <c r="H166" s="406"/>
      <c r="I166" s="406"/>
      <c r="J166" s="406"/>
      <c r="K166" s="406"/>
      <c r="L166" s="406"/>
      <c r="M166" s="406"/>
      <c r="N166" s="406"/>
      <c r="O166" s="406"/>
      <c r="P166" s="406"/>
      <c r="Q166" s="406"/>
      <c r="R166" s="407"/>
      <c r="S166" s="406"/>
      <c r="T166" s="406"/>
      <c r="U166" s="406"/>
      <c r="V166" s="406"/>
      <c r="W166" s="406"/>
      <c r="X166" s="406"/>
      <c r="Y166" s="406"/>
      <c r="Z166" s="406"/>
    </row>
    <row r="167" spans="1:26" ht="15.75" customHeight="1">
      <c r="A167" s="17"/>
      <c r="B167" s="406"/>
      <c r="C167" s="406"/>
      <c r="D167" s="406"/>
      <c r="E167" s="17"/>
      <c r="F167" s="406"/>
      <c r="G167" s="406"/>
      <c r="H167" s="406"/>
      <c r="I167" s="406"/>
      <c r="J167" s="406"/>
      <c r="K167" s="406"/>
      <c r="L167" s="406"/>
      <c r="M167" s="406"/>
      <c r="N167" s="406"/>
      <c r="O167" s="406"/>
      <c r="P167" s="406"/>
      <c r="Q167" s="406"/>
      <c r="R167" s="407"/>
      <c r="S167" s="406"/>
      <c r="T167" s="406"/>
      <c r="U167" s="406"/>
      <c r="V167" s="406"/>
      <c r="W167" s="406"/>
      <c r="X167" s="406"/>
      <c r="Y167" s="406"/>
      <c r="Z167" s="406"/>
    </row>
    <row r="168" spans="1:26" ht="15.75" customHeight="1">
      <c r="A168" s="17"/>
      <c r="B168" s="406"/>
      <c r="C168" s="406"/>
      <c r="D168" s="406"/>
      <c r="E168" s="17"/>
      <c r="F168" s="406"/>
      <c r="G168" s="406"/>
      <c r="H168" s="406"/>
      <c r="I168" s="406"/>
      <c r="J168" s="406"/>
      <c r="K168" s="406"/>
      <c r="L168" s="406"/>
      <c r="M168" s="406"/>
      <c r="N168" s="406"/>
      <c r="O168" s="406"/>
      <c r="P168" s="406"/>
      <c r="Q168" s="406"/>
      <c r="R168" s="407"/>
      <c r="S168" s="406"/>
      <c r="T168" s="406"/>
      <c r="U168" s="406"/>
      <c r="V168" s="406"/>
      <c r="W168" s="406"/>
      <c r="X168" s="406"/>
      <c r="Y168" s="406"/>
      <c r="Z168" s="406"/>
    </row>
    <row r="169" spans="1:26" ht="15.75" customHeight="1">
      <c r="A169" s="17"/>
      <c r="B169" s="406"/>
      <c r="C169" s="406"/>
      <c r="D169" s="406"/>
      <c r="E169" s="17"/>
      <c r="F169" s="406"/>
      <c r="G169" s="406"/>
      <c r="H169" s="406"/>
      <c r="I169" s="406"/>
      <c r="J169" s="406"/>
      <c r="K169" s="406"/>
      <c r="L169" s="406"/>
      <c r="M169" s="406"/>
      <c r="N169" s="406"/>
      <c r="O169" s="406"/>
      <c r="P169" s="406"/>
      <c r="Q169" s="406"/>
      <c r="R169" s="407"/>
      <c r="S169" s="406"/>
      <c r="T169" s="406"/>
      <c r="U169" s="406"/>
      <c r="V169" s="406"/>
      <c r="W169" s="406"/>
      <c r="X169" s="406"/>
      <c r="Y169" s="406"/>
      <c r="Z169" s="406"/>
    </row>
    <row r="170" spans="1:26" ht="15.75" customHeight="1">
      <c r="A170" s="17"/>
      <c r="B170" s="406"/>
      <c r="C170" s="406"/>
      <c r="D170" s="406"/>
      <c r="E170" s="17"/>
      <c r="F170" s="406"/>
      <c r="G170" s="406"/>
      <c r="H170" s="406"/>
      <c r="I170" s="406"/>
      <c r="J170" s="406"/>
      <c r="K170" s="406"/>
      <c r="L170" s="406"/>
      <c r="M170" s="406"/>
      <c r="N170" s="406"/>
      <c r="O170" s="406"/>
      <c r="P170" s="406"/>
      <c r="Q170" s="406"/>
      <c r="R170" s="407"/>
      <c r="S170" s="406"/>
      <c r="T170" s="406"/>
      <c r="U170" s="406"/>
      <c r="V170" s="406"/>
      <c r="W170" s="406"/>
      <c r="X170" s="406"/>
      <c r="Y170" s="406"/>
      <c r="Z170" s="406"/>
    </row>
    <row r="171" spans="1:26" ht="15.75" customHeight="1">
      <c r="A171" s="17"/>
      <c r="B171" s="406"/>
      <c r="C171" s="406"/>
      <c r="D171" s="406"/>
      <c r="E171" s="17"/>
      <c r="F171" s="406"/>
      <c r="G171" s="406"/>
      <c r="H171" s="406"/>
      <c r="I171" s="406"/>
      <c r="J171" s="406"/>
      <c r="K171" s="406"/>
      <c r="L171" s="406"/>
      <c r="M171" s="406"/>
      <c r="N171" s="406"/>
      <c r="O171" s="406"/>
      <c r="P171" s="406"/>
      <c r="Q171" s="406"/>
      <c r="R171" s="407"/>
      <c r="S171" s="406"/>
      <c r="T171" s="406"/>
      <c r="U171" s="406"/>
      <c r="V171" s="406"/>
      <c r="W171" s="406"/>
      <c r="X171" s="406"/>
      <c r="Y171" s="406"/>
      <c r="Z171" s="406"/>
    </row>
    <row r="172" spans="1:26" ht="15.75" customHeight="1">
      <c r="A172" s="17"/>
      <c r="B172" s="406"/>
      <c r="C172" s="406"/>
      <c r="D172" s="406"/>
      <c r="E172" s="17"/>
      <c r="F172" s="406"/>
      <c r="G172" s="406"/>
      <c r="H172" s="406"/>
      <c r="I172" s="406"/>
      <c r="J172" s="406"/>
      <c r="K172" s="406"/>
      <c r="L172" s="406"/>
      <c r="M172" s="406"/>
      <c r="N172" s="406"/>
      <c r="O172" s="406"/>
      <c r="P172" s="406"/>
      <c r="Q172" s="406"/>
      <c r="R172" s="407"/>
      <c r="S172" s="406"/>
      <c r="T172" s="406"/>
      <c r="U172" s="406"/>
      <c r="V172" s="406"/>
      <c r="W172" s="406"/>
      <c r="X172" s="406"/>
      <c r="Y172" s="406"/>
      <c r="Z172" s="406"/>
    </row>
    <row r="173" spans="1:26" ht="15.75" customHeight="1">
      <c r="A173" s="17"/>
      <c r="B173" s="406"/>
      <c r="C173" s="406"/>
      <c r="D173" s="406"/>
      <c r="E173" s="17"/>
      <c r="F173" s="406"/>
      <c r="G173" s="406"/>
      <c r="H173" s="406"/>
      <c r="I173" s="406"/>
      <c r="J173" s="406"/>
      <c r="K173" s="406"/>
      <c r="L173" s="406"/>
      <c r="M173" s="406"/>
      <c r="N173" s="406"/>
      <c r="O173" s="406"/>
      <c r="P173" s="406"/>
      <c r="Q173" s="406"/>
      <c r="R173" s="407"/>
      <c r="S173" s="406"/>
      <c r="T173" s="406"/>
      <c r="U173" s="406"/>
      <c r="V173" s="406"/>
      <c r="W173" s="406"/>
      <c r="X173" s="406"/>
      <c r="Y173" s="406"/>
      <c r="Z173" s="406"/>
    </row>
    <row r="174" spans="1:26" ht="15.75" customHeight="1">
      <c r="A174" s="17"/>
      <c r="B174" s="406"/>
      <c r="C174" s="406"/>
      <c r="D174" s="406"/>
      <c r="E174" s="17"/>
      <c r="F174" s="406"/>
      <c r="G174" s="406"/>
      <c r="H174" s="406"/>
      <c r="I174" s="406"/>
      <c r="J174" s="406"/>
      <c r="K174" s="406"/>
      <c r="L174" s="406"/>
      <c r="M174" s="406"/>
      <c r="N174" s="406"/>
      <c r="O174" s="406"/>
      <c r="P174" s="406"/>
      <c r="Q174" s="406"/>
      <c r="R174" s="407"/>
      <c r="S174" s="406"/>
      <c r="T174" s="406"/>
      <c r="U174" s="406"/>
      <c r="V174" s="406"/>
      <c r="W174" s="406"/>
      <c r="X174" s="406"/>
      <c r="Y174" s="406"/>
      <c r="Z174" s="406"/>
    </row>
    <row r="175" spans="1:26" ht="15.75" customHeight="1">
      <c r="A175" s="17"/>
      <c r="B175" s="406"/>
      <c r="C175" s="406"/>
      <c r="D175" s="406"/>
      <c r="E175" s="17"/>
      <c r="F175" s="406"/>
      <c r="G175" s="406"/>
      <c r="H175" s="406"/>
      <c r="I175" s="406"/>
      <c r="J175" s="406"/>
      <c r="K175" s="406"/>
      <c r="L175" s="406"/>
      <c r="M175" s="406"/>
      <c r="N175" s="406"/>
      <c r="O175" s="406"/>
      <c r="P175" s="406"/>
      <c r="Q175" s="406"/>
      <c r="R175" s="407"/>
      <c r="S175" s="406"/>
      <c r="T175" s="406"/>
      <c r="U175" s="406"/>
      <c r="V175" s="406"/>
      <c r="W175" s="406"/>
      <c r="X175" s="406"/>
      <c r="Y175" s="406"/>
      <c r="Z175" s="406"/>
    </row>
    <row r="176" spans="1:26" ht="15.75" customHeight="1">
      <c r="A176" s="17"/>
      <c r="B176" s="406"/>
      <c r="C176" s="406"/>
      <c r="D176" s="406"/>
      <c r="E176" s="17"/>
      <c r="F176" s="406"/>
      <c r="G176" s="406"/>
      <c r="H176" s="406"/>
      <c r="I176" s="406"/>
      <c r="J176" s="406"/>
      <c r="K176" s="406"/>
      <c r="L176" s="406"/>
      <c r="M176" s="406"/>
      <c r="N176" s="406"/>
      <c r="O176" s="406"/>
      <c r="P176" s="406"/>
      <c r="Q176" s="406"/>
      <c r="R176" s="407"/>
      <c r="S176" s="406"/>
      <c r="T176" s="406"/>
      <c r="U176" s="406"/>
      <c r="V176" s="406"/>
      <c r="W176" s="406"/>
      <c r="X176" s="406"/>
      <c r="Y176" s="406"/>
      <c r="Z176" s="406"/>
    </row>
    <row r="177" spans="1:26" ht="15.75" customHeight="1">
      <c r="A177" s="17"/>
      <c r="B177" s="406"/>
      <c r="C177" s="406"/>
      <c r="D177" s="406"/>
      <c r="E177" s="17"/>
      <c r="F177" s="406"/>
      <c r="G177" s="406"/>
      <c r="H177" s="406"/>
      <c r="I177" s="406"/>
      <c r="J177" s="406"/>
      <c r="K177" s="406"/>
      <c r="L177" s="406"/>
      <c r="M177" s="406"/>
      <c r="N177" s="406"/>
      <c r="O177" s="406"/>
      <c r="P177" s="406"/>
      <c r="Q177" s="406"/>
      <c r="R177" s="407"/>
      <c r="S177" s="406"/>
      <c r="T177" s="406"/>
      <c r="U177" s="406"/>
      <c r="V177" s="406"/>
      <c r="W177" s="406"/>
      <c r="X177" s="406"/>
      <c r="Y177" s="406"/>
      <c r="Z177" s="406"/>
    </row>
    <row r="178" spans="1:26" ht="15.75" customHeight="1">
      <c r="A178" s="17"/>
      <c r="B178" s="406"/>
      <c r="C178" s="406"/>
      <c r="D178" s="406"/>
      <c r="E178" s="17"/>
      <c r="F178" s="406"/>
      <c r="G178" s="406"/>
      <c r="H178" s="406"/>
      <c r="I178" s="406"/>
      <c r="J178" s="406"/>
      <c r="K178" s="406"/>
      <c r="L178" s="406"/>
      <c r="M178" s="406"/>
      <c r="N178" s="406"/>
      <c r="O178" s="406"/>
      <c r="P178" s="406"/>
      <c r="Q178" s="406"/>
      <c r="R178" s="407"/>
      <c r="S178" s="406"/>
      <c r="T178" s="406"/>
      <c r="U178" s="406"/>
      <c r="V178" s="406"/>
      <c r="W178" s="406"/>
      <c r="X178" s="406"/>
      <c r="Y178" s="406"/>
      <c r="Z178" s="406"/>
    </row>
    <row r="179" spans="1:26" ht="15.75" customHeight="1">
      <c r="A179" s="17"/>
      <c r="B179" s="406"/>
      <c r="C179" s="406"/>
      <c r="D179" s="406"/>
      <c r="E179" s="17"/>
      <c r="F179" s="406"/>
      <c r="G179" s="406"/>
      <c r="H179" s="406"/>
      <c r="I179" s="406"/>
      <c r="J179" s="406"/>
      <c r="K179" s="406"/>
      <c r="L179" s="406"/>
      <c r="M179" s="406"/>
      <c r="N179" s="406"/>
      <c r="O179" s="406"/>
      <c r="P179" s="406"/>
      <c r="Q179" s="406"/>
      <c r="R179" s="407"/>
      <c r="S179" s="406"/>
      <c r="T179" s="406"/>
      <c r="U179" s="406"/>
      <c r="V179" s="406"/>
      <c r="W179" s="406"/>
      <c r="X179" s="406"/>
      <c r="Y179" s="406"/>
      <c r="Z179" s="406"/>
    </row>
    <row r="180" spans="1:26" ht="15.75" customHeight="1">
      <c r="A180" s="17"/>
      <c r="B180" s="406"/>
      <c r="C180" s="406"/>
      <c r="D180" s="406"/>
      <c r="E180" s="17"/>
      <c r="F180" s="406"/>
      <c r="G180" s="406"/>
      <c r="H180" s="406"/>
      <c r="I180" s="406"/>
      <c r="J180" s="406"/>
      <c r="K180" s="406"/>
      <c r="L180" s="406"/>
      <c r="M180" s="406"/>
      <c r="N180" s="406"/>
      <c r="O180" s="406"/>
      <c r="P180" s="406"/>
      <c r="Q180" s="406"/>
      <c r="R180" s="407"/>
      <c r="S180" s="406"/>
      <c r="T180" s="406"/>
      <c r="U180" s="406"/>
      <c r="V180" s="406"/>
      <c r="W180" s="406"/>
      <c r="X180" s="406"/>
      <c r="Y180" s="406"/>
      <c r="Z180" s="406"/>
    </row>
    <row r="181" spans="1:26" ht="15.75" customHeight="1">
      <c r="A181" s="17"/>
      <c r="B181" s="406"/>
      <c r="C181" s="406"/>
      <c r="D181" s="406"/>
      <c r="E181" s="17"/>
      <c r="F181" s="406"/>
      <c r="G181" s="406"/>
      <c r="H181" s="406"/>
      <c r="I181" s="406"/>
      <c r="J181" s="406"/>
      <c r="K181" s="406"/>
      <c r="L181" s="406"/>
      <c r="M181" s="406"/>
      <c r="N181" s="406"/>
      <c r="O181" s="406"/>
      <c r="P181" s="406"/>
      <c r="Q181" s="406"/>
      <c r="R181" s="407"/>
      <c r="S181" s="406"/>
      <c r="T181" s="406"/>
      <c r="U181" s="406"/>
      <c r="V181" s="406"/>
      <c r="W181" s="406"/>
      <c r="X181" s="406"/>
      <c r="Y181" s="406"/>
      <c r="Z181" s="406"/>
    </row>
    <row r="182" spans="1:26" ht="15.75" customHeight="1">
      <c r="A182" s="17"/>
      <c r="B182" s="406"/>
      <c r="C182" s="406"/>
      <c r="D182" s="406"/>
      <c r="E182" s="17"/>
      <c r="F182" s="406"/>
      <c r="G182" s="406"/>
      <c r="H182" s="406"/>
      <c r="I182" s="406"/>
      <c r="J182" s="406"/>
      <c r="K182" s="406"/>
      <c r="L182" s="406"/>
      <c r="M182" s="406"/>
      <c r="N182" s="406"/>
      <c r="O182" s="406"/>
      <c r="P182" s="406"/>
      <c r="Q182" s="406"/>
      <c r="R182" s="407"/>
      <c r="S182" s="406"/>
      <c r="T182" s="406"/>
      <c r="U182" s="406"/>
      <c r="V182" s="406"/>
      <c r="W182" s="406"/>
      <c r="X182" s="406"/>
      <c r="Y182" s="406"/>
      <c r="Z182" s="406"/>
    </row>
    <row r="183" spans="1:26" ht="15.75" customHeight="1">
      <c r="A183" s="17"/>
      <c r="B183" s="406"/>
      <c r="C183" s="406"/>
      <c r="D183" s="406"/>
      <c r="E183" s="17"/>
      <c r="F183" s="406"/>
      <c r="G183" s="406"/>
      <c r="H183" s="406"/>
      <c r="I183" s="406"/>
      <c r="J183" s="406"/>
      <c r="K183" s="406"/>
      <c r="L183" s="406"/>
      <c r="M183" s="406"/>
      <c r="N183" s="406"/>
      <c r="O183" s="406"/>
      <c r="P183" s="406"/>
      <c r="Q183" s="406"/>
      <c r="R183" s="407"/>
      <c r="S183" s="406"/>
      <c r="T183" s="406"/>
      <c r="U183" s="406"/>
      <c r="V183" s="406"/>
      <c r="W183" s="406"/>
      <c r="X183" s="406"/>
      <c r="Y183" s="406"/>
      <c r="Z183" s="406"/>
    </row>
    <row r="184" spans="1:26" ht="15.75" customHeight="1">
      <c r="A184" s="17"/>
      <c r="B184" s="406"/>
      <c r="C184" s="406"/>
      <c r="D184" s="406"/>
      <c r="E184" s="17"/>
      <c r="F184" s="406"/>
      <c r="G184" s="406"/>
      <c r="H184" s="406"/>
      <c r="I184" s="406"/>
      <c r="J184" s="406"/>
      <c r="K184" s="406"/>
      <c r="L184" s="406"/>
      <c r="M184" s="406"/>
      <c r="N184" s="406"/>
      <c r="O184" s="406"/>
      <c r="P184" s="406"/>
      <c r="Q184" s="406"/>
      <c r="R184" s="407"/>
      <c r="S184" s="406"/>
      <c r="T184" s="406"/>
      <c r="U184" s="406"/>
      <c r="V184" s="406"/>
      <c r="W184" s="406"/>
      <c r="X184" s="406"/>
      <c r="Y184" s="406"/>
      <c r="Z184" s="406"/>
    </row>
    <row r="185" spans="1:26" ht="15.75" customHeight="1">
      <c r="A185" s="17"/>
      <c r="B185" s="406"/>
      <c r="C185" s="406"/>
      <c r="D185" s="406"/>
      <c r="E185" s="17"/>
      <c r="F185" s="406"/>
      <c r="G185" s="406"/>
      <c r="H185" s="406"/>
      <c r="I185" s="406"/>
      <c r="J185" s="406"/>
      <c r="K185" s="406"/>
      <c r="L185" s="406"/>
      <c r="M185" s="406"/>
      <c r="N185" s="406"/>
      <c r="O185" s="406"/>
      <c r="P185" s="406"/>
      <c r="Q185" s="406"/>
      <c r="R185" s="407"/>
      <c r="S185" s="406"/>
      <c r="T185" s="406"/>
      <c r="U185" s="406"/>
      <c r="V185" s="406"/>
      <c r="W185" s="406"/>
      <c r="X185" s="406"/>
      <c r="Y185" s="406"/>
      <c r="Z185" s="406"/>
    </row>
    <row r="186" spans="1:26" ht="15.75" customHeight="1">
      <c r="A186" s="17"/>
      <c r="B186" s="406"/>
      <c r="C186" s="406"/>
      <c r="D186" s="406"/>
      <c r="E186" s="17"/>
      <c r="F186" s="406"/>
      <c r="G186" s="406"/>
      <c r="H186" s="406"/>
      <c r="I186" s="406"/>
      <c r="J186" s="406"/>
      <c r="K186" s="406"/>
      <c r="L186" s="406"/>
      <c r="M186" s="406"/>
      <c r="N186" s="406"/>
      <c r="O186" s="406"/>
      <c r="P186" s="406"/>
      <c r="Q186" s="406"/>
      <c r="R186" s="407"/>
      <c r="S186" s="406"/>
      <c r="T186" s="406"/>
      <c r="U186" s="406"/>
      <c r="V186" s="406"/>
      <c r="W186" s="406"/>
      <c r="X186" s="406"/>
      <c r="Y186" s="406"/>
      <c r="Z186" s="406"/>
    </row>
    <row r="187" spans="1:26" ht="15.75" customHeight="1">
      <c r="A187" s="17"/>
      <c r="B187" s="406"/>
      <c r="C187" s="406"/>
      <c r="D187" s="406"/>
      <c r="E187" s="17"/>
      <c r="F187" s="406"/>
      <c r="G187" s="406"/>
      <c r="H187" s="406"/>
      <c r="I187" s="406"/>
      <c r="J187" s="406"/>
      <c r="K187" s="406"/>
      <c r="L187" s="406"/>
      <c r="M187" s="406"/>
      <c r="N187" s="406"/>
      <c r="O187" s="406"/>
      <c r="P187" s="406"/>
      <c r="Q187" s="406"/>
      <c r="R187" s="407"/>
      <c r="S187" s="406"/>
      <c r="T187" s="406"/>
      <c r="U187" s="406"/>
      <c r="V187" s="406"/>
      <c r="W187" s="406"/>
      <c r="X187" s="406"/>
      <c r="Y187" s="406"/>
      <c r="Z187" s="406"/>
    </row>
    <row r="188" spans="1:26" ht="15.75" customHeight="1">
      <c r="A188" s="17"/>
      <c r="B188" s="406"/>
      <c r="C188" s="406"/>
      <c r="D188" s="406"/>
      <c r="E188" s="17"/>
      <c r="F188" s="406"/>
      <c r="G188" s="406"/>
      <c r="H188" s="406"/>
      <c r="I188" s="406"/>
      <c r="J188" s="406"/>
      <c r="K188" s="406"/>
      <c r="L188" s="406"/>
      <c r="M188" s="406"/>
      <c r="N188" s="406"/>
      <c r="O188" s="406"/>
      <c r="P188" s="406"/>
      <c r="Q188" s="406"/>
      <c r="R188" s="407"/>
      <c r="S188" s="406"/>
      <c r="T188" s="406"/>
      <c r="U188" s="406"/>
      <c r="V188" s="406"/>
      <c r="W188" s="406"/>
      <c r="X188" s="406"/>
      <c r="Y188" s="406"/>
      <c r="Z188" s="406"/>
    </row>
    <row r="189" spans="1:26" ht="15.75" customHeight="1">
      <c r="A189" s="17"/>
      <c r="B189" s="406"/>
      <c r="C189" s="406"/>
      <c r="D189" s="406"/>
      <c r="E189" s="17"/>
      <c r="F189" s="406"/>
      <c r="G189" s="406"/>
      <c r="H189" s="406"/>
      <c r="I189" s="406"/>
      <c r="J189" s="406"/>
      <c r="K189" s="406"/>
      <c r="L189" s="406"/>
      <c r="M189" s="406"/>
      <c r="N189" s="406"/>
      <c r="O189" s="406"/>
      <c r="P189" s="406"/>
      <c r="Q189" s="406"/>
      <c r="R189" s="407"/>
      <c r="S189" s="406"/>
      <c r="T189" s="406"/>
      <c r="U189" s="406"/>
      <c r="V189" s="406"/>
      <c r="W189" s="406"/>
      <c r="X189" s="406"/>
      <c r="Y189" s="406"/>
      <c r="Z189" s="406"/>
    </row>
    <row r="190" spans="1:26" ht="15.75" customHeight="1">
      <c r="A190" s="17"/>
      <c r="B190" s="406"/>
      <c r="C190" s="406"/>
      <c r="D190" s="406"/>
      <c r="E190" s="17"/>
      <c r="F190" s="406"/>
      <c r="G190" s="406"/>
      <c r="H190" s="406"/>
      <c r="I190" s="406"/>
      <c r="J190" s="406"/>
      <c r="K190" s="406"/>
      <c r="L190" s="406"/>
      <c r="M190" s="406"/>
      <c r="N190" s="406"/>
      <c r="O190" s="406"/>
      <c r="P190" s="406"/>
      <c r="Q190" s="406"/>
      <c r="R190" s="407"/>
      <c r="S190" s="406"/>
      <c r="T190" s="406"/>
      <c r="U190" s="406"/>
      <c r="V190" s="406"/>
      <c r="W190" s="406"/>
      <c r="X190" s="406"/>
      <c r="Y190" s="406"/>
      <c r="Z190" s="406"/>
    </row>
    <row r="191" spans="1:26" ht="15.75" customHeight="1">
      <c r="A191" s="17"/>
      <c r="B191" s="406"/>
      <c r="C191" s="406"/>
      <c r="D191" s="406"/>
      <c r="E191" s="17"/>
      <c r="F191" s="406"/>
      <c r="G191" s="406"/>
      <c r="H191" s="406"/>
      <c r="I191" s="406"/>
      <c r="J191" s="406"/>
      <c r="K191" s="406"/>
      <c r="L191" s="406"/>
      <c r="M191" s="406"/>
      <c r="N191" s="406"/>
      <c r="O191" s="406"/>
      <c r="P191" s="406"/>
      <c r="Q191" s="406"/>
      <c r="R191" s="407"/>
      <c r="S191" s="406"/>
      <c r="T191" s="406"/>
      <c r="U191" s="406"/>
      <c r="V191" s="406"/>
      <c r="W191" s="406"/>
      <c r="X191" s="406"/>
      <c r="Y191" s="406"/>
      <c r="Z191" s="406"/>
    </row>
    <row r="192" spans="1:26" ht="15.75" customHeight="1">
      <c r="A192" s="17"/>
      <c r="B192" s="406"/>
      <c r="C192" s="406"/>
      <c r="D192" s="406"/>
      <c r="E192" s="17"/>
      <c r="F192" s="406"/>
      <c r="G192" s="406"/>
      <c r="H192" s="406"/>
      <c r="I192" s="406"/>
      <c r="J192" s="406"/>
      <c r="K192" s="406"/>
      <c r="L192" s="406"/>
      <c r="M192" s="406"/>
      <c r="N192" s="406"/>
      <c r="O192" s="406"/>
      <c r="P192" s="406"/>
      <c r="Q192" s="406"/>
      <c r="R192" s="407"/>
      <c r="S192" s="406"/>
      <c r="T192" s="406"/>
      <c r="U192" s="406"/>
      <c r="V192" s="406"/>
      <c r="W192" s="406"/>
      <c r="X192" s="406"/>
      <c r="Y192" s="406"/>
      <c r="Z192" s="406"/>
    </row>
    <row r="193" spans="1:26" ht="15.75" customHeight="1">
      <c r="A193" s="17"/>
      <c r="B193" s="406"/>
      <c r="C193" s="406"/>
      <c r="D193" s="406"/>
      <c r="E193" s="17"/>
      <c r="F193" s="406"/>
      <c r="G193" s="406"/>
      <c r="H193" s="406"/>
      <c r="I193" s="406"/>
      <c r="J193" s="406"/>
      <c r="K193" s="406"/>
      <c r="L193" s="406"/>
      <c r="M193" s="406"/>
      <c r="N193" s="406"/>
      <c r="O193" s="406"/>
      <c r="P193" s="406"/>
      <c r="Q193" s="406"/>
      <c r="R193" s="407"/>
      <c r="S193" s="406"/>
      <c r="T193" s="406"/>
      <c r="U193" s="406"/>
      <c r="V193" s="406"/>
      <c r="W193" s="406"/>
      <c r="X193" s="406"/>
      <c r="Y193" s="406"/>
      <c r="Z193" s="406"/>
    </row>
    <row r="194" spans="1:26" ht="15.75" customHeight="1">
      <c r="A194" s="17"/>
      <c r="B194" s="406"/>
      <c r="C194" s="406"/>
      <c r="D194" s="406"/>
      <c r="E194" s="17"/>
      <c r="F194" s="406"/>
      <c r="G194" s="406"/>
      <c r="H194" s="406"/>
      <c r="I194" s="406"/>
      <c r="J194" s="406"/>
      <c r="K194" s="406"/>
      <c r="L194" s="406"/>
      <c r="M194" s="406"/>
      <c r="N194" s="406"/>
      <c r="O194" s="406"/>
      <c r="P194" s="406"/>
      <c r="Q194" s="406"/>
      <c r="R194" s="407"/>
      <c r="S194" s="406"/>
      <c r="T194" s="406"/>
      <c r="U194" s="406"/>
      <c r="V194" s="406"/>
      <c r="W194" s="406"/>
      <c r="X194" s="406"/>
      <c r="Y194" s="406"/>
      <c r="Z194" s="406"/>
    </row>
    <row r="195" spans="1:26" ht="15.75" customHeight="1">
      <c r="A195" s="17"/>
      <c r="B195" s="406"/>
      <c r="C195" s="406"/>
      <c r="D195" s="406"/>
      <c r="E195" s="17"/>
      <c r="F195" s="406"/>
      <c r="G195" s="406"/>
      <c r="H195" s="406"/>
      <c r="I195" s="406"/>
      <c r="J195" s="406"/>
      <c r="K195" s="406"/>
      <c r="L195" s="406"/>
      <c r="M195" s="406"/>
      <c r="N195" s="406"/>
      <c r="O195" s="406"/>
      <c r="P195" s="406"/>
      <c r="Q195" s="406"/>
      <c r="R195" s="407"/>
      <c r="S195" s="406"/>
      <c r="T195" s="406"/>
      <c r="U195" s="406"/>
      <c r="V195" s="406"/>
      <c r="W195" s="406"/>
      <c r="X195" s="406"/>
      <c r="Y195" s="406"/>
      <c r="Z195" s="406"/>
    </row>
    <row r="196" spans="1:26" ht="15.75" customHeight="1">
      <c r="A196" s="17"/>
      <c r="B196" s="406"/>
      <c r="C196" s="406"/>
      <c r="D196" s="406"/>
      <c r="E196" s="17"/>
      <c r="F196" s="406"/>
      <c r="G196" s="406"/>
      <c r="H196" s="406"/>
      <c r="I196" s="406"/>
      <c r="J196" s="406"/>
      <c r="K196" s="406"/>
      <c r="L196" s="406"/>
      <c r="M196" s="406"/>
      <c r="N196" s="406"/>
      <c r="O196" s="406"/>
      <c r="P196" s="406"/>
      <c r="Q196" s="406"/>
      <c r="R196" s="407"/>
      <c r="S196" s="406"/>
      <c r="T196" s="406"/>
      <c r="U196" s="406"/>
      <c r="V196" s="406"/>
      <c r="W196" s="406"/>
      <c r="X196" s="406"/>
      <c r="Y196" s="406"/>
      <c r="Z196" s="406"/>
    </row>
    <row r="197" spans="1:26" ht="15.75" customHeight="1">
      <c r="A197" s="17"/>
      <c r="B197" s="406"/>
      <c r="C197" s="406"/>
      <c r="D197" s="406"/>
      <c r="E197" s="17"/>
      <c r="F197" s="406"/>
      <c r="G197" s="406"/>
      <c r="H197" s="406"/>
      <c r="I197" s="406"/>
      <c r="J197" s="406"/>
      <c r="K197" s="406"/>
      <c r="L197" s="406"/>
      <c r="M197" s="406"/>
      <c r="N197" s="406"/>
      <c r="O197" s="406"/>
      <c r="P197" s="406"/>
      <c r="Q197" s="406"/>
      <c r="R197" s="407"/>
      <c r="S197" s="406"/>
      <c r="T197" s="406"/>
      <c r="U197" s="406"/>
      <c r="V197" s="406"/>
      <c r="W197" s="406"/>
      <c r="X197" s="406"/>
      <c r="Y197" s="406"/>
      <c r="Z197" s="406"/>
    </row>
    <row r="198" spans="1:26" ht="15.75" customHeight="1">
      <c r="A198" s="17"/>
      <c r="B198" s="406"/>
      <c r="C198" s="406"/>
      <c r="D198" s="406"/>
      <c r="E198" s="17"/>
      <c r="F198" s="406"/>
      <c r="G198" s="406"/>
      <c r="H198" s="406"/>
      <c r="I198" s="406"/>
      <c r="J198" s="406"/>
      <c r="K198" s="406"/>
      <c r="L198" s="406"/>
      <c r="M198" s="406"/>
      <c r="N198" s="406"/>
      <c r="O198" s="406"/>
      <c r="P198" s="406"/>
      <c r="Q198" s="406"/>
      <c r="R198" s="407"/>
      <c r="S198" s="406"/>
      <c r="T198" s="406"/>
      <c r="U198" s="406"/>
      <c r="V198" s="406"/>
      <c r="W198" s="406"/>
      <c r="X198" s="406"/>
      <c r="Y198" s="406"/>
      <c r="Z198" s="406"/>
    </row>
    <row r="199" spans="1:26" ht="15.75" customHeight="1">
      <c r="A199" s="17"/>
      <c r="B199" s="406"/>
      <c r="C199" s="406"/>
      <c r="D199" s="406"/>
      <c r="E199" s="17"/>
      <c r="F199" s="406"/>
      <c r="G199" s="406"/>
      <c r="H199" s="406"/>
      <c r="I199" s="406"/>
      <c r="J199" s="406"/>
      <c r="K199" s="406"/>
      <c r="L199" s="406"/>
      <c r="M199" s="406"/>
      <c r="N199" s="406"/>
      <c r="O199" s="406"/>
      <c r="P199" s="406"/>
      <c r="Q199" s="406"/>
      <c r="R199" s="407"/>
      <c r="S199" s="406"/>
      <c r="T199" s="406"/>
      <c r="U199" s="406"/>
      <c r="V199" s="406"/>
      <c r="W199" s="406"/>
      <c r="X199" s="406"/>
      <c r="Y199" s="406"/>
      <c r="Z199" s="406"/>
    </row>
    <row r="200" spans="1:26" ht="15.75" customHeight="1">
      <c r="A200" s="17"/>
      <c r="B200" s="406"/>
      <c r="C200" s="406"/>
      <c r="D200" s="406"/>
      <c r="E200" s="17"/>
      <c r="F200" s="406"/>
      <c r="G200" s="406"/>
      <c r="H200" s="406"/>
      <c r="I200" s="406"/>
      <c r="J200" s="406"/>
      <c r="K200" s="406"/>
      <c r="L200" s="406"/>
      <c r="M200" s="406"/>
      <c r="N200" s="406"/>
      <c r="O200" s="406"/>
      <c r="P200" s="406"/>
      <c r="Q200" s="406"/>
      <c r="R200" s="407"/>
      <c r="S200" s="406"/>
      <c r="T200" s="406"/>
      <c r="U200" s="406"/>
      <c r="V200" s="406"/>
      <c r="W200" s="406"/>
      <c r="X200" s="406"/>
      <c r="Y200" s="406"/>
      <c r="Z200" s="406"/>
    </row>
    <row r="201" spans="1:26" ht="15.75" customHeight="1">
      <c r="A201" s="17"/>
      <c r="B201" s="406"/>
      <c r="C201" s="406"/>
      <c r="D201" s="406"/>
      <c r="E201" s="17"/>
      <c r="F201" s="406"/>
      <c r="G201" s="406"/>
      <c r="H201" s="406"/>
      <c r="I201" s="406"/>
      <c r="J201" s="406"/>
      <c r="K201" s="406"/>
      <c r="L201" s="406"/>
      <c r="M201" s="406"/>
      <c r="N201" s="406"/>
      <c r="O201" s="406"/>
      <c r="P201" s="406"/>
      <c r="Q201" s="406"/>
      <c r="R201" s="407"/>
      <c r="S201" s="406"/>
      <c r="T201" s="406"/>
      <c r="U201" s="406"/>
      <c r="V201" s="406"/>
      <c r="W201" s="406"/>
      <c r="X201" s="406"/>
      <c r="Y201" s="406"/>
      <c r="Z201" s="406"/>
    </row>
    <row r="202" spans="1:26" ht="15.75" customHeight="1">
      <c r="A202" s="17"/>
      <c r="B202" s="406"/>
      <c r="C202" s="406"/>
      <c r="D202" s="406"/>
      <c r="E202" s="17"/>
      <c r="F202" s="406"/>
      <c r="G202" s="406"/>
      <c r="H202" s="406"/>
      <c r="I202" s="406"/>
      <c r="J202" s="406"/>
      <c r="K202" s="406"/>
      <c r="L202" s="406"/>
      <c r="M202" s="406"/>
      <c r="N202" s="406"/>
      <c r="O202" s="406"/>
      <c r="P202" s="406"/>
      <c r="Q202" s="406"/>
      <c r="R202" s="407"/>
      <c r="S202" s="406"/>
      <c r="T202" s="406"/>
      <c r="U202" s="406"/>
      <c r="V202" s="406"/>
      <c r="W202" s="406"/>
      <c r="X202" s="406"/>
      <c r="Y202" s="406"/>
      <c r="Z202" s="406"/>
    </row>
    <row r="203" spans="1:26" ht="15.75" customHeight="1">
      <c r="A203" s="17"/>
      <c r="B203" s="406"/>
      <c r="C203" s="406"/>
      <c r="D203" s="406"/>
      <c r="E203" s="17"/>
      <c r="F203" s="406"/>
      <c r="G203" s="406"/>
      <c r="H203" s="406"/>
      <c r="I203" s="406"/>
      <c r="J203" s="406"/>
      <c r="K203" s="406"/>
      <c r="L203" s="406"/>
      <c r="M203" s="406"/>
      <c r="N203" s="406"/>
      <c r="O203" s="406"/>
      <c r="P203" s="406"/>
      <c r="Q203" s="406"/>
      <c r="R203" s="407"/>
      <c r="S203" s="406"/>
      <c r="T203" s="406"/>
      <c r="U203" s="406"/>
      <c r="V203" s="406"/>
      <c r="W203" s="406"/>
      <c r="X203" s="406"/>
      <c r="Y203" s="406"/>
      <c r="Z203" s="406"/>
    </row>
    <row r="204" spans="1:26" ht="15.75" customHeight="1">
      <c r="A204" s="17"/>
      <c r="B204" s="406"/>
      <c r="C204" s="406"/>
      <c r="D204" s="406"/>
      <c r="E204" s="17"/>
      <c r="F204" s="406"/>
      <c r="G204" s="406"/>
      <c r="H204" s="406"/>
      <c r="I204" s="406"/>
      <c r="J204" s="406"/>
      <c r="K204" s="406"/>
      <c r="L204" s="406"/>
      <c r="M204" s="406"/>
      <c r="N204" s="406"/>
      <c r="O204" s="406"/>
      <c r="P204" s="406"/>
      <c r="Q204" s="406"/>
      <c r="R204" s="407"/>
      <c r="S204" s="406"/>
      <c r="T204" s="406"/>
      <c r="U204" s="406"/>
      <c r="V204" s="406"/>
      <c r="W204" s="406"/>
      <c r="X204" s="406"/>
      <c r="Y204" s="406"/>
      <c r="Z204" s="406"/>
    </row>
    <row r="205" spans="1:26" ht="15.75" customHeight="1">
      <c r="A205" s="17"/>
      <c r="B205" s="406"/>
      <c r="C205" s="406"/>
      <c r="D205" s="406"/>
      <c r="E205" s="17"/>
      <c r="F205" s="406"/>
      <c r="G205" s="406"/>
      <c r="H205" s="406"/>
      <c r="I205" s="406"/>
      <c r="J205" s="406"/>
      <c r="K205" s="406"/>
      <c r="L205" s="406"/>
      <c r="M205" s="406"/>
      <c r="N205" s="406"/>
      <c r="O205" s="406"/>
      <c r="P205" s="406"/>
      <c r="Q205" s="406"/>
      <c r="R205" s="407"/>
      <c r="S205" s="406"/>
      <c r="T205" s="406"/>
      <c r="U205" s="406"/>
      <c r="V205" s="406"/>
      <c r="W205" s="406"/>
      <c r="X205" s="406"/>
      <c r="Y205" s="406"/>
      <c r="Z205" s="406"/>
    </row>
    <row r="206" spans="1:26" ht="15.75" customHeight="1">
      <c r="A206" s="17"/>
      <c r="B206" s="406"/>
      <c r="C206" s="406"/>
      <c r="D206" s="406"/>
      <c r="E206" s="17"/>
      <c r="F206" s="406"/>
      <c r="G206" s="406"/>
      <c r="H206" s="406"/>
      <c r="I206" s="406"/>
      <c r="J206" s="406"/>
      <c r="K206" s="406"/>
      <c r="L206" s="406"/>
      <c r="M206" s="406"/>
      <c r="N206" s="406"/>
      <c r="O206" s="406"/>
      <c r="P206" s="406"/>
      <c r="Q206" s="406"/>
      <c r="R206" s="407"/>
      <c r="S206" s="406"/>
      <c r="T206" s="406"/>
      <c r="U206" s="406"/>
      <c r="V206" s="406"/>
      <c r="W206" s="406"/>
      <c r="X206" s="406"/>
      <c r="Y206" s="406"/>
      <c r="Z206" s="406"/>
    </row>
    <row r="207" spans="1:26" ht="15.75" customHeight="1">
      <c r="A207" s="17"/>
      <c r="B207" s="406"/>
      <c r="C207" s="406"/>
      <c r="D207" s="406"/>
      <c r="E207" s="17"/>
      <c r="F207" s="406"/>
      <c r="G207" s="406"/>
      <c r="H207" s="406"/>
      <c r="I207" s="406"/>
      <c r="J207" s="406"/>
      <c r="K207" s="406"/>
      <c r="L207" s="406"/>
      <c r="M207" s="406"/>
      <c r="N207" s="406"/>
      <c r="O207" s="406"/>
      <c r="P207" s="406"/>
      <c r="Q207" s="406"/>
      <c r="R207" s="407"/>
      <c r="S207" s="406"/>
      <c r="T207" s="406"/>
      <c r="U207" s="406"/>
      <c r="V207" s="406"/>
      <c r="W207" s="406"/>
      <c r="X207" s="406"/>
      <c r="Y207" s="406"/>
      <c r="Z207" s="406"/>
    </row>
    <row r="208" spans="1:26" ht="15.75" customHeight="1">
      <c r="A208" s="17"/>
      <c r="B208" s="406"/>
      <c r="C208" s="406"/>
      <c r="D208" s="406"/>
      <c r="E208" s="17"/>
      <c r="F208" s="406"/>
      <c r="G208" s="406"/>
      <c r="H208" s="406"/>
      <c r="I208" s="406"/>
      <c r="J208" s="406"/>
      <c r="K208" s="406"/>
      <c r="L208" s="406"/>
      <c r="M208" s="406"/>
      <c r="N208" s="406"/>
      <c r="O208" s="406"/>
      <c r="P208" s="406"/>
      <c r="Q208" s="406"/>
      <c r="R208" s="407"/>
      <c r="S208" s="406"/>
      <c r="T208" s="406"/>
      <c r="U208" s="406"/>
      <c r="V208" s="406"/>
      <c r="W208" s="406"/>
      <c r="X208" s="406"/>
      <c r="Y208" s="406"/>
      <c r="Z208" s="406"/>
    </row>
    <row r="209" spans="1:26" ht="15.75" customHeight="1">
      <c r="A209" s="17"/>
      <c r="B209" s="406"/>
      <c r="C209" s="406"/>
      <c r="D209" s="406"/>
      <c r="E209" s="17"/>
      <c r="F209" s="406"/>
      <c r="G209" s="406"/>
      <c r="H209" s="406"/>
      <c r="I209" s="406"/>
      <c r="J209" s="406"/>
      <c r="K209" s="406"/>
      <c r="L209" s="406"/>
      <c r="M209" s="406"/>
      <c r="N209" s="406"/>
      <c r="O209" s="406"/>
      <c r="P209" s="406"/>
      <c r="Q209" s="406"/>
      <c r="R209" s="407"/>
      <c r="S209" s="406"/>
      <c r="T209" s="406"/>
      <c r="U209" s="406"/>
      <c r="V209" s="406"/>
      <c r="W209" s="406"/>
      <c r="X209" s="406"/>
      <c r="Y209" s="406"/>
      <c r="Z209" s="406"/>
    </row>
    <row r="210" spans="1:26" ht="15.75" customHeight="1">
      <c r="A210" s="17"/>
      <c r="B210" s="406"/>
      <c r="C210" s="406"/>
      <c r="D210" s="406"/>
      <c r="E210" s="17"/>
      <c r="F210" s="406"/>
      <c r="G210" s="406"/>
      <c r="H210" s="406"/>
      <c r="I210" s="406"/>
      <c r="J210" s="406"/>
      <c r="K210" s="406"/>
      <c r="L210" s="406"/>
      <c r="M210" s="406"/>
      <c r="N210" s="406"/>
      <c r="O210" s="406"/>
      <c r="P210" s="406"/>
      <c r="Q210" s="406"/>
      <c r="R210" s="407"/>
      <c r="S210" s="406"/>
      <c r="T210" s="406"/>
      <c r="U210" s="406"/>
      <c r="V210" s="406"/>
      <c r="W210" s="406"/>
      <c r="X210" s="406"/>
      <c r="Y210" s="406"/>
      <c r="Z210" s="406"/>
    </row>
    <row r="211" spans="1:26" ht="15.75" customHeight="1">
      <c r="A211" s="17"/>
      <c r="B211" s="406"/>
      <c r="C211" s="406"/>
      <c r="D211" s="406"/>
      <c r="E211" s="17"/>
      <c r="F211" s="406"/>
      <c r="G211" s="406"/>
      <c r="H211" s="406"/>
      <c r="I211" s="406"/>
      <c r="J211" s="406"/>
      <c r="K211" s="406"/>
      <c r="L211" s="406"/>
      <c r="M211" s="406"/>
      <c r="N211" s="406"/>
      <c r="O211" s="406"/>
      <c r="P211" s="406"/>
      <c r="Q211" s="406"/>
      <c r="R211" s="407"/>
      <c r="S211" s="406"/>
      <c r="T211" s="406"/>
      <c r="U211" s="406"/>
      <c r="V211" s="406"/>
      <c r="W211" s="406"/>
      <c r="X211" s="406"/>
      <c r="Y211" s="406"/>
      <c r="Z211" s="406"/>
    </row>
    <row r="212" spans="1:26" ht="15.75" customHeight="1">
      <c r="A212" s="17"/>
      <c r="B212" s="406"/>
      <c r="C212" s="406"/>
      <c r="D212" s="406"/>
      <c r="E212" s="17"/>
      <c r="F212" s="406"/>
      <c r="G212" s="406"/>
      <c r="H212" s="406"/>
      <c r="I212" s="406"/>
      <c r="J212" s="406"/>
      <c r="K212" s="406"/>
      <c r="L212" s="406"/>
      <c r="M212" s="406"/>
      <c r="N212" s="406"/>
      <c r="O212" s="406"/>
      <c r="P212" s="406"/>
      <c r="Q212" s="406"/>
      <c r="R212" s="407"/>
      <c r="S212" s="406"/>
      <c r="T212" s="406"/>
      <c r="U212" s="406"/>
      <c r="V212" s="406"/>
      <c r="W212" s="406"/>
      <c r="X212" s="406"/>
      <c r="Y212" s="406"/>
      <c r="Z212" s="406"/>
    </row>
    <row r="213" spans="1:26" ht="15.75" customHeight="1">
      <c r="A213" s="17"/>
      <c r="B213" s="406"/>
      <c r="C213" s="406"/>
      <c r="D213" s="406"/>
      <c r="E213" s="17"/>
      <c r="F213" s="406"/>
      <c r="G213" s="406"/>
      <c r="H213" s="406"/>
      <c r="I213" s="406"/>
      <c r="J213" s="406"/>
      <c r="K213" s="406"/>
      <c r="L213" s="406"/>
      <c r="M213" s="406"/>
      <c r="N213" s="406"/>
      <c r="O213" s="406"/>
      <c r="P213" s="406"/>
      <c r="Q213" s="406"/>
      <c r="R213" s="407"/>
      <c r="S213" s="406"/>
      <c r="T213" s="406"/>
      <c r="U213" s="406"/>
      <c r="V213" s="406"/>
      <c r="W213" s="406"/>
      <c r="X213" s="406"/>
      <c r="Y213" s="406"/>
      <c r="Z213" s="406"/>
    </row>
    <row r="214" spans="1:26" ht="15.75" customHeight="1">
      <c r="A214" s="17"/>
      <c r="B214" s="406"/>
      <c r="C214" s="406"/>
      <c r="D214" s="406"/>
      <c r="E214" s="17"/>
      <c r="F214" s="406"/>
      <c r="G214" s="406"/>
      <c r="H214" s="406"/>
      <c r="I214" s="406"/>
      <c r="J214" s="406"/>
      <c r="K214" s="406"/>
      <c r="L214" s="406"/>
      <c r="M214" s="406"/>
      <c r="N214" s="406"/>
      <c r="O214" s="406"/>
      <c r="P214" s="406"/>
      <c r="Q214" s="406"/>
      <c r="R214" s="407"/>
      <c r="S214" s="406"/>
      <c r="T214" s="406"/>
      <c r="U214" s="406"/>
      <c r="V214" s="406"/>
      <c r="W214" s="406"/>
      <c r="X214" s="406"/>
      <c r="Y214" s="406"/>
      <c r="Z214" s="406"/>
    </row>
    <row r="215" spans="1:26" ht="15.75" customHeight="1">
      <c r="A215" s="17"/>
      <c r="B215" s="406"/>
      <c r="C215" s="406"/>
      <c r="D215" s="406"/>
      <c r="E215" s="17"/>
      <c r="F215" s="406"/>
      <c r="G215" s="406"/>
      <c r="H215" s="406"/>
      <c r="I215" s="406"/>
      <c r="J215" s="406"/>
      <c r="K215" s="406"/>
      <c r="L215" s="406"/>
      <c r="M215" s="406"/>
      <c r="N215" s="406"/>
      <c r="O215" s="406"/>
      <c r="P215" s="406"/>
      <c r="Q215" s="406"/>
      <c r="R215" s="407"/>
      <c r="S215" s="406"/>
      <c r="T215" s="406"/>
      <c r="U215" s="406"/>
      <c r="V215" s="406"/>
      <c r="W215" s="406"/>
      <c r="X215" s="406"/>
      <c r="Y215" s="406"/>
      <c r="Z215" s="406"/>
    </row>
    <row r="216" spans="1:26" ht="15.75" customHeight="1">
      <c r="A216" s="17"/>
      <c r="B216" s="406"/>
      <c r="C216" s="406"/>
      <c r="D216" s="406"/>
      <c r="E216" s="17"/>
      <c r="F216" s="406"/>
      <c r="G216" s="406"/>
      <c r="H216" s="406"/>
      <c r="I216" s="406"/>
      <c r="J216" s="406"/>
      <c r="K216" s="406"/>
      <c r="L216" s="406"/>
      <c r="M216" s="406"/>
      <c r="N216" s="406"/>
      <c r="O216" s="406"/>
      <c r="P216" s="406"/>
      <c r="Q216" s="406"/>
      <c r="R216" s="407"/>
      <c r="S216" s="406"/>
      <c r="T216" s="406"/>
      <c r="U216" s="406"/>
      <c r="V216" s="406"/>
      <c r="W216" s="406"/>
      <c r="X216" s="406"/>
      <c r="Y216" s="406"/>
      <c r="Z216" s="406"/>
    </row>
    <row r="217" spans="1:26" ht="15.75" customHeight="1">
      <c r="A217" s="17"/>
      <c r="B217" s="406"/>
      <c r="C217" s="406"/>
      <c r="D217" s="406"/>
      <c r="E217" s="17"/>
      <c r="F217" s="406"/>
      <c r="G217" s="406"/>
      <c r="H217" s="406"/>
      <c r="I217" s="406"/>
      <c r="J217" s="406"/>
      <c r="K217" s="406"/>
      <c r="L217" s="406"/>
      <c r="M217" s="406"/>
      <c r="N217" s="406"/>
      <c r="O217" s="406"/>
      <c r="P217" s="406"/>
      <c r="Q217" s="406"/>
      <c r="R217" s="407"/>
      <c r="S217" s="406"/>
      <c r="T217" s="406"/>
      <c r="U217" s="406"/>
      <c r="V217" s="406"/>
      <c r="W217" s="406"/>
      <c r="X217" s="406"/>
      <c r="Y217" s="406"/>
      <c r="Z217" s="406"/>
    </row>
    <row r="218" spans="1:26" ht="15.75" customHeight="1">
      <c r="A218" s="17"/>
      <c r="B218" s="406"/>
      <c r="C218" s="406"/>
      <c r="D218" s="406"/>
      <c r="E218" s="17"/>
      <c r="F218" s="406"/>
      <c r="G218" s="406"/>
      <c r="H218" s="406"/>
      <c r="I218" s="406"/>
      <c r="J218" s="406"/>
      <c r="K218" s="406"/>
      <c r="L218" s="406"/>
      <c r="M218" s="406"/>
      <c r="N218" s="406"/>
      <c r="O218" s="406"/>
      <c r="P218" s="406"/>
      <c r="Q218" s="406"/>
      <c r="R218" s="407"/>
      <c r="S218" s="406"/>
      <c r="T218" s="406"/>
      <c r="U218" s="406"/>
      <c r="V218" s="406"/>
      <c r="W218" s="406"/>
      <c r="X218" s="406"/>
      <c r="Y218" s="406"/>
      <c r="Z218" s="406"/>
    </row>
    <row r="219" spans="1:26" ht="15.75" customHeight="1">
      <c r="A219" s="17"/>
      <c r="B219" s="406"/>
      <c r="C219" s="406"/>
      <c r="D219" s="406"/>
      <c r="E219" s="17"/>
      <c r="F219" s="406"/>
      <c r="G219" s="406"/>
      <c r="H219" s="406"/>
      <c r="I219" s="406"/>
      <c r="J219" s="406"/>
      <c r="K219" s="406"/>
      <c r="L219" s="406"/>
      <c r="M219" s="406"/>
      <c r="N219" s="406"/>
      <c r="O219" s="406"/>
      <c r="P219" s="406"/>
      <c r="Q219" s="406"/>
      <c r="R219" s="407"/>
      <c r="S219" s="406"/>
      <c r="T219" s="406"/>
      <c r="U219" s="406"/>
      <c r="V219" s="406"/>
      <c r="W219" s="406"/>
      <c r="X219" s="406"/>
      <c r="Y219" s="406"/>
      <c r="Z219" s="406"/>
    </row>
    <row r="220" spans="1:26" ht="15.75" customHeight="1">
      <c r="A220" s="17"/>
      <c r="B220" s="406"/>
      <c r="C220" s="406"/>
      <c r="D220" s="406"/>
      <c r="E220" s="17"/>
      <c r="F220" s="406"/>
      <c r="G220" s="406"/>
      <c r="H220" s="406"/>
      <c r="I220" s="406"/>
      <c r="J220" s="406"/>
      <c r="K220" s="406"/>
      <c r="L220" s="406"/>
      <c r="M220" s="406"/>
      <c r="N220" s="406"/>
      <c r="O220" s="406"/>
      <c r="P220" s="406"/>
      <c r="Q220" s="406"/>
      <c r="R220" s="407"/>
      <c r="S220" s="406"/>
      <c r="T220" s="406"/>
      <c r="U220" s="406"/>
      <c r="V220" s="406"/>
      <c r="W220" s="406"/>
      <c r="X220" s="406"/>
      <c r="Y220" s="406"/>
      <c r="Z220" s="406"/>
    </row>
    <row r="221" spans="1:26" ht="15.75" customHeight="1">
      <c r="A221" s="17"/>
      <c r="B221" s="406"/>
      <c r="C221" s="406"/>
      <c r="D221" s="406"/>
      <c r="E221" s="17"/>
      <c r="F221" s="406"/>
      <c r="G221" s="406"/>
      <c r="H221" s="406"/>
      <c r="I221" s="406"/>
      <c r="J221" s="406"/>
      <c r="K221" s="406"/>
      <c r="L221" s="406"/>
      <c r="M221" s="406"/>
      <c r="N221" s="406"/>
      <c r="O221" s="406"/>
      <c r="P221" s="406"/>
      <c r="Q221" s="406"/>
      <c r="R221" s="407"/>
      <c r="S221" s="406"/>
      <c r="T221" s="406"/>
      <c r="U221" s="406"/>
      <c r="V221" s="406"/>
      <c r="W221" s="406"/>
      <c r="X221" s="406"/>
      <c r="Y221" s="406"/>
      <c r="Z221" s="406"/>
    </row>
    <row r="222" spans="1:26" ht="15.75" customHeight="1">
      <c r="A222" s="17"/>
      <c r="B222" s="406"/>
      <c r="C222" s="406"/>
      <c r="D222" s="406"/>
      <c r="E222" s="17"/>
      <c r="F222" s="406"/>
      <c r="G222" s="406"/>
      <c r="H222" s="406"/>
      <c r="I222" s="406"/>
      <c r="J222" s="406"/>
      <c r="K222" s="406"/>
      <c r="L222" s="406"/>
      <c r="M222" s="406"/>
      <c r="N222" s="406"/>
      <c r="O222" s="406"/>
      <c r="P222" s="406"/>
      <c r="Q222" s="406"/>
      <c r="R222" s="407"/>
      <c r="S222" s="406"/>
      <c r="T222" s="406"/>
      <c r="U222" s="406"/>
      <c r="V222" s="406"/>
      <c r="W222" s="406"/>
      <c r="X222" s="406"/>
      <c r="Y222" s="406"/>
      <c r="Z222" s="406"/>
    </row>
    <row r="223" spans="1:26" ht="15.75" customHeight="1">
      <c r="A223" s="17"/>
      <c r="B223" s="406"/>
      <c r="C223" s="406"/>
      <c r="D223" s="406"/>
      <c r="E223" s="17"/>
      <c r="F223" s="406"/>
      <c r="G223" s="406"/>
      <c r="H223" s="406"/>
      <c r="I223" s="406"/>
      <c r="J223" s="406"/>
      <c r="K223" s="406"/>
      <c r="L223" s="406"/>
      <c r="M223" s="406"/>
      <c r="N223" s="406"/>
      <c r="O223" s="406"/>
      <c r="P223" s="406"/>
      <c r="Q223" s="406"/>
      <c r="R223" s="407"/>
      <c r="S223" s="406"/>
      <c r="T223" s="406"/>
      <c r="U223" s="406"/>
      <c r="V223" s="406"/>
      <c r="W223" s="406"/>
      <c r="X223" s="406"/>
      <c r="Y223" s="406"/>
      <c r="Z223" s="406"/>
    </row>
    <row r="224" spans="1:26" ht="15.75" customHeight="1">
      <c r="A224" s="17"/>
      <c r="B224" s="406"/>
      <c r="C224" s="406"/>
      <c r="D224" s="406"/>
      <c r="E224" s="17"/>
      <c r="F224" s="406"/>
      <c r="G224" s="406"/>
      <c r="H224" s="406"/>
      <c r="I224" s="406"/>
      <c r="J224" s="406"/>
      <c r="K224" s="406"/>
      <c r="L224" s="406"/>
      <c r="M224" s="406"/>
      <c r="N224" s="406"/>
      <c r="O224" s="406"/>
      <c r="P224" s="406"/>
      <c r="Q224" s="406"/>
      <c r="R224" s="407"/>
      <c r="S224" s="406"/>
      <c r="T224" s="406"/>
      <c r="U224" s="406"/>
      <c r="V224" s="406"/>
      <c r="W224" s="406"/>
      <c r="X224" s="406"/>
      <c r="Y224" s="406"/>
      <c r="Z224" s="406"/>
    </row>
    <row r="225" spans="1:26" ht="15.75" customHeight="1">
      <c r="A225" s="17"/>
      <c r="B225" s="406"/>
      <c r="C225" s="406"/>
      <c r="D225" s="406"/>
      <c r="E225" s="17"/>
      <c r="F225" s="406"/>
      <c r="G225" s="406"/>
      <c r="H225" s="406"/>
      <c r="I225" s="406"/>
      <c r="J225" s="406"/>
      <c r="K225" s="406"/>
      <c r="L225" s="406"/>
      <c r="M225" s="406"/>
      <c r="N225" s="406"/>
      <c r="O225" s="406"/>
      <c r="P225" s="406"/>
      <c r="Q225" s="406"/>
      <c r="R225" s="407"/>
      <c r="S225" s="406"/>
      <c r="T225" s="406"/>
      <c r="U225" s="406"/>
      <c r="V225" s="406"/>
      <c r="W225" s="406"/>
      <c r="X225" s="406"/>
      <c r="Y225" s="406"/>
      <c r="Z225" s="406"/>
    </row>
    <row r="226" spans="1:26" ht="15.75" customHeight="1">
      <c r="A226" s="17"/>
      <c r="B226" s="406"/>
      <c r="C226" s="406"/>
      <c r="D226" s="406"/>
      <c r="E226" s="17"/>
      <c r="F226" s="406"/>
      <c r="G226" s="406"/>
      <c r="H226" s="406"/>
      <c r="I226" s="406"/>
      <c r="J226" s="406"/>
      <c r="K226" s="406"/>
      <c r="L226" s="406"/>
      <c r="M226" s="406"/>
      <c r="N226" s="406"/>
      <c r="O226" s="406"/>
      <c r="P226" s="406"/>
      <c r="Q226" s="406"/>
      <c r="R226" s="407"/>
      <c r="S226" s="406"/>
      <c r="T226" s="406"/>
      <c r="U226" s="406"/>
      <c r="V226" s="406"/>
      <c r="W226" s="406"/>
      <c r="X226" s="406"/>
      <c r="Y226" s="406"/>
      <c r="Z226" s="406"/>
    </row>
    <row r="227" spans="1:26" ht="15.75" customHeight="1">
      <c r="A227" s="17"/>
      <c r="B227" s="406"/>
      <c r="C227" s="406"/>
      <c r="D227" s="406"/>
      <c r="E227" s="17"/>
      <c r="F227" s="406"/>
      <c r="G227" s="406"/>
      <c r="H227" s="406"/>
      <c r="I227" s="406"/>
      <c r="J227" s="406"/>
      <c r="K227" s="406"/>
      <c r="L227" s="406"/>
      <c r="M227" s="406"/>
      <c r="N227" s="406"/>
      <c r="O227" s="406"/>
      <c r="P227" s="406"/>
      <c r="Q227" s="406"/>
      <c r="R227" s="407"/>
      <c r="S227" s="406"/>
      <c r="T227" s="406"/>
      <c r="U227" s="406"/>
      <c r="V227" s="406"/>
      <c r="W227" s="406"/>
      <c r="X227" s="406"/>
      <c r="Y227" s="406"/>
      <c r="Z227" s="406"/>
    </row>
    <row r="228" spans="1:26" ht="15.75" customHeight="1">
      <c r="A228" s="17"/>
      <c r="B228" s="406"/>
      <c r="C228" s="406"/>
      <c r="D228" s="406"/>
      <c r="E228" s="17"/>
      <c r="F228" s="406"/>
      <c r="G228" s="406"/>
      <c r="H228" s="406"/>
      <c r="I228" s="406"/>
      <c r="J228" s="406"/>
      <c r="K228" s="406"/>
      <c r="L228" s="406"/>
      <c r="M228" s="406"/>
      <c r="N228" s="406"/>
      <c r="O228" s="406"/>
      <c r="P228" s="406"/>
      <c r="Q228" s="406"/>
      <c r="R228" s="407"/>
      <c r="S228" s="406"/>
      <c r="T228" s="406"/>
      <c r="U228" s="406"/>
      <c r="V228" s="406"/>
      <c r="W228" s="406"/>
      <c r="X228" s="406"/>
      <c r="Y228" s="406"/>
      <c r="Z228" s="406"/>
    </row>
    <row r="229" spans="1:26" ht="15.75" customHeight="1">
      <c r="A229" s="17"/>
      <c r="B229" s="406"/>
      <c r="C229" s="406"/>
      <c r="D229" s="406"/>
      <c r="E229" s="17"/>
      <c r="F229" s="406"/>
      <c r="G229" s="406"/>
      <c r="H229" s="406"/>
      <c r="I229" s="406"/>
      <c r="J229" s="406"/>
      <c r="K229" s="406"/>
      <c r="L229" s="406"/>
      <c r="M229" s="406"/>
      <c r="N229" s="406"/>
      <c r="O229" s="406"/>
      <c r="P229" s="406"/>
      <c r="Q229" s="406"/>
      <c r="R229" s="407"/>
      <c r="S229" s="406"/>
      <c r="T229" s="406"/>
      <c r="U229" s="406"/>
      <c r="V229" s="406"/>
      <c r="W229" s="406"/>
      <c r="X229" s="406"/>
      <c r="Y229" s="406"/>
      <c r="Z229" s="406"/>
    </row>
    <row r="230" spans="1:26" ht="15.75" customHeight="1">
      <c r="A230" s="17"/>
      <c r="B230" s="406"/>
      <c r="C230" s="406"/>
      <c r="D230" s="406"/>
      <c r="E230" s="17"/>
      <c r="F230" s="406"/>
      <c r="G230" s="406"/>
      <c r="H230" s="406"/>
      <c r="I230" s="406"/>
      <c r="J230" s="406"/>
      <c r="K230" s="406"/>
      <c r="L230" s="406"/>
      <c r="M230" s="406"/>
      <c r="N230" s="406"/>
      <c r="O230" s="406"/>
      <c r="P230" s="406"/>
      <c r="Q230" s="406"/>
      <c r="R230" s="407"/>
      <c r="S230" s="406"/>
      <c r="T230" s="406"/>
      <c r="U230" s="406"/>
      <c r="V230" s="406"/>
      <c r="W230" s="406"/>
      <c r="X230" s="406"/>
      <c r="Y230" s="406"/>
      <c r="Z230" s="406"/>
    </row>
    <row r="231" spans="1:26" ht="15.75" customHeight="1">
      <c r="A231" s="17"/>
      <c r="B231" s="406"/>
      <c r="C231" s="406"/>
      <c r="D231" s="406"/>
      <c r="E231" s="17"/>
      <c r="F231" s="406"/>
      <c r="G231" s="406"/>
      <c r="H231" s="406"/>
      <c r="I231" s="406"/>
      <c r="J231" s="406"/>
      <c r="K231" s="406"/>
      <c r="L231" s="406"/>
      <c r="M231" s="406"/>
      <c r="N231" s="406"/>
      <c r="O231" s="406"/>
      <c r="P231" s="406"/>
      <c r="Q231" s="406"/>
      <c r="R231" s="407"/>
      <c r="S231" s="406"/>
      <c r="T231" s="406"/>
      <c r="U231" s="406"/>
      <c r="V231" s="406"/>
      <c r="W231" s="406"/>
      <c r="X231" s="406"/>
      <c r="Y231" s="406"/>
      <c r="Z231" s="406"/>
    </row>
    <row r="232" spans="1:26" ht="15.75" customHeight="1">
      <c r="A232" s="17"/>
      <c r="B232" s="406"/>
      <c r="C232" s="406"/>
      <c r="D232" s="406"/>
      <c r="E232" s="17"/>
      <c r="F232" s="406"/>
      <c r="G232" s="406"/>
      <c r="H232" s="406"/>
      <c r="I232" s="406"/>
      <c r="J232" s="406"/>
      <c r="K232" s="406"/>
      <c r="L232" s="406"/>
      <c r="M232" s="406"/>
      <c r="N232" s="406"/>
      <c r="O232" s="406"/>
      <c r="P232" s="406"/>
      <c r="Q232" s="406"/>
      <c r="R232" s="407"/>
      <c r="S232" s="406"/>
      <c r="T232" s="406"/>
      <c r="U232" s="406"/>
      <c r="V232" s="406"/>
      <c r="W232" s="406"/>
      <c r="X232" s="406"/>
      <c r="Y232" s="406"/>
      <c r="Z232" s="406"/>
    </row>
    <row r="233" spans="1:26" ht="15.75" customHeight="1">
      <c r="A233" s="17"/>
      <c r="B233" s="406"/>
      <c r="C233" s="406"/>
      <c r="D233" s="406"/>
      <c r="E233" s="17"/>
      <c r="F233" s="406"/>
      <c r="G233" s="406"/>
      <c r="H233" s="406"/>
      <c r="I233" s="406"/>
      <c r="J233" s="406"/>
      <c r="K233" s="406"/>
      <c r="L233" s="406"/>
      <c r="M233" s="406"/>
      <c r="N233" s="406"/>
      <c r="O233" s="406"/>
      <c r="P233" s="406"/>
      <c r="Q233" s="406"/>
      <c r="R233" s="407"/>
      <c r="S233" s="406"/>
      <c r="T233" s="406"/>
      <c r="U233" s="406"/>
      <c r="V233" s="406"/>
      <c r="W233" s="406"/>
      <c r="X233" s="406"/>
      <c r="Y233" s="406"/>
      <c r="Z233" s="406"/>
    </row>
    <row r="234" spans="1:26" ht="15.75" customHeight="1">
      <c r="A234" s="17"/>
      <c r="B234" s="406"/>
      <c r="C234" s="406"/>
      <c r="D234" s="406"/>
      <c r="E234" s="17"/>
      <c r="F234" s="406"/>
      <c r="G234" s="406"/>
      <c r="H234" s="406"/>
      <c r="I234" s="406"/>
      <c r="J234" s="406"/>
      <c r="K234" s="406"/>
      <c r="L234" s="406"/>
      <c r="M234" s="406"/>
      <c r="N234" s="406"/>
      <c r="O234" s="406"/>
      <c r="P234" s="406"/>
      <c r="Q234" s="406"/>
      <c r="R234" s="407"/>
      <c r="S234" s="406"/>
      <c r="T234" s="406"/>
      <c r="U234" s="406"/>
      <c r="V234" s="406"/>
      <c r="W234" s="406"/>
      <c r="X234" s="406"/>
      <c r="Y234" s="406"/>
      <c r="Z234" s="406"/>
    </row>
    <row r="235" spans="1:26" ht="15.75" customHeight="1">
      <c r="A235" s="17"/>
      <c r="B235" s="406"/>
      <c r="C235" s="406"/>
      <c r="D235" s="406"/>
      <c r="E235" s="17"/>
      <c r="F235" s="406"/>
      <c r="G235" s="406"/>
      <c r="H235" s="406"/>
      <c r="I235" s="406"/>
      <c r="J235" s="406"/>
      <c r="K235" s="406"/>
      <c r="L235" s="406"/>
      <c r="M235" s="406"/>
      <c r="N235" s="406"/>
      <c r="O235" s="406"/>
      <c r="P235" s="406"/>
      <c r="Q235" s="406"/>
      <c r="R235" s="407"/>
      <c r="S235" s="406"/>
      <c r="T235" s="406"/>
      <c r="U235" s="406"/>
      <c r="V235" s="406"/>
      <c r="W235" s="406"/>
      <c r="X235" s="406"/>
      <c r="Y235" s="406"/>
      <c r="Z235" s="406"/>
    </row>
    <row r="236" spans="1:26" ht="15.75" customHeight="1">
      <c r="A236" s="17"/>
      <c r="B236" s="406"/>
      <c r="C236" s="406"/>
      <c r="D236" s="406"/>
      <c r="E236" s="17"/>
      <c r="F236" s="406"/>
      <c r="G236" s="406"/>
      <c r="H236" s="406"/>
      <c r="I236" s="406"/>
      <c r="J236" s="406"/>
      <c r="K236" s="406"/>
      <c r="L236" s="406"/>
      <c r="M236" s="406"/>
      <c r="N236" s="406"/>
      <c r="O236" s="406"/>
      <c r="P236" s="406"/>
      <c r="Q236" s="406"/>
      <c r="R236" s="407"/>
      <c r="S236" s="406"/>
      <c r="T236" s="406"/>
      <c r="U236" s="406"/>
      <c r="V236" s="406"/>
      <c r="W236" s="406"/>
      <c r="X236" s="406"/>
      <c r="Y236" s="406"/>
      <c r="Z236" s="406"/>
    </row>
    <row r="237" spans="1:26" ht="15.75" customHeight="1">
      <c r="A237" s="17"/>
      <c r="B237" s="406"/>
      <c r="C237" s="406"/>
      <c r="D237" s="406"/>
      <c r="E237" s="17"/>
      <c r="F237" s="406"/>
      <c r="G237" s="406"/>
      <c r="H237" s="406"/>
      <c r="I237" s="406"/>
      <c r="J237" s="406"/>
      <c r="K237" s="406"/>
      <c r="L237" s="406"/>
      <c r="M237" s="406"/>
      <c r="N237" s="406"/>
      <c r="O237" s="406"/>
      <c r="P237" s="406"/>
      <c r="Q237" s="406"/>
      <c r="R237" s="407"/>
      <c r="S237" s="406"/>
      <c r="T237" s="406"/>
      <c r="U237" s="406"/>
      <c r="V237" s="406"/>
      <c r="W237" s="406"/>
      <c r="X237" s="406"/>
      <c r="Y237" s="406"/>
      <c r="Z237" s="406"/>
    </row>
    <row r="238" spans="1:26" ht="15.75" customHeight="1">
      <c r="A238" s="17"/>
      <c r="B238" s="406"/>
      <c r="C238" s="406"/>
      <c r="D238" s="406"/>
      <c r="E238" s="17"/>
      <c r="F238" s="406"/>
      <c r="G238" s="406"/>
      <c r="H238" s="406"/>
      <c r="I238" s="406"/>
      <c r="J238" s="406"/>
      <c r="K238" s="406"/>
      <c r="L238" s="406"/>
      <c r="M238" s="406"/>
      <c r="N238" s="406"/>
      <c r="O238" s="406"/>
      <c r="P238" s="406"/>
      <c r="Q238" s="406"/>
      <c r="R238" s="407"/>
      <c r="S238" s="406"/>
      <c r="T238" s="406"/>
      <c r="U238" s="406"/>
      <c r="V238" s="406"/>
      <c r="W238" s="406"/>
      <c r="X238" s="406"/>
      <c r="Y238" s="406"/>
      <c r="Z238" s="406"/>
    </row>
    <row r="239" spans="1:26" ht="15.75" customHeight="1">
      <c r="A239" s="17"/>
      <c r="B239" s="406"/>
      <c r="C239" s="406"/>
      <c r="D239" s="406"/>
      <c r="E239" s="17"/>
      <c r="F239" s="406"/>
      <c r="G239" s="406"/>
      <c r="H239" s="406"/>
      <c r="I239" s="406"/>
      <c r="J239" s="406"/>
      <c r="K239" s="406"/>
      <c r="L239" s="406"/>
      <c r="M239" s="406"/>
      <c r="N239" s="406"/>
      <c r="O239" s="406"/>
      <c r="P239" s="406"/>
      <c r="Q239" s="406"/>
      <c r="R239" s="407"/>
      <c r="S239" s="406"/>
      <c r="T239" s="406"/>
      <c r="U239" s="406"/>
      <c r="V239" s="406"/>
      <c r="W239" s="406"/>
      <c r="X239" s="406"/>
      <c r="Y239" s="406"/>
      <c r="Z239" s="406"/>
    </row>
    <row r="240" spans="1:26" ht="15.75" customHeight="1">
      <c r="A240" s="17"/>
      <c r="B240" s="406"/>
      <c r="C240" s="406"/>
      <c r="D240" s="406"/>
      <c r="E240" s="17"/>
      <c r="F240" s="406"/>
      <c r="G240" s="406"/>
      <c r="H240" s="406"/>
      <c r="I240" s="406"/>
      <c r="J240" s="406"/>
      <c r="K240" s="406"/>
      <c r="L240" s="406"/>
      <c r="M240" s="406"/>
      <c r="N240" s="406"/>
      <c r="O240" s="406"/>
      <c r="P240" s="406"/>
      <c r="Q240" s="406"/>
      <c r="R240" s="407"/>
      <c r="S240" s="406"/>
      <c r="T240" s="406"/>
      <c r="U240" s="406"/>
      <c r="V240" s="406"/>
      <c r="W240" s="406"/>
      <c r="X240" s="406"/>
      <c r="Y240" s="406"/>
      <c r="Z240" s="406"/>
    </row>
    <row r="241" spans="1:26" ht="15.75" customHeight="1">
      <c r="A241" s="17"/>
      <c r="B241" s="406"/>
      <c r="C241" s="406"/>
      <c r="D241" s="406"/>
      <c r="E241" s="17"/>
      <c r="F241" s="406"/>
      <c r="G241" s="406"/>
      <c r="H241" s="406"/>
      <c r="I241" s="406"/>
      <c r="J241" s="406"/>
      <c r="K241" s="406"/>
      <c r="L241" s="406"/>
      <c r="M241" s="406"/>
      <c r="N241" s="406"/>
      <c r="O241" s="406"/>
      <c r="P241" s="406"/>
      <c r="Q241" s="406"/>
      <c r="R241" s="407"/>
      <c r="S241" s="406"/>
      <c r="T241" s="406"/>
      <c r="U241" s="406"/>
      <c r="V241" s="406"/>
      <c r="W241" s="406"/>
      <c r="X241" s="406"/>
      <c r="Y241" s="406"/>
      <c r="Z241" s="406"/>
    </row>
    <row r="242" spans="1:26" ht="15.75" customHeight="1">
      <c r="A242" s="17"/>
      <c r="B242" s="406"/>
      <c r="C242" s="406"/>
      <c r="D242" s="406"/>
      <c r="E242" s="17"/>
      <c r="F242" s="406"/>
      <c r="G242" s="406"/>
      <c r="H242" s="406"/>
      <c r="I242" s="406"/>
      <c r="J242" s="406"/>
      <c r="K242" s="406"/>
      <c r="L242" s="406"/>
      <c r="M242" s="406"/>
      <c r="N242" s="406"/>
      <c r="O242" s="406"/>
      <c r="P242" s="406"/>
      <c r="Q242" s="406"/>
      <c r="R242" s="407"/>
      <c r="S242" s="406"/>
      <c r="T242" s="406"/>
      <c r="U242" s="406"/>
      <c r="V242" s="406"/>
      <c r="W242" s="406"/>
      <c r="X242" s="406"/>
      <c r="Y242" s="406"/>
      <c r="Z242" s="406"/>
    </row>
    <row r="243" spans="1:26" ht="15.75" customHeight="1">
      <c r="A243" s="17"/>
      <c r="B243" s="406"/>
      <c r="C243" s="406"/>
      <c r="D243" s="406"/>
      <c r="E243" s="17"/>
      <c r="F243" s="406"/>
      <c r="G243" s="406"/>
      <c r="H243" s="406"/>
      <c r="I243" s="406"/>
      <c r="J243" s="406"/>
      <c r="K243" s="406"/>
      <c r="L243" s="406"/>
      <c r="M243" s="406"/>
      <c r="N243" s="406"/>
      <c r="O243" s="406"/>
      <c r="P243" s="406"/>
      <c r="Q243" s="406"/>
      <c r="R243" s="407"/>
      <c r="S243" s="406"/>
      <c r="T243" s="406"/>
      <c r="U243" s="406"/>
      <c r="V243" s="406"/>
      <c r="W243" s="406"/>
      <c r="X243" s="406"/>
      <c r="Y243" s="406"/>
      <c r="Z243" s="406"/>
    </row>
    <row r="244" spans="1:26" ht="15.75" customHeight="1">
      <c r="A244" s="17"/>
      <c r="B244" s="406"/>
      <c r="C244" s="406"/>
      <c r="D244" s="406"/>
      <c r="E244" s="17"/>
      <c r="F244" s="406"/>
      <c r="G244" s="406"/>
      <c r="H244" s="406"/>
      <c r="I244" s="406"/>
      <c r="J244" s="406"/>
      <c r="K244" s="406"/>
      <c r="L244" s="406"/>
      <c r="M244" s="406"/>
      <c r="N244" s="406"/>
      <c r="O244" s="406"/>
      <c r="P244" s="406"/>
      <c r="Q244" s="406"/>
      <c r="R244" s="407"/>
      <c r="S244" s="406"/>
      <c r="T244" s="406"/>
      <c r="U244" s="406"/>
      <c r="V244" s="406"/>
      <c r="W244" s="406"/>
      <c r="X244" s="406"/>
      <c r="Y244" s="406"/>
      <c r="Z244" s="406"/>
    </row>
    <row r="245" spans="1:26" ht="15.75" customHeight="1">
      <c r="A245" s="17"/>
      <c r="B245" s="406"/>
      <c r="C245" s="406"/>
      <c r="D245" s="406"/>
      <c r="E245" s="17"/>
      <c r="F245" s="406"/>
      <c r="G245" s="406"/>
      <c r="H245" s="406"/>
      <c r="I245" s="406"/>
      <c r="J245" s="406"/>
      <c r="K245" s="406"/>
      <c r="L245" s="406"/>
      <c r="M245" s="406"/>
      <c r="N245" s="406"/>
      <c r="O245" s="406"/>
      <c r="P245" s="406"/>
      <c r="Q245" s="406"/>
      <c r="R245" s="407"/>
      <c r="S245" s="406"/>
      <c r="T245" s="406"/>
      <c r="U245" s="406"/>
      <c r="V245" s="406"/>
      <c r="W245" s="406"/>
      <c r="X245" s="406"/>
      <c r="Y245" s="406"/>
      <c r="Z245" s="406"/>
    </row>
    <row r="246" spans="1:26" ht="15.75" customHeight="1">
      <c r="A246" s="17"/>
      <c r="B246" s="406"/>
      <c r="C246" s="406"/>
      <c r="D246" s="406"/>
      <c r="E246" s="17"/>
      <c r="F246" s="406"/>
      <c r="G246" s="406"/>
      <c r="H246" s="406"/>
      <c r="I246" s="406"/>
      <c r="J246" s="406"/>
      <c r="K246" s="406"/>
      <c r="L246" s="406"/>
      <c r="M246" s="406"/>
      <c r="N246" s="406"/>
      <c r="O246" s="406"/>
      <c r="P246" s="406"/>
      <c r="Q246" s="406"/>
      <c r="R246" s="407"/>
      <c r="S246" s="406"/>
      <c r="T246" s="406"/>
      <c r="U246" s="406"/>
      <c r="V246" s="406"/>
      <c r="W246" s="406"/>
      <c r="X246" s="406"/>
      <c r="Y246" s="406"/>
      <c r="Z246" s="406"/>
    </row>
    <row r="247" spans="1:26" ht="15.75" customHeight="1">
      <c r="A247" s="17"/>
      <c r="B247" s="406"/>
      <c r="C247" s="406"/>
      <c r="D247" s="406"/>
      <c r="E247" s="17"/>
      <c r="F247" s="406"/>
      <c r="G247" s="406"/>
      <c r="H247" s="406"/>
      <c r="I247" s="406"/>
      <c r="J247" s="406"/>
      <c r="K247" s="406"/>
      <c r="L247" s="406"/>
      <c r="M247" s="406"/>
      <c r="N247" s="406"/>
      <c r="O247" s="406"/>
      <c r="P247" s="406"/>
      <c r="Q247" s="406"/>
      <c r="R247" s="407"/>
      <c r="S247" s="406"/>
      <c r="T247" s="406"/>
      <c r="U247" s="406"/>
      <c r="V247" s="406"/>
      <c r="W247" s="406"/>
      <c r="X247" s="406"/>
      <c r="Y247" s="406"/>
      <c r="Z247" s="406"/>
    </row>
    <row r="248" spans="1:26" ht="15.75" customHeight="1">
      <c r="A248" s="17"/>
      <c r="B248" s="406"/>
      <c r="C248" s="406"/>
      <c r="D248" s="406"/>
      <c r="E248" s="17"/>
      <c r="F248" s="406"/>
      <c r="G248" s="406"/>
      <c r="H248" s="406"/>
      <c r="I248" s="406"/>
      <c r="J248" s="406"/>
      <c r="K248" s="406"/>
      <c r="L248" s="406"/>
      <c r="M248" s="406"/>
      <c r="N248" s="406"/>
      <c r="O248" s="406"/>
      <c r="P248" s="406"/>
      <c r="Q248" s="406"/>
      <c r="R248" s="407"/>
      <c r="S248" s="406"/>
      <c r="T248" s="406"/>
      <c r="U248" s="406"/>
      <c r="V248" s="406"/>
      <c r="W248" s="406"/>
      <c r="X248" s="406"/>
      <c r="Y248" s="406"/>
      <c r="Z248" s="406"/>
    </row>
    <row r="249" spans="1:26" ht="15.75" customHeight="1">
      <c r="A249" s="17"/>
      <c r="B249" s="406"/>
      <c r="C249" s="406"/>
      <c r="D249" s="406"/>
      <c r="E249" s="17"/>
      <c r="F249" s="406"/>
      <c r="G249" s="406"/>
      <c r="H249" s="406"/>
      <c r="I249" s="406"/>
      <c r="J249" s="406"/>
      <c r="K249" s="406"/>
      <c r="L249" s="406"/>
      <c r="M249" s="406"/>
      <c r="N249" s="406"/>
      <c r="O249" s="406"/>
      <c r="P249" s="406"/>
      <c r="Q249" s="406"/>
      <c r="R249" s="407"/>
      <c r="S249" s="406"/>
      <c r="T249" s="406"/>
      <c r="U249" s="406"/>
      <c r="V249" s="406"/>
      <c r="W249" s="406"/>
      <c r="X249" s="406"/>
      <c r="Y249" s="406"/>
      <c r="Z249" s="406"/>
    </row>
    <row r="250" spans="1:26" ht="15.75" customHeight="1">
      <c r="A250" s="17"/>
      <c r="B250" s="406"/>
      <c r="C250" s="406"/>
      <c r="D250" s="406"/>
      <c r="E250" s="17"/>
      <c r="F250" s="406"/>
      <c r="G250" s="406"/>
      <c r="H250" s="406"/>
      <c r="I250" s="406"/>
      <c r="J250" s="406"/>
      <c r="K250" s="406"/>
      <c r="L250" s="406"/>
      <c r="M250" s="406"/>
      <c r="N250" s="406"/>
      <c r="O250" s="406"/>
      <c r="P250" s="406"/>
      <c r="Q250" s="406"/>
      <c r="R250" s="407"/>
      <c r="S250" s="406"/>
      <c r="T250" s="406"/>
      <c r="U250" s="406"/>
      <c r="V250" s="406"/>
      <c r="W250" s="406"/>
      <c r="X250" s="406"/>
      <c r="Y250" s="406"/>
      <c r="Z250" s="406"/>
    </row>
    <row r="251" spans="1:26" ht="15.75" customHeight="1">
      <c r="A251" s="17"/>
      <c r="B251" s="406"/>
      <c r="C251" s="406"/>
      <c r="D251" s="406"/>
      <c r="E251" s="17"/>
      <c r="F251" s="406"/>
      <c r="G251" s="406"/>
      <c r="H251" s="406"/>
      <c r="I251" s="406"/>
      <c r="J251" s="406"/>
      <c r="K251" s="406"/>
      <c r="L251" s="406"/>
      <c r="M251" s="406"/>
      <c r="N251" s="406"/>
      <c r="O251" s="406"/>
      <c r="P251" s="406"/>
      <c r="Q251" s="406"/>
      <c r="R251" s="407"/>
      <c r="S251" s="406"/>
      <c r="T251" s="406"/>
      <c r="U251" s="406"/>
      <c r="V251" s="406"/>
      <c r="W251" s="406"/>
      <c r="X251" s="406"/>
      <c r="Y251" s="406"/>
      <c r="Z251" s="406"/>
    </row>
    <row r="252" spans="1:26" ht="15.75" customHeight="1">
      <c r="A252" s="17"/>
      <c r="B252" s="406"/>
      <c r="C252" s="406"/>
      <c r="D252" s="406"/>
      <c r="E252" s="17"/>
      <c r="F252" s="406"/>
      <c r="G252" s="406"/>
      <c r="H252" s="406"/>
      <c r="I252" s="406"/>
      <c r="J252" s="406"/>
      <c r="K252" s="406"/>
      <c r="L252" s="406"/>
      <c r="M252" s="406"/>
      <c r="N252" s="406"/>
      <c r="O252" s="406"/>
      <c r="P252" s="406"/>
      <c r="Q252" s="406"/>
      <c r="R252" s="407"/>
      <c r="S252" s="406"/>
      <c r="T252" s="406"/>
      <c r="U252" s="406"/>
      <c r="V252" s="406"/>
      <c r="W252" s="406"/>
      <c r="X252" s="406"/>
      <c r="Y252" s="406"/>
      <c r="Z252" s="406"/>
    </row>
    <row r="253" spans="1:26" ht="15.75" customHeight="1">
      <c r="A253" s="17"/>
      <c r="B253" s="406"/>
      <c r="C253" s="406"/>
      <c r="D253" s="406"/>
      <c r="E253" s="17"/>
      <c r="F253" s="406"/>
      <c r="G253" s="406"/>
      <c r="H253" s="406"/>
      <c r="I253" s="406"/>
      <c r="J253" s="406"/>
      <c r="K253" s="406"/>
      <c r="L253" s="406"/>
      <c r="M253" s="406"/>
      <c r="N253" s="406"/>
      <c r="O253" s="406"/>
      <c r="P253" s="406"/>
      <c r="Q253" s="406"/>
      <c r="R253" s="407"/>
      <c r="S253" s="406"/>
      <c r="T253" s="406"/>
      <c r="U253" s="406"/>
      <c r="V253" s="406"/>
      <c r="W253" s="406"/>
      <c r="X253" s="406"/>
      <c r="Y253" s="406"/>
      <c r="Z253" s="406"/>
    </row>
    <row r="254" spans="1:26" ht="15.75" customHeight="1">
      <c r="A254" s="17"/>
      <c r="B254" s="406"/>
      <c r="C254" s="406"/>
      <c r="D254" s="406"/>
      <c r="E254" s="17"/>
      <c r="F254" s="406"/>
      <c r="G254" s="406"/>
      <c r="H254" s="406"/>
      <c r="I254" s="406"/>
      <c r="J254" s="406"/>
      <c r="K254" s="406"/>
      <c r="L254" s="406"/>
      <c r="M254" s="406"/>
      <c r="N254" s="406"/>
      <c r="O254" s="406"/>
      <c r="P254" s="406"/>
      <c r="Q254" s="406"/>
      <c r="R254" s="407"/>
      <c r="S254" s="406"/>
      <c r="T254" s="406"/>
      <c r="U254" s="406"/>
      <c r="V254" s="406"/>
      <c r="W254" s="406"/>
      <c r="X254" s="406"/>
      <c r="Y254" s="406"/>
      <c r="Z254" s="406"/>
    </row>
    <row r="255" spans="1:26" ht="15.75" customHeight="1">
      <c r="A255" s="17"/>
      <c r="B255" s="406"/>
      <c r="C255" s="406"/>
      <c r="D255" s="406"/>
      <c r="E255" s="17"/>
      <c r="F255" s="406"/>
      <c r="G255" s="406"/>
      <c r="H255" s="406"/>
      <c r="I255" s="406"/>
      <c r="J255" s="406"/>
      <c r="K255" s="406"/>
      <c r="L255" s="406"/>
      <c r="M255" s="406"/>
      <c r="N255" s="406"/>
      <c r="O255" s="406"/>
      <c r="P255" s="406"/>
      <c r="Q255" s="406"/>
      <c r="R255" s="407"/>
      <c r="S255" s="406"/>
      <c r="T255" s="406"/>
      <c r="U255" s="406"/>
      <c r="V255" s="406"/>
      <c r="W255" s="406"/>
      <c r="X255" s="406"/>
      <c r="Y255" s="406"/>
      <c r="Z255" s="406"/>
    </row>
    <row r="256" spans="1:26" ht="15.75" customHeight="1">
      <c r="A256" s="17"/>
      <c r="B256" s="406"/>
      <c r="C256" s="406"/>
      <c r="D256" s="406"/>
      <c r="E256" s="17"/>
      <c r="F256" s="406"/>
      <c r="G256" s="406"/>
      <c r="H256" s="406"/>
      <c r="I256" s="406"/>
      <c r="J256" s="406"/>
      <c r="K256" s="406"/>
      <c r="L256" s="406"/>
      <c r="M256" s="406"/>
      <c r="N256" s="406"/>
      <c r="O256" s="406"/>
      <c r="P256" s="406"/>
      <c r="Q256" s="406"/>
      <c r="R256" s="407"/>
      <c r="S256" s="406"/>
      <c r="T256" s="406"/>
      <c r="U256" s="406"/>
      <c r="V256" s="406"/>
      <c r="W256" s="406"/>
      <c r="X256" s="406"/>
      <c r="Y256" s="406"/>
      <c r="Z256" s="406"/>
    </row>
    <row r="257" spans="1:26" ht="15.75" customHeight="1">
      <c r="A257" s="17"/>
      <c r="B257" s="406"/>
      <c r="C257" s="406"/>
      <c r="D257" s="406"/>
      <c r="E257" s="17"/>
      <c r="F257" s="406"/>
      <c r="G257" s="406"/>
      <c r="H257" s="406"/>
      <c r="I257" s="406"/>
      <c r="J257" s="406"/>
      <c r="K257" s="406"/>
      <c r="L257" s="406"/>
      <c r="M257" s="406"/>
      <c r="N257" s="406"/>
      <c r="O257" s="406"/>
      <c r="P257" s="406"/>
      <c r="Q257" s="406"/>
      <c r="R257" s="407"/>
      <c r="S257" s="406"/>
      <c r="T257" s="406"/>
      <c r="U257" s="406"/>
      <c r="V257" s="406"/>
      <c r="W257" s="406"/>
      <c r="X257" s="406"/>
      <c r="Y257" s="406"/>
      <c r="Z257" s="406"/>
    </row>
    <row r="258" spans="1:26" ht="15.75" customHeight="1">
      <c r="A258" s="17"/>
      <c r="B258" s="406"/>
      <c r="C258" s="406"/>
      <c r="D258" s="406"/>
      <c r="E258" s="17"/>
      <c r="F258" s="406"/>
      <c r="G258" s="406"/>
      <c r="H258" s="406"/>
      <c r="I258" s="406"/>
      <c r="J258" s="406"/>
      <c r="K258" s="406"/>
      <c r="L258" s="406"/>
      <c r="M258" s="406"/>
      <c r="N258" s="406"/>
      <c r="O258" s="406"/>
      <c r="P258" s="406"/>
      <c r="Q258" s="406"/>
      <c r="R258" s="407"/>
      <c r="S258" s="406"/>
      <c r="T258" s="406"/>
      <c r="U258" s="406"/>
      <c r="V258" s="406"/>
      <c r="W258" s="406"/>
      <c r="X258" s="406"/>
      <c r="Y258" s="406"/>
      <c r="Z258" s="406"/>
    </row>
    <row r="259" spans="1:26" ht="15.75" customHeight="1">
      <c r="A259" s="17"/>
      <c r="B259" s="406"/>
      <c r="C259" s="406"/>
      <c r="D259" s="406"/>
      <c r="E259" s="17"/>
      <c r="F259" s="406"/>
      <c r="G259" s="406"/>
      <c r="H259" s="406"/>
      <c r="I259" s="406"/>
      <c r="J259" s="406"/>
      <c r="K259" s="406"/>
      <c r="L259" s="406"/>
      <c r="M259" s="406"/>
      <c r="N259" s="406"/>
      <c r="O259" s="406"/>
      <c r="P259" s="406"/>
      <c r="Q259" s="406"/>
      <c r="R259" s="407"/>
      <c r="S259" s="406"/>
      <c r="T259" s="406"/>
      <c r="U259" s="406"/>
      <c r="V259" s="406"/>
      <c r="W259" s="406"/>
      <c r="X259" s="406"/>
      <c r="Y259" s="406"/>
      <c r="Z259" s="406"/>
    </row>
    <row r="260" spans="1:26" ht="15.75" customHeight="1">
      <c r="A260" s="17"/>
      <c r="B260" s="406"/>
      <c r="C260" s="406"/>
      <c r="D260" s="406"/>
      <c r="E260" s="17"/>
      <c r="F260" s="406"/>
      <c r="G260" s="406"/>
      <c r="H260" s="406"/>
      <c r="I260" s="406"/>
      <c r="J260" s="406"/>
      <c r="K260" s="406"/>
      <c r="L260" s="406"/>
      <c r="M260" s="406"/>
      <c r="N260" s="406"/>
      <c r="O260" s="406"/>
      <c r="P260" s="406"/>
      <c r="Q260" s="406"/>
      <c r="R260" s="407"/>
      <c r="S260" s="406"/>
      <c r="T260" s="406"/>
      <c r="U260" s="406"/>
      <c r="V260" s="406"/>
      <c r="W260" s="406"/>
      <c r="X260" s="406"/>
      <c r="Y260" s="406"/>
      <c r="Z260" s="406"/>
    </row>
    <row r="261" spans="1:26" ht="15.75" customHeight="1">
      <c r="A261" s="17"/>
      <c r="B261" s="406"/>
      <c r="C261" s="406"/>
      <c r="D261" s="406"/>
      <c r="E261" s="17"/>
      <c r="F261" s="406"/>
      <c r="G261" s="406"/>
      <c r="H261" s="406"/>
      <c r="I261" s="406"/>
      <c r="J261" s="406"/>
      <c r="K261" s="406"/>
      <c r="L261" s="406"/>
      <c r="M261" s="406"/>
      <c r="N261" s="406"/>
      <c r="O261" s="406"/>
      <c r="P261" s="406"/>
      <c r="Q261" s="406"/>
      <c r="R261" s="407"/>
      <c r="S261" s="406"/>
      <c r="T261" s="406"/>
      <c r="U261" s="406"/>
      <c r="V261" s="406"/>
      <c r="W261" s="406"/>
      <c r="X261" s="406"/>
      <c r="Y261" s="406"/>
      <c r="Z261" s="406"/>
    </row>
    <row r="262" spans="1:26" ht="15.75" customHeight="1">
      <c r="A262" s="17"/>
      <c r="B262" s="406"/>
      <c r="C262" s="406"/>
      <c r="D262" s="406"/>
      <c r="E262" s="17"/>
      <c r="F262" s="406"/>
      <c r="G262" s="406"/>
      <c r="H262" s="406"/>
      <c r="I262" s="406"/>
      <c r="J262" s="406"/>
      <c r="K262" s="406"/>
      <c r="L262" s="406"/>
      <c r="M262" s="406"/>
      <c r="N262" s="406"/>
      <c r="O262" s="406"/>
      <c r="P262" s="406"/>
      <c r="Q262" s="406"/>
      <c r="R262" s="407"/>
      <c r="S262" s="406"/>
      <c r="T262" s="406"/>
      <c r="U262" s="406"/>
      <c r="V262" s="406"/>
      <c r="W262" s="406"/>
      <c r="X262" s="406"/>
      <c r="Y262" s="406"/>
      <c r="Z262" s="406"/>
    </row>
    <row r="263" spans="1:26" ht="15.75" customHeight="1">
      <c r="A263" s="17"/>
      <c r="B263" s="406"/>
      <c r="C263" s="406"/>
      <c r="D263" s="406"/>
      <c r="E263" s="17"/>
      <c r="F263" s="406"/>
      <c r="G263" s="406"/>
      <c r="H263" s="406"/>
      <c r="I263" s="406"/>
      <c r="J263" s="406"/>
      <c r="K263" s="406"/>
      <c r="L263" s="406"/>
      <c r="M263" s="406"/>
      <c r="N263" s="406"/>
      <c r="O263" s="406"/>
      <c r="P263" s="406"/>
      <c r="Q263" s="406"/>
      <c r="R263" s="407"/>
      <c r="S263" s="406"/>
      <c r="T263" s="406"/>
      <c r="U263" s="406"/>
      <c r="V263" s="406"/>
      <c r="W263" s="406"/>
      <c r="X263" s="406"/>
      <c r="Y263" s="406"/>
      <c r="Z263" s="406"/>
    </row>
    <row r="264" spans="1:26" ht="15.75" customHeight="1">
      <c r="A264" s="17"/>
      <c r="B264" s="406"/>
      <c r="C264" s="406"/>
      <c r="D264" s="406"/>
      <c r="E264" s="17"/>
      <c r="F264" s="406"/>
      <c r="G264" s="406"/>
      <c r="H264" s="406"/>
      <c r="I264" s="406"/>
      <c r="J264" s="406"/>
      <c r="K264" s="406"/>
      <c r="L264" s="406"/>
      <c r="M264" s="406"/>
      <c r="N264" s="406"/>
      <c r="O264" s="406"/>
      <c r="P264" s="406"/>
      <c r="Q264" s="406"/>
      <c r="R264" s="407"/>
      <c r="S264" s="406"/>
      <c r="T264" s="406"/>
      <c r="U264" s="406"/>
      <c r="V264" s="406"/>
      <c r="W264" s="406"/>
      <c r="X264" s="406"/>
      <c r="Y264" s="406"/>
      <c r="Z264" s="406"/>
    </row>
    <row r="265" spans="1:26" ht="15.75" customHeight="1">
      <c r="A265" s="17"/>
      <c r="B265" s="406"/>
      <c r="C265" s="406"/>
      <c r="D265" s="406"/>
      <c r="E265" s="17"/>
      <c r="F265" s="406"/>
      <c r="G265" s="406"/>
      <c r="H265" s="406"/>
      <c r="I265" s="406"/>
      <c r="J265" s="406"/>
      <c r="K265" s="406"/>
      <c r="L265" s="406"/>
      <c r="M265" s="406"/>
      <c r="N265" s="406"/>
      <c r="O265" s="406"/>
      <c r="P265" s="406"/>
      <c r="Q265" s="406"/>
      <c r="R265" s="407"/>
      <c r="S265" s="406"/>
      <c r="T265" s="406"/>
      <c r="U265" s="406"/>
      <c r="V265" s="406"/>
      <c r="W265" s="406"/>
      <c r="X265" s="406"/>
      <c r="Y265" s="406"/>
      <c r="Z265" s="406"/>
    </row>
    <row r="266" spans="1:26" ht="15.75" customHeight="1">
      <c r="A266" s="17"/>
      <c r="B266" s="406"/>
      <c r="C266" s="406"/>
      <c r="D266" s="406"/>
      <c r="E266" s="17"/>
      <c r="F266" s="406"/>
      <c r="G266" s="406"/>
      <c r="H266" s="406"/>
      <c r="I266" s="406"/>
      <c r="J266" s="406"/>
      <c r="K266" s="406"/>
      <c r="L266" s="406"/>
      <c r="M266" s="406"/>
      <c r="N266" s="406"/>
      <c r="O266" s="406"/>
      <c r="P266" s="406"/>
      <c r="Q266" s="406"/>
      <c r="R266" s="407"/>
      <c r="S266" s="406"/>
      <c r="T266" s="406"/>
      <c r="U266" s="406"/>
      <c r="V266" s="406"/>
      <c r="W266" s="406"/>
      <c r="X266" s="406"/>
      <c r="Y266" s="406"/>
      <c r="Z266" s="406"/>
    </row>
    <row r="267" spans="1:26" ht="15.75" customHeight="1">
      <c r="A267" s="17"/>
      <c r="B267" s="406"/>
      <c r="C267" s="406"/>
      <c r="D267" s="406"/>
      <c r="E267" s="17"/>
      <c r="F267" s="406"/>
      <c r="G267" s="406"/>
      <c r="H267" s="406"/>
      <c r="I267" s="406"/>
      <c r="J267" s="406"/>
      <c r="K267" s="406"/>
      <c r="L267" s="406"/>
      <c r="M267" s="406"/>
      <c r="N267" s="406"/>
      <c r="O267" s="406"/>
      <c r="P267" s="406"/>
      <c r="Q267" s="406"/>
      <c r="R267" s="407"/>
      <c r="S267" s="406"/>
      <c r="T267" s="406"/>
      <c r="U267" s="406"/>
      <c r="V267" s="406"/>
      <c r="W267" s="406"/>
      <c r="X267" s="406"/>
      <c r="Y267" s="406"/>
      <c r="Z267" s="406"/>
    </row>
    <row r="268" spans="1:26" ht="15.75" customHeight="1">
      <c r="A268" s="17"/>
      <c r="B268" s="406"/>
      <c r="C268" s="406"/>
      <c r="D268" s="406"/>
      <c r="E268" s="17"/>
      <c r="F268" s="406"/>
      <c r="G268" s="406"/>
      <c r="H268" s="406"/>
      <c r="I268" s="406"/>
      <c r="J268" s="406"/>
      <c r="K268" s="406"/>
      <c r="L268" s="406"/>
      <c r="M268" s="406"/>
      <c r="N268" s="406"/>
      <c r="O268" s="406"/>
      <c r="P268" s="406"/>
      <c r="Q268" s="406"/>
      <c r="R268" s="407"/>
      <c r="S268" s="406"/>
      <c r="T268" s="406"/>
      <c r="U268" s="406"/>
      <c r="V268" s="406"/>
      <c r="W268" s="406"/>
      <c r="X268" s="406"/>
      <c r="Y268" s="406"/>
      <c r="Z268" s="406"/>
    </row>
    <row r="269" spans="1:26" ht="15.75" customHeight="1">
      <c r="A269" s="17"/>
      <c r="B269" s="406"/>
      <c r="C269" s="406"/>
      <c r="D269" s="406"/>
      <c r="E269" s="17"/>
      <c r="F269" s="406"/>
      <c r="G269" s="406"/>
      <c r="H269" s="406"/>
      <c r="I269" s="406"/>
      <c r="J269" s="406"/>
      <c r="K269" s="406"/>
      <c r="L269" s="406"/>
      <c r="M269" s="406"/>
      <c r="N269" s="406"/>
      <c r="O269" s="406"/>
      <c r="P269" s="406"/>
      <c r="Q269" s="406"/>
      <c r="R269" s="407"/>
      <c r="S269" s="406"/>
      <c r="T269" s="406"/>
      <c r="U269" s="406"/>
      <c r="V269" s="406"/>
      <c r="W269" s="406"/>
      <c r="X269" s="406"/>
      <c r="Y269" s="406"/>
      <c r="Z269" s="406"/>
    </row>
    <row r="270" spans="1:26" ht="15.75" customHeight="1">
      <c r="A270" s="17"/>
      <c r="B270" s="406"/>
      <c r="C270" s="406"/>
      <c r="D270" s="406"/>
      <c r="E270" s="17"/>
      <c r="F270" s="406"/>
      <c r="G270" s="406"/>
      <c r="H270" s="406"/>
      <c r="I270" s="406"/>
      <c r="J270" s="406"/>
      <c r="K270" s="406"/>
      <c r="L270" s="406"/>
      <c r="M270" s="406"/>
      <c r="N270" s="406"/>
      <c r="O270" s="406"/>
      <c r="P270" s="406"/>
      <c r="Q270" s="406"/>
      <c r="R270" s="407"/>
      <c r="S270" s="406"/>
      <c r="T270" s="406"/>
      <c r="U270" s="406"/>
      <c r="V270" s="406"/>
      <c r="W270" s="406"/>
      <c r="X270" s="406"/>
      <c r="Y270" s="406"/>
      <c r="Z270" s="406"/>
    </row>
    <row r="271" spans="1:26" ht="15.75" customHeight="1">
      <c r="A271" s="17"/>
      <c r="B271" s="406"/>
      <c r="C271" s="406"/>
      <c r="D271" s="406"/>
      <c r="E271" s="17"/>
      <c r="F271" s="406"/>
      <c r="G271" s="406"/>
      <c r="H271" s="406"/>
      <c r="I271" s="406"/>
      <c r="J271" s="406"/>
      <c r="K271" s="406"/>
      <c r="L271" s="406"/>
      <c r="M271" s="406"/>
      <c r="N271" s="406"/>
      <c r="O271" s="406"/>
      <c r="P271" s="406"/>
      <c r="Q271" s="406"/>
      <c r="R271" s="407"/>
      <c r="S271" s="406"/>
      <c r="T271" s="406"/>
      <c r="U271" s="406"/>
      <c r="V271" s="406"/>
      <c r="W271" s="406"/>
      <c r="X271" s="406"/>
      <c r="Y271" s="406"/>
      <c r="Z271" s="406"/>
    </row>
    <row r="272" spans="1:26" ht="15.75" customHeight="1">
      <c r="A272" s="17"/>
      <c r="B272" s="406"/>
      <c r="C272" s="406"/>
      <c r="D272" s="406"/>
      <c r="E272" s="17"/>
      <c r="F272" s="406"/>
      <c r="G272" s="406"/>
      <c r="H272" s="406"/>
      <c r="I272" s="406"/>
      <c r="J272" s="406"/>
      <c r="K272" s="406"/>
      <c r="L272" s="406"/>
      <c r="M272" s="406"/>
      <c r="N272" s="406"/>
      <c r="O272" s="406"/>
      <c r="P272" s="406"/>
      <c r="Q272" s="406"/>
      <c r="R272" s="407"/>
      <c r="S272" s="406"/>
      <c r="T272" s="406"/>
      <c r="U272" s="406"/>
      <c r="V272" s="406"/>
      <c r="W272" s="406"/>
      <c r="X272" s="406"/>
      <c r="Y272" s="406"/>
      <c r="Z272" s="406"/>
    </row>
    <row r="273" spans="1:26" ht="15.75" customHeight="1">
      <c r="A273" s="17"/>
      <c r="B273" s="406"/>
      <c r="C273" s="406"/>
      <c r="D273" s="406"/>
      <c r="E273" s="17"/>
      <c r="F273" s="406"/>
      <c r="G273" s="406"/>
      <c r="H273" s="406"/>
      <c r="I273" s="406"/>
      <c r="J273" s="406"/>
      <c r="K273" s="406"/>
      <c r="L273" s="406"/>
      <c r="M273" s="406"/>
      <c r="N273" s="406"/>
      <c r="O273" s="406"/>
      <c r="P273" s="406"/>
      <c r="Q273" s="406"/>
      <c r="R273" s="407"/>
      <c r="S273" s="406"/>
      <c r="T273" s="406"/>
      <c r="U273" s="406"/>
      <c r="V273" s="406"/>
      <c r="W273" s="406"/>
      <c r="X273" s="406"/>
      <c r="Y273" s="406"/>
      <c r="Z273" s="406"/>
    </row>
    <row r="274" spans="1:26" ht="15.75" customHeight="1">
      <c r="A274" s="17"/>
      <c r="B274" s="406"/>
      <c r="C274" s="406"/>
      <c r="D274" s="406"/>
      <c r="E274" s="17"/>
      <c r="F274" s="406"/>
      <c r="G274" s="406"/>
      <c r="H274" s="406"/>
      <c r="I274" s="406"/>
      <c r="J274" s="406"/>
      <c r="K274" s="406"/>
      <c r="L274" s="406"/>
      <c r="M274" s="406"/>
      <c r="N274" s="406"/>
      <c r="O274" s="406"/>
      <c r="P274" s="406"/>
      <c r="Q274" s="406"/>
      <c r="R274" s="407"/>
      <c r="S274" s="406"/>
      <c r="T274" s="406"/>
      <c r="U274" s="406"/>
      <c r="V274" s="406"/>
      <c r="W274" s="406"/>
      <c r="X274" s="406"/>
      <c r="Y274" s="406"/>
      <c r="Z274" s="406"/>
    </row>
    <row r="275" spans="1:26" ht="15.75" customHeight="1">
      <c r="A275" s="17"/>
      <c r="B275" s="406"/>
      <c r="C275" s="406"/>
      <c r="D275" s="406"/>
      <c r="E275" s="17"/>
      <c r="F275" s="406"/>
      <c r="G275" s="406"/>
      <c r="H275" s="406"/>
      <c r="I275" s="406"/>
      <c r="J275" s="406"/>
      <c r="K275" s="406"/>
      <c r="L275" s="406"/>
      <c r="M275" s="406"/>
      <c r="N275" s="406"/>
      <c r="O275" s="406"/>
      <c r="P275" s="406"/>
      <c r="Q275" s="406"/>
      <c r="R275" s="407"/>
      <c r="S275" s="406"/>
      <c r="T275" s="406"/>
      <c r="U275" s="406"/>
      <c r="V275" s="406"/>
      <c r="W275" s="406"/>
      <c r="X275" s="406"/>
      <c r="Y275" s="406"/>
      <c r="Z275" s="406"/>
    </row>
    <row r="276" spans="1:26" ht="15.75" customHeight="1">
      <c r="A276" s="17"/>
      <c r="B276" s="406"/>
      <c r="C276" s="406"/>
      <c r="D276" s="406"/>
      <c r="E276" s="17"/>
      <c r="F276" s="406"/>
      <c r="G276" s="406"/>
      <c r="H276" s="406"/>
      <c r="I276" s="406"/>
      <c r="J276" s="406"/>
      <c r="K276" s="406"/>
      <c r="L276" s="406"/>
      <c r="M276" s="406"/>
      <c r="N276" s="406"/>
      <c r="O276" s="406"/>
      <c r="P276" s="406"/>
      <c r="Q276" s="406"/>
      <c r="R276" s="407"/>
      <c r="S276" s="406"/>
      <c r="T276" s="406"/>
      <c r="U276" s="406"/>
      <c r="V276" s="406"/>
      <c r="W276" s="406"/>
      <c r="X276" s="406"/>
      <c r="Y276" s="406"/>
      <c r="Z276" s="406"/>
    </row>
    <row r="277" spans="1:26" ht="15.75" customHeight="1">
      <c r="A277" s="17"/>
      <c r="B277" s="406"/>
      <c r="C277" s="406"/>
      <c r="D277" s="406"/>
      <c r="E277" s="17"/>
      <c r="F277" s="406"/>
      <c r="G277" s="406"/>
      <c r="H277" s="406"/>
      <c r="I277" s="406"/>
      <c r="J277" s="406"/>
      <c r="K277" s="406"/>
      <c r="L277" s="406"/>
      <c r="M277" s="406"/>
      <c r="N277" s="406"/>
      <c r="O277" s="406"/>
      <c r="P277" s="406"/>
      <c r="Q277" s="406"/>
      <c r="R277" s="407"/>
      <c r="S277" s="406"/>
      <c r="T277" s="406"/>
      <c r="U277" s="406"/>
      <c r="V277" s="406"/>
      <c r="W277" s="406"/>
      <c r="X277" s="406"/>
      <c r="Y277" s="406"/>
      <c r="Z277" s="406"/>
    </row>
    <row r="278" spans="1:26" ht="15.75" customHeight="1">
      <c r="A278" s="17"/>
      <c r="B278" s="406"/>
      <c r="C278" s="406"/>
      <c r="D278" s="406"/>
      <c r="E278" s="17"/>
      <c r="F278" s="406"/>
      <c r="G278" s="406"/>
      <c r="H278" s="406"/>
      <c r="I278" s="406"/>
      <c r="J278" s="406"/>
      <c r="K278" s="406"/>
      <c r="L278" s="406"/>
      <c r="M278" s="406"/>
      <c r="N278" s="406"/>
      <c r="O278" s="406"/>
      <c r="P278" s="406"/>
      <c r="Q278" s="406"/>
      <c r="R278" s="407"/>
      <c r="S278" s="406"/>
      <c r="T278" s="406"/>
      <c r="U278" s="406"/>
      <c r="V278" s="406"/>
      <c r="W278" s="406"/>
      <c r="X278" s="406"/>
      <c r="Y278" s="406"/>
      <c r="Z278" s="406"/>
    </row>
    <row r="279" spans="1:26" ht="15.75" customHeight="1">
      <c r="A279" s="17"/>
      <c r="B279" s="406"/>
      <c r="C279" s="406"/>
      <c r="D279" s="406"/>
      <c r="E279" s="17"/>
      <c r="F279" s="406"/>
      <c r="G279" s="406"/>
      <c r="H279" s="406"/>
      <c r="I279" s="406"/>
      <c r="J279" s="406"/>
      <c r="K279" s="406"/>
      <c r="L279" s="406"/>
      <c r="M279" s="406"/>
      <c r="N279" s="406"/>
      <c r="O279" s="406"/>
      <c r="P279" s="406"/>
      <c r="Q279" s="406"/>
      <c r="R279" s="407"/>
      <c r="S279" s="406"/>
      <c r="T279" s="406"/>
      <c r="U279" s="406"/>
      <c r="V279" s="406"/>
      <c r="W279" s="406"/>
      <c r="X279" s="406"/>
      <c r="Y279" s="406"/>
      <c r="Z279" s="406"/>
    </row>
    <row r="280" spans="1:26" ht="15.75" customHeight="1">
      <c r="A280" s="17"/>
      <c r="B280" s="406"/>
      <c r="C280" s="406"/>
      <c r="D280" s="406"/>
      <c r="E280" s="17"/>
      <c r="F280" s="406"/>
      <c r="G280" s="406"/>
      <c r="H280" s="406"/>
      <c r="I280" s="406"/>
      <c r="J280" s="406"/>
      <c r="K280" s="406"/>
      <c r="L280" s="406"/>
      <c r="M280" s="406"/>
      <c r="N280" s="406"/>
      <c r="O280" s="406"/>
      <c r="P280" s="406"/>
      <c r="Q280" s="406"/>
      <c r="R280" s="407"/>
      <c r="S280" s="406"/>
      <c r="T280" s="406"/>
      <c r="U280" s="406"/>
      <c r="V280" s="406"/>
      <c r="W280" s="406"/>
      <c r="X280" s="406"/>
      <c r="Y280" s="406"/>
      <c r="Z280" s="406"/>
    </row>
    <row r="281" spans="1:26" ht="15.75" customHeight="1">
      <c r="A281" s="17"/>
      <c r="B281" s="406"/>
      <c r="C281" s="406"/>
      <c r="D281" s="406"/>
      <c r="E281" s="17"/>
      <c r="F281" s="406"/>
      <c r="G281" s="406"/>
      <c r="H281" s="406"/>
      <c r="I281" s="406"/>
      <c r="J281" s="406"/>
      <c r="K281" s="406"/>
      <c r="L281" s="406"/>
      <c r="M281" s="406"/>
      <c r="N281" s="406"/>
      <c r="O281" s="406"/>
      <c r="P281" s="406"/>
      <c r="Q281" s="406"/>
      <c r="R281" s="407"/>
      <c r="S281" s="406"/>
      <c r="T281" s="406"/>
      <c r="U281" s="406"/>
      <c r="V281" s="406"/>
      <c r="W281" s="406"/>
      <c r="X281" s="406"/>
      <c r="Y281" s="406"/>
      <c r="Z281" s="406"/>
    </row>
    <row r="282" spans="1:26" ht="15.75" customHeight="1">
      <c r="A282" s="17"/>
      <c r="B282" s="406"/>
      <c r="C282" s="406"/>
      <c r="D282" s="406"/>
      <c r="E282" s="17"/>
      <c r="F282" s="406"/>
      <c r="G282" s="406"/>
      <c r="H282" s="406"/>
      <c r="I282" s="406"/>
      <c r="J282" s="406"/>
      <c r="K282" s="406"/>
      <c r="L282" s="406"/>
      <c r="M282" s="406"/>
      <c r="N282" s="406"/>
      <c r="O282" s="406"/>
      <c r="P282" s="406"/>
      <c r="Q282" s="406"/>
      <c r="R282" s="407"/>
      <c r="S282" s="406"/>
      <c r="T282" s="406"/>
      <c r="U282" s="406"/>
      <c r="V282" s="406"/>
      <c r="W282" s="406"/>
      <c r="X282" s="406"/>
      <c r="Y282" s="406"/>
      <c r="Z282" s="406"/>
    </row>
    <row r="283" spans="1:26" ht="15.75" customHeight="1">
      <c r="A283" s="17"/>
      <c r="B283" s="406"/>
      <c r="C283" s="406"/>
      <c r="D283" s="406"/>
      <c r="E283" s="17"/>
      <c r="F283" s="406"/>
      <c r="G283" s="406"/>
      <c r="H283" s="406"/>
      <c r="I283" s="406"/>
      <c r="J283" s="406"/>
      <c r="K283" s="406"/>
      <c r="L283" s="406"/>
      <c r="M283" s="406"/>
      <c r="N283" s="406"/>
      <c r="O283" s="406"/>
      <c r="P283" s="406"/>
      <c r="Q283" s="406"/>
      <c r="R283" s="407"/>
      <c r="S283" s="406"/>
      <c r="T283" s="406"/>
      <c r="U283" s="406"/>
      <c r="V283" s="406"/>
      <c r="W283" s="406"/>
      <c r="X283" s="406"/>
      <c r="Y283" s="406"/>
      <c r="Z283" s="406"/>
    </row>
    <row r="284" spans="1:26" ht="15.75" customHeight="1">
      <c r="A284" s="17"/>
      <c r="B284" s="406"/>
      <c r="C284" s="406"/>
      <c r="D284" s="406"/>
      <c r="E284" s="17"/>
      <c r="F284" s="406"/>
      <c r="G284" s="406"/>
      <c r="H284" s="406"/>
      <c r="I284" s="406"/>
      <c r="J284" s="406"/>
      <c r="K284" s="406"/>
      <c r="L284" s="406"/>
      <c r="M284" s="406"/>
      <c r="N284" s="406"/>
      <c r="O284" s="406"/>
      <c r="P284" s="406"/>
      <c r="Q284" s="406"/>
      <c r="R284" s="407"/>
      <c r="S284" s="406"/>
      <c r="T284" s="406"/>
      <c r="U284" s="406"/>
      <c r="V284" s="406"/>
      <c r="W284" s="406"/>
      <c r="X284" s="406"/>
      <c r="Y284" s="406"/>
      <c r="Z284" s="406"/>
    </row>
    <row r="285" spans="1:26" ht="15.75" customHeight="1">
      <c r="A285" s="17"/>
      <c r="B285" s="406"/>
      <c r="C285" s="406"/>
      <c r="D285" s="406"/>
      <c r="E285" s="17"/>
      <c r="F285" s="406"/>
      <c r="G285" s="406"/>
      <c r="H285" s="406"/>
      <c r="I285" s="406"/>
      <c r="J285" s="406"/>
      <c r="K285" s="406"/>
      <c r="L285" s="406"/>
      <c r="M285" s="406"/>
      <c r="N285" s="406"/>
      <c r="O285" s="406"/>
      <c r="P285" s="406"/>
      <c r="Q285" s="406"/>
      <c r="R285" s="407"/>
      <c r="S285" s="406"/>
      <c r="T285" s="406"/>
      <c r="U285" s="406"/>
      <c r="V285" s="406"/>
      <c r="W285" s="406"/>
      <c r="X285" s="406"/>
      <c r="Y285" s="406"/>
      <c r="Z285" s="406"/>
    </row>
    <row r="286" spans="1:26" ht="15.75" customHeight="1">
      <c r="A286" s="17"/>
      <c r="B286" s="406"/>
      <c r="C286" s="406"/>
      <c r="D286" s="406"/>
      <c r="E286" s="17"/>
      <c r="F286" s="406"/>
      <c r="G286" s="406"/>
      <c r="H286" s="406"/>
      <c r="I286" s="406"/>
      <c r="J286" s="406"/>
      <c r="K286" s="406"/>
      <c r="L286" s="406"/>
      <c r="M286" s="406"/>
      <c r="N286" s="406"/>
      <c r="O286" s="406"/>
      <c r="P286" s="406"/>
      <c r="Q286" s="406"/>
      <c r="R286" s="407"/>
      <c r="S286" s="406"/>
      <c r="T286" s="406"/>
      <c r="U286" s="406"/>
      <c r="V286" s="406"/>
      <c r="W286" s="406"/>
      <c r="X286" s="406"/>
      <c r="Y286" s="406"/>
      <c r="Z286" s="406"/>
    </row>
    <row r="287" spans="1:26" ht="15.75" customHeight="1">
      <c r="A287" s="17"/>
      <c r="B287" s="406"/>
      <c r="C287" s="406"/>
      <c r="D287" s="406"/>
      <c r="E287" s="17"/>
      <c r="F287" s="406"/>
      <c r="G287" s="406"/>
      <c r="H287" s="406"/>
      <c r="I287" s="406"/>
      <c r="J287" s="406"/>
      <c r="K287" s="406"/>
      <c r="L287" s="406"/>
      <c r="M287" s="406"/>
      <c r="N287" s="406"/>
      <c r="O287" s="406"/>
      <c r="P287" s="406"/>
      <c r="Q287" s="406"/>
      <c r="R287" s="407"/>
      <c r="S287" s="406"/>
      <c r="T287" s="406"/>
      <c r="U287" s="406"/>
      <c r="V287" s="406"/>
      <c r="W287" s="406"/>
      <c r="X287" s="406"/>
      <c r="Y287" s="406"/>
      <c r="Z287" s="406"/>
    </row>
    <row r="288" spans="1:26" ht="15.75" customHeight="1">
      <c r="A288" s="17"/>
      <c r="B288" s="406"/>
      <c r="C288" s="406"/>
      <c r="D288" s="406"/>
      <c r="E288" s="17"/>
      <c r="F288" s="406"/>
      <c r="G288" s="406"/>
      <c r="H288" s="406"/>
      <c r="I288" s="406"/>
      <c r="J288" s="406"/>
      <c r="K288" s="406"/>
      <c r="L288" s="406"/>
      <c r="M288" s="406"/>
      <c r="N288" s="406"/>
      <c r="O288" s="406"/>
      <c r="P288" s="406"/>
      <c r="Q288" s="406"/>
      <c r="R288" s="407"/>
      <c r="S288" s="406"/>
      <c r="T288" s="406"/>
      <c r="U288" s="406"/>
      <c r="V288" s="406"/>
      <c r="W288" s="406"/>
      <c r="X288" s="406"/>
      <c r="Y288" s="406"/>
      <c r="Z288" s="406"/>
    </row>
    <row r="289" spans="1:26" ht="15.75" customHeight="1">
      <c r="A289" s="17"/>
      <c r="B289" s="406"/>
      <c r="C289" s="406"/>
      <c r="D289" s="406"/>
      <c r="E289" s="17"/>
      <c r="F289" s="406"/>
      <c r="G289" s="406"/>
      <c r="H289" s="406"/>
      <c r="I289" s="406"/>
      <c r="J289" s="406"/>
      <c r="K289" s="406"/>
      <c r="L289" s="406"/>
      <c r="M289" s="406"/>
      <c r="N289" s="406"/>
      <c r="O289" s="406"/>
      <c r="P289" s="406"/>
      <c r="Q289" s="406"/>
      <c r="R289" s="407"/>
      <c r="S289" s="406"/>
      <c r="T289" s="406"/>
      <c r="U289" s="406"/>
      <c r="V289" s="406"/>
      <c r="W289" s="406"/>
      <c r="X289" s="406"/>
      <c r="Y289" s="406"/>
      <c r="Z289" s="406"/>
    </row>
    <row r="290" spans="1:26" ht="15.75" customHeight="1">
      <c r="A290" s="17"/>
      <c r="B290" s="406"/>
      <c r="C290" s="406"/>
      <c r="D290" s="406"/>
      <c r="E290" s="17"/>
      <c r="F290" s="406"/>
      <c r="G290" s="406"/>
      <c r="H290" s="406"/>
      <c r="I290" s="406"/>
      <c r="J290" s="406"/>
      <c r="K290" s="406"/>
      <c r="L290" s="406"/>
      <c r="M290" s="406"/>
      <c r="N290" s="406"/>
      <c r="O290" s="406"/>
      <c r="P290" s="406"/>
      <c r="Q290" s="406"/>
      <c r="R290" s="407"/>
      <c r="S290" s="406"/>
      <c r="T290" s="406"/>
      <c r="U290" s="406"/>
      <c r="V290" s="406"/>
      <c r="W290" s="406"/>
      <c r="X290" s="406"/>
      <c r="Y290" s="406"/>
      <c r="Z290" s="406"/>
    </row>
    <row r="291" spans="1:26" ht="15.75" customHeight="1">
      <c r="A291" s="17"/>
      <c r="B291" s="406"/>
      <c r="C291" s="406"/>
      <c r="D291" s="406"/>
      <c r="E291" s="17"/>
      <c r="F291" s="406"/>
      <c r="G291" s="406"/>
      <c r="H291" s="406"/>
      <c r="I291" s="406"/>
      <c r="J291" s="406"/>
      <c r="K291" s="406"/>
      <c r="L291" s="406"/>
      <c r="M291" s="406"/>
      <c r="N291" s="406"/>
      <c r="O291" s="406"/>
      <c r="P291" s="406"/>
      <c r="Q291" s="406"/>
      <c r="R291" s="407"/>
      <c r="S291" s="406"/>
      <c r="T291" s="406"/>
      <c r="U291" s="406"/>
      <c r="V291" s="406"/>
      <c r="W291" s="406"/>
      <c r="X291" s="406"/>
      <c r="Y291" s="406"/>
      <c r="Z291" s="406"/>
    </row>
    <row r="292" spans="1:26" ht="15.75" customHeight="1">
      <c r="A292" s="17"/>
      <c r="B292" s="406"/>
      <c r="C292" s="406"/>
      <c r="D292" s="406"/>
      <c r="E292" s="17"/>
      <c r="F292" s="406"/>
      <c r="G292" s="406"/>
      <c r="H292" s="406"/>
      <c r="I292" s="406"/>
      <c r="J292" s="406"/>
      <c r="K292" s="406"/>
      <c r="L292" s="406"/>
      <c r="M292" s="406"/>
      <c r="N292" s="406"/>
      <c r="O292" s="406"/>
      <c r="P292" s="406"/>
      <c r="Q292" s="406"/>
      <c r="R292" s="407"/>
      <c r="S292" s="406"/>
      <c r="T292" s="406"/>
      <c r="U292" s="406"/>
      <c r="V292" s="406"/>
      <c r="W292" s="406"/>
      <c r="X292" s="406"/>
      <c r="Y292" s="406"/>
      <c r="Z292" s="406"/>
    </row>
    <row r="293" spans="1:26" ht="15.75" customHeight="1">
      <c r="A293" s="17"/>
      <c r="B293" s="406"/>
      <c r="C293" s="406"/>
      <c r="D293" s="406"/>
      <c r="E293" s="17"/>
      <c r="F293" s="406"/>
      <c r="G293" s="406"/>
      <c r="H293" s="406"/>
      <c r="I293" s="406"/>
      <c r="J293" s="406"/>
      <c r="K293" s="406"/>
      <c r="L293" s="406"/>
      <c r="M293" s="406"/>
      <c r="N293" s="406"/>
      <c r="O293" s="406"/>
      <c r="P293" s="406"/>
      <c r="Q293" s="406"/>
      <c r="R293" s="407"/>
      <c r="S293" s="406"/>
      <c r="T293" s="406"/>
      <c r="U293" s="406"/>
      <c r="V293" s="406"/>
      <c r="W293" s="406"/>
      <c r="X293" s="406"/>
      <c r="Y293" s="406"/>
      <c r="Z293" s="406"/>
    </row>
    <row r="294" spans="1:26" ht="15.75" customHeight="1">
      <c r="A294" s="17"/>
      <c r="B294" s="406"/>
      <c r="C294" s="406"/>
      <c r="D294" s="406"/>
      <c r="E294" s="17"/>
      <c r="F294" s="406"/>
      <c r="G294" s="406"/>
      <c r="H294" s="406"/>
      <c r="I294" s="406"/>
      <c r="J294" s="406"/>
      <c r="K294" s="406"/>
      <c r="L294" s="406"/>
      <c r="M294" s="406"/>
      <c r="N294" s="406"/>
      <c r="O294" s="406"/>
      <c r="P294" s="406"/>
      <c r="Q294" s="406"/>
      <c r="R294" s="407"/>
      <c r="S294" s="406"/>
      <c r="T294" s="406"/>
      <c r="U294" s="406"/>
      <c r="V294" s="406"/>
      <c r="W294" s="406"/>
      <c r="X294" s="406"/>
      <c r="Y294" s="406"/>
      <c r="Z294" s="406"/>
    </row>
    <row r="295" spans="1:26" ht="15.75" customHeight="1">
      <c r="A295" s="17"/>
      <c r="B295" s="406"/>
      <c r="C295" s="406"/>
      <c r="D295" s="406"/>
      <c r="E295" s="17"/>
      <c r="F295" s="406"/>
      <c r="G295" s="406"/>
      <c r="H295" s="406"/>
      <c r="I295" s="406"/>
      <c r="J295" s="406"/>
      <c r="K295" s="406"/>
      <c r="L295" s="406"/>
      <c r="M295" s="406"/>
      <c r="N295" s="406"/>
      <c r="O295" s="406"/>
      <c r="P295" s="406"/>
      <c r="Q295" s="406"/>
      <c r="R295" s="407"/>
      <c r="S295" s="406"/>
      <c r="T295" s="406"/>
      <c r="U295" s="406"/>
      <c r="V295" s="406"/>
      <c r="W295" s="406"/>
      <c r="X295" s="406"/>
      <c r="Y295" s="406"/>
      <c r="Z295" s="406"/>
    </row>
    <row r="296" spans="1:26" ht="15.75" customHeight="1">
      <c r="A296" s="17"/>
      <c r="B296" s="406"/>
      <c r="C296" s="406"/>
      <c r="D296" s="406"/>
      <c r="E296" s="17"/>
      <c r="F296" s="406"/>
      <c r="G296" s="406"/>
      <c r="H296" s="406"/>
      <c r="I296" s="406"/>
      <c r="J296" s="406"/>
      <c r="K296" s="406"/>
      <c r="L296" s="406"/>
      <c r="M296" s="406"/>
      <c r="N296" s="406"/>
      <c r="O296" s="406"/>
      <c r="P296" s="406"/>
      <c r="Q296" s="406"/>
      <c r="R296" s="407"/>
      <c r="S296" s="406"/>
      <c r="T296" s="406"/>
      <c r="U296" s="406"/>
      <c r="V296" s="406"/>
      <c r="W296" s="406"/>
      <c r="X296" s="406"/>
      <c r="Y296" s="406"/>
      <c r="Z296" s="406"/>
    </row>
    <row r="297" spans="1:26" ht="15.75" customHeight="1">
      <c r="A297" s="17"/>
      <c r="B297" s="406"/>
      <c r="C297" s="406"/>
      <c r="D297" s="406"/>
      <c r="E297" s="17"/>
      <c r="F297" s="406"/>
      <c r="G297" s="406"/>
      <c r="H297" s="406"/>
      <c r="I297" s="406"/>
      <c r="J297" s="406"/>
      <c r="K297" s="406"/>
      <c r="L297" s="406"/>
      <c r="M297" s="406"/>
      <c r="N297" s="406"/>
      <c r="O297" s="406"/>
      <c r="P297" s="406"/>
      <c r="Q297" s="406"/>
      <c r="R297" s="407"/>
      <c r="S297" s="406"/>
      <c r="T297" s="406"/>
      <c r="U297" s="406"/>
      <c r="V297" s="406"/>
      <c r="W297" s="406"/>
      <c r="X297" s="406"/>
      <c r="Y297" s="406"/>
      <c r="Z297" s="406"/>
    </row>
    <row r="298" spans="1:26" ht="15.75" customHeight="1">
      <c r="A298" s="17"/>
      <c r="B298" s="406"/>
      <c r="C298" s="406"/>
      <c r="D298" s="406"/>
      <c r="E298" s="17"/>
      <c r="F298" s="406"/>
      <c r="G298" s="406"/>
      <c r="H298" s="406"/>
      <c r="I298" s="406"/>
      <c r="J298" s="406"/>
      <c r="K298" s="406"/>
      <c r="L298" s="406"/>
      <c r="M298" s="406"/>
      <c r="N298" s="406"/>
      <c r="O298" s="406"/>
      <c r="P298" s="406"/>
      <c r="Q298" s="406"/>
      <c r="R298" s="407"/>
      <c r="S298" s="406"/>
      <c r="T298" s="406"/>
      <c r="U298" s="406"/>
      <c r="V298" s="406"/>
      <c r="W298" s="406"/>
      <c r="X298" s="406"/>
      <c r="Y298" s="406"/>
      <c r="Z298" s="406"/>
    </row>
    <row r="299" spans="1:26" ht="15.75" customHeight="1">
      <c r="A299" s="17"/>
      <c r="B299" s="406"/>
      <c r="C299" s="406"/>
      <c r="D299" s="406"/>
      <c r="E299" s="17"/>
      <c r="F299" s="406"/>
      <c r="G299" s="406"/>
      <c r="H299" s="406"/>
      <c r="I299" s="406"/>
      <c r="J299" s="406"/>
      <c r="K299" s="406"/>
      <c r="L299" s="406"/>
      <c r="M299" s="406"/>
      <c r="N299" s="406"/>
      <c r="O299" s="406"/>
      <c r="P299" s="406"/>
      <c r="Q299" s="406"/>
      <c r="R299" s="407"/>
      <c r="S299" s="406"/>
      <c r="T299" s="406"/>
      <c r="U299" s="406"/>
      <c r="V299" s="406"/>
      <c r="W299" s="406"/>
      <c r="X299" s="406"/>
      <c r="Y299" s="406"/>
      <c r="Z299" s="406"/>
    </row>
    <row r="300" spans="1:26" ht="15.75" customHeight="1">
      <c r="A300" s="17"/>
      <c r="B300" s="406"/>
      <c r="C300" s="406"/>
      <c r="D300" s="406"/>
      <c r="E300" s="17"/>
      <c r="F300" s="406"/>
      <c r="G300" s="406"/>
      <c r="H300" s="406"/>
      <c r="I300" s="406"/>
      <c r="J300" s="406"/>
      <c r="K300" s="406"/>
      <c r="L300" s="406"/>
      <c r="M300" s="406"/>
      <c r="N300" s="406"/>
      <c r="O300" s="406"/>
      <c r="P300" s="406"/>
      <c r="Q300" s="406"/>
      <c r="R300" s="407"/>
      <c r="S300" s="406"/>
      <c r="T300" s="406"/>
      <c r="U300" s="406"/>
      <c r="V300" s="406"/>
      <c r="W300" s="406"/>
      <c r="X300" s="406"/>
      <c r="Y300" s="406"/>
      <c r="Z300" s="406"/>
    </row>
    <row r="301" spans="1:26" ht="15.75" customHeight="1">
      <c r="A301" s="17"/>
      <c r="B301" s="406"/>
      <c r="C301" s="406"/>
      <c r="D301" s="406"/>
      <c r="E301" s="17"/>
      <c r="F301" s="406"/>
      <c r="G301" s="406"/>
      <c r="H301" s="406"/>
      <c r="I301" s="406"/>
      <c r="J301" s="406"/>
      <c r="K301" s="406"/>
      <c r="L301" s="406"/>
      <c r="M301" s="406"/>
      <c r="N301" s="406"/>
      <c r="O301" s="406"/>
      <c r="P301" s="406"/>
      <c r="Q301" s="406"/>
      <c r="R301" s="407"/>
      <c r="S301" s="406"/>
      <c r="T301" s="406"/>
      <c r="U301" s="406"/>
      <c r="V301" s="406"/>
      <c r="W301" s="406"/>
      <c r="X301" s="406"/>
      <c r="Y301" s="406"/>
      <c r="Z301" s="406"/>
    </row>
    <row r="302" spans="1:26" ht="15.75" customHeight="1">
      <c r="A302" s="17"/>
      <c r="B302" s="406"/>
      <c r="C302" s="406"/>
      <c r="D302" s="406"/>
      <c r="E302" s="17"/>
      <c r="F302" s="406"/>
      <c r="G302" s="406"/>
      <c r="H302" s="406"/>
      <c r="I302" s="406"/>
      <c r="J302" s="406"/>
      <c r="K302" s="406"/>
      <c r="L302" s="406"/>
      <c r="M302" s="406"/>
      <c r="N302" s="406"/>
      <c r="O302" s="406"/>
      <c r="P302" s="406"/>
      <c r="Q302" s="406"/>
      <c r="R302" s="407"/>
      <c r="S302" s="406"/>
      <c r="T302" s="406"/>
      <c r="U302" s="406"/>
      <c r="V302" s="406"/>
      <c r="W302" s="406"/>
      <c r="X302" s="406"/>
      <c r="Y302" s="406"/>
      <c r="Z302" s="406"/>
    </row>
    <row r="303" spans="1:26" ht="15.75" customHeight="1">
      <c r="A303" s="17"/>
      <c r="B303" s="406"/>
      <c r="C303" s="406"/>
      <c r="D303" s="406"/>
      <c r="E303" s="17"/>
      <c r="F303" s="406"/>
      <c r="G303" s="406"/>
      <c r="H303" s="406"/>
      <c r="I303" s="406"/>
      <c r="J303" s="406"/>
      <c r="K303" s="406"/>
      <c r="L303" s="406"/>
      <c r="M303" s="406"/>
      <c r="N303" s="406"/>
      <c r="O303" s="406"/>
      <c r="P303" s="406"/>
      <c r="Q303" s="406"/>
      <c r="R303" s="407"/>
      <c r="S303" s="406"/>
      <c r="T303" s="406"/>
      <c r="U303" s="406"/>
      <c r="V303" s="406"/>
      <c r="W303" s="406"/>
      <c r="X303" s="406"/>
      <c r="Y303" s="406"/>
      <c r="Z303" s="406"/>
    </row>
    <row r="304" spans="1:26" ht="15.75" customHeight="1">
      <c r="A304" s="17"/>
      <c r="B304" s="406"/>
      <c r="C304" s="406"/>
      <c r="D304" s="406"/>
      <c r="E304" s="17"/>
      <c r="F304" s="406"/>
      <c r="G304" s="406"/>
      <c r="H304" s="406"/>
      <c r="I304" s="406"/>
      <c r="J304" s="406"/>
      <c r="K304" s="406"/>
      <c r="L304" s="406"/>
      <c r="M304" s="406"/>
      <c r="N304" s="406"/>
      <c r="O304" s="406"/>
      <c r="P304" s="406"/>
      <c r="Q304" s="406"/>
      <c r="R304" s="407"/>
      <c r="S304" s="406"/>
      <c r="T304" s="406"/>
      <c r="U304" s="406"/>
      <c r="V304" s="406"/>
      <c r="W304" s="406"/>
      <c r="X304" s="406"/>
      <c r="Y304" s="406"/>
      <c r="Z304" s="406"/>
    </row>
    <row r="305" spans="1:26" ht="15.75" customHeight="1">
      <c r="A305" s="17"/>
      <c r="B305" s="406"/>
      <c r="C305" s="406"/>
      <c r="D305" s="406"/>
      <c r="E305" s="17"/>
      <c r="F305" s="406"/>
      <c r="G305" s="406"/>
      <c r="H305" s="406"/>
      <c r="I305" s="406"/>
      <c r="J305" s="406"/>
      <c r="K305" s="406"/>
      <c r="L305" s="406"/>
      <c r="M305" s="406"/>
      <c r="N305" s="406"/>
      <c r="O305" s="406"/>
      <c r="P305" s="406"/>
      <c r="Q305" s="406"/>
      <c r="R305" s="407"/>
      <c r="S305" s="406"/>
      <c r="T305" s="406"/>
      <c r="U305" s="406"/>
      <c r="V305" s="406"/>
      <c r="W305" s="406"/>
      <c r="X305" s="406"/>
      <c r="Y305" s="406"/>
      <c r="Z305" s="406"/>
    </row>
    <row r="306" spans="1:26" ht="15.75" customHeight="1">
      <c r="A306" s="17"/>
      <c r="B306" s="406"/>
      <c r="C306" s="406"/>
      <c r="D306" s="406"/>
      <c r="E306" s="17"/>
      <c r="F306" s="406"/>
      <c r="G306" s="406"/>
      <c r="H306" s="406"/>
      <c r="I306" s="406"/>
      <c r="J306" s="406"/>
      <c r="K306" s="406"/>
      <c r="L306" s="406"/>
      <c r="M306" s="406"/>
      <c r="N306" s="406"/>
      <c r="O306" s="406"/>
      <c r="P306" s="406"/>
      <c r="Q306" s="406"/>
      <c r="R306" s="407"/>
      <c r="S306" s="406"/>
      <c r="T306" s="406"/>
      <c r="U306" s="406"/>
      <c r="V306" s="406"/>
      <c r="W306" s="406"/>
      <c r="X306" s="406"/>
      <c r="Y306" s="406"/>
      <c r="Z306" s="406"/>
    </row>
    <row r="307" spans="1:26" ht="15.75" customHeight="1">
      <c r="A307" s="17"/>
      <c r="B307" s="406"/>
      <c r="C307" s="406"/>
      <c r="D307" s="406"/>
      <c r="E307" s="17"/>
      <c r="F307" s="406"/>
      <c r="G307" s="406"/>
      <c r="H307" s="406"/>
      <c r="I307" s="406"/>
      <c r="J307" s="406"/>
      <c r="K307" s="406"/>
      <c r="L307" s="406"/>
      <c r="M307" s="406"/>
      <c r="N307" s="406"/>
      <c r="O307" s="406"/>
      <c r="P307" s="406"/>
      <c r="Q307" s="406"/>
      <c r="R307" s="407"/>
      <c r="S307" s="406"/>
      <c r="T307" s="406"/>
      <c r="U307" s="406"/>
      <c r="V307" s="406"/>
      <c r="W307" s="406"/>
      <c r="X307" s="406"/>
      <c r="Y307" s="406"/>
      <c r="Z307" s="406"/>
    </row>
    <row r="308" spans="1:26" ht="15.75" customHeight="1">
      <c r="A308" s="17"/>
      <c r="B308" s="406"/>
      <c r="C308" s="406"/>
      <c r="D308" s="406"/>
      <c r="E308" s="17"/>
      <c r="F308" s="406"/>
      <c r="G308" s="406"/>
      <c r="H308" s="406"/>
      <c r="I308" s="406"/>
      <c r="J308" s="406"/>
      <c r="K308" s="406"/>
      <c r="L308" s="406"/>
      <c r="M308" s="406"/>
      <c r="N308" s="406"/>
      <c r="O308" s="406"/>
      <c r="P308" s="406"/>
      <c r="Q308" s="406"/>
      <c r="R308" s="407"/>
      <c r="S308" s="406"/>
      <c r="T308" s="406"/>
      <c r="U308" s="406"/>
      <c r="V308" s="406"/>
      <c r="W308" s="406"/>
      <c r="X308" s="406"/>
      <c r="Y308" s="406"/>
      <c r="Z308" s="406"/>
    </row>
    <row r="309" spans="1:26" ht="15.75" customHeight="1">
      <c r="A309" s="17"/>
      <c r="B309" s="406"/>
      <c r="C309" s="406"/>
      <c r="D309" s="406"/>
      <c r="E309" s="17"/>
      <c r="F309" s="406"/>
      <c r="G309" s="406"/>
      <c r="H309" s="406"/>
      <c r="I309" s="406"/>
      <c r="J309" s="406"/>
      <c r="K309" s="406"/>
      <c r="L309" s="406"/>
      <c r="M309" s="406"/>
      <c r="N309" s="406"/>
      <c r="O309" s="406"/>
      <c r="P309" s="406"/>
      <c r="Q309" s="406"/>
      <c r="R309" s="407"/>
      <c r="S309" s="406"/>
      <c r="T309" s="406"/>
      <c r="U309" s="406"/>
      <c r="V309" s="406"/>
      <c r="W309" s="406"/>
      <c r="X309" s="406"/>
      <c r="Y309" s="406"/>
      <c r="Z309" s="406"/>
    </row>
    <row r="310" spans="1:26" ht="15.75" customHeight="1">
      <c r="A310" s="17"/>
      <c r="B310" s="406"/>
      <c r="C310" s="406"/>
      <c r="D310" s="406"/>
      <c r="E310" s="17"/>
      <c r="F310" s="406"/>
      <c r="G310" s="406"/>
      <c r="H310" s="406"/>
      <c r="I310" s="406"/>
      <c r="J310" s="406"/>
      <c r="K310" s="406"/>
      <c r="L310" s="406"/>
      <c r="M310" s="406"/>
      <c r="N310" s="406"/>
      <c r="O310" s="406"/>
      <c r="P310" s="406"/>
      <c r="Q310" s="406"/>
      <c r="R310" s="407"/>
      <c r="S310" s="406"/>
      <c r="T310" s="406"/>
      <c r="U310" s="406"/>
      <c r="V310" s="406"/>
      <c r="W310" s="406"/>
      <c r="X310" s="406"/>
      <c r="Y310" s="406"/>
      <c r="Z310" s="406"/>
    </row>
    <row r="311" spans="1:26" ht="15.75" customHeight="1">
      <c r="A311" s="17"/>
      <c r="B311" s="406"/>
      <c r="C311" s="406"/>
      <c r="D311" s="406"/>
      <c r="E311" s="17"/>
      <c r="F311" s="406"/>
      <c r="G311" s="406"/>
      <c r="H311" s="406"/>
      <c r="I311" s="406"/>
      <c r="J311" s="406"/>
      <c r="K311" s="406"/>
      <c r="L311" s="406"/>
      <c r="M311" s="406"/>
      <c r="N311" s="406"/>
      <c r="O311" s="406"/>
      <c r="P311" s="406"/>
      <c r="Q311" s="406"/>
      <c r="R311" s="407"/>
      <c r="S311" s="406"/>
      <c r="T311" s="406"/>
      <c r="U311" s="406"/>
      <c r="V311" s="406"/>
      <c r="W311" s="406"/>
      <c r="X311" s="406"/>
      <c r="Y311" s="406"/>
      <c r="Z311" s="406"/>
    </row>
    <row r="312" spans="1:26" ht="15.75" customHeight="1">
      <c r="A312" s="17"/>
      <c r="B312" s="406"/>
      <c r="C312" s="406"/>
      <c r="D312" s="406"/>
      <c r="E312" s="17"/>
      <c r="F312" s="406"/>
      <c r="G312" s="406"/>
      <c r="H312" s="406"/>
      <c r="I312" s="406"/>
      <c r="J312" s="406"/>
      <c r="K312" s="406"/>
      <c r="L312" s="406"/>
      <c r="M312" s="406"/>
      <c r="N312" s="406"/>
      <c r="O312" s="406"/>
      <c r="P312" s="406"/>
      <c r="Q312" s="406"/>
      <c r="R312" s="407"/>
      <c r="S312" s="406"/>
      <c r="T312" s="406"/>
      <c r="U312" s="406"/>
      <c r="V312" s="406"/>
      <c r="W312" s="406"/>
      <c r="X312" s="406"/>
      <c r="Y312" s="406"/>
      <c r="Z312" s="406"/>
    </row>
    <row r="313" spans="1:26" ht="15.75" customHeight="1">
      <c r="A313" s="17"/>
      <c r="B313" s="406"/>
      <c r="C313" s="406"/>
      <c r="D313" s="406"/>
      <c r="E313" s="17"/>
      <c r="F313" s="406"/>
      <c r="G313" s="406"/>
      <c r="H313" s="406"/>
      <c r="I313" s="406"/>
      <c r="J313" s="406"/>
      <c r="K313" s="406"/>
      <c r="L313" s="406"/>
      <c r="M313" s="406"/>
      <c r="N313" s="406"/>
      <c r="O313" s="406"/>
      <c r="P313" s="406"/>
      <c r="Q313" s="406"/>
      <c r="R313" s="407"/>
      <c r="S313" s="406"/>
      <c r="T313" s="406"/>
      <c r="U313" s="406"/>
      <c r="V313" s="406"/>
      <c r="W313" s="406"/>
      <c r="X313" s="406"/>
      <c r="Y313" s="406"/>
      <c r="Z313" s="406"/>
    </row>
    <row r="314" spans="1:26" ht="15.75" customHeight="1">
      <c r="A314" s="17"/>
      <c r="B314" s="406"/>
      <c r="C314" s="406"/>
      <c r="D314" s="406"/>
      <c r="E314" s="17"/>
      <c r="F314" s="406"/>
      <c r="G314" s="406"/>
      <c r="H314" s="406"/>
      <c r="I314" s="406"/>
      <c r="J314" s="406"/>
      <c r="K314" s="406"/>
      <c r="L314" s="406"/>
      <c r="M314" s="406"/>
      <c r="N314" s="406"/>
      <c r="O314" s="406"/>
      <c r="P314" s="406"/>
      <c r="Q314" s="406"/>
      <c r="R314" s="407"/>
      <c r="S314" s="406"/>
      <c r="T314" s="406"/>
      <c r="U314" s="406"/>
      <c r="V314" s="406"/>
      <c r="W314" s="406"/>
      <c r="X314" s="406"/>
      <c r="Y314" s="406"/>
      <c r="Z314" s="406"/>
    </row>
    <row r="315" spans="1:26" ht="15.75" customHeight="1">
      <c r="A315" s="17"/>
      <c r="B315" s="406"/>
      <c r="C315" s="406"/>
      <c r="D315" s="406"/>
      <c r="E315" s="17"/>
      <c r="F315" s="406"/>
      <c r="G315" s="406"/>
      <c r="H315" s="406"/>
      <c r="I315" s="406"/>
      <c r="J315" s="406"/>
      <c r="K315" s="406"/>
      <c r="L315" s="406"/>
      <c r="M315" s="406"/>
      <c r="N315" s="406"/>
      <c r="O315" s="406"/>
      <c r="P315" s="406"/>
      <c r="Q315" s="406"/>
      <c r="R315" s="407"/>
      <c r="S315" s="406"/>
      <c r="T315" s="406"/>
      <c r="U315" s="406"/>
      <c r="V315" s="406"/>
      <c r="W315" s="406"/>
      <c r="X315" s="406"/>
      <c r="Y315" s="406"/>
      <c r="Z315" s="406"/>
    </row>
    <row r="316" spans="1:26" ht="15.75" customHeight="1">
      <c r="A316" s="17"/>
      <c r="B316" s="406"/>
      <c r="C316" s="406"/>
      <c r="D316" s="406"/>
      <c r="E316" s="17"/>
      <c r="F316" s="406"/>
      <c r="G316" s="406"/>
      <c r="H316" s="406"/>
      <c r="I316" s="406"/>
      <c r="J316" s="406"/>
      <c r="K316" s="406"/>
      <c r="L316" s="406"/>
      <c r="M316" s="406"/>
      <c r="N316" s="406"/>
      <c r="O316" s="406"/>
      <c r="P316" s="406"/>
      <c r="Q316" s="406"/>
      <c r="R316" s="407"/>
      <c r="S316" s="406"/>
      <c r="T316" s="406"/>
      <c r="U316" s="406"/>
      <c r="V316" s="406"/>
      <c r="W316" s="406"/>
      <c r="X316" s="406"/>
      <c r="Y316" s="406"/>
      <c r="Z316" s="406"/>
    </row>
    <row r="317" spans="1:26" ht="15.75" customHeight="1">
      <c r="A317" s="17"/>
      <c r="B317" s="406"/>
      <c r="C317" s="406"/>
      <c r="D317" s="406"/>
      <c r="E317" s="17"/>
      <c r="F317" s="406"/>
      <c r="G317" s="406"/>
      <c r="H317" s="406"/>
      <c r="I317" s="406"/>
      <c r="J317" s="406"/>
      <c r="K317" s="406"/>
      <c r="L317" s="406"/>
      <c r="M317" s="406"/>
      <c r="N317" s="406"/>
      <c r="O317" s="406"/>
      <c r="P317" s="406"/>
      <c r="Q317" s="406"/>
      <c r="R317" s="407"/>
      <c r="S317" s="406"/>
      <c r="T317" s="406"/>
      <c r="U317" s="406"/>
      <c r="V317" s="406"/>
      <c r="W317" s="406"/>
      <c r="X317" s="406"/>
      <c r="Y317" s="406"/>
      <c r="Z317" s="406"/>
    </row>
    <row r="318" spans="1:26" ht="15.75" customHeight="1">
      <c r="A318" s="17"/>
      <c r="B318" s="406"/>
      <c r="C318" s="406"/>
      <c r="D318" s="406"/>
      <c r="E318" s="17"/>
      <c r="F318" s="406"/>
      <c r="G318" s="406"/>
      <c r="H318" s="406"/>
      <c r="I318" s="406"/>
      <c r="J318" s="406"/>
      <c r="K318" s="406"/>
      <c r="L318" s="406"/>
      <c r="M318" s="406"/>
      <c r="N318" s="406"/>
      <c r="O318" s="406"/>
      <c r="P318" s="406"/>
      <c r="Q318" s="406"/>
      <c r="R318" s="407"/>
      <c r="S318" s="406"/>
      <c r="T318" s="406"/>
      <c r="U318" s="406"/>
      <c r="V318" s="406"/>
      <c r="W318" s="406"/>
      <c r="X318" s="406"/>
      <c r="Y318" s="406"/>
      <c r="Z318" s="406"/>
    </row>
    <row r="319" spans="1:26" ht="15.75" customHeight="1">
      <c r="A319" s="17"/>
      <c r="B319" s="406"/>
      <c r="C319" s="406"/>
      <c r="D319" s="406"/>
      <c r="E319" s="17"/>
      <c r="F319" s="406"/>
      <c r="G319" s="406"/>
      <c r="H319" s="406"/>
      <c r="I319" s="406"/>
      <c r="J319" s="406"/>
      <c r="K319" s="406"/>
      <c r="L319" s="406"/>
      <c r="M319" s="406"/>
      <c r="N319" s="406"/>
      <c r="O319" s="406"/>
      <c r="P319" s="406"/>
      <c r="Q319" s="406"/>
      <c r="R319" s="407"/>
      <c r="S319" s="406"/>
      <c r="T319" s="406"/>
      <c r="U319" s="406"/>
      <c r="V319" s="406"/>
      <c r="W319" s="406"/>
      <c r="X319" s="406"/>
      <c r="Y319" s="406"/>
      <c r="Z319" s="406"/>
    </row>
    <row r="320" spans="1:26" ht="15.75" customHeight="1">
      <c r="A320" s="17"/>
      <c r="B320" s="406"/>
      <c r="C320" s="406"/>
      <c r="D320" s="406"/>
      <c r="E320" s="17"/>
      <c r="F320" s="406"/>
      <c r="G320" s="406"/>
      <c r="H320" s="406"/>
      <c r="I320" s="406"/>
      <c r="J320" s="406"/>
      <c r="K320" s="406"/>
      <c r="L320" s="406"/>
      <c r="M320" s="406"/>
      <c r="N320" s="406"/>
      <c r="O320" s="406"/>
      <c r="P320" s="406"/>
      <c r="Q320" s="406"/>
      <c r="R320" s="407"/>
      <c r="S320" s="406"/>
      <c r="T320" s="406"/>
      <c r="U320" s="406"/>
      <c r="V320" s="406"/>
      <c r="W320" s="406"/>
      <c r="X320" s="406"/>
      <c r="Y320" s="406"/>
      <c r="Z320" s="406"/>
    </row>
    <row r="321" spans="1:26" ht="15.75" customHeight="1">
      <c r="A321" s="17"/>
      <c r="B321" s="406"/>
      <c r="C321" s="406"/>
      <c r="D321" s="406"/>
      <c r="E321" s="17"/>
      <c r="F321" s="406"/>
      <c r="G321" s="406"/>
      <c r="H321" s="406"/>
      <c r="I321" s="406"/>
      <c r="J321" s="406"/>
      <c r="K321" s="406"/>
      <c r="L321" s="406"/>
      <c r="M321" s="406"/>
      <c r="N321" s="406"/>
      <c r="O321" s="406"/>
      <c r="P321" s="406"/>
      <c r="Q321" s="406"/>
      <c r="R321" s="407"/>
      <c r="S321" s="406"/>
      <c r="T321" s="406"/>
      <c r="U321" s="406"/>
      <c r="V321" s="406"/>
      <c r="W321" s="406"/>
      <c r="X321" s="406"/>
      <c r="Y321" s="406"/>
      <c r="Z321" s="406"/>
    </row>
    <row r="322" spans="1:26" ht="15.75" customHeight="1">
      <c r="A322" s="17"/>
      <c r="B322" s="406"/>
      <c r="C322" s="406"/>
      <c r="D322" s="406"/>
      <c r="E322" s="17"/>
      <c r="F322" s="406"/>
      <c r="G322" s="406"/>
      <c r="H322" s="406"/>
      <c r="I322" s="406"/>
      <c r="J322" s="406"/>
      <c r="K322" s="406"/>
      <c r="L322" s="406"/>
      <c r="M322" s="406"/>
      <c r="N322" s="406"/>
      <c r="O322" s="406"/>
      <c r="P322" s="406"/>
      <c r="Q322" s="406"/>
      <c r="R322" s="407"/>
      <c r="S322" s="406"/>
      <c r="T322" s="406"/>
      <c r="U322" s="406"/>
      <c r="V322" s="406"/>
      <c r="W322" s="406"/>
      <c r="X322" s="406"/>
      <c r="Y322" s="406"/>
      <c r="Z322" s="406"/>
    </row>
    <row r="323" spans="1:26" ht="15.75" customHeight="1">
      <c r="A323" s="17"/>
      <c r="B323" s="406"/>
      <c r="C323" s="406"/>
      <c r="D323" s="406"/>
      <c r="E323" s="17"/>
      <c r="F323" s="406"/>
      <c r="G323" s="406"/>
      <c r="H323" s="406"/>
      <c r="I323" s="406"/>
      <c r="J323" s="406"/>
      <c r="K323" s="406"/>
      <c r="L323" s="406"/>
      <c r="M323" s="406"/>
      <c r="N323" s="406"/>
      <c r="O323" s="406"/>
      <c r="P323" s="406"/>
      <c r="Q323" s="406"/>
      <c r="R323" s="407"/>
      <c r="S323" s="406"/>
      <c r="T323" s="406"/>
      <c r="U323" s="406"/>
      <c r="V323" s="406"/>
      <c r="W323" s="406"/>
      <c r="X323" s="406"/>
      <c r="Y323" s="406"/>
      <c r="Z323" s="406"/>
    </row>
    <row r="324" spans="1:26" ht="15.75" customHeight="1">
      <c r="A324" s="17"/>
      <c r="B324" s="406"/>
      <c r="C324" s="406"/>
      <c r="D324" s="406"/>
      <c r="E324" s="17"/>
      <c r="F324" s="406"/>
      <c r="G324" s="406"/>
      <c r="H324" s="406"/>
      <c r="I324" s="406"/>
      <c r="J324" s="406"/>
      <c r="K324" s="406"/>
      <c r="L324" s="406"/>
      <c r="M324" s="406"/>
      <c r="N324" s="406"/>
      <c r="O324" s="406"/>
      <c r="P324" s="406"/>
      <c r="Q324" s="406"/>
      <c r="R324" s="407"/>
      <c r="S324" s="406"/>
      <c r="T324" s="406"/>
      <c r="U324" s="406"/>
      <c r="V324" s="406"/>
      <c r="W324" s="406"/>
      <c r="X324" s="406"/>
      <c r="Y324" s="406"/>
      <c r="Z324" s="406"/>
    </row>
    <row r="325" spans="1:26" ht="15.75" customHeight="1">
      <c r="A325" s="17"/>
      <c r="B325" s="406"/>
      <c r="C325" s="406"/>
      <c r="D325" s="406"/>
      <c r="E325" s="17"/>
      <c r="F325" s="406"/>
      <c r="G325" s="406"/>
      <c r="H325" s="406"/>
      <c r="I325" s="406"/>
      <c r="J325" s="406"/>
      <c r="K325" s="406"/>
      <c r="L325" s="406"/>
      <c r="M325" s="406"/>
      <c r="N325" s="406"/>
      <c r="O325" s="406"/>
      <c r="P325" s="406"/>
      <c r="Q325" s="406"/>
      <c r="R325" s="407"/>
      <c r="S325" s="406"/>
      <c r="T325" s="406"/>
      <c r="U325" s="406"/>
      <c r="V325" s="406"/>
      <c r="W325" s="406"/>
      <c r="X325" s="406"/>
      <c r="Y325" s="406"/>
      <c r="Z325" s="406"/>
    </row>
    <row r="326" spans="1:26" ht="15.75" customHeight="1"/>
    <row r="327" spans="1:26" ht="15.75" customHeight="1"/>
    <row r="328" spans="1:26" ht="15.75" customHeight="1"/>
    <row r="329" spans="1:26" ht="15.75" customHeight="1"/>
    <row r="330" spans="1:26" ht="15.75" customHeight="1"/>
    <row r="331" spans="1:26" ht="15.75" customHeight="1"/>
    <row r="332" spans="1:26" ht="15.75" customHeight="1"/>
    <row r="333" spans="1:26" ht="15.75" customHeight="1"/>
    <row r="334" spans="1:26" ht="15.75" customHeight="1"/>
    <row r="335" spans="1:26" ht="15.75" customHeight="1"/>
    <row r="336" spans="1:2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R31:V125"/>
  <mergeCells count="80">
    <mergeCell ref="L92:L94"/>
    <mergeCell ref="O92:O94"/>
    <mergeCell ref="Q92:Q94"/>
    <mergeCell ref="O71:P71"/>
    <mergeCell ref="O72:P72"/>
    <mergeCell ref="G92:G94"/>
    <mergeCell ref="H92:H94"/>
    <mergeCell ref="I92:I94"/>
    <mergeCell ref="J92:J94"/>
    <mergeCell ref="K92:K94"/>
    <mergeCell ref="N95:N97"/>
    <mergeCell ref="O95:O97"/>
    <mergeCell ref="Q95:Q97"/>
    <mergeCell ref="O122:P122"/>
    <mergeCell ref="O123:P123"/>
    <mergeCell ref="Q98:Q105"/>
    <mergeCell ref="O124:P124"/>
    <mergeCell ref="O125:P125"/>
    <mergeCell ref="G98:G105"/>
    <mergeCell ref="H98:H105"/>
    <mergeCell ref="I98:I105"/>
    <mergeCell ref="J98:J105"/>
    <mergeCell ref="K98:K105"/>
    <mergeCell ref="O98:O105"/>
    <mergeCell ref="G95:G97"/>
    <mergeCell ref="H95:H97"/>
    <mergeCell ref="I95:I97"/>
    <mergeCell ref="J95:J97"/>
    <mergeCell ref="K95:K97"/>
    <mergeCell ref="L95:L97"/>
    <mergeCell ref="M95:M97"/>
    <mergeCell ref="A17:C20"/>
    <mergeCell ref="D17:U20"/>
    <mergeCell ref="A22:C22"/>
    <mergeCell ref="E22:F22"/>
    <mergeCell ref="H22:J22"/>
    <mergeCell ref="A23:C23"/>
    <mergeCell ref="H23:I23"/>
    <mergeCell ref="H24:I24"/>
    <mergeCell ref="H25:I25"/>
    <mergeCell ref="H26:I26"/>
    <mergeCell ref="A30:G30"/>
    <mergeCell ref="H30:N30"/>
    <mergeCell ref="O30:Q30"/>
    <mergeCell ref="R30:V30"/>
    <mergeCell ref="O31:P31"/>
    <mergeCell ref="O32:P32"/>
    <mergeCell ref="O33:P33"/>
    <mergeCell ref="O37:P37"/>
    <mergeCell ref="O38:P38"/>
    <mergeCell ref="O39:P39"/>
    <mergeCell ref="O40:P40"/>
    <mergeCell ref="O41:P41"/>
    <mergeCell ref="O42:P42"/>
    <mergeCell ref="O43:P43"/>
    <mergeCell ref="O46:P46"/>
    <mergeCell ref="O47:P47"/>
    <mergeCell ref="O48:P48"/>
    <mergeCell ref="O49:P49"/>
    <mergeCell ref="O50:P50"/>
    <mergeCell ref="O51:P51"/>
    <mergeCell ref="O52:P52"/>
    <mergeCell ref="O53:P53"/>
    <mergeCell ref="O54:P54"/>
    <mergeCell ref="O55:P55"/>
    <mergeCell ref="O56:P56"/>
    <mergeCell ref="O57:P57"/>
    <mergeCell ref="O58:P58"/>
    <mergeCell ref="O59:P59"/>
    <mergeCell ref="O60:P60"/>
    <mergeCell ref="O61:P61"/>
    <mergeCell ref="O62:P62"/>
    <mergeCell ref="O63:P63"/>
    <mergeCell ref="O64:P64"/>
    <mergeCell ref="O65:P65"/>
    <mergeCell ref="O66:P66"/>
    <mergeCell ref="O67:P67"/>
    <mergeCell ref="O68:P68"/>
    <mergeCell ref="O69:P69"/>
    <mergeCell ref="O70:P70"/>
  </mergeCells>
  <conditionalFormatting sqref="U34 U37:U44 U46:U73 U76 U79 U81 U83 U85 U88 U92 U95 U98 U106">
    <cfRule type="containsText" dxfId="206" priority="1" stopIfTrue="1" operator="containsText" text="Cerrada">
      <formula>NOT(ISERROR(SEARCH(("Cerrada"),(U34))))</formula>
    </cfRule>
  </conditionalFormatting>
  <conditionalFormatting sqref="U34 U37:U44 U46:U73 U76 U79 U81 U83 U85 U88 U92 U95 U98 U106">
    <cfRule type="containsText" dxfId="205" priority="2" stopIfTrue="1" operator="containsText" text="En ejecución">
      <formula>NOT(ISERROR(SEARCH(("En ejecución"),(U34))))</formula>
    </cfRule>
  </conditionalFormatting>
  <conditionalFormatting sqref="U34 U37:U44 U46:U73 U76 U79 U81 U83 U85 U88 U92 U95 U98 U106">
    <cfRule type="containsText" dxfId="204" priority="3" stopIfTrue="1" operator="containsText" text="Vencida">
      <formula>NOT(ISERROR(SEARCH(("Vencida"),(U34))))</formula>
    </cfRule>
  </conditionalFormatting>
  <conditionalFormatting sqref="U32">
    <cfRule type="containsText" dxfId="203" priority="4" stopIfTrue="1" operator="containsText" text="Cerrada">
      <formula>NOT(ISERROR(SEARCH(("Cerrada"),(U32))))</formula>
    </cfRule>
  </conditionalFormatting>
  <conditionalFormatting sqref="U32">
    <cfRule type="containsText" dxfId="202" priority="5" stopIfTrue="1" operator="containsText" text="En ejecución">
      <formula>NOT(ISERROR(SEARCH(("En ejecución"),(U32))))</formula>
    </cfRule>
  </conditionalFormatting>
  <conditionalFormatting sqref="U32">
    <cfRule type="containsText" dxfId="201" priority="6" stopIfTrue="1" operator="containsText" text="Vencida">
      <formula>NOT(ISERROR(SEARCH(("Vencida"),(U32))))</formula>
    </cfRule>
  </conditionalFormatting>
  <conditionalFormatting sqref="U33">
    <cfRule type="containsText" dxfId="200" priority="7" stopIfTrue="1" operator="containsText" text="Cerrada">
      <formula>NOT(ISERROR(SEARCH(("Cerrada"),(U33))))</formula>
    </cfRule>
  </conditionalFormatting>
  <conditionalFormatting sqref="U33">
    <cfRule type="containsText" dxfId="199" priority="8" stopIfTrue="1" operator="containsText" text="En ejecución">
      <formula>NOT(ISERROR(SEARCH(("En ejecución"),(U33))))</formula>
    </cfRule>
  </conditionalFormatting>
  <conditionalFormatting sqref="U33">
    <cfRule type="containsText" dxfId="198" priority="9" stopIfTrue="1" operator="containsText" text="Vencida">
      <formula>NOT(ISERROR(SEARCH(("Vencida"),(U33))))</formula>
    </cfRule>
  </conditionalFormatting>
  <conditionalFormatting sqref="U122">
    <cfRule type="containsText" dxfId="197" priority="10" stopIfTrue="1" operator="containsText" text="Cerrada">
      <formula>NOT(ISERROR(SEARCH(("Cerrada"),(U122))))</formula>
    </cfRule>
  </conditionalFormatting>
  <conditionalFormatting sqref="U122">
    <cfRule type="containsText" dxfId="196" priority="11" stopIfTrue="1" operator="containsText" text="En ejecución">
      <formula>NOT(ISERROR(SEARCH(("En ejecución"),(U122))))</formula>
    </cfRule>
  </conditionalFormatting>
  <conditionalFormatting sqref="U122">
    <cfRule type="containsText" dxfId="195" priority="12" stopIfTrue="1" operator="containsText" text="Vencida">
      <formula>NOT(ISERROR(SEARCH(("Vencida"),(U122))))</formula>
    </cfRule>
  </conditionalFormatting>
  <conditionalFormatting sqref="U125">
    <cfRule type="containsText" dxfId="194" priority="13" stopIfTrue="1" operator="containsText" text="Cerrada">
      <formula>NOT(ISERROR(SEARCH(("Cerrada"),(U125))))</formula>
    </cfRule>
  </conditionalFormatting>
  <conditionalFormatting sqref="U125">
    <cfRule type="containsText" dxfId="193" priority="14" stopIfTrue="1" operator="containsText" text="En ejecución">
      <formula>NOT(ISERROR(SEARCH(("En ejecución"),(U125))))</formula>
    </cfRule>
  </conditionalFormatting>
  <conditionalFormatting sqref="U125">
    <cfRule type="containsText" dxfId="192" priority="15" stopIfTrue="1" operator="containsText" text="Vencida">
      <formula>NOT(ISERROR(SEARCH(("Vencida"),(U125))))</formula>
    </cfRule>
  </conditionalFormatting>
  <conditionalFormatting sqref="U124">
    <cfRule type="containsText" dxfId="191" priority="16" stopIfTrue="1" operator="containsText" text="Cerrada">
      <formula>NOT(ISERROR(SEARCH(("Cerrada"),(U124))))</formula>
    </cfRule>
  </conditionalFormatting>
  <conditionalFormatting sqref="U124">
    <cfRule type="containsText" dxfId="190" priority="17" stopIfTrue="1" operator="containsText" text="En ejecución">
      <formula>NOT(ISERROR(SEARCH(("En ejecución"),(U124))))</formula>
    </cfRule>
  </conditionalFormatting>
  <conditionalFormatting sqref="U124">
    <cfRule type="containsText" dxfId="189" priority="18" stopIfTrue="1" operator="containsText" text="Vencida">
      <formula>NOT(ISERROR(SEARCH(("Vencida"),(U124))))</formula>
    </cfRule>
  </conditionalFormatting>
  <conditionalFormatting sqref="U123">
    <cfRule type="containsText" dxfId="188" priority="19" stopIfTrue="1" operator="containsText" text="Cerrada">
      <formula>NOT(ISERROR(SEARCH(("Cerrada"),(U123))))</formula>
    </cfRule>
  </conditionalFormatting>
  <conditionalFormatting sqref="U123">
    <cfRule type="containsText" dxfId="187" priority="20" stopIfTrue="1" operator="containsText" text="En ejecución">
      <formula>NOT(ISERROR(SEARCH(("En ejecución"),(U123))))</formula>
    </cfRule>
  </conditionalFormatting>
  <conditionalFormatting sqref="U123">
    <cfRule type="containsText" dxfId="186" priority="21" stopIfTrue="1" operator="containsText" text="Vencida">
      <formula>NOT(ISERROR(SEARCH(("Vencida"),(U123))))</formula>
    </cfRule>
  </conditionalFormatting>
  <dataValidations count="7">
    <dataValidation type="list" allowBlank="1" showErrorMessage="1" sqref="B32:B123">
      <formula1>$F$2:$F$6</formula1>
    </dataValidation>
    <dataValidation type="list" allowBlank="1" showErrorMessage="1" sqref="U32:U34 U37:U44 U46:U73 U76 U79 U81 U83 U85 U88 U92 U95 U98 U106 U122:U125">
      <formula1>$I$2:$I$4</formula1>
    </dataValidation>
    <dataValidation type="list" allowBlank="1" showErrorMessage="1" sqref="F32:F38 F41:F123">
      <formula1>$G$2:$G$5</formula1>
    </dataValidation>
    <dataValidation type="list" allowBlank="1" showErrorMessage="1" sqref="T32:T34 T37:T44 T46:T73 T76 T79 T81 T83 T85 T88 T92 T95 T98:T106 T122 T124">
      <formula1>$J$2:$J$4</formula1>
    </dataValidation>
    <dataValidation type="list" allowBlank="1" showErrorMessage="1" sqref="I32">
      <formula1>$H$2:$H$3</formula1>
    </dataValidation>
    <dataValidation type="list" allowBlank="1" showErrorMessage="1" sqref="I34 I37:I44 I46:I73 I76 I79 I81 I83 I85 I88 I92 I95 I98 I106 I122:I125">
      <formula1>$G$2:$G$3</formula1>
    </dataValidation>
    <dataValidation type="list" allowBlank="1" showErrorMessage="1" sqref="A23">
      <formula1>'GT-12'!PROCESOS</formula1>
    </dataValidation>
  </dataValidations>
  <hyperlinks>
    <hyperlink ref="Q33" r:id="rId1"/>
    <hyperlink ref="Q37" r:id="rId2"/>
    <hyperlink ref="S37" r:id="rId3"/>
    <hyperlink ref="Q38" r:id="rId4" location="overlay-context="/>
    <hyperlink ref="S41" r:id="rId5" location="overlay-context=content/gt-12-proceso-de-gesti%25C3%25B3n-tecnol%25C3%25B3gica%3Fq%3Dcontent/gt-12-proceso-de-gesti%25C3%25B3n-tecnol%25C3%25B3gica"/>
    <hyperlink ref="Q42" r:id="rId6" location="overlay-context=content/gt-12-proceso-de-gesti%25C3%25B3n-tecnol%25C3%25B3gica%3Fq%3Dcontent/gt-12-proceso-de-gesti%25C3%25B3n-tecnol%25C3%25B3gica"/>
    <hyperlink ref="S42" r:id="rId7" location="overlay-context=content/gt-12-proceso-de-gesti%25C3%25B3n-tecnol%25C3%25B3gica%3Fq%3Dcontent/gt-12-proceso-de-gesti%25C3%25B3n-tecnol%25C3%25B3gica"/>
    <hyperlink ref="Q43" r:id="rId8"/>
    <hyperlink ref="Q44" r:id="rId9" location="overlay-context="/>
    <hyperlink ref="Q46" r:id="rId10" location="overlay-context="/>
    <hyperlink ref="Q49" r:id="rId11" location="overlay-context="/>
    <hyperlink ref="S49" r:id="rId12" location="overlay-context="/>
    <hyperlink ref="Q50" r:id="rId13" location="overlay-context="/>
    <hyperlink ref="S50" r:id="rId14" location="overlay-context="/>
    <hyperlink ref="Q55" r:id="rId15" location="overlay-context=_x000a_MN-GT-12-16 Manual Administración y Gestión Cuentas Correo"/>
    <hyperlink ref="S55" r:id="rId16" location="overlay-context=_x000a_MN-GT-12-16 Manual Administración y Gestión Cuentas Correo"/>
    <hyperlink ref="Q58" r:id="rId17"/>
    <hyperlink ref="S58" r:id="rId18"/>
    <hyperlink ref="Q59" r:id="rId19" location="overlay-context="/>
    <hyperlink ref="S59" r:id="rId20" location="overlay-context="/>
    <hyperlink ref="Q64" r:id="rId21" location="overlay-context="/>
    <hyperlink ref="S64" r:id="rId22" location="overlay-context=content/gt-12-proceso-de-gesti%25C3%25B3n-tecnol%25C3%25B3gica%3Fq%3Dcontent/gt-12-proceso-de-gesti%25C3%25B3n-tecnol%25C3%25B3gica"/>
    <hyperlink ref="S65" r:id="rId23" location="overlay-context=content/gt-12-proceso-de-gesti%25C3%25B3n-tecnol%25C3%25B3gica%3Fq%3Dcontent/gt-12-proceso-de-gesti%25C3%25B3n-tecnol%25C3%25B3gica"/>
    <hyperlink ref="Q68" r:id="rId24"/>
    <hyperlink ref="S68" r:id="rId25"/>
    <hyperlink ref="Q71" r:id="rId26"/>
    <hyperlink ref="S71" r:id="rId27" location="overlay-context="/>
    <hyperlink ref="S81" r:id="rId28"/>
    <hyperlink ref="S83" r:id="rId29"/>
    <hyperlink ref="Q92" r:id="rId30"/>
    <hyperlink ref="S92" r:id="rId31"/>
    <hyperlink ref="Q95" r:id="rId32"/>
    <hyperlink ref="S95" r:id="rId33"/>
    <hyperlink ref="Q122" r:id="rId34" location=":~:text=PRO%2DGT%2D12,servicio%20del%20IDEP"/>
    <hyperlink ref="Q123" r:id="rId35" location="overlay-context=content/gt-12-proceso-de-gesti%25C3%25B3n-tecnol%25C3%25B3gica%3Fq%3Dcontent/gt-12-proceso-de-gesti%25C3%25B3n-tecnol%25C3%25B3gica"/>
    <hyperlink ref="S123" r:id="rId36" location="overlay-context=content/gt-12-proceso-de-gesti%25C3%25B3n-tecnol%25C3%25B3gica%3Fq%3Dcontent/gt-12-proceso-de-gesti%25C3%25B3n-tecnol%25C3%25B3gica"/>
    <hyperlink ref="Q124" r:id="rId37" location="overlay-context=content/gt-12-proceso-de-gesti%25C3%25B3n-tecnol%25C3%25B3gica%3Fq%3Dcontent/gt-12-proceso-de-gesti%25C3%25B3n-tecnol%25C3%25B3gica"/>
  </hyperlinks>
  <pageMargins left="0.7" right="0.7" top="0.75" bottom="0.75" header="0" footer="0"/>
  <pageSetup orientation="portrait"/>
  <drawing r:id="rId3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DD6EE"/>
  </sheetPr>
  <dimension ref="A1:AA1000"/>
  <sheetViews>
    <sheetView showGridLines="0" tabSelected="1" topLeftCell="T29" workbookViewId="0">
      <selection activeCell="T31" sqref="T31"/>
    </sheetView>
  </sheetViews>
  <sheetFormatPr baseColWidth="10" defaultColWidth="14.42578125" defaultRowHeight="15" customHeight="1"/>
  <cols>
    <col min="1" max="1" width="6.5703125" customWidth="1"/>
    <col min="2" max="2" width="10.7109375" customWidth="1"/>
    <col min="3" max="3" width="17.5703125" customWidth="1"/>
    <col min="4" max="4" width="21.5703125" customWidth="1"/>
    <col min="5" max="5" width="65" customWidth="1"/>
    <col min="6" max="6" width="24.140625" customWidth="1"/>
    <col min="7" max="7" width="30.85546875" customWidth="1"/>
    <col min="8" max="8" width="69.7109375" customWidth="1"/>
    <col min="9" max="9" width="14" customWidth="1"/>
    <col min="10" max="10" width="18" customWidth="1"/>
    <col min="11" max="11" width="18.5703125" customWidth="1"/>
    <col min="12" max="12" width="20" customWidth="1"/>
    <col min="13" max="13" width="18.28515625" customWidth="1"/>
    <col min="14" max="15" width="18" customWidth="1"/>
    <col min="16" max="16" width="26.28515625" customWidth="1"/>
    <col min="17" max="17" width="24.85546875" customWidth="1"/>
    <col min="18" max="18" width="34.140625" customWidth="1"/>
    <col min="19" max="19" width="55.28515625" customWidth="1"/>
    <col min="20" max="20" width="71" customWidth="1"/>
    <col min="21" max="21" width="46.28515625" customWidth="1"/>
    <col min="22" max="22" width="18.42578125" customWidth="1"/>
    <col min="23" max="23" width="19.42578125" customWidth="1"/>
    <col min="24" max="24" width="50.85546875" customWidth="1"/>
    <col min="25" max="25" width="31.140625" customWidth="1"/>
    <col min="27" max="27" width="11" customWidth="1"/>
  </cols>
  <sheetData>
    <row r="1" spans="1:27" ht="44.25" hidden="1" customHeight="1">
      <c r="A1" s="1"/>
      <c r="B1" s="2"/>
      <c r="C1" s="3" t="s">
        <v>0</v>
      </c>
      <c r="D1" s="3" t="s">
        <v>1</v>
      </c>
      <c r="E1" s="4"/>
      <c r="F1" s="5" t="s">
        <v>2</v>
      </c>
      <c r="G1" s="5" t="s">
        <v>3</v>
      </c>
      <c r="H1" s="5" t="s">
        <v>4</v>
      </c>
      <c r="I1" s="5" t="s">
        <v>5</v>
      </c>
      <c r="J1" s="5" t="s">
        <v>6</v>
      </c>
      <c r="K1" s="6"/>
      <c r="L1" s="7"/>
      <c r="M1" s="8"/>
      <c r="N1" s="8"/>
      <c r="O1" s="8"/>
      <c r="P1" s="8"/>
      <c r="Q1" s="8"/>
      <c r="R1" s="8"/>
      <c r="S1" s="6"/>
      <c r="T1" s="6"/>
      <c r="U1" s="6"/>
      <c r="V1" s="6"/>
      <c r="W1" s="6"/>
      <c r="X1" s="6"/>
      <c r="Y1" s="6"/>
      <c r="Z1" s="6"/>
      <c r="AA1" s="6"/>
    </row>
    <row r="2" spans="1:27" ht="25.5" hidden="1">
      <c r="A2" s="9"/>
      <c r="B2" s="10"/>
      <c r="C2" s="11" t="s">
        <v>7</v>
      </c>
      <c r="D2" s="11" t="s">
        <v>8</v>
      </c>
      <c r="E2" s="12"/>
      <c r="F2" s="13" t="s">
        <v>9</v>
      </c>
      <c r="G2" s="14" t="s">
        <v>10</v>
      </c>
      <c r="H2" s="13" t="s">
        <v>11</v>
      </c>
      <c r="I2" s="15" t="s">
        <v>12</v>
      </c>
      <c r="J2" s="16" t="s">
        <v>13</v>
      </c>
      <c r="K2" s="9"/>
      <c r="L2" s="17"/>
      <c r="M2" s="18"/>
      <c r="N2" s="18"/>
      <c r="O2" s="18"/>
      <c r="P2" s="18"/>
      <c r="Q2" s="18"/>
      <c r="R2" s="18"/>
      <c r="S2" s="9"/>
      <c r="T2" s="9"/>
      <c r="U2" s="9"/>
      <c r="V2" s="9"/>
      <c r="W2" s="9"/>
      <c r="X2" s="9"/>
      <c r="Y2" s="9"/>
      <c r="Z2" s="9"/>
      <c r="AA2" s="9"/>
    </row>
    <row r="3" spans="1:27" ht="25.5" hidden="1">
      <c r="A3" s="9"/>
      <c r="B3" s="10"/>
      <c r="C3" s="11" t="s">
        <v>14</v>
      </c>
      <c r="D3" s="11" t="s">
        <v>15</v>
      </c>
      <c r="E3" s="12"/>
      <c r="F3" s="13" t="s">
        <v>16</v>
      </c>
      <c r="G3" s="14" t="s">
        <v>17</v>
      </c>
      <c r="H3" s="14" t="s">
        <v>18</v>
      </c>
      <c r="I3" s="19" t="s">
        <v>19</v>
      </c>
      <c r="J3" s="16" t="s">
        <v>20</v>
      </c>
      <c r="K3" s="9"/>
      <c r="L3" s="17"/>
      <c r="M3" s="18"/>
      <c r="N3" s="18"/>
      <c r="O3" s="18"/>
      <c r="P3" s="18"/>
      <c r="Q3" s="18"/>
      <c r="R3" s="18"/>
      <c r="S3" s="9"/>
      <c r="T3" s="9"/>
      <c r="U3" s="9"/>
      <c r="V3" s="9"/>
      <c r="W3" s="9"/>
      <c r="X3" s="9"/>
      <c r="Y3" s="9"/>
      <c r="Z3" s="9"/>
      <c r="AA3" s="9"/>
    </row>
    <row r="4" spans="1:27" ht="25.5" hidden="1">
      <c r="A4" s="9"/>
      <c r="B4" s="10"/>
      <c r="C4" s="11" t="s">
        <v>21</v>
      </c>
      <c r="D4" s="11" t="s">
        <v>22</v>
      </c>
      <c r="E4" s="12"/>
      <c r="F4" s="13" t="s">
        <v>23</v>
      </c>
      <c r="G4" s="14" t="s">
        <v>24</v>
      </c>
      <c r="H4" s="20"/>
      <c r="I4" s="21" t="s">
        <v>25</v>
      </c>
      <c r="J4" s="16" t="s">
        <v>26</v>
      </c>
      <c r="K4" s="9"/>
      <c r="L4" s="17"/>
      <c r="M4" s="18"/>
      <c r="N4" s="18"/>
      <c r="O4" s="18"/>
      <c r="P4" s="18"/>
      <c r="Q4" s="18"/>
      <c r="R4" s="18"/>
      <c r="S4" s="9"/>
      <c r="T4" s="9"/>
      <c r="U4" s="9"/>
      <c r="V4" s="9"/>
      <c r="W4" s="9"/>
      <c r="X4" s="9"/>
      <c r="Y4" s="9"/>
      <c r="Z4" s="9"/>
      <c r="AA4" s="9"/>
    </row>
    <row r="5" spans="1:27" ht="38.25" hidden="1">
      <c r="A5" s="9"/>
      <c r="B5" s="10"/>
      <c r="C5" s="11" t="s">
        <v>27</v>
      </c>
      <c r="D5" s="11" t="s">
        <v>28</v>
      </c>
      <c r="E5" s="12"/>
      <c r="F5" s="14" t="s">
        <v>29</v>
      </c>
      <c r="G5" s="14" t="s">
        <v>30</v>
      </c>
      <c r="H5" s="22"/>
      <c r="I5" s="16"/>
      <c r="J5" s="16"/>
      <c r="K5" s="9"/>
      <c r="L5" s="17"/>
      <c r="M5" s="18"/>
      <c r="N5" s="18"/>
      <c r="O5" s="18"/>
      <c r="P5" s="18"/>
      <c r="Q5" s="18"/>
      <c r="R5" s="18"/>
      <c r="S5" s="9"/>
      <c r="T5" s="9"/>
      <c r="U5" s="9"/>
      <c r="V5" s="9"/>
      <c r="W5" s="9"/>
      <c r="X5" s="9"/>
      <c r="Y5" s="9"/>
      <c r="Z5" s="9"/>
      <c r="AA5" s="9"/>
    </row>
    <row r="6" spans="1:27" ht="25.5" hidden="1">
      <c r="A6" s="9"/>
      <c r="B6" s="10"/>
      <c r="C6" s="11" t="s">
        <v>31</v>
      </c>
      <c r="D6" s="11" t="s">
        <v>32</v>
      </c>
      <c r="E6" s="9"/>
      <c r="F6" s="14" t="s">
        <v>33</v>
      </c>
      <c r="G6" s="22"/>
      <c r="H6" s="22"/>
      <c r="I6" s="16"/>
      <c r="J6" s="16"/>
      <c r="K6" s="9"/>
      <c r="L6" s="17"/>
      <c r="M6" s="18"/>
      <c r="N6" s="18"/>
      <c r="O6" s="18"/>
      <c r="P6" s="18"/>
      <c r="Q6" s="18"/>
      <c r="R6" s="18"/>
      <c r="S6" s="9"/>
      <c r="T6" s="9"/>
      <c r="U6" s="9"/>
      <c r="V6" s="9"/>
      <c r="W6" s="9"/>
      <c r="X6" s="9"/>
      <c r="Y6" s="9"/>
      <c r="Z6" s="9"/>
      <c r="AA6" s="9"/>
    </row>
    <row r="7" spans="1:27" ht="25.5" hidden="1">
      <c r="A7" s="9"/>
      <c r="B7" s="10"/>
      <c r="C7" s="11" t="s">
        <v>34</v>
      </c>
      <c r="D7" s="11" t="s">
        <v>35</v>
      </c>
      <c r="E7" s="12"/>
      <c r="F7" s="20"/>
      <c r="G7" s="22"/>
      <c r="H7" s="22"/>
      <c r="I7" s="23"/>
      <c r="J7" s="23"/>
      <c r="K7" s="9"/>
      <c r="L7" s="17"/>
      <c r="M7" s="18"/>
      <c r="N7" s="18"/>
      <c r="O7" s="18"/>
      <c r="P7" s="18"/>
      <c r="Q7" s="18"/>
      <c r="R7" s="18"/>
      <c r="S7" s="9"/>
      <c r="T7" s="9"/>
      <c r="U7" s="9"/>
      <c r="V7" s="9"/>
      <c r="W7" s="9"/>
      <c r="X7" s="9"/>
      <c r="Y7" s="9"/>
      <c r="Z7" s="9"/>
      <c r="AA7" s="9"/>
    </row>
    <row r="8" spans="1:27" ht="25.5" hidden="1">
      <c r="A8" s="9"/>
      <c r="B8" s="10"/>
      <c r="C8" s="11" t="s">
        <v>36</v>
      </c>
      <c r="D8" s="11" t="s">
        <v>37</v>
      </c>
      <c r="E8" s="12"/>
      <c r="F8" s="20"/>
      <c r="G8" s="22"/>
      <c r="H8" s="22"/>
      <c r="I8" s="16"/>
      <c r="J8" s="16"/>
      <c r="K8" s="9"/>
      <c r="L8" s="17"/>
      <c r="M8" s="18"/>
      <c r="N8" s="18"/>
      <c r="O8" s="18"/>
      <c r="P8" s="18"/>
      <c r="Q8" s="18"/>
      <c r="R8" s="18"/>
      <c r="S8" s="9"/>
      <c r="T8" s="9"/>
      <c r="U8" s="9"/>
      <c r="V8" s="9"/>
      <c r="W8" s="9"/>
      <c r="X8" s="9"/>
      <c r="Y8" s="9"/>
      <c r="Z8" s="9"/>
      <c r="AA8" s="9"/>
    </row>
    <row r="9" spans="1:27" ht="51" hidden="1">
      <c r="A9" s="9"/>
      <c r="B9" s="10"/>
      <c r="C9" s="11" t="s">
        <v>38</v>
      </c>
      <c r="D9" s="11" t="s">
        <v>39</v>
      </c>
      <c r="E9" s="12"/>
      <c r="F9" s="22"/>
      <c r="G9" s="22"/>
      <c r="H9" s="22"/>
      <c r="I9" s="16"/>
      <c r="J9" s="16"/>
      <c r="K9" s="9"/>
      <c r="L9" s="17"/>
      <c r="M9" s="18"/>
      <c r="N9" s="18"/>
      <c r="O9" s="18"/>
      <c r="P9" s="18"/>
      <c r="Q9" s="18"/>
      <c r="R9" s="18"/>
      <c r="S9" s="9"/>
      <c r="T9" s="9"/>
      <c r="U9" s="9"/>
      <c r="V9" s="9"/>
      <c r="W9" s="9"/>
      <c r="X9" s="9"/>
      <c r="Y9" s="9"/>
      <c r="Z9" s="9"/>
      <c r="AA9" s="9"/>
    </row>
    <row r="10" spans="1:27" ht="25.5" hidden="1">
      <c r="A10" s="9"/>
      <c r="B10" s="10"/>
      <c r="C10" s="11" t="s">
        <v>40</v>
      </c>
      <c r="D10" s="11" t="s">
        <v>41</v>
      </c>
      <c r="E10" s="12"/>
      <c r="F10" s="22"/>
      <c r="G10" s="22"/>
      <c r="H10" s="22"/>
      <c r="I10" s="16"/>
      <c r="J10" s="16"/>
      <c r="K10" s="9"/>
      <c r="L10" s="17"/>
      <c r="M10" s="18"/>
      <c r="N10" s="18"/>
      <c r="O10" s="18"/>
      <c r="P10" s="18"/>
      <c r="Q10" s="18"/>
      <c r="R10" s="18"/>
      <c r="S10" s="9"/>
      <c r="T10" s="9"/>
      <c r="U10" s="9"/>
      <c r="V10" s="9"/>
      <c r="W10" s="9"/>
      <c r="X10" s="9"/>
      <c r="Y10" s="9"/>
      <c r="Z10" s="9"/>
      <c r="AA10" s="9"/>
    </row>
    <row r="11" spans="1:27" ht="38.25" hidden="1">
      <c r="A11" s="9"/>
      <c r="B11" s="10"/>
      <c r="C11" s="11" t="s">
        <v>42</v>
      </c>
      <c r="D11" s="11" t="s">
        <v>43</v>
      </c>
      <c r="E11" s="12"/>
      <c r="F11" s="22"/>
      <c r="G11" s="22"/>
      <c r="H11" s="22"/>
      <c r="I11" s="16"/>
      <c r="J11" s="16"/>
      <c r="K11" s="9"/>
      <c r="L11" s="17"/>
      <c r="M11" s="18"/>
      <c r="N11" s="18"/>
      <c r="O11" s="18"/>
      <c r="P11" s="18"/>
      <c r="Q11" s="18"/>
      <c r="R11" s="18"/>
      <c r="S11" s="9"/>
      <c r="T11" s="9"/>
      <c r="U11" s="9"/>
      <c r="V11" s="9"/>
      <c r="W11" s="9"/>
      <c r="X11" s="9"/>
      <c r="Y11" s="9"/>
      <c r="Z11" s="9"/>
      <c r="AA11" s="9"/>
    </row>
    <row r="12" spans="1:27" ht="25.5" hidden="1">
      <c r="A12" s="9"/>
      <c r="B12" s="10"/>
      <c r="C12" s="11" t="s">
        <v>44</v>
      </c>
      <c r="D12" s="11" t="s">
        <v>45</v>
      </c>
      <c r="E12" s="12"/>
      <c r="F12" s="24"/>
      <c r="G12" s="24"/>
      <c r="H12" s="24"/>
      <c r="I12" s="10"/>
      <c r="J12" s="18"/>
      <c r="K12" s="18"/>
      <c r="L12" s="9"/>
      <c r="M12" s="17"/>
      <c r="N12" s="18"/>
      <c r="O12" s="18"/>
      <c r="P12" s="18"/>
      <c r="Q12" s="18"/>
      <c r="R12" s="18"/>
      <c r="S12" s="18"/>
      <c r="T12" s="9"/>
      <c r="U12" s="9"/>
      <c r="V12" s="9"/>
      <c r="W12" s="9"/>
      <c r="X12" s="9"/>
      <c r="Y12" s="9"/>
      <c r="Z12" s="9"/>
      <c r="AA12" s="9"/>
    </row>
    <row r="13" spans="1:27" ht="38.25" hidden="1">
      <c r="A13" s="9"/>
      <c r="B13" s="10"/>
      <c r="C13" s="11" t="s">
        <v>46</v>
      </c>
      <c r="D13" s="11" t="s">
        <v>47</v>
      </c>
      <c r="E13" s="12"/>
      <c r="F13" s="24"/>
      <c r="G13" s="24"/>
      <c r="H13" s="24"/>
      <c r="I13" s="10"/>
      <c r="J13" s="18"/>
      <c r="K13" s="18"/>
      <c r="L13" s="9"/>
      <c r="M13" s="17"/>
      <c r="N13" s="18"/>
      <c r="O13" s="18"/>
      <c r="P13" s="18"/>
      <c r="Q13" s="18"/>
      <c r="R13" s="18"/>
      <c r="S13" s="18"/>
      <c r="T13" s="9"/>
      <c r="U13" s="9"/>
      <c r="V13" s="9"/>
      <c r="W13" s="9"/>
      <c r="X13" s="9"/>
      <c r="Y13" s="9"/>
      <c r="Z13" s="9"/>
      <c r="AA13" s="9"/>
    </row>
    <row r="14" spans="1:27" ht="25.5" hidden="1">
      <c r="A14" s="9"/>
      <c r="B14" s="10"/>
      <c r="C14" s="11" t="s">
        <v>48</v>
      </c>
      <c r="D14" s="25"/>
      <c r="E14" s="12"/>
      <c r="F14" s="24"/>
      <c r="G14" s="24"/>
      <c r="H14" s="24"/>
      <c r="I14" s="10"/>
      <c r="J14" s="18"/>
      <c r="K14" s="18"/>
      <c r="L14" s="9"/>
      <c r="M14" s="17"/>
      <c r="N14" s="18"/>
      <c r="O14" s="18"/>
      <c r="P14" s="18"/>
      <c r="Q14" s="18"/>
      <c r="R14" s="18"/>
      <c r="S14" s="18"/>
      <c r="T14" s="9"/>
      <c r="U14" s="9"/>
      <c r="V14" s="9"/>
      <c r="W14" s="9"/>
      <c r="X14" s="9"/>
      <c r="Y14" s="9"/>
      <c r="Z14" s="9"/>
      <c r="AA14" s="9"/>
    </row>
    <row r="15" spans="1:27" ht="38.25" hidden="1">
      <c r="A15" s="9"/>
      <c r="B15" s="10"/>
      <c r="C15" s="26" t="s">
        <v>49</v>
      </c>
      <c r="D15" s="11"/>
      <c r="E15" s="12"/>
      <c r="F15" s="24"/>
      <c r="G15" s="24"/>
      <c r="H15" s="24"/>
      <c r="I15" s="10"/>
      <c r="J15" s="18"/>
      <c r="K15" s="18"/>
      <c r="L15" s="9"/>
      <c r="M15" s="17"/>
      <c r="N15" s="18"/>
      <c r="O15" s="18"/>
      <c r="P15" s="18"/>
      <c r="Q15" s="18"/>
      <c r="R15" s="18"/>
      <c r="S15" s="18"/>
      <c r="T15" s="9"/>
      <c r="U15" s="9"/>
      <c r="V15" s="9"/>
      <c r="W15" s="9"/>
      <c r="X15" s="9"/>
      <c r="Y15" s="9"/>
      <c r="Z15" s="9"/>
      <c r="AA15" s="9"/>
    </row>
    <row r="16" spans="1:27" ht="23.25" hidden="1">
      <c r="A16" s="1"/>
      <c r="B16" s="6"/>
      <c r="C16" s="6"/>
      <c r="D16" s="6"/>
      <c r="E16" s="27"/>
      <c r="F16" s="6"/>
      <c r="G16" s="27"/>
      <c r="H16" s="27"/>
      <c r="I16" s="8"/>
      <c r="J16" s="8"/>
      <c r="K16" s="8"/>
      <c r="L16" s="8"/>
      <c r="M16" s="7"/>
      <c r="N16" s="8"/>
      <c r="O16" s="8"/>
      <c r="P16" s="8"/>
      <c r="Q16" s="8"/>
      <c r="R16" s="8"/>
      <c r="S16" s="8"/>
      <c r="T16" s="28"/>
      <c r="U16" s="28"/>
      <c r="V16" s="28"/>
      <c r="W16" s="6"/>
      <c r="X16" s="29"/>
      <c r="Y16" s="29"/>
      <c r="Z16" s="6"/>
      <c r="AA16" s="6"/>
    </row>
    <row r="17" spans="1:27" ht="27.75" customHeight="1">
      <c r="A17" s="789"/>
      <c r="B17" s="790"/>
      <c r="C17" s="791"/>
      <c r="D17" s="798" t="s">
        <v>50</v>
      </c>
      <c r="E17" s="790"/>
      <c r="F17" s="790"/>
      <c r="G17" s="790"/>
      <c r="H17" s="790"/>
      <c r="I17" s="790"/>
      <c r="J17" s="790"/>
      <c r="K17" s="790"/>
      <c r="L17" s="790"/>
      <c r="M17" s="790"/>
      <c r="N17" s="790"/>
      <c r="O17" s="790"/>
      <c r="P17" s="790"/>
      <c r="Q17" s="790"/>
      <c r="R17" s="790"/>
      <c r="S17" s="790"/>
      <c r="T17" s="790"/>
      <c r="U17" s="790"/>
      <c r="V17" s="790"/>
      <c r="W17" s="791"/>
      <c r="X17" s="248" t="s">
        <v>51</v>
      </c>
      <c r="Y17" s="6"/>
      <c r="Z17" s="6"/>
      <c r="AA17" s="6"/>
    </row>
    <row r="18" spans="1:27" ht="27.75" customHeight="1">
      <c r="A18" s="792"/>
      <c r="B18" s="793"/>
      <c r="C18" s="794"/>
      <c r="D18" s="792"/>
      <c r="E18" s="793"/>
      <c r="F18" s="793"/>
      <c r="G18" s="793"/>
      <c r="H18" s="793"/>
      <c r="I18" s="793"/>
      <c r="J18" s="793"/>
      <c r="K18" s="793"/>
      <c r="L18" s="793"/>
      <c r="M18" s="793"/>
      <c r="N18" s="793"/>
      <c r="O18" s="793"/>
      <c r="P18" s="793"/>
      <c r="Q18" s="793"/>
      <c r="R18" s="793"/>
      <c r="S18" s="793"/>
      <c r="T18" s="793"/>
      <c r="U18" s="793"/>
      <c r="V18" s="793"/>
      <c r="W18" s="794"/>
      <c r="X18" s="250" t="s">
        <v>358</v>
      </c>
      <c r="Y18" s="6"/>
      <c r="Z18" s="6"/>
      <c r="AA18" s="6"/>
    </row>
    <row r="19" spans="1:27" ht="27.75" customHeight="1">
      <c r="A19" s="792"/>
      <c r="B19" s="793"/>
      <c r="C19" s="794"/>
      <c r="D19" s="792"/>
      <c r="E19" s="793"/>
      <c r="F19" s="793"/>
      <c r="G19" s="793"/>
      <c r="H19" s="793"/>
      <c r="I19" s="793"/>
      <c r="J19" s="793"/>
      <c r="K19" s="793"/>
      <c r="L19" s="793"/>
      <c r="M19" s="793"/>
      <c r="N19" s="793"/>
      <c r="O19" s="793"/>
      <c r="P19" s="793"/>
      <c r="Q19" s="793"/>
      <c r="R19" s="793"/>
      <c r="S19" s="793"/>
      <c r="T19" s="793"/>
      <c r="U19" s="793"/>
      <c r="V19" s="793"/>
      <c r="W19" s="794"/>
      <c r="X19" s="332" t="s">
        <v>359</v>
      </c>
      <c r="Y19" s="6"/>
      <c r="Z19" s="6"/>
      <c r="AA19" s="6"/>
    </row>
    <row r="20" spans="1:27" ht="27.75" customHeight="1">
      <c r="A20" s="795"/>
      <c r="B20" s="796"/>
      <c r="C20" s="797"/>
      <c r="D20" s="795"/>
      <c r="E20" s="796"/>
      <c r="F20" s="796"/>
      <c r="G20" s="796"/>
      <c r="H20" s="796"/>
      <c r="I20" s="796"/>
      <c r="J20" s="796"/>
      <c r="K20" s="796"/>
      <c r="L20" s="796"/>
      <c r="M20" s="796"/>
      <c r="N20" s="796"/>
      <c r="O20" s="796"/>
      <c r="P20" s="796"/>
      <c r="Q20" s="796"/>
      <c r="R20" s="796"/>
      <c r="S20" s="796"/>
      <c r="T20" s="796"/>
      <c r="U20" s="796"/>
      <c r="V20" s="796"/>
      <c r="W20" s="797"/>
      <c r="X20" s="251" t="s">
        <v>54</v>
      </c>
      <c r="Y20" s="6"/>
      <c r="Z20" s="6"/>
      <c r="AA20" s="6"/>
    </row>
    <row r="21" spans="1:27" ht="36.75" customHeight="1">
      <c r="A21" s="252"/>
      <c r="B21" s="253"/>
      <c r="C21" s="253"/>
      <c r="D21" s="253"/>
      <c r="E21" s="254"/>
      <c r="F21" s="255"/>
      <c r="G21" s="256"/>
      <c r="H21" s="256"/>
      <c r="I21" s="255"/>
      <c r="J21" s="255"/>
      <c r="K21" s="255"/>
      <c r="L21" s="255"/>
      <c r="M21" s="255"/>
      <c r="N21" s="255"/>
      <c r="O21" s="255"/>
      <c r="P21" s="255"/>
      <c r="Q21" s="255"/>
      <c r="R21" s="255"/>
      <c r="S21" s="255"/>
      <c r="T21" s="258"/>
      <c r="U21" s="258"/>
      <c r="V21" s="258"/>
      <c r="W21" s="255"/>
      <c r="X21" s="256"/>
      <c r="Y21" s="6"/>
      <c r="Z21" s="6"/>
      <c r="AA21" s="6"/>
    </row>
    <row r="22" spans="1:27" ht="63" customHeight="1">
      <c r="A22" s="892" t="s">
        <v>360</v>
      </c>
      <c r="B22" s="800"/>
      <c r="C22" s="801"/>
      <c r="D22" s="259"/>
      <c r="E22" s="893" t="str">
        <f>CONCATENATE("INFORME DE SEGUIMIENTO DEL PROCESO ",A23)</f>
        <v>INFORME DE SEGUIMIENTO DEL PROCESO GESTIÓN DEL TALENTO HUMANO</v>
      </c>
      <c r="F22" s="864"/>
      <c r="G22" s="256"/>
      <c r="H22" s="894" t="s">
        <v>361</v>
      </c>
      <c r="I22" s="863"/>
      <c r="J22" s="864"/>
      <c r="K22" s="260"/>
      <c r="L22" s="261"/>
      <c r="M22" s="261"/>
      <c r="N22" s="261"/>
      <c r="O22" s="261"/>
      <c r="P22" s="261"/>
      <c r="Q22" s="261"/>
      <c r="R22" s="261"/>
      <c r="S22" s="261"/>
      <c r="T22" s="261"/>
      <c r="U22" s="261"/>
      <c r="V22" s="261"/>
      <c r="W22" s="261"/>
      <c r="X22" s="262"/>
      <c r="Y22" s="6"/>
      <c r="Z22" s="6"/>
      <c r="AA22" s="6"/>
    </row>
    <row r="23" spans="1:27" ht="53.25" customHeight="1">
      <c r="A23" s="905" t="s">
        <v>42</v>
      </c>
      <c r="B23" s="800"/>
      <c r="C23" s="801"/>
      <c r="D23" s="259"/>
      <c r="E23" s="263" t="s">
        <v>362</v>
      </c>
      <c r="F23" s="264">
        <f>COUNTA(E31:E62)</f>
        <v>23</v>
      </c>
      <c r="G23" s="256"/>
      <c r="H23" s="883" t="s">
        <v>363</v>
      </c>
      <c r="I23" s="884"/>
      <c r="J23" s="264">
        <f>COUNTIF(I31:I62,"Acción Correctiva")</f>
        <v>10</v>
      </c>
      <c r="K23" s="257"/>
      <c r="L23" s="261"/>
      <c r="M23" s="261"/>
      <c r="N23" s="261"/>
      <c r="O23" s="261"/>
      <c r="P23" s="261"/>
      <c r="Q23" s="261"/>
      <c r="R23" s="261"/>
      <c r="S23" s="261"/>
      <c r="T23" s="261"/>
      <c r="U23" s="262"/>
      <c r="V23" s="262"/>
      <c r="W23" s="259"/>
      <c r="X23" s="262"/>
      <c r="Y23" s="6"/>
      <c r="Z23" s="6"/>
      <c r="AA23" s="6"/>
    </row>
    <row r="24" spans="1:27" ht="48.75" customHeight="1">
      <c r="A24" s="266"/>
      <c r="B24" s="259"/>
      <c r="C24" s="259"/>
      <c r="D24" s="267"/>
      <c r="E24" s="268" t="s">
        <v>283</v>
      </c>
      <c r="F24" s="269">
        <f>COUNTA(H31:H62)</f>
        <v>18</v>
      </c>
      <c r="G24" s="270"/>
      <c r="H24" s="885" t="s">
        <v>364</v>
      </c>
      <c r="I24" s="886"/>
      <c r="J24" s="265">
        <f>COUNTIF(I31:I62,"Acción Preventiva y/o de mejora")</f>
        <v>8</v>
      </c>
      <c r="K24" s="257"/>
      <c r="L24" s="261"/>
      <c r="M24" s="261"/>
      <c r="N24" s="261"/>
      <c r="O24" s="261"/>
      <c r="P24" s="261"/>
      <c r="Q24" s="261"/>
      <c r="R24" s="257"/>
      <c r="S24" s="257"/>
      <c r="T24" s="257"/>
      <c r="U24" s="262"/>
      <c r="V24" s="262"/>
      <c r="W24" s="259"/>
      <c r="X24" s="262"/>
      <c r="Y24" s="6"/>
      <c r="Z24" s="6"/>
      <c r="AA24" s="6"/>
    </row>
    <row r="25" spans="1:27" ht="53.25" customHeight="1">
      <c r="A25" s="266"/>
      <c r="B25" s="259"/>
      <c r="C25" s="259"/>
      <c r="D25" s="271"/>
      <c r="E25" s="268" t="s">
        <v>285</v>
      </c>
      <c r="F25" s="269">
        <f>COUNTIF(W31:W62, "Vencida")</f>
        <v>0</v>
      </c>
      <c r="G25" s="270"/>
      <c r="H25" s="887"/>
      <c r="I25" s="888"/>
      <c r="J25" s="272"/>
      <c r="K25" s="257"/>
      <c r="L25" s="261"/>
      <c r="M25" s="261"/>
      <c r="N25" s="261"/>
      <c r="O25" s="261"/>
      <c r="P25" s="261"/>
      <c r="Q25" s="261"/>
      <c r="R25" s="257"/>
      <c r="S25" s="257"/>
      <c r="T25" s="257"/>
      <c r="U25" s="262"/>
      <c r="V25" s="262"/>
      <c r="W25" s="259"/>
      <c r="X25" s="273"/>
      <c r="Y25" s="6"/>
      <c r="Z25" s="6"/>
      <c r="AA25" s="6"/>
    </row>
    <row r="26" spans="1:27" ht="48.75" customHeight="1">
      <c r="A26" s="266"/>
      <c r="B26" s="259"/>
      <c r="C26" s="259"/>
      <c r="D26" s="267"/>
      <c r="E26" s="268" t="s">
        <v>287</v>
      </c>
      <c r="F26" s="269">
        <f>COUNTIF(W31:W62, "En ejecución")</f>
        <v>2</v>
      </c>
      <c r="G26" s="270"/>
      <c r="H26" s="887"/>
      <c r="I26" s="888"/>
      <c r="J26" s="274"/>
      <c r="K26" s="272"/>
      <c r="L26" s="261"/>
      <c r="M26" s="261"/>
      <c r="N26" s="261"/>
      <c r="O26" s="261"/>
      <c r="P26" s="261"/>
      <c r="Q26" s="261"/>
      <c r="R26" s="257"/>
      <c r="S26" s="257"/>
      <c r="T26" s="257"/>
      <c r="U26" s="262"/>
      <c r="V26" s="262"/>
      <c r="W26" s="259"/>
      <c r="X26" s="273"/>
      <c r="Y26" s="6"/>
      <c r="Z26" s="6"/>
      <c r="AA26" s="6"/>
    </row>
    <row r="27" spans="1:27" ht="51" customHeight="1">
      <c r="A27" s="266"/>
      <c r="B27" s="259"/>
      <c r="C27" s="259"/>
      <c r="D27" s="271"/>
      <c r="E27" s="275" t="s">
        <v>369</v>
      </c>
      <c r="F27" s="265">
        <f>COUNTIF(W31:W62, "Cerrada")</f>
        <v>16</v>
      </c>
      <c r="G27" s="270"/>
      <c r="H27" s="276"/>
      <c r="I27" s="277"/>
      <c r="J27" s="261"/>
      <c r="K27" s="261"/>
      <c r="L27" s="261"/>
      <c r="M27" s="261"/>
      <c r="N27" s="261"/>
      <c r="O27" s="261"/>
      <c r="P27" s="261"/>
      <c r="Q27" s="261"/>
      <c r="R27" s="257"/>
      <c r="S27" s="257"/>
      <c r="T27" s="257"/>
      <c r="U27" s="262"/>
      <c r="V27" s="262"/>
      <c r="W27" s="259"/>
      <c r="X27" s="273"/>
      <c r="Y27" s="6"/>
      <c r="Z27" s="6"/>
      <c r="AA27" s="6"/>
    </row>
    <row r="28" spans="1:27" ht="41.25" customHeight="1">
      <c r="A28" s="266"/>
      <c r="B28" s="259"/>
      <c r="C28" s="259"/>
      <c r="D28" s="259"/>
      <c r="E28" s="278"/>
      <c r="F28" s="279"/>
      <c r="G28" s="270"/>
      <c r="H28" s="276"/>
      <c r="I28" s="280"/>
      <c r="J28" s="281"/>
      <c r="K28" s="280"/>
      <c r="L28" s="281"/>
      <c r="M28" s="282"/>
      <c r="N28" s="283"/>
      <c r="O28" s="283"/>
      <c r="P28" s="283"/>
      <c r="Q28" s="283"/>
      <c r="R28" s="255"/>
      <c r="S28" s="255"/>
      <c r="T28" s="255"/>
      <c r="U28" s="255"/>
      <c r="V28" s="255"/>
      <c r="W28" s="255"/>
      <c r="X28" s="255"/>
      <c r="Y28" s="6"/>
      <c r="Z28" s="6"/>
      <c r="AA28" s="6"/>
    </row>
    <row r="29" spans="1:27" ht="45" customHeight="1">
      <c r="A29" s="889" t="s">
        <v>56</v>
      </c>
      <c r="B29" s="863"/>
      <c r="C29" s="863"/>
      <c r="D29" s="863"/>
      <c r="E29" s="863"/>
      <c r="F29" s="863"/>
      <c r="G29" s="864"/>
      <c r="H29" s="890" t="s">
        <v>57</v>
      </c>
      <c r="I29" s="863"/>
      <c r="J29" s="863"/>
      <c r="K29" s="863"/>
      <c r="L29" s="863"/>
      <c r="M29" s="863"/>
      <c r="N29" s="864"/>
      <c r="O29" s="891" t="s">
        <v>58</v>
      </c>
      <c r="P29" s="863"/>
      <c r="Q29" s="863"/>
      <c r="R29" s="863"/>
      <c r="S29" s="864"/>
      <c r="T29" s="881" t="s">
        <v>59</v>
      </c>
      <c r="U29" s="863"/>
      <c r="V29" s="863"/>
      <c r="W29" s="863"/>
      <c r="X29" s="864"/>
      <c r="Y29" s="38"/>
      <c r="Z29" s="39"/>
      <c r="AA29" s="40"/>
    </row>
    <row r="30" spans="1:27" ht="90.75" customHeight="1">
      <c r="A30" s="41" t="s">
        <v>60</v>
      </c>
      <c r="B30" s="42" t="s">
        <v>2</v>
      </c>
      <c r="C30" s="42" t="s">
        <v>61</v>
      </c>
      <c r="D30" s="42" t="s">
        <v>62</v>
      </c>
      <c r="E30" s="42" t="s">
        <v>63</v>
      </c>
      <c r="F30" s="42" t="s">
        <v>64</v>
      </c>
      <c r="G30" s="43" t="s">
        <v>65</v>
      </c>
      <c r="H30" s="44" t="s">
        <v>66</v>
      </c>
      <c r="I30" s="42" t="s">
        <v>4</v>
      </c>
      <c r="J30" s="42" t="s">
        <v>67</v>
      </c>
      <c r="K30" s="45" t="s">
        <v>68</v>
      </c>
      <c r="L30" s="45" t="s">
        <v>69</v>
      </c>
      <c r="M30" s="292" t="s">
        <v>70</v>
      </c>
      <c r="N30" s="293" t="s">
        <v>71</v>
      </c>
      <c r="O30" s="895" t="s">
        <v>72</v>
      </c>
      <c r="P30" s="863"/>
      <c r="Q30" s="863"/>
      <c r="R30" s="896"/>
      <c r="S30" s="293" t="s">
        <v>73</v>
      </c>
      <c r="T30" s="294" t="s">
        <v>72</v>
      </c>
      <c r="U30" s="292" t="s">
        <v>73</v>
      </c>
      <c r="V30" s="292" t="s">
        <v>6</v>
      </c>
      <c r="W30" s="292" t="s">
        <v>74</v>
      </c>
      <c r="X30" s="293" t="s">
        <v>75</v>
      </c>
      <c r="Y30" s="48"/>
      <c r="Z30" s="6"/>
      <c r="AA30" s="6"/>
    </row>
    <row r="31" spans="1:27" ht="268.5" customHeight="1">
      <c r="A31" s="58">
        <v>10</v>
      </c>
      <c r="B31" s="58" t="s">
        <v>9</v>
      </c>
      <c r="C31" s="59" t="s">
        <v>35</v>
      </c>
      <c r="D31" s="60">
        <v>44141</v>
      </c>
      <c r="E31" s="61" t="s">
        <v>1954</v>
      </c>
      <c r="F31" s="59" t="s">
        <v>17</v>
      </c>
      <c r="G31" s="62" t="s">
        <v>87</v>
      </c>
      <c r="H31" s="63" t="s">
        <v>1955</v>
      </c>
      <c r="I31" s="64" t="s">
        <v>11</v>
      </c>
      <c r="J31" s="58" t="s">
        <v>89</v>
      </c>
      <c r="K31" s="53" t="s">
        <v>90</v>
      </c>
      <c r="L31" s="65">
        <v>44141</v>
      </c>
      <c r="M31" s="54">
        <v>44228</v>
      </c>
      <c r="N31" s="54">
        <v>44377</v>
      </c>
      <c r="O31" s="785" t="s">
        <v>1956</v>
      </c>
      <c r="P31" s="783"/>
      <c r="Q31" s="783"/>
      <c r="R31" s="784"/>
      <c r="S31" s="66" t="s">
        <v>92</v>
      </c>
      <c r="T31" s="67" t="s">
        <v>93</v>
      </c>
      <c r="U31" s="67" t="s">
        <v>94</v>
      </c>
      <c r="V31" s="68" t="s">
        <v>13</v>
      </c>
      <c r="W31" s="751" t="s">
        <v>25</v>
      </c>
      <c r="X31" s="385" t="s">
        <v>1957</v>
      </c>
      <c r="Y31" s="6"/>
      <c r="Z31" s="6"/>
      <c r="AA31" s="6"/>
    </row>
    <row r="32" spans="1:27" ht="228" customHeight="1">
      <c r="A32" s="53">
        <v>11</v>
      </c>
      <c r="B32" s="59" t="s">
        <v>9</v>
      </c>
      <c r="C32" s="59" t="s">
        <v>43</v>
      </c>
      <c r="D32" s="54">
        <v>44141</v>
      </c>
      <c r="E32" s="69" t="s">
        <v>1958</v>
      </c>
      <c r="F32" s="59" t="s">
        <v>17</v>
      </c>
      <c r="G32" s="62" t="s">
        <v>97</v>
      </c>
      <c r="H32" s="64" t="s">
        <v>1959</v>
      </c>
      <c r="I32" s="64" t="s">
        <v>11</v>
      </c>
      <c r="J32" s="52" t="s">
        <v>99</v>
      </c>
      <c r="K32" s="53" t="s">
        <v>100</v>
      </c>
      <c r="L32" s="65">
        <v>44141</v>
      </c>
      <c r="M32" s="54">
        <v>44228</v>
      </c>
      <c r="N32" s="54">
        <v>44377</v>
      </c>
      <c r="O32" s="785" t="s">
        <v>1960</v>
      </c>
      <c r="P32" s="783"/>
      <c r="Q32" s="783"/>
      <c r="R32" s="784"/>
      <c r="S32" s="70" t="s">
        <v>102</v>
      </c>
      <c r="T32" s="67" t="s">
        <v>1961</v>
      </c>
      <c r="U32" s="67" t="s">
        <v>1962</v>
      </c>
      <c r="V32" s="53" t="s">
        <v>13</v>
      </c>
      <c r="W32" s="53" t="s">
        <v>25</v>
      </c>
      <c r="X32" s="752" t="s">
        <v>105</v>
      </c>
      <c r="Y32" s="6"/>
      <c r="Z32" s="6"/>
      <c r="AA32" s="6"/>
    </row>
    <row r="33" spans="1:27" ht="91.5" customHeight="1">
      <c r="A33" s="53">
        <v>12</v>
      </c>
      <c r="B33" s="59" t="s">
        <v>9</v>
      </c>
      <c r="C33" s="59" t="s">
        <v>43</v>
      </c>
      <c r="D33" s="54">
        <v>44141</v>
      </c>
      <c r="E33" s="69" t="s">
        <v>1963</v>
      </c>
      <c r="F33" s="59" t="s">
        <v>17</v>
      </c>
      <c r="G33" s="62" t="s">
        <v>107</v>
      </c>
      <c r="H33" s="786" t="s">
        <v>108</v>
      </c>
      <c r="I33" s="777" t="s">
        <v>11</v>
      </c>
      <c r="J33" s="778" t="s">
        <v>109</v>
      </c>
      <c r="K33" s="769" t="s">
        <v>100</v>
      </c>
      <c r="L33" s="779">
        <v>44141</v>
      </c>
      <c r="M33" s="776">
        <v>44207</v>
      </c>
      <c r="N33" s="776">
        <v>44377</v>
      </c>
      <c r="O33" s="807" t="s">
        <v>1964</v>
      </c>
      <c r="P33" s="808"/>
      <c r="Q33" s="808"/>
      <c r="R33" s="809"/>
      <c r="S33" s="812" t="s">
        <v>1965</v>
      </c>
      <c r="T33" s="813" t="s">
        <v>112</v>
      </c>
      <c r="U33" s="813" t="s">
        <v>113</v>
      </c>
      <c r="V33" s="53" t="s">
        <v>13</v>
      </c>
      <c r="W33" s="72" t="s">
        <v>25</v>
      </c>
      <c r="X33" s="74" t="s">
        <v>105</v>
      </c>
      <c r="Y33" s="6"/>
      <c r="Z33" s="6"/>
      <c r="AA33" s="6"/>
    </row>
    <row r="34" spans="1:27" ht="120" customHeight="1">
      <c r="A34" s="53">
        <v>13</v>
      </c>
      <c r="B34" s="59" t="s">
        <v>9</v>
      </c>
      <c r="C34" s="59" t="s">
        <v>43</v>
      </c>
      <c r="D34" s="54">
        <v>44141</v>
      </c>
      <c r="E34" s="69" t="s">
        <v>1966</v>
      </c>
      <c r="F34" s="59" t="s">
        <v>24</v>
      </c>
      <c r="G34" s="62" t="s">
        <v>115</v>
      </c>
      <c r="H34" s="771"/>
      <c r="I34" s="771"/>
      <c r="J34" s="771"/>
      <c r="K34" s="771"/>
      <c r="L34" s="781"/>
      <c r="M34" s="771"/>
      <c r="N34" s="771"/>
      <c r="O34" s="781"/>
      <c r="P34" s="810"/>
      <c r="Q34" s="810"/>
      <c r="R34" s="811"/>
      <c r="S34" s="771"/>
      <c r="T34" s="771"/>
      <c r="U34" s="771"/>
      <c r="V34" s="53" t="s">
        <v>13</v>
      </c>
      <c r="W34" s="572"/>
      <c r="X34" s="572"/>
      <c r="Y34" s="6"/>
      <c r="Z34" s="6"/>
      <c r="AA34" s="6"/>
    </row>
    <row r="35" spans="1:27" ht="390.75" customHeight="1">
      <c r="A35" s="53">
        <v>14</v>
      </c>
      <c r="B35" s="59" t="s">
        <v>9</v>
      </c>
      <c r="C35" s="59" t="s">
        <v>43</v>
      </c>
      <c r="D35" s="54">
        <v>44141</v>
      </c>
      <c r="E35" s="69" t="s">
        <v>1967</v>
      </c>
      <c r="F35" s="59" t="s">
        <v>17</v>
      </c>
      <c r="G35" s="62" t="s">
        <v>1920</v>
      </c>
      <c r="H35" s="64" t="s">
        <v>1968</v>
      </c>
      <c r="I35" s="64" t="s">
        <v>11</v>
      </c>
      <c r="J35" s="495" t="s">
        <v>1922</v>
      </c>
      <c r="K35" s="53" t="s">
        <v>100</v>
      </c>
      <c r="L35" s="65">
        <v>44141</v>
      </c>
      <c r="M35" s="54">
        <v>44228</v>
      </c>
      <c r="N35" s="54">
        <v>44484</v>
      </c>
      <c r="O35" s="968" t="s">
        <v>1969</v>
      </c>
      <c r="P35" s="783"/>
      <c r="Q35" s="783"/>
      <c r="R35" s="784"/>
      <c r="S35" s="745" t="s">
        <v>1970</v>
      </c>
      <c r="T35" s="67" t="s">
        <v>1971</v>
      </c>
      <c r="U35" s="134" t="s">
        <v>1972</v>
      </c>
      <c r="V35" s="53" t="s">
        <v>13</v>
      </c>
      <c r="W35" s="53" t="s">
        <v>25</v>
      </c>
      <c r="X35" s="746" t="s">
        <v>1973</v>
      </c>
      <c r="Y35" s="753"/>
      <c r="Z35" s="6"/>
      <c r="AA35" s="6"/>
    </row>
    <row r="36" spans="1:27" ht="103.5" customHeight="1">
      <c r="A36" s="53">
        <v>15</v>
      </c>
      <c r="B36" s="59" t="s">
        <v>9</v>
      </c>
      <c r="C36" s="59" t="s">
        <v>43</v>
      </c>
      <c r="D36" s="54">
        <v>44141</v>
      </c>
      <c r="E36" s="69" t="s">
        <v>1974</v>
      </c>
      <c r="F36" s="59" t="s">
        <v>17</v>
      </c>
      <c r="G36" s="26" t="s">
        <v>1975</v>
      </c>
      <c r="H36" s="52" t="s">
        <v>1976</v>
      </c>
      <c r="I36" s="52" t="s">
        <v>11</v>
      </c>
      <c r="J36" s="52" t="s">
        <v>157</v>
      </c>
      <c r="K36" s="26" t="s">
        <v>158</v>
      </c>
      <c r="L36" s="65">
        <v>44141</v>
      </c>
      <c r="M36" s="54">
        <v>44197</v>
      </c>
      <c r="N36" s="54">
        <v>44377</v>
      </c>
      <c r="O36" s="816" t="s">
        <v>159</v>
      </c>
      <c r="P36" s="783"/>
      <c r="Q36" s="783"/>
      <c r="R36" s="784"/>
      <c r="S36" s="66" t="s">
        <v>160</v>
      </c>
      <c r="T36" s="80" t="s">
        <v>1977</v>
      </c>
      <c r="U36" s="67" t="s">
        <v>162</v>
      </c>
      <c r="V36" s="53" t="s">
        <v>13</v>
      </c>
      <c r="W36" s="53" t="s">
        <v>25</v>
      </c>
      <c r="X36" s="67" t="s">
        <v>105</v>
      </c>
      <c r="Y36" s="6"/>
      <c r="Z36" s="6"/>
      <c r="AA36" s="6"/>
    </row>
    <row r="37" spans="1:27" ht="335.25" customHeight="1">
      <c r="A37" s="53">
        <v>16</v>
      </c>
      <c r="B37" s="59" t="s">
        <v>9</v>
      </c>
      <c r="C37" s="59" t="s">
        <v>43</v>
      </c>
      <c r="D37" s="54">
        <v>44141</v>
      </c>
      <c r="E37" s="69" t="s">
        <v>1978</v>
      </c>
      <c r="F37" s="59" t="s">
        <v>17</v>
      </c>
      <c r="G37" s="26" t="s">
        <v>1929</v>
      </c>
      <c r="H37" s="64" t="s">
        <v>1930</v>
      </c>
      <c r="I37" s="52" t="s">
        <v>11</v>
      </c>
      <c r="J37" s="52" t="s">
        <v>1931</v>
      </c>
      <c r="K37" s="53" t="s">
        <v>120</v>
      </c>
      <c r="L37" s="65">
        <v>44141</v>
      </c>
      <c r="M37" s="54">
        <v>44197</v>
      </c>
      <c r="N37" s="54">
        <v>44496</v>
      </c>
      <c r="O37" s="816" t="s">
        <v>1932</v>
      </c>
      <c r="P37" s="783"/>
      <c r="Q37" s="783"/>
      <c r="R37" s="784"/>
      <c r="S37" s="70" t="s">
        <v>1933</v>
      </c>
      <c r="T37" s="67" t="s">
        <v>1979</v>
      </c>
      <c r="U37" s="70" t="s">
        <v>1933</v>
      </c>
      <c r="V37" s="53" t="s">
        <v>13</v>
      </c>
      <c r="W37" s="53" t="s">
        <v>25</v>
      </c>
      <c r="X37" s="746" t="s">
        <v>1935</v>
      </c>
      <c r="Y37" s="6"/>
      <c r="Z37" s="6"/>
      <c r="AA37" s="6"/>
    </row>
    <row r="38" spans="1:27" ht="114.75" customHeight="1">
      <c r="A38" s="769">
        <v>17</v>
      </c>
      <c r="B38" s="769" t="s">
        <v>9</v>
      </c>
      <c r="C38" s="769" t="s">
        <v>43</v>
      </c>
      <c r="D38" s="776">
        <v>44141</v>
      </c>
      <c r="E38" s="75" t="s">
        <v>1980</v>
      </c>
      <c r="F38" s="76" t="s">
        <v>17</v>
      </c>
      <c r="G38" s="62" t="s">
        <v>117</v>
      </c>
      <c r="H38" s="777" t="s">
        <v>1981</v>
      </c>
      <c r="I38" s="778" t="s">
        <v>11</v>
      </c>
      <c r="J38" s="778" t="s">
        <v>119</v>
      </c>
      <c r="K38" s="769" t="s">
        <v>120</v>
      </c>
      <c r="L38" s="779">
        <v>44141</v>
      </c>
      <c r="M38" s="773">
        <v>44197</v>
      </c>
      <c r="N38" s="773">
        <v>44377</v>
      </c>
      <c r="O38" s="835" t="s">
        <v>1982</v>
      </c>
      <c r="P38" s="808"/>
      <c r="Q38" s="808"/>
      <c r="R38" s="809"/>
      <c r="S38" s="774" t="s">
        <v>122</v>
      </c>
      <c r="T38" s="772" t="s">
        <v>1983</v>
      </c>
      <c r="U38" s="775" t="s">
        <v>124</v>
      </c>
      <c r="V38" s="53" t="s">
        <v>13</v>
      </c>
      <c r="W38" s="72" t="s">
        <v>25</v>
      </c>
      <c r="X38" s="77" t="s">
        <v>105</v>
      </c>
      <c r="Y38" s="6"/>
      <c r="Z38" s="6"/>
      <c r="AA38" s="6"/>
    </row>
    <row r="39" spans="1:27" ht="15.75" customHeight="1">
      <c r="A39" s="770"/>
      <c r="B39" s="770"/>
      <c r="C39" s="770"/>
      <c r="D39" s="770"/>
      <c r="E39" s="69" t="s">
        <v>1984</v>
      </c>
      <c r="F39" s="59" t="s">
        <v>17</v>
      </c>
      <c r="G39" s="26" t="s">
        <v>126</v>
      </c>
      <c r="H39" s="770"/>
      <c r="I39" s="770"/>
      <c r="J39" s="770"/>
      <c r="K39" s="770"/>
      <c r="L39" s="780"/>
      <c r="M39" s="770"/>
      <c r="N39" s="770"/>
      <c r="O39" s="780"/>
      <c r="P39" s="793"/>
      <c r="Q39" s="793"/>
      <c r="R39" s="834"/>
      <c r="S39" s="770"/>
      <c r="T39" s="770"/>
      <c r="U39" s="770"/>
      <c r="V39" s="53" t="s">
        <v>13</v>
      </c>
      <c r="W39" s="754"/>
      <c r="X39" s="754"/>
      <c r="Y39" s="6"/>
      <c r="Z39" s="6"/>
      <c r="AA39" s="6"/>
    </row>
    <row r="40" spans="1:27" ht="15.75" customHeight="1">
      <c r="A40" s="770"/>
      <c r="B40" s="770"/>
      <c r="C40" s="770"/>
      <c r="D40" s="770"/>
      <c r="E40" s="69" t="s">
        <v>1985</v>
      </c>
      <c r="F40" s="59" t="s">
        <v>24</v>
      </c>
      <c r="G40" s="26" t="s">
        <v>126</v>
      </c>
      <c r="H40" s="770"/>
      <c r="I40" s="770"/>
      <c r="J40" s="770"/>
      <c r="K40" s="770"/>
      <c r="L40" s="780"/>
      <c r="M40" s="770"/>
      <c r="N40" s="770"/>
      <c r="O40" s="780"/>
      <c r="P40" s="793"/>
      <c r="Q40" s="793"/>
      <c r="R40" s="834"/>
      <c r="S40" s="770"/>
      <c r="T40" s="770"/>
      <c r="U40" s="770"/>
      <c r="V40" s="53" t="s">
        <v>13</v>
      </c>
      <c r="W40" s="754"/>
      <c r="X40" s="754"/>
      <c r="Y40" s="6"/>
      <c r="Z40" s="6"/>
      <c r="AA40" s="6"/>
    </row>
    <row r="41" spans="1:27" ht="15.75" customHeight="1">
      <c r="A41" s="771"/>
      <c r="B41" s="771"/>
      <c r="C41" s="771"/>
      <c r="D41" s="771"/>
      <c r="E41" s="69" t="s">
        <v>1986</v>
      </c>
      <c r="F41" s="59" t="s">
        <v>24</v>
      </c>
      <c r="G41" s="26" t="s">
        <v>129</v>
      </c>
      <c r="H41" s="771"/>
      <c r="I41" s="771"/>
      <c r="J41" s="771"/>
      <c r="K41" s="771"/>
      <c r="L41" s="781"/>
      <c r="M41" s="771"/>
      <c r="N41" s="771"/>
      <c r="O41" s="781"/>
      <c r="P41" s="810"/>
      <c r="Q41" s="810"/>
      <c r="R41" s="811"/>
      <c r="S41" s="771"/>
      <c r="T41" s="771"/>
      <c r="U41" s="771"/>
      <c r="V41" s="53" t="s">
        <v>13</v>
      </c>
      <c r="W41" s="572"/>
      <c r="X41" s="572"/>
      <c r="Y41" s="6"/>
      <c r="Z41" s="6"/>
      <c r="AA41" s="6"/>
    </row>
    <row r="42" spans="1:27" ht="344.25" customHeight="1">
      <c r="A42" s="53">
        <v>18</v>
      </c>
      <c r="B42" s="59" t="s">
        <v>9</v>
      </c>
      <c r="C42" s="59" t="s">
        <v>43</v>
      </c>
      <c r="D42" s="54">
        <v>44141</v>
      </c>
      <c r="E42" s="69" t="s">
        <v>1987</v>
      </c>
      <c r="F42" s="59" t="s">
        <v>24</v>
      </c>
      <c r="G42" s="26" t="s">
        <v>264</v>
      </c>
      <c r="H42" s="52" t="s">
        <v>265</v>
      </c>
      <c r="I42" s="52" t="s">
        <v>18</v>
      </c>
      <c r="J42" s="52" t="s">
        <v>266</v>
      </c>
      <c r="K42" s="53" t="s">
        <v>267</v>
      </c>
      <c r="L42" s="65">
        <v>44141</v>
      </c>
      <c r="M42" s="54">
        <v>44197</v>
      </c>
      <c r="N42" s="54">
        <v>44377</v>
      </c>
      <c r="O42" s="816" t="s">
        <v>268</v>
      </c>
      <c r="P42" s="783"/>
      <c r="Q42" s="783"/>
      <c r="R42" s="784"/>
      <c r="S42" s="66" t="s">
        <v>269</v>
      </c>
      <c r="T42" s="67" t="s">
        <v>270</v>
      </c>
      <c r="U42" s="134" t="s">
        <v>1988</v>
      </c>
      <c r="V42" s="53" t="s">
        <v>13</v>
      </c>
      <c r="W42" s="61" t="s">
        <v>25</v>
      </c>
      <c r="X42" s="67" t="s">
        <v>105</v>
      </c>
      <c r="Y42" s="6"/>
      <c r="Z42" s="6"/>
      <c r="AA42" s="6"/>
    </row>
    <row r="43" spans="1:27" ht="204" customHeight="1">
      <c r="A43" s="53">
        <v>19</v>
      </c>
      <c r="B43" s="59" t="s">
        <v>9</v>
      </c>
      <c r="C43" s="59" t="s">
        <v>43</v>
      </c>
      <c r="D43" s="54">
        <v>44141</v>
      </c>
      <c r="E43" s="69" t="s">
        <v>1989</v>
      </c>
      <c r="F43" s="59" t="s">
        <v>17</v>
      </c>
      <c r="G43" s="26" t="s">
        <v>1990</v>
      </c>
      <c r="H43" s="64" t="s">
        <v>1991</v>
      </c>
      <c r="I43" s="52" t="s">
        <v>11</v>
      </c>
      <c r="J43" s="52" t="s">
        <v>1992</v>
      </c>
      <c r="K43" s="53" t="s">
        <v>267</v>
      </c>
      <c r="L43" s="65">
        <v>44141</v>
      </c>
      <c r="M43" s="54">
        <v>44197</v>
      </c>
      <c r="N43" s="54">
        <v>44377</v>
      </c>
      <c r="O43" s="816" t="s">
        <v>1993</v>
      </c>
      <c r="P43" s="783"/>
      <c r="Q43" s="783"/>
      <c r="R43" s="784"/>
      <c r="S43" s="66" t="s">
        <v>1994</v>
      </c>
      <c r="T43" s="80" t="s">
        <v>1995</v>
      </c>
      <c r="U43" s="345"/>
      <c r="V43" s="53" t="s">
        <v>13</v>
      </c>
      <c r="W43" s="61" t="s">
        <v>25</v>
      </c>
      <c r="X43" s="67" t="s">
        <v>105</v>
      </c>
      <c r="Y43" s="6"/>
      <c r="Z43" s="6"/>
      <c r="AA43" s="6"/>
    </row>
    <row r="44" spans="1:27" ht="275.25" customHeight="1">
      <c r="A44" s="53">
        <v>20</v>
      </c>
      <c r="B44" s="59" t="s">
        <v>9</v>
      </c>
      <c r="C44" s="59" t="s">
        <v>43</v>
      </c>
      <c r="D44" s="54">
        <v>44141</v>
      </c>
      <c r="E44" s="69" t="s">
        <v>1996</v>
      </c>
      <c r="F44" s="59" t="s">
        <v>24</v>
      </c>
      <c r="G44" s="26" t="s">
        <v>1937</v>
      </c>
      <c r="H44" s="52" t="s">
        <v>1938</v>
      </c>
      <c r="I44" s="52" t="s">
        <v>18</v>
      </c>
      <c r="J44" s="52" t="s">
        <v>1939</v>
      </c>
      <c r="K44" s="53" t="s">
        <v>267</v>
      </c>
      <c r="L44" s="65">
        <v>44141</v>
      </c>
      <c r="M44" s="54">
        <v>44197</v>
      </c>
      <c r="N44" s="54">
        <v>44500</v>
      </c>
      <c r="O44" s="816" t="s">
        <v>1940</v>
      </c>
      <c r="P44" s="783"/>
      <c r="Q44" s="783"/>
      <c r="R44" s="784"/>
      <c r="S44" s="70" t="s">
        <v>1941</v>
      </c>
      <c r="T44" s="80" t="s">
        <v>1942</v>
      </c>
      <c r="U44" s="70" t="s">
        <v>1941</v>
      </c>
      <c r="V44" s="53" t="s">
        <v>13</v>
      </c>
      <c r="W44" s="61" t="s">
        <v>25</v>
      </c>
      <c r="X44" s="755" t="s">
        <v>1943</v>
      </c>
      <c r="Y44" s="6"/>
      <c r="Z44" s="6"/>
      <c r="AA44" s="6"/>
    </row>
    <row r="45" spans="1:27" ht="140.25" customHeight="1">
      <c r="A45" s="53">
        <v>21</v>
      </c>
      <c r="B45" s="59" t="s">
        <v>9</v>
      </c>
      <c r="C45" s="59" t="s">
        <v>43</v>
      </c>
      <c r="D45" s="54">
        <v>44141</v>
      </c>
      <c r="E45" s="69" t="s">
        <v>1997</v>
      </c>
      <c r="F45" s="59" t="s">
        <v>24</v>
      </c>
      <c r="G45" s="62" t="s">
        <v>131</v>
      </c>
      <c r="H45" s="62" t="s">
        <v>132</v>
      </c>
      <c r="I45" s="52" t="s">
        <v>18</v>
      </c>
      <c r="J45" s="52" t="s">
        <v>133</v>
      </c>
      <c r="K45" s="53" t="s">
        <v>100</v>
      </c>
      <c r="L45" s="65">
        <v>44141</v>
      </c>
      <c r="M45" s="54">
        <v>44197</v>
      </c>
      <c r="N45" s="54">
        <v>44377</v>
      </c>
      <c r="O45" s="816" t="s">
        <v>1998</v>
      </c>
      <c r="P45" s="783"/>
      <c r="Q45" s="783"/>
      <c r="R45" s="784"/>
      <c r="S45" s="79" t="s">
        <v>1999</v>
      </c>
      <c r="T45" s="67" t="s">
        <v>136</v>
      </c>
      <c r="U45" s="134" t="s">
        <v>2000</v>
      </c>
      <c r="V45" s="53" t="s">
        <v>13</v>
      </c>
      <c r="W45" s="61" t="s">
        <v>25</v>
      </c>
      <c r="X45" s="67" t="s">
        <v>105</v>
      </c>
      <c r="Y45" s="6"/>
      <c r="Z45" s="6"/>
      <c r="AA45" s="6"/>
    </row>
    <row r="46" spans="1:27" ht="153" customHeight="1">
      <c r="A46" s="53">
        <v>22</v>
      </c>
      <c r="B46" s="59" t="s">
        <v>9</v>
      </c>
      <c r="C46" s="59" t="s">
        <v>43</v>
      </c>
      <c r="D46" s="54">
        <v>44141</v>
      </c>
      <c r="E46" s="69" t="s">
        <v>2001</v>
      </c>
      <c r="F46" s="59" t="s">
        <v>24</v>
      </c>
      <c r="G46" s="26" t="s">
        <v>139</v>
      </c>
      <c r="H46" s="62" t="s">
        <v>140</v>
      </c>
      <c r="I46" s="52" t="s">
        <v>18</v>
      </c>
      <c r="J46" s="52" t="s">
        <v>141</v>
      </c>
      <c r="K46" s="53" t="s">
        <v>100</v>
      </c>
      <c r="L46" s="65">
        <v>44141</v>
      </c>
      <c r="M46" s="54">
        <v>44197</v>
      </c>
      <c r="N46" s="54">
        <v>44377</v>
      </c>
      <c r="O46" s="816" t="s">
        <v>2002</v>
      </c>
      <c r="P46" s="783"/>
      <c r="Q46" s="783"/>
      <c r="R46" s="784"/>
      <c r="S46" s="79" t="s">
        <v>2003</v>
      </c>
      <c r="T46" s="67" t="s">
        <v>144</v>
      </c>
      <c r="U46" s="134" t="s">
        <v>2004</v>
      </c>
      <c r="V46" s="53" t="s">
        <v>13</v>
      </c>
      <c r="W46" s="61" t="s">
        <v>25</v>
      </c>
      <c r="X46" s="67" t="s">
        <v>105</v>
      </c>
      <c r="Y46" s="6"/>
      <c r="Z46" s="6"/>
      <c r="AA46" s="6"/>
    </row>
    <row r="47" spans="1:27" ht="178.5" customHeight="1">
      <c r="A47" s="53">
        <v>23</v>
      </c>
      <c r="B47" s="59" t="s">
        <v>9</v>
      </c>
      <c r="C47" s="59" t="s">
        <v>43</v>
      </c>
      <c r="D47" s="54">
        <v>44141</v>
      </c>
      <c r="E47" s="69" t="s">
        <v>2005</v>
      </c>
      <c r="F47" s="59" t="s">
        <v>24</v>
      </c>
      <c r="G47" s="26" t="s">
        <v>2006</v>
      </c>
      <c r="H47" s="52" t="s">
        <v>2007</v>
      </c>
      <c r="I47" s="52" t="s">
        <v>18</v>
      </c>
      <c r="J47" s="52" t="s">
        <v>2008</v>
      </c>
      <c r="K47" s="53" t="s">
        <v>100</v>
      </c>
      <c r="L47" s="65">
        <v>44141</v>
      </c>
      <c r="M47" s="54">
        <v>44197</v>
      </c>
      <c r="N47" s="54">
        <v>44377</v>
      </c>
      <c r="O47" s="816" t="s">
        <v>2009</v>
      </c>
      <c r="P47" s="783"/>
      <c r="Q47" s="783"/>
      <c r="R47" s="784"/>
      <c r="S47" s="70" t="s">
        <v>2010</v>
      </c>
      <c r="T47" s="67" t="s">
        <v>2011</v>
      </c>
      <c r="U47" s="67" t="s">
        <v>2012</v>
      </c>
      <c r="V47" s="53" t="s">
        <v>13</v>
      </c>
      <c r="W47" s="61" t="s">
        <v>25</v>
      </c>
      <c r="X47" s="67" t="s">
        <v>105</v>
      </c>
      <c r="Y47" s="6"/>
      <c r="Z47" s="6"/>
      <c r="AA47" s="6"/>
    </row>
    <row r="48" spans="1:27" ht="147" customHeight="1">
      <c r="A48" s="53">
        <v>24</v>
      </c>
      <c r="B48" s="59" t="s">
        <v>9</v>
      </c>
      <c r="C48" s="59" t="s">
        <v>43</v>
      </c>
      <c r="D48" s="54">
        <v>44141</v>
      </c>
      <c r="E48" s="69" t="s">
        <v>2013</v>
      </c>
      <c r="F48" s="59" t="s">
        <v>24</v>
      </c>
      <c r="G48" s="26" t="s">
        <v>147</v>
      </c>
      <c r="H48" s="62" t="s">
        <v>148</v>
      </c>
      <c r="I48" s="52" t="s">
        <v>18</v>
      </c>
      <c r="J48" s="52" t="s">
        <v>149</v>
      </c>
      <c r="K48" s="53" t="s">
        <v>100</v>
      </c>
      <c r="L48" s="65">
        <v>44141</v>
      </c>
      <c r="M48" s="54">
        <v>44207</v>
      </c>
      <c r="N48" s="54">
        <v>44377</v>
      </c>
      <c r="O48" s="785" t="s">
        <v>150</v>
      </c>
      <c r="P48" s="783"/>
      <c r="Q48" s="783"/>
      <c r="R48" s="784"/>
      <c r="S48" s="70" t="s">
        <v>151</v>
      </c>
      <c r="T48" s="67" t="s">
        <v>2014</v>
      </c>
      <c r="U48" s="67" t="s">
        <v>2015</v>
      </c>
      <c r="V48" s="53" t="s">
        <v>13</v>
      </c>
      <c r="W48" s="61" t="s">
        <v>25</v>
      </c>
      <c r="X48" s="67" t="s">
        <v>105</v>
      </c>
      <c r="Y48" s="6"/>
      <c r="Z48" s="6"/>
      <c r="AA48" s="6"/>
    </row>
    <row r="49" spans="1:27" ht="409.6" customHeight="1">
      <c r="A49" s="53">
        <v>25</v>
      </c>
      <c r="B49" s="59" t="s">
        <v>9</v>
      </c>
      <c r="C49" s="59" t="s">
        <v>43</v>
      </c>
      <c r="D49" s="54">
        <v>44141</v>
      </c>
      <c r="E49" s="69" t="s">
        <v>2016</v>
      </c>
      <c r="F49" s="59" t="s">
        <v>17</v>
      </c>
      <c r="G49" s="26" t="s">
        <v>2017</v>
      </c>
      <c r="H49" s="52" t="s">
        <v>2018</v>
      </c>
      <c r="I49" s="52" t="s">
        <v>11</v>
      </c>
      <c r="J49" s="52" t="s">
        <v>2019</v>
      </c>
      <c r="K49" s="53" t="s">
        <v>267</v>
      </c>
      <c r="L49" s="65">
        <v>44141</v>
      </c>
      <c r="M49" s="54">
        <v>44207</v>
      </c>
      <c r="N49" s="54">
        <v>44545</v>
      </c>
      <c r="O49" s="816" t="s">
        <v>2020</v>
      </c>
      <c r="P49" s="783"/>
      <c r="Q49" s="783"/>
      <c r="R49" s="784"/>
      <c r="S49" s="756" t="s">
        <v>2021</v>
      </c>
      <c r="T49" s="757" t="s">
        <v>2022</v>
      </c>
      <c r="U49" s="758" t="s">
        <v>2023</v>
      </c>
      <c r="V49" s="472" t="s">
        <v>20</v>
      </c>
      <c r="W49" s="759" t="s">
        <v>19</v>
      </c>
      <c r="X49" s="67" t="s">
        <v>2024</v>
      </c>
      <c r="Y49" s="6"/>
      <c r="Z49" s="6"/>
      <c r="AA49" s="6"/>
    </row>
    <row r="50" spans="1:27" ht="89.25" customHeight="1">
      <c r="A50" s="53">
        <v>26</v>
      </c>
      <c r="B50" s="59" t="s">
        <v>9</v>
      </c>
      <c r="C50" s="59" t="s">
        <v>43</v>
      </c>
      <c r="D50" s="54">
        <v>44141</v>
      </c>
      <c r="E50" s="69" t="s">
        <v>2025</v>
      </c>
      <c r="F50" s="59" t="s">
        <v>24</v>
      </c>
      <c r="G50" s="769" t="s">
        <v>2026</v>
      </c>
      <c r="H50" s="778" t="s">
        <v>2027</v>
      </c>
      <c r="I50" s="778" t="s">
        <v>18</v>
      </c>
      <c r="J50" s="778" t="s">
        <v>2028</v>
      </c>
      <c r="K50" s="769" t="s">
        <v>267</v>
      </c>
      <c r="L50" s="779">
        <v>44141</v>
      </c>
      <c r="M50" s="776">
        <v>44197</v>
      </c>
      <c r="N50" s="776">
        <v>44377</v>
      </c>
      <c r="O50" s="835" t="s">
        <v>2029</v>
      </c>
      <c r="P50" s="808"/>
      <c r="Q50" s="808"/>
      <c r="R50" s="809"/>
      <c r="S50" s="774" t="s">
        <v>2030</v>
      </c>
      <c r="T50" s="775" t="s">
        <v>2031</v>
      </c>
      <c r="U50" s="966"/>
      <c r="V50" s="72" t="s">
        <v>13</v>
      </c>
      <c r="W50" s="72" t="s">
        <v>25</v>
      </c>
      <c r="X50" s="77" t="s">
        <v>105</v>
      </c>
      <c r="Y50" s="6"/>
      <c r="Z50" s="6"/>
      <c r="AA50" s="6"/>
    </row>
    <row r="51" spans="1:27" ht="15.75" customHeight="1">
      <c r="A51" s="53">
        <v>27</v>
      </c>
      <c r="B51" s="59" t="s">
        <v>9</v>
      </c>
      <c r="C51" s="59" t="s">
        <v>43</v>
      </c>
      <c r="D51" s="54">
        <v>44141</v>
      </c>
      <c r="E51" s="69" t="s">
        <v>2032</v>
      </c>
      <c r="F51" s="59" t="s">
        <v>24</v>
      </c>
      <c r="G51" s="771"/>
      <c r="H51" s="771"/>
      <c r="I51" s="771"/>
      <c r="J51" s="771"/>
      <c r="K51" s="771"/>
      <c r="L51" s="781"/>
      <c r="M51" s="771"/>
      <c r="N51" s="771"/>
      <c r="O51" s="781"/>
      <c r="P51" s="810"/>
      <c r="Q51" s="810"/>
      <c r="R51" s="811"/>
      <c r="S51" s="771"/>
      <c r="T51" s="771"/>
      <c r="U51" s="771"/>
      <c r="V51" s="572"/>
      <c r="W51" s="572"/>
      <c r="X51" s="572"/>
      <c r="Y51" s="6"/>
      <c r="Z51" s="6"/>
      <c r="AA51" s="6"/>
    </row>
    <row r="52" spans="1:27" ht="271.5" customHeight="1">
      <c r="A52" s="72">
        <v>28</v>
      </c>
      <c r="B52" s="59" t="s">
        <v>9</v>
      </c>
      <c r="C52" s="59" t="s">
        <v>43</v>
      </c>
      <c r="D52" s="54">
        <v>44141</v>
      </c>
      <c r="E52" s="69" t="s">
        <v>2033</v>
      </c>
      <c r="F52" s="59" t="s">
        <v>24</v>
      </c>
      <c r="G52" s="26" t="s">
        <v>2034</v>
      </c>
      <c r="H52" s="52" t="s">
        <v>2035</v>
      </c>
      <c r="I52" s="52" t="s">
        <v>18</v>
      </c>
      <c r="J52" s="52" t="s">
        <v>2036</v>
      </c>
      <c r="K52" s="53" t="s">
        <v>267</v>
      </c>
      <c r="L52" s="65">
        <v>44141</v>
      </c>
      <c r="M52" s="54">
        <v>44197</v>
      </c>
      <c r="N52" s="54">
        <v>44377</v>
      </c>
      <c r="O52" s="967" t="s">
        <v>2037</v>
      </c>
      <c r="P52" s="783"/>
      <c r="Q52" s="783"/>
      <c r="R52" s="784"/>
      <c r="S52" s="70" t="s">
        <v>2038</v>
      </c>
      <c r="T52" s="80" t="s">
        <v>2039</v>
      </c>
      <c r="U52" s="345"/>
      <c r="V52" s="53" t="s">
        <v>13</v>
      </c>
      <c r="W52" s="61" t="s">
        <v>25</v>
      </c>
      <c r="X52" s="67" t="s">
        <v>105</v>
      </c>
      <c r="Y52" s="6"/>
      <c r="Z52" s="6"/>
      <c r="AA52" s="6"/>
    </row>
    <row r="53" spans="1:27" ht="154.5" customHeight="1">
      <c r="A53" s="53">
        <v>29</v>
      </c>
      <c r="B53" s="59" t="s">
        <v>23</v>
      </c>
      <c r="C53" s="59" t="s">
        <v>43</v>
      </c>
      <c r="D53" s="760">
        <v>44546</v>
      </c>
      <c r="E53" s="26" t="s">
        <v>2040</v>
      </c>
      <c r="F53" s="59" t="s">
        <v>24</v>
      </c>
      <c r="G53" s="26" t="s">
        <v>2041</v>
      </c>
      <c r="H53" s="52" t="s">
        <v>2042</v>
      </c>
      <c r="I53" s="52" t="s">
        <v>11</v>
      </c>
      <c r="J53" s="52" t="s">
        <v>2043</v>
      </c>
      <c r="K53" s="53" t="s">
        <v>2044</v>
      </c>
      <c r="L53" s="761">
        <v>44553</v>
      </c>
      <c r="M53" s="761">
        <v>44576</v>
      </c>
      <c r="N53" s="761">
        <v>44895</v>
      </c>
      <c r="O53" s="965" t="s">
        <v>2045</v>
      </c>
      <c r="P53" s="783"/>
      <c r="Q53" s="783"/>
      <c r="R53" s="784"/>
      <c r="S53" s="762" t="s">
        <v>2046</v>
      </c>
      <c r="T53" s="56"/>
      <c r="U53" s="663"/>
      <c r="V53" s="26"/>
      <c r="W53" s="61" t="s">
        <v>19</v>
      </c>
      <c r="X53" s="26"/>
      <c r="Y53" s="6"/>
      <c r="Z53" s="6"/>
      <c r="AA53" s="6"/>
    </row>
    <row r="54" spans="1:27" ht="15.75" customHeight="1">
      <c r="A54" s="6"/>
      <c r="B54" s="6"/>
      <c r="C54" s="6"/>
      <c r="D54" s="6"/>
      <c r="E54" s="29"/>
      <c r="F54" s="6"/>
      <c r="G54" s="29"/>
      <c r="H54" s="29"/>
      <c r="I54" s="6"/>
      <c r="J54" s="6"/>
      <c r="K54" s="6"/>
      <c r="L54" s="6"/>
      <c r="M54" s="6"/>
      <c r="N54" s="6"/>
      <c r="O54" s="6"/>
      <c r="P54" s="6"/>
      <c r="Q54" s="6"/>
      <c r="R54" s="6"/>
      <c r="S54" s="6"/>
      <c r="T54" s="28"/>
      <c r="U54" s="28"/>
      <c r="V54" s="28"/>
      <c r="W54" s="139"/>
      <c r="X54" s="29"/>
      <c r="Y54" s="6"/>
      <c r="Z54" s="6"/>
      <c r="AA54" s="6"/>
    </row>
    <row r="55" spans="1:27" ht="15.75" customHeight="1">
      <c r="A55" s="6"/>
      <c r="B55" s="6"/>
      <c r="C55" s="6"/>
      <c r="D55" s="6"/>
      <c r="E55" s="29"/>
      <c r="F55" s="6"/>
      <c r="G55" s="29"/>
      <c r="H55" s="29"/>
      <c r="I55" s="6"/>
      <c r="J55" s="6"/>
      <c r="K55" s="6"/>
      <c r="L55" s="6"/>
      <c r="M55" s="6"/>
      <c r="N55" s="6"/>
      <c r="O55" s="6"/>
      <c r="P55" s="6"/>
      <c r="Q55" s="6"/>
      <c r="R55" s="6"/>
      <c r="S55" s="6"/>
      <c r="T55" s="28"/>
      <c r="U55" s="28"/>
      <c r="V55" s="28"/>
      <c r="W55" s="139"/>
      <c r="X55" s="29"/>
      <c r="Y55" s="6"/>
      <c r="Z55" s="6"/>
      <c r="AA55" s="6"/>
    </row>
    <row r="56" spans="1:27" ht="15.75" customHeight="1">
      <c r="A56" s="6"/>
      <c r="B56" s="6"/>
      <c r="C56" s="6"/>
      <c r="D56" s="6"/>
      <c r="E56" s="29"/>
      <c r="F56" s="6"/>
      <c r="G56" s="29"/>
      <c r="H56" s="29"/>
      <c r="I56" s="6"/>
      <c r="J56" s="6"/>
      <c r="K56" s="6"/>
      <c r="L56" s="6"/>
      <c r="M56" s="6"/>
      <c r="N56" s="6"/>
      <c r="O56" s="6"/>
      <c r="P56" s="6"/>
      <c r="Q56" s="6"/>
      <c r="R56" s="6"/>
      <c r="S56" s="6"/>
      <c r="T56" s="28"/>
      <c r="U56" s="28"/>
      <c r="V56" s="28"/>
      <c r="W56" s="139"/>
      <c r="X56" s="29"/>
      <c r="Y56" s="6"/>
      <c r="Z56" s="6"/>
      <c r="AA56" s="6"/>
    </row>
    <row r="57" spans="1:27" ht="15.75" customHeight="1">
      <c r="A57" s="6"/>
      <c r="B57" s="6"/>
      <c r="C57" s="6"/>
      <c r="D57" s="6"/>
      <c r="E57" s="29"/>
      <c r="F57" s="6"/>
      <c r="G57" s="29"/>
      <c r="H57" s="29"/>
      <c r="I57" s="6"/>
      <c r="J57" s="6"/>
      <c r="K57" s="6"/>
      <c r="L57" s="6"/>
      <c r="M57" s="6"/>
      <c r="N57" s="6"/>
      <c r="O57" s="6"/>
      <c r="P57" s="6"/>
      <c r="Q57" s="6"/>
      <c r="R57" s="6"/>
      <c r="S57" s="6"/>
      <c r="T57" s="28"/>
      <c r="U57" s="28"/>
      <c r="V57" s="28"/>
      <c r="W57" s="139"/>
      <c r="X57" s="29"/>
      <c r="Y57" s="6"/>
      <c r="Z57" s="6"/>
      <c r="AA57" s="6"/>
    </row>
    <row r="58" spans="1:27" ht="15.75" customHeight="1">
      <c r="A58" s="6"/>
      <c r="B58" s="6"/>
      <c r="C58" s="6"/>
      <c r="D58" s="6"/>
      <c r="E58" s="29"/>
      <c r="F58" s="6"/>
      <c r="G58" s="29"/>
      <c r="H58" s="29"/>
      <c r="I58" s="6"/>
      <c r="J58" s="6"/>
      <c r="K58" s="6"/>
      <c r="L58" s="6"/>
      <c r="M58" s="6"/>
      <c r="N58" s="6"/>
      <c r="O58" s="6"/>
      <c r="P58" s="6"/>
      <c r="Q58" s="6"/>
      <c r="R58" s="6"/>
      <c r="S58" s="6"/>
      <c r="T58" s="28"/>
      <c r="U58" s="28"/>
      <c r="V58" s="28"/>
      <c r="W58" s="139"/>
      <c r="X58" s="29"/>
      <c r="Y58" s="6"/>
      <c r="Z58" s="6"/>
      <c r="AA58" s="6"/>
    </row>
    <row r="59" spans="1:27" ht="15.75" customHeight="1">
      <c r="A59" s="6"/>
      <c r="B59" s="6"/>
      <c r="C59" s="6"/>
      <c r="D59" s="6"/>
      <c r="E59" s="29"/>
      <c r="F59" s="6"/>
      <c r="G59" s="29"/>
      <c r="H59" s="29"/>
      <c r="I59" s="6"/>
      <c r="J59" s="6"/>
      <c r="K59" s="6"/>
      <c r="L59" s="6"/>
      <c r="M59" s="6"/>
      <c r="N59" s="6"/>
      <c r="O59" s="6"/>
      <c r="P59" s="6"/>
      <c r="Q59" s="6"/>
      <c r="R59" s="6"/>
      <c r="S59" s="6"/>
      <c r="T59" s="28"/>
      <c r="U59" s="28"/>
      <c r="V59" s="28"/>
      <c r="W59" s="139"/>
      <c r="X59" s="29"/>
      <c r="Y59" s="6"/>
      <c r="Z59" s="6"/>
      <c r="AA59" s="6"/>
    </row>
    <row r="60" spans="1:27" ht="15.75" customHeight="1">
      <c r="A60" s="6"/>
      <c r="B60" s="6"/>
      <c r="C60" s="6"/>
      <c r="D60" s="6"/>
      <c r="E60" s="29"/>
      <c r="F60" s="6"/>
      <c r="G60" s="29"/>
      <c r="H60" s="29"/>
      <c r="I60" s="6"/>
      <c r="J60" s="6"/>
      <c r="K60" s="6"/>
      <c r="L60" s="6"/>
      <c r="M60" s="6"/>
      <c r="N60" s="6"/>
      <c r="O60" s="6"/>
      <c r="P60" s="6"/>
      <c r="Q60" s="6"/>
      <c r="R60" s="6"/>
      <c r="S60" s="6"/>
      <c r="T60" s="28"/>
      <c r="U60" s="28"/>
      <c r="V60" s="28"/>
      <c r="W60" s="139"/>
      <c r="X60" s="29"/>
      <c r="Y60" s="6"/>
      <c r="Z60" s="6"/>
      <c r="AA60" s="6"/>
    </row>
    <row r="61" spans="1:27" ht="15.75" customHeight="1">
      <c r="A61" s="6"/>
      <c r="B61" s="6"/>
      <c r="C61" s="6"/>
      <c r="D61" s="6"/>
      <c r="E61" s="29"/>
      <c r="F61" s="6"/>
      <c r="G61" s="29"/>
      <c r="H61" s="29"/>
      <c r="I61" s="6"/>
      <c r="J61" s="6"/>
      <c r="K61" s="6"/>
      <c r="L61" s="6"/>
      <c r="M61" s="6"/>
      <c r="N61" s="6"/>
      <c r="O61" s="6"/>
      <c r="P61" s="6"/>
      <c r="Q61" s="6"/>
      <c r="R61" s="6"/>
      <c r="S61" s="6"/>
      <c r="T61" s="28"/>
      <c r="U61" s="28"/>
      <c r="V61" s="28"/>
      <c r="W61" s="139"/>
      <c r="X61" s="29"/>
      <c r="Y61" s="6"/>
      <c r="Z61" s="6"/>
      <c r="AA61" s="6"/>
    </row>
    <row r="62" spans="1:27" ht="15.75" customHeight="1">
      <c r="A62" s="6"/>
      <c r="B62" s="6"/>
      <c r="C62" s="6"/>
      <c r="D62" s="6"/>
      <c r="E62" s="29"/>
      <c r="F62" s="6"/>
      <c r="G62" s="29"/>
      <c r="H62" s="29"/>
      <c r="I62" s="6"/>
      <c r="J62" s="6"/>
      <c r="K62" s="6"/>
      <c r="L62" s="6"/>
      <c r="M62" s="6"/>
      <c r="N62" s="6"/>
      <c r="O62" s="6"/>
      <c r="P62" s="6"/>
      <c r="Q62" s="6"/>
      <c r="R62" s="6"/>
      <c r="S62" s="6"/>
      <c r="T62" s="28"/>
      <c r="U62" s="28"/>
      <c r="V62" s="28"/>
      <c r="W62" s="139"/>
      <c r="X62" s="29"/>
      <c r="Y62" s="6"/>
      <c r="Z62" s="6"/>
      <c r="AA62" s="6"/>
    </row>
    <row r="63" spans="1:27" ht="15.75" customHeight="1">
      <c r="A63" s="6"/>
      <c r="B63" s="6"/>
      <c r="C63" s="6"/>
      <c r="D63" s="6"/>
      <c r="E63" s="29"/>
      <c r="F63" s="6"/>
      <c r="G63" s="29"/>
      <c r="H63" s="29"/>
      <c r="I63" s="6"/>
      <c r="J63" s="6"/>
      <c r="K63" s="6"/>
      <c r="L63" s="6"/>
      <c r="M63" s="6"/>
      <c r="N63" s="6"/>
      <c r="O63" s="6"/>
      <c r="P63" s="6"/>
      <c r="Q63" s="6"/>
      <c r="R63" s="6"/>
      <c r="S63" s="6"/>
      <c r="T63" s="28"/>
      <c r="U63" s="28"/>
      <c r="V63" s="28"/>
      <c r="W63" s="139"/>
      <c r="X63" s="29"/>
      <c r="Y63" s="6"/>
      <c r="Z63" s="6"/>
      <c r="AA63" s="6"/>
    </row>
    <row r="64" spans="1:27" ht="15.75" customHeight="1">
      <c r="A64" s="6"/>
      <c r="B64" s="6"/>
      <c r="C64" s="6"/>
      <c r="D64" s="6"/>
      <c r="E64" s="29"/>
      <c r="F64" s="6"/>
      <c r="G64" s="29"/>
      <c r="H64" s="29"/>
      <c r="I64" s="6"/>
      <c r="J64" s="6"/>
      <c r="K64" s="6"/>
      <c r="L64" s="6"/>
      <c r="M64" s="6"/>
      <c r="N64" s="6"/>
      <c r="O64" s="6"/>
      <c r="P64" s="6"/>
      <c r="Q64" s="6"/>
      <c r="R64" s="6"/>
      <c r="S64" s="6"/>
      <c r="T64" s="28"/>
      <c r="U64" s="28"/>
      <c r="V64" s="28"/>
      <c r="W64" s="139"/>
      <c r="X64" s="29"/>
      <c r="Y64" s="6"/>
      <c r="Z64" s="6"/>
      <c r="AA64" s="6"/>
    </row>
    <row r="65" spans="1:27" ht="15.75" customHeight="1">
      <c r="A65" s="6"/>
      <c r="B65" s="6"/>
      <c r="C65" s="6"/>
      <c r="D65" s="6"/>
      <c r="E65" s="29"/>
      <c r="F65" s="6"/>
      <c r="G65" s="29"/>
      <c r="H65" s="29"/>
      <c r="I65" s="6"/>
      <c r="J65" s="6"/>
      <c r="K65" s="6"/>
      <c r="L65" s="6"/>
      <c r="M65" s="6"/>
      <c r="N65" s="6"/>
      <c r="O65" s="6"/>
      <c r="P65" s="6"/>
      <c r="Q65" s="6"/>
      <c r="R65" s="6"/>
      <c r="S65" s="6"/>
      <c r="T65" s="28"/>
      <c r="U65" s="28"/>
      <c r="V65" s="28"/>
      <c r="W65" s="139"/>
      <c r="X65" s="29"/>
      <c r="Y65" s="6"/>
      <c r="Z65" s="6"/>
      <c r="AA65" s="6"/>
    </row>
    <row r="66" spans="1:27" ht="15.75" customHeight="1">
      <c r="A66" s="6"/>
      <c r="B66" s="6"/>
      <c r="C66" s="6"/>
      <c r="D66" s="6"/>
      <c r="E66" s="29"/>
      <c r="F66" s="6"/>
      <c r="G66" s="29"/>
      <c r="H66" s="29"/>
      <c r="I66" s="6"/>
      <c r="J66" s="6"/>
      <c r="K66" s="6"/>
      <c r="L66" s="6"/>
      <c r="M66" s="6"/>
      <c r="N66" s="6"/>
      <c r="O66" s="6"/>
      <c r="P66" s="6"/>
      <c r="Q66" s="6"/>
      <c r="R66" s="6"/>
      <c r="S66" s="6"/>
      <c r="T66" s="28"/>
      <c r="U66" s="28"/>
      <c r="V66" s="28"/>
      <c r="W66" s="139"/>
      <c r="X66" s="29"/>
      <c r="Y66" s="6"/>
      <c r="Z66" s="6"/>
      <c r="AA66" s="6"/>
    </row>
    <row r="67" spans="1:27" ht="15.75" customHeight="1">
      <c r="A67" s="6"/>
      <c r="B67" s="6"/>
      <c r="C67" s="6"/>
      <c r="D67" s="6"/>
      <c r="E67" s="29"/>
      <c r="F67" s="6"/>
      <c r="G67" s="29"/>
      <c r="H67" s="29"/>
      <c r="I67" s="6"/>
      <c r="J67" s="6"/>
      <c r="K67" s="6"/>
      <c r="L67" s="6"/>
      <c r="M67" s="6"/>
      <c r="N67" s="6"/>
      <c r="O67" s="6"/>
      <c r="P67" s="6"/>
      <c r="Q67" s="6"/>
      <c r="R67" s="6"/>
      <c r="S67" s="6"/>
      <c r="T67" s="28"/>
      <c r="U67" s="28"/>
      <c r="V67" s="28"/>
      <c r="W67" s="139"/>
      <c r="X67" s="29"/>
      <c r="Y67" s="6"/>
      <c r="Z67" s="6"/>
      <c r="AA67" s="6"/>
    </row>
    <row r="68" spans="1:27" ht="15.75" customHeight="1">
      <c r="A68" s="6"/>
      <c r="B68" s="6"/>
      <c r="C68" s="6"/>
      <c r="D68" s="6"/>
      <c r="E68" s="29"/>
      <c r="F68" s="6"/>
      <c r="G68" s="29"/>
      <c r="H68" s="29"/>
      <c r="I68" s="6"/>
      <c r="J68" s="6"/>
      <c r="K68" s="6"/>
      <c r="L68" s="6"/>
      <c r="M68" s="6"/>
      <c r="N68" s="6"/>
      <c r="O68" s="6"/>
      <c r="P68" s="6"/>
      <c r="Q68" s="6"/>
      <c r="R68" s="6"/>
      <c r="S68" s="6"/>
      <c r="T68" s="28"/>
      <c r="U68" s="28"/>
      <c r="V68" s="28"/>
      <c r="W68" s="139"/>
      <c r="X68" s="29"/>
      <c r="Y68" s="6"/>
      <c r="Z68" s="6"/>
      <c r="AA68" s="6"/>
    </row>
    <row r="69" spans="1:27" ht="15.75" customHeight="1">
      <c r="A69" s="6"/>
      <c r="B69" s="6"/>
      <c r="C69" s="6"/>
      <c r="D69" s="6"/>
      <c r="E69" s="29"/>
      <c r="F69" s="6"/>
      <c r="G69" s="29"/>
      <c r="H69" s="29"/>
      <c r="I69" s="6"/>
      <c r="J69" s="6"/>
      <c r="K69" s="6"/>
      <c r="L69" s="6"/>
      <c r="M69" s="6"/>
      <c r="N69" s="6"/>
      <c r="O69" s="6"/>
      <c r="P69" s="6"/>
      <c r="Q69" s="6"/>
      <c r="R69" s="6"/>
      <c r="S69" s="6"/>
      <c r="T69" s="28"/>
      <c r="U69" s="28"/>
      <c r="V69" s="28"/>
      <c r="W69" s="139"/>
      <c r="X69" s="29"/>
      <c r="Y69" s="6"/>
      <c r="Z69" s="6"/>
      <c r="AA69" s="6"/>
    </row>
    <row r="70" spans="1:27" ht="15.75" customHeight="1">
      <c r="A70" s="6"/>
      <c r="B70" s="6"/>
      <c r="C70" s="6"/>
      <c r="D70" s="6"/>
      <c r="E70" s="29"/>
      <c r="F70" s="6"/>
      <c r="G70" s="29"/>
      <c r="H70" s="29"/>
      <c r="I70" s="6"/>
      <c r="J70" s="6"/>
      <c r="K70" s="6"/>
      <c r="L70" s="6"/>
      <c r="M70" s="6"/>
      <c r="N70" s="6"/>
      <c r="O70" s="6"/>
      <c r="P70" s="6"/>
      <c r="Q70" s="6"/>
      <c r="R70" s="6"/>
      <c r="S70" s="6"/>
      <c r="T70" s="28"/>
      <c r="U70" s="28"/>
      <c r="V70" s="28"/>
      <c r="W70" s="139"/>
      <c r="X70" s="29"/>
      <c r="Y70" s="6"/>
      <c r="Z70" s="6"/>
      <c r="AA70" s="6"/>
    </row>
    <row r="71" spans="1:27" ht="15.75" customHeight="1">
      <c r="A71" s="6"/>
      <c r="B71" s="6"/>
      <c r="C71" s="6"/>
      <c r="D71" s="6"/>
      <c r="E71" s="29"/>
      <c r="F71" s="6"/>
      <c r="G71" s="29"/>
      <c r="H71" s="29"/>
      <c r="I71" s="6"/>
      <c r="J71" s="6"/>
      <c r="K71" s="6"/>
      <c r="L71" s="6"/>
      <c r="M71" s="6"/>
      <c r="N71" s="6"/>
      <c r="O71" s="6"/>
      <c r="P71" s="6"/>
      <c r="Q71" s="6"/>
      <c r="R71" s="6"/>
      <c r="S71" s="6"/>
      <c r="T71" s="28"/>
      <c r="U71" s="28"/>
      <c r="V71" s="28"/>
      <c r="W71" s="139"/>
      <c r="X71" s="29"/>
      <c r="Y71" s="6"/>
      <c r="Z71" s="6"/>
      <c r="AA71" s="6"/>
    </row>
    <row r="72" spans="1:27" ht="15.75" customHeight="1">
      <c r="A72" s="6"/>
      <c r="B72" s="6"/>
      <c r="C72" s="6"/>
      <c r="D72" s="6"/>
      <c r="E72" s="29"/>
      <c r="F72" s="6"/>
      <c r="G72" s="29"/>
      <c r="H72" s="29"/>
      <c r="I72" s="6"/>
      <c r="J72" s="6"/>
      <c r="K72" s="6"/>
      <c r="L72" s="6"/>
      <c r="M72" s="6"/>
      <c r="N72" s="6"/>
      <c r="O72" s="6"/>
      <c r="P72" s="6"/>
      <c r="Q72" s="6"/>
      <c r="R72" s="6"/>
      <c r="S72" s="6"/>
      <c r="T72" s="28"/>
      <c r="U72" s="28"/>
      <c r="V72" s="28"/>
      <c r="W72" s="139"/>
      <c r="X72" s="29"/>
      <c r="Y72" s="6"/>
      <c r="Z72" s="6"/>
      <c r="AA72" s="6"/>
    </row>
    <row r="73" spans="1:27" ht="15.75" customHeight="1">
      <c r="A73" s="6"/>
      <c r="B73" s="6"/>
      <c r="C73" s="6"/>
      <c r="D73" s="6"/>
      <c r="E73" s="6"/>
      <c r="F73" s="6"/>
      <c r="G73" s="6"/>
      <c r="H73" s="6"/>
      <c r="I73" s="6"/>
      <c r="J73" s="6"/>
      <c r="K73" s="6"/>
      <c r="L73" s="6"/>
      <c r="M73" s="6"/>
      <c r="N73" s="6"/>
      <c r="O73" s="6"/>
      <c r="P73" s="6"/>
      <c r="Q73" s="6"/>
      <c r="R73" s="6"/>
      <c r="S73" s="6"/>
      <c r="T73" s="6"/>
      <c r="U73" s="6"/>
      <c r="V73" s="6"/>
      <c r="W73" s="139"/>
      <c r="X73" s="6"/>
      <c r="Y73" s="6"/>
      <c r="Z73" s="6"/>
      <c r="AA73" s="6"/>
    </row>
    <row r="74" spans="1:27" ht="15.75" customHeight="1">
      <c r="A74" s="6"/>
      <c r="B74" s="6"/>
      <c r="C74" s="6"/>
      <c r="D74" s="6"/>
      <c r="E74" s="6"/>
      <c r="F74" s="6"/>
      <c r="G74" s="6"/>
      <c r="H74" s="6"/>
      <c r="I74" s="6"/>
      <c r="J74" s="6"/>
      <c r="K74" s="6"/>
      <c r="L74" s="6"/>
      <c r="M74" s="6"/>
      <c r="N74" s="6"/>
      <c r="O74" s="6"/>
      <c r="P74" s="6"/>
      <c r="Q74" s="6"/>
      <c r="R74" s="6"/>
      <c r="S74" s="6"/>
      <c r="T74" s="6"/>
      <c r="U74" s="6"/>
      <c r="V74" s="6"/>
      <c r="W74" s="139"/>
      <c r="X74" s="6"/>
      <c r="Y74" s="6"/>
      <c r="Z74" s="6"/>
      <c r="AA74" s="6"/>
    </row>
    <row r="75" spans="1:27" ht="15.75" customHeight="1">
      <c r="A75" s="6"/>
      <c r="B75" s="6"/>
      <c r="C75" s="6"/>
      <c r="D75" s="6"/>
      <c r="E75" s="6"/>
      <c r="F75" s="6"/>
      <c r="G75" s="6"/>
      <c r="H75" s="6"/>
      <c r="I75" s="6"/>
      <c r="J75" s="6"/>
      <c r="K75" s="6"/>
      <c r="L75" s="6"/>
      <c r="M75" s="6"/>
      <c r="N75" s="6"/>
      <c r="O75" s="6"/>
      <c r="P75" s="6"/>
      <c r="Q75" s="6"/>
      <c r="R75" s="6"/>
      <c r="S75" s="6"/>
      <c r="T75" s="6"/>
      <c r="U75" s="6"/>
      <c r="V75" s="6"/>
      <c r="W75" s="139"/>
      <c r="X75" s="6"/>
      <c r="Y75" s="6"/>
      <c r="Z75" s="6"/>
      <c r="AA75" s="6"/>
    </row>
    <row r="76" spans="1:27" ht="15.75" customHeight="1">
      <c r="A76" s="6"/>
      <c r="B76" s="6"/>
      <c r="C76" s="6"/>
      <c r="D76" s="6"/>
      <c r="E76" s="6"/>
      <c r="F76" s="6"/>
      <c r="G76" s="6"/>
      <c r="H76" s="6"/>
      <c r="I76" s="6"/>
      <c r="J76" s="6"/>
      <c r="K76" s="6"/>
      <c r="L76" s="6"/>
      <c r="M76" s="6"/>
      <c r="N76" s="6"/>
      <c r="O76" s="6"/>
      <c r="P76" s="6"/>
      <c r="Q76" s="6"/>
      <c r="R76" s="6"/>
      <c r="S76" s="6"/>
      <c r="T76" s="6"/>
      <c r="U76" s="6"/>
      <c r="V76" s="6"/>
      <c r="W76" s="139"/>
      <c r="X76" s="6"/>
      <c r="Y76" s="6"/>
      <c r="Z76" s="6"/>
      <c r="AA76" s="6"/>
    </row>
    <row r="77" spans="1:27" ht="15.75" customHeight="1">
      <c r="A77" s="6"/>
      <c r="B77" s="6"/>
      <c r="C77" s="6"/>
      <c r="D77" s="6"/>
      <c r="E77" s="6"/>
      <c r="F77" s="6"/>
      <c r="G77" s="6"/>
      <c r="H77" s="6"/>
      <c r="I77" s="6"/>
      <c r="J77" s="6"/>
      <c r="K77" s="6"/>
      <c r="L77" s="6"/>
      <c r="M77" s="6"/>
      <c r="N77" s="6"/>
      <c r="O77" s="6"/>
      <c r="P77" s="6"/>
      <c r="Q77" s="6"/>
      <c r="R77" s="6"/>
      <c r="S77" s="6"/>
      <c r="T77" s="6"/>
      <c r="U77" s="6"/>
      <c r="V77" s="6"/>
      <c r="W77" s="139"/>
      <c r="X77" s="6"/>
      <c r="Y77" s="6"/>
      <c r="Z77" s="6"/>
      <c r="AA77" s="6"/>
    </row>
    <row r="78" spans="1:27" ht="15.75" customHeight="1">
      <c r="A78" s="6"/>
      <c r="B78" s="6"/>
      <c r="C78" s="6"/>
      <c r="D78" s="6"/>
      <c r="E78" s="6"/>
      <c r="F78" s="6"/>
      <c r="G78" s="6"/>
      <c r="H78" s="6"/>
      <c r="I78" s="6"/>
      <c r="J78" s="6"/>
      <c r="K78" s="6"/>
      <c r="L78" s="6"/>
      <c r="M78" s="6"/>
      <c r="N78" s="6"/>
      <c r="O78" s="6"/>
      <c r="P78" s="6"/>
      <c r="Q78" s="6"/>
      <c r="R78" s="6"/>
      <c r="S78" s="6"/>
      <c r="T78" s="6"/>
      <c r="U78" s="6"/>
      <c r="V78" s="6"/>
      <c r="W78" s="139"/>
      <c r="X78" s="6"/>
      <c r="Y78" s="6"/>
      <c r="Z78" s="6"/>
      <c r="AA78" s="6"/>
    </row>
    <row r="79" spans="1:27" ht="15.75" customHeight="1">
      <c r="A79" s="6"/>
      <c r="B79" s="6"/>
      <c r="C79" s="6"/>
      <c r="D79" s="6"/>
      <c r="E79" s="6"/>
      <c r="F79" s="6"/>
      <c r="G79" s="6"/>
      <c r="H79" s="6"/>
      <c r="I79" s="6"/>
      <c r="J79" s="6"/>
      <c r="K79" s="6"/>
      <c r="L79" s="6"/>
      <c r="M79" s="6"/>
      <c r="N79" s="6"/>
      <c r="O79" s="6"/>
      <c r="P79" s="6"/>
      <c r="Q79" s="6"/>
      <c r="R79" s="6"/>
      <c r="S79" s="6"/>
      <c r="T79" s="6"/>
      <c r="U79" s="6"/>
      <c r="V79" s="6"/>
      <c r="W79" s="139"/>
      <c r="X79" s="6"/>
      <c r="Y79" s="6"/>
      <c r="Z79" s="6"/>
      <c r="AA79" s="6"/>
    </row>
    <row r="80" spans="1:27" ht="15.75" customHeight="1">
      <c r="A80" s="6"/>
      <c r="B80" s="6"/>
      <c r="C80" s="6"/>
      <c r="D80" s="6"/>
      <c r="E80" s="6"/>
      <c r="F80" s="6"/>
      <c r="G80" s="6"/>
      <c r="H80" s="6"/>
      <c r="I80" s="6"/>
      <c r="J80" s="6"/>
      <c r="K80" s="6"/>
      <c r="L80" s="6"/>
      <c r="M80" s="6"/>
      <c r="N80" s="6"/>
      <c r="O80" s="6"/>
      <c r="P80" s="6"/>
      <c r="Q80" s="6"/>
      <c r="R80" s="6"/>
      <c r="S80" s="6"/>
      <c r="T80" s="6"/>
      <c r="U80" s="6"/>
      <c r="V80" s="6"/>
      <c r="W80" s="139"/>
      <c r="X80" s="6"/>
      <c r="Y80" s="6"/>
      <c r="Z80" s="6"/>
      <c r="AA80" s="6"/>
    </row>
    <row r="81" spans="1:27" ht="15.75" customHeight="1">
      <c r="A81" s="6"/>
      <c r="B81" s="6"/>
      <c r="C81" s="6"/>
      <c r="D81" s="6"/>
      <c r="E81" s="6"/>
      <c r="F81" s="6"/>
      <c r="G81" s="6"/>
      <c r="H81" s="6"/>
      <c r="I81" s="6"/>
      <c r="J81" s="6"/>
      <c r="K81" s="6"/>
      <c r="L81" s="6"/>
      <c r="M81" s="6"/>
      <c r="N81" s="6"/>
      <c r="O81" s="6"/>
      <c r="P81" s="6"/>
      <c r="Q81" s="6"/>
      <c r="R81" s="6"/>
      <c r="S81" s="6"/>
      <c r="T81" s="6"/>
      <c r="U81" s="6"/>
      <c r="V81" s="6"/>
      <c r="W81" s="139"/>
      <c r="X81" s="6"/>
      <c r="Y81" s="6"/>
      <c r="Z81" s="6"/>
      <c r="AA81" s="6"/>
    </row>
    <row r="82" spans="1:27" ht="15.75" customHeight="1">
      <c r="A82" s="6"/>
      <c r="B82" s="6"/>
      <c r="C82" s="6"/>
      <c r="D82" s="6"/>
      <c r="E82" s="6"/>
      <c r="F82" s="6"/>
      <c r="G82" s="6"/>
      <c r="H82" s="6"/>
      <c r="I82" s="6"/>
      <c r="J82" s="6"/>
      <c r="K82" s="6"/>
      <c r="L82" s="6"/>
      <c r="M82" s="6"/>
      <c r="N82" s="6"/>
      <c r="O82" s="6"/>
      <c r="P82" s="6"/>
      <c r="Q82" s="6"/>
      <c r="R82" s="6"/>
      <c r="S82" s="6"/>
      <c r="T82" s="6"/>
      <c r="U82" s="6"/>
      <c r="V82" s="6"/>
      <c r="W82" s="139"/>
      <c r="X82" s="6"/>
      <c r="Y82" s="6"/>
      <c r="Z82" s="6"/>
      <c r="AA82" s="6"/>
    </row>
    <row r="83" spans="1:27" ht="15.75" customHeight="1">
      <c r="A83" s="6"/>
      <c r="B83" s="6"/>
      <c r="C83" s="6"/>
      <c r="D83" s="6"/>
      <c r="E83" s="6"/>
      <c r="F83" s="6"/>
      <c r="G83" s="6"/>
      <c r="H83" s="6"/>
      <c r="I83" s="6"/>
      <c r="J83" s="6"/>
      <c r="K83" s="6"/>
      <c r="L83" s="6"/>
      <c r="M83" s="6"/>
      <c r="N83" s="6"/>
      <c r="O83" s="6"/>
      <c r="P83" s="6"/>
      <c r="Q83" s="6"/>
      <c r="R83" s="6"/>
      <c r="S83" s="6"/>
      <c r="T83" s="6"/>
      <c r="U83" s="6"/>
      <c r="V83" s="6"/>
      <c r="W83" s="139"/>
      <c r="X83" s="6"/>
      <c r="Y83" s="6"/>
      <c r="Z83" s="6"/>
      <c r="AA83" s="6"/>
    </row>
    <row r="84" spans="1:27" ht="15.75" customHeight="1">
      <c r="A84" s="6"/>
      <c r="B84" s="6"/>
      <c r="C84" s="6"/>
      <c r="D84" s="6"/>
      <c r="E84" s="6"/>
      <c r="F84" s="6"/>
      <c r="G84" s="6"/>
      <c r="H84" s="6"/>
      <c r="I84" s="6"/>
      <c r="J84" s="6"/>
      <c r="K84" s="6"/>
      <c r="L84" s="6"/>
      <c r="M84" s="6"/>
      <c r="N84" s="6"/>
      <c r="O84" s="6"/>
      <c r="P84" s="6"/>
      <c r="Q84" s="6"/>
      <c r="R84" s="6"/>
      <c r="S84" s="6"/>
      <c r="T84" s="6"/>
      <c r="U84" s="6"/>
      <c r="V84" s="6"/>
      <c r="W84" s="139"/>
      <c r="X84" s="6"/>
      <c r="Y84" s="6"/>
      <c r="Z84" s="6"/>
      <c r="AA84" s="6"/>
    </row>
    <row r="85" spans="1:27" ht="15.75" customHeight="1">
      <c r="A85" s="6"/>
      <c r="B85" s="6"/>
      <c r="C85" s="6"/>
      <c r="D85" s="6"/>
      <c r="E85" s="6"/>
      <c r="F85" s="6"/>
      <c r="G85" s="6"/>
      <c r="H85" s="6"/>
      <c r="I85" s="6"/>
      <c r="J85" s="6"/>
      <c r="K85" s="6"/>
      <c r="L85" s="6"/>
      <c r="M85" s="6"/>
      <c r="N85" s="6"/>
      <c r="O85" s="6"/>
      <c r="P85" s="6"/>
      <c r="Q85" s="6"/>
      <c r="R85" s="6"/>
      <c r="S85" s="6"/>
      <c r="T85" s="6"/>
      <c r="U85" s="6"/>
      <c r="V85" s="6"/>
      <c r="W85" s="139"/>
      <c r="X85" s="6"/>
      <c r="Y85" s="6"/>
      <c r="Z85" s="6"/>
      <c r="AA85" s="6"/>
    </row>
    <row r="86" spans="1:27" ht="15.75" customHeight="1">
      <c r="A86" s="6"/>
      <c r="B86" s="6"/>
      <c r="C86" s="6"/>
      <c r="D86" s="6"/>
      <c r="E86" s="6"/>
      <c r="F86" s="6"/>
      <c r="G86" s="6"/>
      <c r="H86" s="6"/>
      <c r="I86" s="6"/>
      <c r="J86" s="6"/>
      <c r="K86" s="6"/>
      <c r="L86" s="6"/>
      <c r="M86" s="6"/>
      <c r="N86" s="6"/>
      <c r="O86" s="6"/>
      <c r="P86" s="6"/>
      <c r="Q86" s="6"/>
      <c r="R86" s="6"/>
      <c r="S86" s="6"/>
      <c r="T86" s="6"/>
      <c r="U86" s="6"/>
      <c r="V86" s="6"/>
      <c r="W86" s="139"/>
      <c r="X86" s="6"/>
      <c r="Y86" s="6"/>
      <c r="Z86" s="6"/>
      <c r="AA86" s="6"/>
    </row>
    <row r="87" spans="1:27" ht="15.75" customHeight="1">
      <c r="A87" s="6"/>
      <c r="B87" s="6"/>
      <c r="C87" s="6"/>
      <c r="D87" s="6"/>
      <c r="E87" s="6"/>
      <c r="F87" s="6"/>
      <c r="G87" s="6"/>
      <c r="H87" s="6"/>
      <c r="I87" s="6"/>
      <c r="J87" s="6"/>
      <c r="K87" s="6"/>
      <c r="L87" s="6"/>
      <c r="M87" s="6"/>
      <c r="N87" s="6"/>
      <c r="O87" s="6"/>
      <c r="P87" s="6"/>
      <c r="Q87" s="6"/>
      <c r="R87" s="6"/>
      <c r="S87" s="6"/>
      <c r="T87" s="6"/>
      <c r="U87" s="6"/>
      <c r="V87" s="6"/>
      <c r="W87" s="139"/>
      <c r="X87" s="6"/>
      <c r="Y87" s="6"/>
      <c r="Z87" s="6"/>
      <c r="AA87" s="6"/>
    </row>
    <row r="88" spans="1:27" ht="15.75" customHeight="1">
      <c r="A88" s="6"/>
      <c r="B88" s="6"/>
      <c r="C88" s="6"/>
      <c r="D88" s="6"/>
      <c r="E88" s="6"/>
      <c r="F88" s="6"/>
      <c r="G88" s="6"/>
      <c r="H88" s="6"/>
      <c r="I88" s="6"/>
      <c r="J88" s="6"/>
      <c r="K88" s="6"/>
      <c r="L88" s="6"/>
      <c r="M88" s="6"/>
      <c r="N88" s="6"/>
      <c r="O88" s="6"/>
      <c r="P88" s="6"/>
      <c r="Q88" s="6"/>
      <c r="R88" s="6"/>
      <c r="S88" s="6"/>
      <c r="T88" s="6"/>
      <c r="U88" s="6"/>
      <c r="V88" s="6"/>
      <c r="W88" s="139"/>
      <c r="X88" s="6"/>
      <c r="Y88" s="6"/>
      <c r="Z88" s="6"/>
      <c r="AA88" s="6"/>
    </row>
    <row r="89" spans="1:27" ht="15.75" customHeight="1">
      <c r="A89" s="6"/>
      <c r="B89" s="6"/>
      <c r="C89" s="6"/>
      <c r="D89" s="6"/>
      <c r="E89" s="6"/>
      <c r="F89" s="6"/>
      <c r="G89" s="6"/>
      <c r="H89" s="6"/>
      <c r="I89" s="6"/>
      <c r="J89" s="6"/>
      <c r="K89" s="6"/>
      <c r="L89" s="6"/>
      <c r="M89" s="6"/>
      <c r="N89" s="6"/>
      <c r="O89" s="6"/>
      <c r="P89" s="6"/>
      <c r="Q89" s="6"/>
      <c r="R89" s="6"/>
      <c r="S89" s="6"/>
      <c r="T89" s="6"/>
      <c r="U89" s="6"/>
      <c r="V89" s="6"/>
      <c r="W89" s="139"/>
      <c r="X89" s="6"/>
      <c r="Y89" s="6"/>
      <c r="Z89" s="6"/>
      <c r="AA89" s="6"/>
    </row>
    <row r="90" spans="1:27" ht="15.75" customHeight="1">
      <c r="A90" s="6"/>
      <c r="B90" s="6"/>
      <c r="C90" s="6"/>
      <c r="D90" s="6"/>
      <c r="E90" s="6"/>
      <c r="F90" s="6"/>
      <c r="G90" s="6"/>
      <c r="H90" s="6"/>
      <c r="I90" s="6"/>
      <c r="J90" s="6"/>
      <c r="K90" s="6"/>
      <c r="L90" s="6"/>
      <c r="M90" s="6"/>
      <c r="N90" s="6"/>
      <c r="O90" s="6"/>
      <c r="P90" s="6"/>
      <c r="Q90" s="6"/>
      <c r="R90" s="6"/>
      <c r="S90" s="6"/>
      <c r="T90" s="6"/>
      <c r="U90" s="6"/>
      <c r="V90" s="6"/>
      <c r="W90" s="139"/>
      <c r="X90" s="6"/>
      <c r="Y90" s="6"/>
      <c r="Z90" s="6"/>
      <c r="AA90" s="6"/>
    </row>
    <row r="91" spans="1:27" ht="15.75" customHeight="1">
      <c r="A91" s="6"/>
      <c r="B91" s="6"/>
      <c r="C91" s="6"/>
      <c r="D91" s="6"/>
      <c r="E91" s="6"/>
      <c r="F91" s="6"/>
      <c r="G91" s="6"/>
      <c r="H91" s="6"/>
      <c r="I91" s="6"/>
      <c r="J91" s="6"/>
      <c r="K91" s="6"/>
      <c r="L91" s="6"/>
      <c r="M91" s="6"/>
      <c r="N91" s="6"/>
      <c r="O91" s="6"/>
      <c r="P91" s="6"/>
      <c r="Q91" s="6"/>
      <c r="R91" s="6"/>
      <c r="S91" s="6"/>
      <c r="T91" s="6"/>
      <c r="U91" s="6"/>
      <c r="V91" s="6"/>
      <c r="W91" s="139"/>
      <c r="X91" s="6"/>
      <c r="Y91" s="6"/>
      <c r="Z91" s="6"/>
      <c r="AA91" s="6"/>
    </row>
    <row r="92" spans="1:27" ht="15.75" customHeight="1">
      <c r="A92" s="6"/>
      <c r="B92" s="6"/>
      <c r="C92" s="6"/>
      <c r="D92" s="6"/>
      <c r="E92" s="6"/>
      <c r="F92" s="6"/>
      <c r="G92" s="6"/>
      <c r="H92" s="6"/>
      <c r="I92" s="6"/>
      <c r="J92" s="6"/>
      <c r="K92" s="6"/>
      <c r="L92" s="6"/>
      <c r="M92" s="6"/>
      <c r="N92" s="6"/>
      <c r="O92" s="6"/>
      <c r="P92" s="6"/>
      <c r="Q92" s="6"/>
      <c r="R92" s="6"/>
      <c r="S92" s="6"/>
      <c r="T92" s="6"/>
      <c r="U92" s="6"/>
      <c r="V92" s="6"/>
      <c r="W92" s="139"/>
      <c r="X92" s="6"/>
      <c r="Y92" s="6"/>
      <c r="Z92" s="6"/>
      <c r="AA92" s="6"/>
    </row>
    <row r="93" spans="1:27" ht="15.75" customHeight="1">
      <c r="A93" s="6"/>
      <c r="B93" s="6"/>
      <c r="C93" s="6"/>
      <c r="D93" s="6"/>
      <c r="E93" s="6"/>
      <c r="F93" s="6"/>
      <c r="G93" s="6"/>
      <c r="H93" s="6"/>
      <c r="I93" s="6"/>
      <c r="J93" s="6"/>
      <c r="K93" s="6"/>
      <c r="L93" s="6"/>
      <c r="M93" s="6"/>
      <c r="N93" s="6"/>
      <c r="O93" s="6"/>
      <c r="P93" s="6"/>
      <c r="Q93" s="6"/>
      <c r="R93" s="6"/>
      <c r="S93" s="6"/>
      <c r="T93" s="6"/>
      <c r="U93" s="6"/>
      <c r="V93" s="6"/>
      <c r="W93" s="139"/>
      <c r="X93" s="6"/>
      <c r="Y93" s="6"/>
      <c r="Z93" s="6"/>
      <c r="AA93" s="6"/>
    </row>
    <row r="94" spans="1:27" ht="15.75" customHeight="1">
      <c r="A94" s="6"/>
      <c r="B94" s="6"/>
      <c r="C94" s="6"/>
      <c r="D94" s="6"/>
      <c r="E94" s="6"/>
      <c r="F94" s="6"/>
      <c r="G94" s="6"/>
      <c r="H94" s="6"/>
      <c r="I94" s="6"/>
      <c r="J94" s="6"/>
      <c r="K94" s="6"/>
      <c r="L94" s="6"/>
      <c r="M94" s="6"/>
      <c r="N94" s="6"/>
      <c r="O94" s="6"/>
      <c r="P94" s="6"/>
      <c r="Q94" s="6"/>
      <c r="R94" s="6"/>
      <c r="S94" s="6"/>
      <c r="T94" s="6"/>
      <c r="U94" s="6"/>
      <c r="V94" s="6"/>
      <c r="W94" s="139"/>
      <c r="X94" s="6"/>
      <c r="Y94" s="6"/>
      <c r="Z94" s="6"/>
      <c r="AA94" s="6"/>
    </row>
    <row r="95" spans="1:27" ht="15.75" customHeight="1">
      <c r="A95" s="6"/>
      <c r="B95" s="6"/>
      <c r="C95" s="6"/>
      <c r="D95" s="6"/>
      <c r="E95" s="6"/>
      <c r="F95" s="6"/>
      <c r="G95" s="6"/>
      <c r="H95" s="6"/>
      <c r="I95" s="6"/>
      <c r="J95" s="6"/>
      <c r="K95" s="6"/>
      <c r="L95" s="6"/>
      <c r="M95" s="6"/>
      <c r="N95" s="6"/>
      <c r="O95" s="6"/>
      <c r="P95" s="6"/>
      <c r="Q95" s="6"/>
      <c r="R95" s="6"/>
      <c r="S95" s="6"/>
      <c r="T95" s="6"/>
      <c r="U95" s="6"/>
      <c r="V95" s="6"/>
      <c r="W95" s="139"/>
      <c r="X95" s="6"/>
      <c r="Y95" s="6"/>
      <c r="Z95" s="6"/>
      <c r="AA95" s="6"/>
    </row>
    <row r="96" spans="1:27" ht="15.75" customHeight="1">
      <c r="A96" s="6"/>
      <c r="B96" s="6"/>
      <c r="C96" s="6"/>
      <c r="D96" s="6"/>
      <c r="E96" s="6"/>
      <c r="F96" s="6"/>
      <c r="G96" s="6"/>
      <c r="H96" s="6"/>
      <c r="I96" s="6"/>
      <c r="J96" s="6"/>
      <c r="K96" s="6"/>
      <c r="L96" s="6"/>
      <c r="M96" s="6"/>
      <c r="N96" s="6"/>
      <c r="O96" s="6"/>
      <c r="P96" s="6"/>
      <c r="Q96" s="6"/>
      <c r="R96" s="6"/>
      <c r="S96" s="6"/>
      <c r="T96" s="6"/>
      <c r="U96" s="6"/>
      <c r="V96" s="6"/>
      <c r="W96" s="139"/>
      <c r="X96" s="6"/>
      <c r="Y96" s="6"/>
      <c r="Z96" s="6"/>
      <c r="AA96" s="6"/>
    </row>
    <row r="97" spans="1:27" ht="15.75" customHeight="1">
      <c r="A97" s="6"/>
      <c r="B97" s="6"/>
      <c r="C97" s="6"/>
      <c r="D97" s="6"/>
      <c r="E97" s="6"/>
      <c r="F97" s="6"/>
      <c r="G97" s="6"/>
      <c r="H97" s="6"/>
      <c r="I97" s="6"/>
      <c r="J97" s="6"/>
      <c r="K97" s="6"/>
      <c r="L97" s="6"/>
      <c r="M97" s="6"/>
      <c r="N97" s="6"/>
      <c r="O97" s="6"/>
      <c r="P97" s="6"/>
      <c r="Q97" s="6"/>
      <c r="R97" s="6"/>
      <c r="S97" s="6"/>
      <c r="T97" s="6"/>
      <c r="U97" s="6"/>
      <c r="V97" s="6"/>
      <c r="W97" s="139"/>
      <c r="X97" s="6"/>
      <c r="Y97" s="6"/>
      <c r="Z97" s="6"/>
      <c r="AA97" s="6"/>
    </row>
    <row r="98" spans="1:27" ht="15.75" customHeight="1">
      <c r="A98" s="6"/>
      <c r="B98" s="6"/>
      <c r="C98" s="6"/>
      <c r="D98" s="6"/>
      <c r="E98" s="6"/>
      <c r="F98" s="6"/>
      <c r="G98" s="6"/>
      <c r="H98" s="6"/>
      <c r="I98" s="6"/>
      <c r="J98" s="6"/>
      <c r="K98" s="6"/>
      <c r="L98" s="6"/>
      <c r="M98" s="6"/>
      <c r="N98" s="6"/>
      <c r="O98" s="6"/>
      <c r="P98" s="6"/>
      <c r="Q98" s="6"/>
      <c r="R98" s="6"/>
      <c r="S98" s="6"/>
      <c r="T98" s="6"/>
      <c r="U98" s="6"/>
      <c r="V98" s="6"/>
      <c r="W98" s="139"/>
      <c r="X98" s="6"/>
      <c r="Y98" s="6"/>
      <c r="Z98" s="6"/>
      <c r="AA98" s="6"/>
    </row>
    <row r="99" spans="1:27" ht="15.75" customHeight="1">
      <c r="A99" s="6"/>
      <c r="B99" s="6"/>
      <c r="C99" s="6"/>
      <c r="D99" s="6"/>
      <c r="E99" s="6"/>
      <c r="F99" s="6"/>
      <c r="G99" s="6"/>
      <c r="H99" s="6"/>
      <c r="I99" s="6"/>
      <c r="J99" s="6"/>
      <c r="K99" s="6"/>
      <c r="L99" s="6"/>
      <c r="M99" s="6"/>
      <c r="N99" s="6"/>
      <c r="O99" s="6"/>
      <c r="P99" s="6"/>
      <c r="Q99" s="6"/>
      <c r="R99" s="6"/>
      <c r="S99" s="6"/>
      <c r="T99" s="6"/>
      <c r="U99" s="6"/>
      <c r="V99" s="6"/>
      <c r="W99" s="139"/>
      <c r="X99" s="6"/>
      <c r="Y99" s="6"/>
      <c r="Z99" s="6"/>
      <c r="AA99" s="6"/>
    </row>
    <row r="100" spans="1:27" ht="15.75" customHeight="1">
      <c r="A100" s="6"/>
      <c r="B100" s="6"/>
      <c r="C100" s="6"/>
      <c r="D100" s="6"/>
      <c r="E100" s="6"/>
      <c r="F100" s="6"/>
      <c r="G100" s="6"/>
      <c r="H100" s="6"/>
      <c r="I100" s="6"/>
      <c r="J100" s="6"/>
      <c r="K100" s="6"/>
      <c r="L100" s="6"/>
      <c r="M100" s="6"/>
      <c r="N100" s="6"/>
      <c r="O100" s="6"/>
      <c r="P100" s="6"/>
      <c r="Q100" s="6"/>
      <c r="R100" s="6"/>
      <c r="S100" s="6"/>
      <c r="T100" s="6"/>
      <c r="U100" s="6"/>
      <c r="V100" s="6"/>
      <c r="W100" s="139"/>
      <c r="X100" s="6"/>
      <c r="Y100" s="6"/>
      <c r="Z100" s="6"/>
      <c r="AA100" s="6"/>
    </row>
    <row r="101" spans="1:27" ht="15.75" customHeight="1">
      <c r="A101" s="6"/>
      <c r="B101" s="6"/>
      <c r="C101" s="6"/>
      <c r="D101" s="6"/>
      <c r="E101" s="6"/>
      <c r="F101" s="6"/>
      <c r="G101" s="6"/>
      <c r="H101" s="6"/>
      <c r="I101" s="6"/>
      <c r="J101" s="6"/>
      <c r="K101" s="6"/>
      <c r="L101" s="6"/>
      <c r="M101" s="6"/>
      <c r="N101" s="6"/>
      <c r="O101" s="6"/>
      <c r="P101" s="6"/>
      <c r="Q101" s="6"/>
      <c r="R101" s="6"/>
      <c r="S101" s="6"/>
      <c r="T101" s="6"/>
      <c r="U101" s="6"/>
      <c r="V101" s="6"/>
      <c r="W101" s="139"/>
      <c r="X101" s="6"/>
      <c r="Y101" s="6"/>
      <c r="Z101" s="6"/>
      <c r="AA101" s="6"/>
    </row>
    <row r="102" spans="1:27" ht="15.75" customHeight="1">
      <c r="A102" s="6"/>
      <c r="B102" s="6"/>
      <c r="C102" s="6"/>
      <c r="D102" s="6"/>
      <c r="E102" s="6"/>
      <c r="F102" s="6"/>
      <c r="G102" s="6"/>
      <c r="H102" s="6"/>
      <c r="I102" s="6"/>
      <c r="J102" s="6"/>
      <c r="K102" s="6"/>
      <c r="L102" s="6"/>
      <c r="M102" s="6"/>
      <c r="N102" s="6"/>
      <c r="O102" s="6"/>
      <c r="P102" s="6"/>
      <c r="Q102" s="6"/>
      <c r="R102" s="6"/>
      <c r="S102" s="6"/>
      <c r="T102" s="6"/>
      <c r="U102" s="6"/>
      <c r="V102" s="6"/>
      <c r="W102" s="139"/>
      <c r="X102" s="6"/>
      <c r="Y102" s="6"/>
      <c r="Z102" s="6"/>
      <c r="AA102" s="6"/>
    </row>
    <row r="103" spans="1:27" ht="15.75" customHeight="1">
      <c r="A103" s="6"/>
      <c r="B103" s="6"/>
      <c r="C103" s="6"/>
      <c r="D103" s="6"/>
      <c r="E103" s="6"/>
      <c r="F103" s="6"/>
      <c r="G103" s="6"/>
      <c r="H103" s="6"/>
      <c r="I103" s="6"/>
      <c r="J103" s="6"/>
      <c r="K103" s="6"/>
      <c r="L103" s="6"/>
      <c r="M103" s="6"/>
      <c r="N103" s="6"/>
      <c r="O103" s="6"/>
      <c r="P103" s="6"/>
      <c r="Q103" s="6"/>
      <c r="R103" s="6"/>
      <c r="S103" s="6"/>
      <c r="T103" s="6"/>
      <c r="U103" s="6"/>
      <c r="V103" s="6"/>
      <c r="W103" s="139"/>
      <c r="X103" s="6"/>
      <c r="Y103" s="6"/>
      <c r="Z103" s="6"/>
      <c r="AA103" s="6"/>
    </row>
    <row r="104" spans="1:27" ht="15.75" customHeight="1">
      <c r="A104" s="6"/>
      <c r="B104" s="6"/>
      <c r="C104" s="6"/>
      <c r="D104" s="6"/>
      <c r="E104" s="6"/>
      <c r="F104" s="6"/>
      <c r="G104" s="6"/>
      <c r="H104" s="6"/>
      <c r="I104" s="6"/>
      <c r="J104" s="6"/>
      <c r="K104" s="6"/>
      <c r="L104" s="6"/>
      <c r="M104" s="6"/>
      <c r="N104" s="6"/>
      <c r="O104" s="6"/>
      <c r="P104" s="6"/>
      <c r="Q104" s="6"/>
      <c r="R104" s="6"/>
      <c r="S104" s="6"/>
      <c r="T104" s="6"/>
      <c r="U104" s="6"/>
      <c r="V104" s="6"/>
      <c r="W104" s="139"/>
      <c r="X104" s="6"/>
      <c r="Y104" s="6"/>
      <c r="Z104" s="6"/>
      <c r="AA104" s="6"/>
    </row>
    <row r="105" spans="1:27" ht="15.75" customHeight="1">
      <c r="A105" s="6"/>
      <c r="B105" s="6"/>
      <c r="C105" s="6"/>
      <c r="D105" s="6"/>
      <c r="E105" s="6"/>
      <c r="F105" s="6"/>
      <c r="G105" s="6"/>
      <c r="H105" s="6"/>
      <c r="I105" s="6"/>
      <c r="J105" s="6"/>
      <c r="K105" s="6"/>
      <c r="L105" s="6"/>
      <c r="M105" s="6"/>
      <c r="N105" s="6"/>
      <c r="O105" s="6"/>
      <c r="P105" s="6"/>
      <c r="Q105" s="6"/>
      <c r="R105" s="6"/>
      <c r="S105" s="6"/>
      <c r="T105" s="6"/>
      <c r="U105" s="6"/>
      <c r="V105" s="6"/>
      <c r="W105" s="139"/>
      <c r="X105" s="6"/>
      <c r="Y105" s="6"/>
      <c r="Z105" s="6"/>
      <c r="AA105" s="6"/>
    </row>
    <row r="106" spans="1:27" ht="15.75" customHeight="1">
      <c r="A106" s="6"/>
      <c r="B106" s="6"/>
      <c r="C106" s="6"/>
      <c r="D106" s="6"/>
      <c r="E106" s="6"/>
      <c r="F106" s="6"/>
      <c r="G106" s="6"/>
      <c r="H106" s="6"/>
      <c r="I106" s="6"/>
      <c r="J106" s="6"/>
      <c r="K106" s="6"/>
      <c r="L106" s="6"/>
      <c r="M106" s="6"/>
      <c r="N106" s="6"/>
      <c r="O106" s="6"/>
      <c r="P106" s="6"/>
      <c r="Q106" s="6"/>
      <c r="R106" s="6"/>
      <c r="S106" s="6"/>
      <c r="T106" s="6"/>
      <c r="U106" s="6"/>
      <c r="V106" s="6"/>
      <c r="W106" s="139"/>
      <c r="X106" s="6"/>
      <c r="Y106" s="6"/>
      <c r="Z106" s="6"/>
      <c r="AA106" s="6"/>
    </row>
    <row r="107" spans="1:27" ht="15.75" customHeight="1">
      <c r="A107" s="6"/>
      <c r="B107" s="6"/>
      <c r="C107" s="6"/>
      <c r="D107" s="6"/>
      <c r="E107" s="6"/>
      <c r="F107" s="6"/>
      <c r="G107" s="6"/>
      <c r="H107" s="6"/>
      <c r="I107" s="6"/>
      <c r="J107" s="6"/>
      <c r="K107" s="6"/>
      <c r="L107" s="6"/>
      <c r="M107" s="6"/>
      <c r="N107" s="6"/>
      <c r="O107" s="6"/>
      <c r="P107" s="6"/>
      <c r="Q107" s="6"/>
      <c r="R107" s="6"/>
      <c r="S107" s="6"/>
      <c r="T107" s="6"/>
      <c r="U107" s="6"/>
      <c r="V107" s="6"/>
      <c r="W107" s="139"/>
      <c r="X107" s="6"/>
      <c r="Y107" s="6"/>
      <c r="Z107" s="6"/>
      <c r="AA107" s="6"/>
    </row>
    <row r="108" spans="1:27" ht="15.75" customHeight="1">
      <c r="A108" s="6"/>
      <c r="B108" s="6"/>
      <c r="C108" s="6"/>
      <c r="D108" s="6"/>
      <c r="E108" s="6"/>
      <c r="F108" s="6"/>
      <c r="G108" s="6"/>
      <c r="H108" s="6"/>
      <c r="I108" s="6"/>
      <c r="J108" s="6"/>
      <c r="K108" s="6"/>
      <c r="L108" s="6"/>
      <c r="M108" s="6"/>
      <c r="N108" s="6"/>
      <c r="O108" s="6"/>
      <c r="P108" s="6"/>
      <c r="Q108" s="6"/>
      <c r="R108" s="6"/>
      <c r="S108" s="6"/>
      <c r="T108" s="6"/>
      <c r="U108" s="6"/>
      <c r="V108" s="6"/>
      <c r="W108" s="139"/>
      <c r="X108" s="6"/>
      <c r="Y108" s="6"/>
      <c r="Z108" s="6"/>
      <c r="AA108" s="6"/>
    </row>
    <row r="109" spans="1:27" ht="15.75" customHeight="1">
      <c r="A109" s="6"/>
      <c r="B109" s="6"/>
      <c r="C109" s="6"/>
      <c r="D109" s="6"/>
      <c r="E109" s="6"/>
      <c r="F109" s="6"/>
      <c r="G109" s="6"/>
      <c r="H109" s="6"/>
      <c r="I109" s="6"/>
      <c r="J109" s="6"/>
      <c r="K109" s="6"/>
      <c r="L109" s="6"/>
      <c r="M109" s="6"/>
      <c r="N109" s="6"/>
      <c r="O109" s="6"/>
      <c r="P109" s="6"/>
      <c r="Q109" s="6"/>
      <c r="R109" s="6"/>
      <c r="S109" s="6"/>
      <c r="T109" s="6"/>
      <c r="U109" s="6"/>
      <c r="V109" s="6"/>
      <c r="W109" s="139"/>
      <c r="X109" s="6"/>
      <c r="Y109" s="6"/>
      <c r="Z109" s="6"/>
      <c r="AA109" s="6"/>
    </row>
    <row r="110" spans="1:27" ht="15.75" customHeight="1">
      <c r="A110" s="6"/>
      <c r="B110" s="6"/>
      <c r="C110" s="6"/>
      <c r="D110" s="6"/>
      <c r="E110" s="6"/>
      <c r="F110" s="6"/>
      <c r="G110" s="6"/>
      <c r="H110" s="6"/>
      <c r="I110" s="6"/>
      <c r="J110" s="6"/>
      <c r="K110" s="6"/>
      <c r="L110" s="6"/>
      <c r="M110" s="6"/>
      <c r="N110" s="6"/>
      <c r="O110" s="6"/>
      <c r="P110" s="6"/>
      <c r="Q110" s="6"/>
      <c r="R110" s="6"/>
      <c r="S110" s="6"/>
      <c r="T110" s="6"/>
      <c r="U110" s="6"/>
      <c r="V110" s="6"/>
      <c r="W110" s="139"/>
      <c r="X110" s="6"/>
      <c r="Y110" s="6"/>
      <c r="Z110" s="6"/>
      <c r="AA110" s="6"/>
    </row>
    <row r="111" spans="1:27" ht="15.75" customHeight="1">
      <c r="A111" s="6"/>
      <c r="B111" s="6"/>
      <c r="C111" s="6"/>
      <c r="D111" s="6"/>
      <c r="E111" s="6"/>
      <c r="F111" s="6"/>
      <c r="G111" s="6"/>
      <c r="H111" s="6"/>
      <c r="I111" s="6"/>
      <c r="J111" s="6"/>
      <c r="K111" s="6"/>
      <c r="L111" s="6"/>
      <c r="M111" s="6"/>
      <c r="N111" s="6"/>
      <c r="O111" s="6"/>
      <c r="P111" s="6"/>
      <c r="Q111" s="6"/>
      <c r="R111" s="6"/>
      <c r="S111" s="6"/>
      <c r="T111" s="6"/>
      <c r="U111" s="6"/>
      <c r="V111" s="6"/>
      <c r="W111" s="139"/>
      <c r="X111" s="6"/>
      <c r="Y111" s="6"/>
      <c r="Z111" s="6"/>
      <c r="AA111" s="6"/>
    </row>
    <row r="112" spans="1:27" ht="15.75" customHeight="1">
      <c r="A112" s="6"/>
      <c r="B112" s="6"/>
      <c r="C112" s="6"/>
      <c r="D112" s="6"/>
      <c r="E112" s="6"/>
      <c r="F112" s="6"/>
      <c r="G112" s="6"/>
      <c r="H112" s="6"/>
      <c r="I112" s="6"/>
      <c r="J112" s="6"/>
      <c r="K112" s="6"/>
      <c r="L112" s="6"/>
      <c r="M112" s="6"/>
      <c r="N112" s="6"/>
      <c r="O112" s="6"/>
      <c r="P112" s="6"/>
      <c r="Q112" s="6"/>
      <c r="R112" s="6"/>
      <c r="S112" s="6"/>
      <c r="T112" s="6"/>
      <c r="U112" s="6"/>
      <c r="V112" s="6"/>
      <c r="W112" s="139"/>
      <c r="X112" s="6"/>
      <c r="Y112" s="6"/>
      <c r="Z112" s="6"/>
      <c r="AA112" s="6"/>
    </row>
    <row r="113" spans="1:27" ht="15.75" customHeight="1">
      <c r="A113" s="6"/>
      <c r="B113" s="6"/>
      <c r="C113" s="6"/>
      <c r="D113" s="6"/>
      <c r="E113" s="6"/>
      <c r="F113" s="6"/>
      <c r="G113" s="6"/>
      <c r="H113" s="6"/>
      <c r="I113" s="6"/>
      <c r="J113" s="6"/>
      <c r="K113" s="6"/>
      <c r="L113" s="6"/>
      <c r="M113" s="6"/>
      <c r="N113" s="6"/>
      <c r="O113" s="6"/>
      <c r="P113" s="6"/>
      <c r="Q113" s="6"/>
      <c r="R113" s="6"/>
      <c r="S113" s="6"/>
      <c r="T113" s="6"/>
      <c r="U113" s="6"/>
      <c r="V113" s="6"/>
      <c r="W113" s="139"/>
      <c r="X113" s="6"/>
      <c r="Y113" s="6"/>
      <c r="Z113" s="6"/>
      <c r="AA113" s="6"/>
    </row>
    <row r="114" spans="1:27" ht="15.75" customHeight="1">
      <c r="A114" s="6"/>
      <c r="B114" s="6"/>
      <c r="C114" s="6"/>
      <c r="D114" s="6"/>
      <c r="E114" s="6"/>
      <c r="F114" s="6"/>
      <c r="G114" s="6"/>
      <c r="H114" s="6"/>
      <c r="I114" s="6"/>
      <c r="J114" s="6"/>
      <c r="K114" s="6"/>
      <c r="L114" s="6"/>
      <c r="M114" s="6"/>
      <c r="N114" s="6"/>
      <c r="O114" s="6"/>
      <c r="P114" s="6"/>
      <c r="Q114" s="6"/>
      <c r="R114" s="6"/>
      <c r="S114" s="6"/>
      <c r="T114" s="6"/>
      <c r="U114" s="6"/>
      <c r="V114" s="6"/>
      <c r="W114" s="139"/>
      <c r="X114" s="6"/>
      <c r="Y114" s="6"/>
      <c r="Z114" s="6"/>
      <c r="AA114" s="6"/>
    </row>
    <row r="115" spans="1:27" ht="15.75" customHeight="1">
      <c r="A115" s="6"/>
      <c r="B115" s="6"/>
      <c r="C115" s="6"/>
      <c r="D115" s="6"/>
      <c r="E115" s="6"/>
      <c r="F115" s="6"/>
      <c r="G115" s="6"/>
      <c r="H115" s="6"/>
      <c r="I115" s="6"/>
      <c r="J115" s="6"/>
      <c r="K115" s="6"/>
      <c r="L115" s="6"/>
      <c r="M115" s="6"/>
      <c r="N115" s="6"/>
      <c r="O115" s="6"/>
      <c r="P115" s="6"/>
      <c r="Q115" s="6"/>
      <c r="R115" s="6"/>
      <c r="S115" s="6"/>
      <c r="T115" s="6"/>
      <c r="U115" s="6"/>
      <c r="V115" s="6"/>
      <c r="W115" s="139"/>
      <c r="X115" s="6"/>
      <c r="Y115" s="6"/>
      <c r="Z115" s="6"/>
      <c r="AA115" s="6"/>
    </row>
    <row r="116" spans="1:27" ht="15.75" customHeight="1">
      <c r="A116" s="6"/>
      <c r="B116" s="6"/>
      <c r="C116" s="6"/>
      <c r="D116" s="6"/>
      <c r="E116" s="6"/>
      <c r="F116" s="6"/>
      <c r="G116" s="6"/>
      <c r="H116" s="6"/>
      <c r="I116" s="6"/>
      <c r="J116" s="6"/>
      <c r="K116" s="6"/>
      <c r="L116" s="6"/>
      <c r="M116" s="6"/>
      <c r="N116" s="6"/>
      <c r="O116" s="6"/>
      <c r="P116" s="6"/>
      <c r="Q116" s="6"/>
      <c r="R116" s="6"/>
      <c r="S116" s="6"/>
      <c r="T116" s="6"/>
      <c r="U116" s="6"/>
      <c r="V116" s="6"/>
      <c r="W116" s="139"/>
      <c r="X116" s="6"/>
      <c r="Y116" s="6"/>
      <c r="Z116" s="6"/>
      <c r="AA116" s="6"/>
    </row>
    <row r="117" spans="1:27" ht="15.75" customHeight="1">
      <c r="A117" s="6"/>
      <c r="B117" s="6"/>
      <c r="C117" s="6"/>
      <c r="D117" s="6"/>
      <c r="E117" s="6"/>
      <c r="F117" s="6"/>
      <c r="G117" s="6"/>
      <c r="H117" s="6"/>
      <c r="I117" s="6"/>
      <c r="J117" s="6"/>
      <c r="K117" s="6"/>
      <c r="L117" s="6"/>
      <c r="M117" s="6"/>
      <c r="N117" s="6"/>
      <c r="O117" s="6"/>
      <c r="P117" s="6"/>
      <c r="Q117" s="6"/>
      <c r="R117" s="6"/>
      <c r="S117" s="6"/>
      <c r="T117" s="6"/>
      <c r="U117" s="6"/>
      <c r="V117" s="6"/>
      <c r="W117" s="139"/>
      <c r="X117" s="6"/>
      <c r="Y117" s="6"/>
      <c r="Z117" s="6"/>
      <c r="AA117" s="6"/>
    </row>
    <row r="118" spans="1:27" ht="15.75" customHeight="1">
      <c r="A118" s="6"/>
      <c r="B118" s="6"/>
      <c r="C118" s="6"/>
      <c r="D118" s="6"/>
      <c r="E118" s="6"/>
      <c r="F118" s="6"/>
      <c r="G118" s="6"/>
      <c r="H118" s="6"/>
      <c r="I118" s="6"/>
      <c r="J118" s="6"/>
      <c r="K118" s="6"/>
      <c r="L118" s="6"/>
      <c r="M118" s="6"/>
      <c r="N118" s="6"/>
      <c r="O118" s="6"/>
      <c r="P118" s="6"/>
      <c r="Q118" s="6"/>
      <c r="R118" s="6"/>
      <c r="S118" s="6"/>
      <c r="T118" s="6"/>
      <c r="U118" s="6"/>
      <c r="V118" s="6"/>
      <c r="W118" s="139"/>
      <c r="X118" s="6"/>
      <c r="Y118" s="6"/>
      <c r="Z118" s="6"/>
      <c r="AA118" s="6"/>
    </row>
    <row r="119" spans="1:27" ht="15.75" customHeight="1">
      <c r="A119" s="6"/>
      <c r="B119" s="6"/>
      <c r="C119" s="6"/>
      <c r="D119" s="6"/>
      <c r="E119" s="6"/>
      <c r="F119" s="6"/>
      <c r="G119" s="6"/>
      <c r="H119" s="6"/>
      <c r="I119" s="6"/>
      <c r="J119" s="6"/>
      <c r="K119" s="6"/>
      <c r="L119" s="6"/>
      <c r="M119" s="6"/>
      <c r="N119" s="6"/>
      <c r="O119" s="6"/>
      <c r="P119" s="6"/>
      <c r="Q119" s="6"/>
      <c r="R119" s="6"/>
      <c r="S119" s="6"/>
      <c r="T119" s="6"/>
      <c r="U119" s="6"/>
      <c r="V119" s="6"/>
      <c r="W119" s="139"/>
      <c r="X119" s="6"/>
      <c r="Y119" s="6"/>
      <c r="Z119" s="6"/>
      <c r="AA119" s="6"/>
    </row>
    <row r="120" spans="1:27" ht="15.75" customHeight="1">
      <c r="A120" s="6"/>
      <c r="B120" s="6"/>
      <c r="C120" s="6"/>
      <c r="D120" s="6"/>
      <c r="E120" s="6"/>
      <c r="F120" s="6"/>
      <c r="G120" s="6"/>
      <c r="H120" s="6"/>
      <c r="I120" s="6"/>
      <c r="J120" s="6"/>
      <c r="K120" s="6"/>
      <c r="L120" s="6"/>
      <c r="M120" s="6"/>
      <c r="N120" s="6"/>
      <c r="O120" s="6"/>
      <c r="P120" s="6"/>
      <c r="Q120" s="6"/>
      <c r="R120" s="6"/>
      <c r="S120" s="6"/>
      <c r="T120" s="6"/>
      <c r="U120" s="6"/>
      <c r="V120" s="6"/>
      <c r="W120" s="139"/>
      <c r="X120" s="6"/>
      <c r="Y120" s="6"/>
      <c r="Z120" s="6"/>
      <c r="AA120" s="6"/>
    </row>
    <row r="121" spans="1:27" ht="15.75" customHeight="1">
      <c r="A121" s="6"/>
      <c r="B121" s="6"/>
      <c r="C121" s="6"/>
      <c r="D121" s="6"/>
      <c r="E121" s="6"/>
      <c r="F121" s="6"/>
      <c r="G121" s="6"/>
      <c r="H121" s="6"/>
      <c r="I121" s="6"/>
      <c r="J121" s="6"/>
      <c r="K121" s="6"/>
      <c r="L121" s="6"/>
      <c r="M121" s="6"/>
      <c r="N121" s="6"/>
      <c r="O121" s="6"/>
      <c r="P121" s="6"/>
      <c r="Q121" s="6"/>
      <c r="R121" s="6"/>
      <c r="S121" s="6"/>
      <c r="T121" s="6"/>
      <c r="U121" s="6"/>
      <c r="V121" s="6"/>
      <c r="W121" s="139"/>
      <c r="X121" s="6"/>
      <c r="Y121" s="6"/>
      <c r="Z121" s="6"/>
      <c r="AA121" s="6"/>
    </row>
    <row r="122" spans="1:27" ht="15.75" customHeight="1">
      <c r="A122" s="6"/>
      <c r="B122" s="6"/>
      <c r="C122" s="6"/>
      <c r="D122" s="6"/>
      <c r="E122" s="6"/>
      <c r="F122" s="6"/>
      <c r="G122" s="6"/>
      <c r="H122" s="6"/>
      <c r="I122" s="6"/>
      <c r="J122" s="6"/>
      <c r="K122" s="6"/>
      <c r="L122" s="6"/>
      <c r="M122" s="6"/>
      <c r="N122" s="6"/>
      <c r="O122" s="6"/>
      <c r="P122" s="6"/>
      <c r="Q122" s="6"/>
      <c r="R122" s="6"/>
      <c r="S122" s="6"/>
      <c r="T122" s="6"/>
      <c r="U122" s="6"/>
      <c r="V122" s="6"/>
      <c r="W122" s="139"/>
      <c r="X122" s="6"/>
      <c r="Y122" s="6"/>
      <c r="Z122" s="6"/>
      <c r="AA122" s="6"/>
    </row>
    <row r="123" spans="1:27" ht="15.75" customHeight="1">
      <c r="A123" s="6"/>
      <c r="B123" s="6"/>
      <c r="C123" s="6"/>
      <c r="D123" s="6"/>
      <c r="E123" s="6"/>
      <c r="F123" s="6"/>
      <c r="G123" s="6"/>
      <c r="H123" s="6"/>
      <c r="I123" s="6"/>
      <c r="J123" s="6"/>
      <c r="K123" s="6"/>
      <c r="L123" s="6"/>
      <c r="M123" s="6"/>
      <c r="N123" s="6"/>
      <c r="O123" s="6"/>
      <c r="P123" s="6"/>
      <c r="Q123" s="6"/>
      <c r="R123" s="6"/>
      <c r="S123" s="6"/>
      <c r="T123" s="6"/>
      <c r="U123" s="6"/>
      <c r="V123" s="6"/>
      <c r="W123" s="139"/>
      <c r="X123" s="6"/>
      <c r="Y123" s="6"/>
      <c r="Z123" s="6"/>
      <c r="AA123" s="6"/>
    </row>
    <row r="124" spans="1:27" ht="15.75" customHeight="1">
      <c r="A124" s="6"/>
      <c r="B124" s="6"/>
      <c r="C124" s="6"/>
      <c r="D124" s="6"/>
      <c r="E124" s="6"/>
      <c r="F124" s="6"/>
      <c r="G124" s="6"/>
      <c r="H124" s="6"/>
      <c r="I124" s="6"/>
      <c r="J124" s="6"/>
      <c r="K124" s="6"/>
      <c r="L124" s="6"/>
      <c r="M124" s="6"/>
      <c r="N124" s="6"/>
      <c r="O124" s="6"/>
      <c r="P124" s="6"/>
      <c r="Q124" s="6"/>
      <c r="R124" s="6"/>
      <c r="S124" s="6"/>
      <c r="T124" s="6"/>
      <c r="U124" s="6"/>
      <c r="V124" s="6"/>
      <c r="W124" s="139"/>
      <c r="X124" s="6"/>
      <c r="Y124" s="6"/>
      <c r="Z124" s="6"/>
      <c r="AA124" s="6"/>
    </row>
    <row r="125" spans="1:27" ht="15.75" customHeight="1">
      <c r="A125" s="6"/>
      <c r="B125" s="6"/>
      <c r="C125" s="6"/>
      <c r="D125" s="6"/>
      <c r="E125" s="6"/>
      <c r="F125" s="6"/>
      <c r="G125" s="6"/>
      <c r="H125" s="6"/>
      <c r="I125" s="6"/>
      <c r="J125" s="6"/>
      <c r="K125" s="6"/>
      <c r="L125" s="6"/>
      <c r="M125" s="6"/>
      <c r="N125" s="6"/>
      <c r="O125" s="6"/>
      <c r="P125" s="6"/>
      <c r="Q125" s="6"/>
      <c r="R125" s="6"/>
      <c r="S125" s="6"/>
      <c r="T125" s="6"/>
      <c r="U125" s="6"/>
      <c r="V125" s="6"/>
      <c r="W125" s="139"/>
      <c r="X125" s="6"/>
      <c r="Y125" s="6"/>
      <c r="Z125" s="6"/>
      <c r="AA125" s="6"/>
    </row>
    <row r="126" spans="1:27" ht="15.75" customHeight="1">
      <c r="A126" s="6"/>
      <c r="B126" s="6"/>
      <c r="C126" s="6"/>
      <c r="D126" s="6"/>
      <c r="E126" s="6"/>
      <c r="F126" s="6"/>
      <c r="G126" s="6"/>
      <c r="H126" s="6"/>
      <c r="I126" s="6"/>
      <c r="J126" s="6"/>
      <c r="K126" s="6"/>
      <c r="L126" s="6"/>
      <c r="M126" s="6"/>
      <c r="N126" s="6"/>
      <c r="O126" s="6"/>
      <c r="P126" s="6"/>
      <c r="Q126" s="6"/>
      <c r="R126" s="6"/>
      <c r="S126" s="6"/>
      <c r="T126" s="6"/>
      <c r="U126" s="6"/>
      <c r="V126" s="6"/>
      <c r="W126" s="139"/>
      <c r="X126" s="6"/>
      <c r="Y126" s="6"/>
      <c r="Z126" s="6"/>
      <c r="AA126" s="6"/>
    </row>
    <row r="127" spans="1:27" ht="15.75" customHeight="1">
      <c r="A127" s="6"/>
      <c r="B127" s="6"/>
      <c r="C127" s="6"/>
      <c r="D127" s="6"/>
      <c r="E127" s="6"/>
      <c r="F127" s="6"/>
      <c r="G127" s="6"/>
      <c r="H127" s="6"/>
      <c r="I127" s="6"/>
      <c r="J127" s="6"/>
      <c r="K127" s="6"/>
      <c r="L127" s="6"/>
      <c r="M127" s="6"/>
      <c r="N127" s="6"/>
      <c r="O127" s="6"/>
      <c r="P127" s="6"/>
      <c r="Q127" s="6"/>
      <c r="R127" s="6"/>
      <c r="S127" s="6"/>
      <c r="T127" s="6"/>
      <c r="U127" s="6"/>
      <c r="V127" s="6"/>
      <c r="W127" s="139"/>
      <c r="X127" s="6"/>
      <c r="Y127" s="6"/>
      <c r="Z127" s="6"/>
      <c r="AA127" s="6"/>
    </row>
    <row r="128" spans="1:27" ht="15.75" customHeight="1">
      <c r="A128" s="6"/>
      <c r="B128" s="6"/>
      <c r="C128" s="6"/>
      <c r="D128" s="6"/>
      <c r="E128" s="6"/>
      <c r="F128" s="6"/>
      <c r="G128" s="6"/>
      <c r="H128" s="6"/>
      <c r="I128" s="6"/>
      <c r="J128" s="6"/>
      <c r="K128" s="6"/>
      <c r="L128" s="6"/>
      <c r="M128" s="6"/>
      <c r="N128" s="6"/>
      <c r="O128" s="6"/>
      <c r="P128" s="6"/>
      <c r="Q128" s="6"/>
      <c r="R128" s="6"/>
      <c r="S128" s="6"/>
      <c r="T128" s="6"/>
      <c r="U128" s="6"/>
      <c r="V128" s="6"/>
      <c r="W128" s="139"/>
      <c r="X128" s="6"/>
      <c r="Y128" s="6"/>
      <c r="Z128" s="6"/>
      <c r="AA128" s="6"/>
    </row>
    <row r="129" spans="1:27" ht="15.75" customHeight="1">
      <c r="A129" s="6"/>
      <c r="B129" s="6"/>
      <c r="C129" s="6"/>
      <c r="D129" s="6"/>
      <c r="E129" s="6"/>
      <c r="F129" s="6"/>
      <c r="G129" s="6"/>
      <c r="H129" s="6"/>
      <c r="I129" s="6"/>
      <c r="J129" s="6"/>
      <c r="K129" s="6"/>
      <c r="L129" s="6"/>
      <c r="M129" s="6"/>
      <c r="N129" s="6"/>
      <c r="O129" s="6"/>
      <c r="P129" s="6"/>
      <c r="Q129" s="6"/>
      <c r="R129" s="6"/>
      <c r="S129" s="6"/>
      <c r="T129" s="6"/>
      <c r="U129" s="6"/>
      <c r="V129" s="6"/>
      <c r="W129" s="139"/>
      <c r="X129" s="6"/>
      <c r="Y129" s="6"/>
      <c r="Z129" s="6"/>
      <c r="AA129" s="6"/>
    </row>
    <row r="130" spans="1:27" ht="15.75" customHeight="1">
      <c r="A130" s="6"/>
      <c r="B130" s="6"/>
      <c r="C130" s="6"/>
      <c r="D130" s="6"/>
      <c r="E130" s="6"/>
      <c r="F130" s="6"/>
      <c r="G130" s="6"/>
      <c r="H130" s="6"/>
      <c r="I130" s="6"/>
      <c r="J130" s="6"/>
      <c r="K130" s="6"/>
      <c r="L130" s="6"/>
      <c r="M130" s="6"/>
      <c r="N130" s="6"/>
      <c r="O130" s="6"/>
      <c r="P130" s="6"/>
      <c r="Q130" s="6"/>
      <c r="R130" s="6"/>
      <c r="S130" s="6"/>
      <c r="T130" s="6"/>
      <c r="U130" s="6"/>
      <c r="V130" s="6"/>
      <c r="W130" s="139"/>
      <c r="X130" s="6"/>
      <c r="Y130" s="6"/>
      <c r="Z130" s="6"/>
      <c r="AA130" s="6"/>
    </row>
    <row r="131" spans="1:27" ht="15.75" customHeight="1">
      <c r="A131" s="6"/>
      <c r="B131" s="6"/>
      <c r="C131" s="6"/>
      <c r="D131" s="6"/>
      <c r="E131" s="6"/>
      <c r="F131" s="6"/>
      <c r="G131" s="6"/>
      <c r="H131" s="6"/>
      <c r="I131" s="6"/>
      <c r="J131" s="6"/>
      <c r="K131" s="6"/>
      <c r="L131" s="6"/>
      <c r="M131" s="6"/>
      <c r="N131" s="6"/>
      <c r="O131" s="6"/>
      <c r="P131" s="6"/>
      <c r="Q131" s="6"/>
      <c r="R131" s="6"/>
      <c r="S131" s="6"/>
      <c r="T131" s="6"/>
      <c r="U131" s="6"/>
      <c r="V131" s="6"/>
      <c r="W131" s="139"/>
      <c r="X131" s="6"/>
      <c r="Y131" s="6"/>
      <c r="Z131" s="6"/>
      <c r="AA131" s="6"/>
    </row>
    <row r="132" spans="1:27" ht="15.75" customHeight="1">
      <c r="A132" s="6"/>
      <c r="B132" s="6"/>
      <c r="C132" s="6"/>
      <c r="D132" s="6"/>
      <c r="E132" s="6"/>
      <c r="F132" s="6"/>
      <c r="G132" s="6"/>
      <c r="H132" s="6"/>
      <c r="I132" s="6"/>
      <c r="J132" s="6"/>
      <c r="K132" s="6"/>
      <c r="L132" s="6"/>
      <c r="M132" s="6"/>
      <c r="N132" s="6"/>
      <c r="O132" s="6"/>
      <c r="P132" s="6"/>
      <c r="Q132" s="6"/>
      <c r="R132" s="6"/>
      <c r="S132" s="6"/>
      <c r="T132" s="6"/>
      <c r="U132" s="6"/>
      <c r="V132" s="6"/>
      <c r="W132" s="139"/>
      <c r="X132" s="6"/>
      <c r="Y132" s="6"/>
      <c r="Z132" s="6"/>
      <c r="AA132" s="6"/>
    </row>
    <row r="133" spans="1:27" ht="15.75" customHeight="1">
      <c r="A133" s="6"/>
      <c r="B133" s="6"/>
      <c r="C133" s="6"/>
      <c r="D133" s="6"/>
      <c r="E133" s="6"/>
      <c r="F133" s="6"/>
      <c r="G133" s="6"/>
      <c r="H133" s="6"/>
      <c r="I133" s="6"/>
      <c r="J133" s="6"/>
      <c r="K133" s="6"/>
      <c r="L133" s="6"/>
      <c r="M133" s="6"/>
      <c r="N133" s="6"/>
      <c r="O133" s="6"/>
      <c r="P133" s="6"/>
      <c r="Q133" s="6"/>
      <c r="R133" s="6"/>
      <c r="S133" s="6"/>
      <c r="T133" s="6"/>
      <c r="U133" s="6"/>
      <c r="V133" s="6"/>
      <c r="W133" s="139"/>
      <c r="X133" s="6"/>
      <c r="Y133" s="6"/>
      <c r="Z133" s="6"/>
      <c r="AA133" s="6"/>
    </row>
    <row r="134" spans="1:27" ht="15.75" customHeight="1">
      <c r="A134" s="6"/>
      <c r="B134" s="6"/>
      <c r="C134" s="6"/>
      <c r="D134" s="6"/>
      <c r="E134" s="6"/>
      <c r="F134" s="6"/>
      <c r="G134" s="6"/>
      <c r="H134" s="6"/>
      <c r="I134" s="6"/>
      <c r="J134" s="6"/>
      <c r="K134" s="6"/>
      <c r="L134" s="6"/>
      <c r="M134" s="6"/>
      <c r="N134" s="6"/>
      <c r="O134" s="6"/>
      <c r="P134" s="6"/>
      <c r="Q134" s="6"/>
      <c r="R134" s="6"/>
      <c r="S134" s="6"/>
      <c r="T134" s="6"/>
      <c r="U134" s="6"/>
      <c r="V134" s="6"/>
      <c r="W134" s="139"/>
      <c r="X134" s="6"/>
      <c r="Y134" s="6"/>
      <c r="Z134" s="6"/>
      <c r="AA134" s="6"/>
    </row>
    <row r="135" spans="1:27" ht="15.75" customHeight="1">
      <c r="A135" s="6"/>
      <c r="B135" s="6"/>
      <c r="C135" s="6"/>
      <c r="D135" s="6"/>
      <c r="E135" s="6"/>
      <c r="F135" s="6"/>
      <c r="G135" s="6"/>
      <c r="H135" s="6"/>
      <c r="I135" s="6"/>
      <c r="J135" s="6"/>
      <c r="K135" s="6"/>
      <c r="L135" s="6"/>
      <c r="M135" s="6"/>
      <c r="N135" s="6"/>
      <c r="O135" s="6"/>
      <c r="P135" s="6"/>
      <c r="Q135" s="6"/>
      <c r="R135" s="6"/>
      <c r="S135" s="6"/>
      <c r="T135" s="6"/>
      <c r="U135" s="6"/>
      <c r="V135" s="6"/>
      <c r="W135" s="139"/>
      <c r="X135" s="6"/>
      <c r="Y135" s="6"/>
      <c r="Z135" s="6"/>
      <c r="AA135" s="6"/>
    </row>
    <row r="136" spans="1:27" ht="15.75" customHeight="1">
      <c r="A136" s="6"/>
      <c r="B136" s="6"/>
      <c r="C136" s="6"/>
      <c r="D136" s="6"/>
      <c r="E136" s="6"/>
      <c r="F136" s="6"/>
      <c r="G136" s="6"/>
      <c r="H136" s="6"/>
      <c r="I136" s="6"/>
      <c r="J136" s="6"/>
      <c r="K136" s="6"/>
      <c r="L136" s="6"/>
      <c r="M136" s="6"/>
      <c r="N136" s="6"/>
      <c r="O136" s="6"/>
      <c r="P136" s="6"/>
      <c r="Q136" s="6"/>
      <c r="R136" s="6"/>
      <c r="S136" s="6"/>
      <c r="T136" s="6"/>
      <c r="U136" s="6"/>
      <c r="V136" s="6"/>
      <c r="W136" s="139"/>
      <c r="X136" s="6"/>
      <c r="Y136" s="6"/>
      <c r="Z136" s="6"/>
      <c r="AA136" s="6"/>
    </row>
    <row r="137" spans="1:27" ht="15.75" customHeight="1">
      <c r="A137" s="6"/>
      <c r="B137" s="6"/>
      <c r="C137" s="6"/>
      <c r="D137" s="6"/>
      <c r="E137" s="6"/>
      <c r="F137" s="6"/>
      <c r="G137" s="6"/>
      <c r="H137" s="6"/>
      <c r="I137" s="6"/>
      <c r="J137" s="6"/>
      <c r="K137" s="6"/>
      <c r="L137" s="6"/>
      <c r="M137" s="6"/>
      <c r="N137" s="6"/>
      <c r="O137" s="6"/>
      <c r="P137" s="6"/>
      <c r="Q137" s="6"/>
      <c r="R137" s="6"/>
      <c r="S137" s="6"/>
      <c r="T137" s="6"/>
      <c r="U137" s="6"/>
      <c r="V137" s="6"/>
      <c r="W137" s="139"/>
      <c r="X137" s="6"/>
      <c r="Y137" s="6"/>
      <c r="Z137" s="6"/>
      <c r="AA137" s="6"/>
    </row>
    <row r="138" spans="1:27" ht="15.75" customHeight="1">
      <c r="A138" s="6"/>
      <c r="B138" s="6"/>
      <c r="C138" s="6"/>
      <c r="D138" s="6"/>
      <c r="E138" s="6"/>
      <c r="F138" s="6"/>
      <c r="G138" s="6"/>
      <c r="H138" s="6"/>
      <c r="I138" s="6"/>
      <c r="J138" s="6"/>
      <c r="K138" s="6"/>
      <c r="L138" s="6"/>
      <c r="M138" s="6"/>
      <c r="N138" s="6"/>
      <c r="O138" s="6"/>
      <c r="P138" s="6"/>
      <c r="Q138" s="6"/>
      <c r="R138" s="6"/>
      <c r="S138" s="6"/>
      <c r="T138" s="6"/>
      <c r="U138" s="6"/>
      <c r="V138" s="6"/>
      <c r="W138" s="139"/>
      <c r="X138" s="6"/>
      <c r="Y138" s="6"/>
      <c r="Z138" s="6"/>
      <c r="AA138" s="6"/>
    </row>
    <row r="139" spans="1:27" ht="15.75" customHeight="1">
      <c r="A139" s="6"/>
      <c r="B139" s="6"/>
      <c r="C139" s="6"/>
      <c r="D139" s="6"/>
      <c r="E139" s="6"/>
      <c r="F139" s="6"/>
      <c r="G139" s="6"/>
      <c r="H139" s="6"/>
      <c r="I139" s="6"/>
      <c r="J139" s="6"/>
      <c r="K139" s="6"/>
      <c r="L139" s="6"/>
      <c r="M139" s="6"/>
      <c r="N139" s="6"/>
      <c r="O139" s="6"/>
      <c r="P139" s="6"/>
      <c r="Q139" s="6"/>
      <c r="R139" s="6"/>
      <c r="S139" s="6"/>
      <c r="T139" s="6"/>
      <c r="U139" s="6"/>
      <c r="V139" s="6"/>
      <c r="W139" s="139"/>
      <c r="X139" s="6"/>
      <c r="Y139" s="6"/>
      <c r="Z139" s="6"/>
      <c r="AA139" s="6"/>
    </row>
    <row r="140" spans="1:27" ht="15.75" customHeight="1">
      <c r="A140" s="6"/>
      <c r="B140" s="6"/>
      <c r="C140" s="6"/>
      <c r="D140" s="6"/>
      <c r="E140" s="6"/>
      <c r="F140" s="6"/>
      <c r="G140" s="6"/>
      <c r="H140" s="6"/>
      <c r="I140" s="6"/>
      <c r="J140" s="6"/>
      <c r="K140" s="6"/>
      <c r="L140" s="6"/>
      <c r="M140" s="6"/>
      <c r="N140" s="6"/>
      <c r="O140" s="6"/>
      <c r="P140" s="6"/>
      <c r="Q140" s="6"/>
      <c r="R140" s="6"/>
      <c r="S140" s="6"/>
      <c r="T140" s="6"/>
      <c r="U140" s="6"/>
      <c r="V140" s="6"/>
      <c r="W140" s="139"/>
      <c r="X140" s="6"/>
      <c r="Y140" s="6"/>
      <c r="Z140" s="6"/>
      <c r="AA140" s="6"/>
    </row>
    <row r="141" spans="1:27" ht="15.75" customHeight="1">
      <c r="A141" s="6"/>
      <c r="B141" s="6"/>
      <c r="C141" s="6"/>
      <c r="D141" s="6"/>
      <c r="E141" s="6"/>
      <c r="F141" s="6"/>
      <c r="G141" s="6"/>
      <c r="H141" s="6"/>
      <c r="I141" s="6"/>
      <c r="J141" s="6"/>
      <c r="K141" s="6"/>
      <c r="L141" s="6"/>
      <c r="M141" s="6"/>
      <c r="N141" s="6"/>
      <c r="O141" s="6"/>
      <c r="P141" s="6"/>
      <c r="Q141" s="6"/>
      <c r="R141" s="6"/>
      <c r="S141" s="6"/>
      <c r="T141" s="6"/>
      <c r="U141" s="6"/>
      <c r="V141" s="6"/>
      <c r="W141" s="139"/>
      <c r="X141" s="6"/>
      <c r="Y141" s="6"/>
      <c r="Z141" s="6"/>
      <c r="AA141" s="6"/>
    </row>
    <row r="142" spans="1:27" ht="15.75" customHeight="1">
      <c r="A142" s="6"/>
      <c r="B142" s="6"/>
      <c r="C142" s="6"/>
      <c r="D142" s="6"/>
      <c r="E142" s="6"/>
      <c r="F142" s="6"/>
      <c r="G142" s="6"/>
      <c r="H142" s="6"/>
      <c r="I142" s="6"/>
      <c r="J142" s="6"/>
      <c r="K142" s="6"/>
      <c r="L142" s="6"/>
      <c r="M142" s="6"/>
      <c r="N142" s="6"/>
      <c r="O142" s="6"/>
      <c r="P142" s="6"/>
      <c r="Q142" s="6"/>
      <c r="R142" s="6"/>
      <c r="S142" s="6"/>
      <c r="T142" s="6"/>
      <c r="U142" s="6"/>
      <c r="V142" s="6"/>
      <c r="W142" s="139"/>
      <c r="X142" s="6"/>
      <c r="Y142" s="6"/>
      <c r="Z142" s="6"/>
      <c r="AA142" s="6"/>
    </row>
    <row r="143" spans="1:27" ht="15.75" customHeight="1">
      <c r="A143" s="6"/>
      <c r="B143" s="6"/>
      <c r="C143" s="6"/>
      <c r="D143" s="6"/>
      <c r="E143" s="6"/>
      <c r="F143" s="6"/>
      <c r="G143" s="6"/>
      <c r="H143" s="6"/>
      <c r="I143" s="6"/>
      <c r="J143" s="6"/>
      <c r="K143" s="6"/>
      <c r="L143" s="6"/>
      <c r="M143" s="6"/>
      <c r="N143" s="6"/>
      <c r="O143" s="6"/>
      <c r="P143" s="6"/>
      <c r="Q143" s="6"/>
      <c r="R143" s="6"/>
      <c r="S143" s="6"/>
      <c r="T143" s="6"/>
      <c r="U143" s="6"/>
      <c r="V143" s="6"/>
      <c r="W143" s="139"/>
      <c r="X143" s="6"/>
      <c r="Y143" s="6"/>
      <c r="Z143" s="6"/>
      <c r="AA143" s="6"/>
    </row>
    <row r="144" spans="1:27" ht="15.75" customHeight="1">
      <c r="A144" s="6"/>
      <c r="B144" s="6"/>
      <c r="C144" s="6"/>
      <c r="D144" s="6"/>
      <c r="E144" s="6"/>
      <c r="F144" s="6"/>
      <c r="G144" s="6"/>
      <c r="H144" s="6"/>
      <c r="I144" s="6"/>
      <c r="J144" s="6"/>
      <c r="K144" s="6"/>
      <c r="L144" s="6"/>
      <c r="M144" s="6"/>
      <c r="N144" s="6"/>
      <c r="O144" s="6"/>
      <c r="P144" s="6"/>
      <c r="Q144" s="6"/>
      <c r="R144" s="6"/>
      <c r="S144" s="6"/>
      <c r="T144" s="6"/>
      <c r="U144" s="6"/>
      <c r="V144" s="6"/>
      <c r="W144" s="139"/>
      <c r="X144" s="6"/>
      <c r="Y144" s="6"/>
      <c r="Z144" s="6"/>
      <c r="AA144" s="6"/>
    </row>
    <row r="145" spans="1:27" ht="15.75" customHeight="1">
      <c r="A145" s="6"/>
      <c r="B145" s="6"/>
      <c r="C145" s="6"/>
      <c r="D145" s="6"/>
      <c r="E145" s="6"/>
      <c r="F145" s="6"/>
      <c r="G145" s="6"/>
      <c r="H145" s="6"/>
      <c r="I145" s="6"/>
      <c r="J145" s="6"/>
      <c r="K145" s="6"/>
      <c r="L145" s="6"/>
      <c r="M145" s="6"/>
      <c r="N145" s="6"/>
      <c r="O145" s="6"/>
      <c r="P145" s="6"/>
      <c r="Q145" s="6"/>
      <c r="R145" s="6"/>
      <c r="S145" s="6"/>
      <c r="T145" s="6"/>
      <c r="U145" s="6"/>
      <c r="V145" s="6"/>
      <c r="W145" s="139"/>
      <c r="X145" s="6"/>
      <c r="Y145" s="6"/>
      <c r="Z145" s="6"/>
      <c r="AA145" s="6"/>
    </row>
    <row r="146" spans="1:27" ht="15.75" customHeight="1">
      <c r="A146" s="6"/>
      <c r="B146" s="6"/>
      <c r="C146" s="6"/>
      <c r="D146" s="6"/>
      <c r="E146" s="6"/>
      <c r="F146" s="6"/>
      <c r="G146" s="6"/>
      <c r="H146" s="6"/>
      <c r="I146" s="6"/>
      <c r="J146" s="6"/>
      <c r="K146" s="6"/>
      <c r="L146" s="6"/>
      <c r="M146" s="6"/>
      <c r="N146" s="6"/>
      <c r="O146" s="6"/>
      <c r="P146" s="6"/>
      <c r="Q146" s="6"/>
      <c r="R146" s="6"/>
      <c r="S146" s="6"/>
      <c r="T146" s="6"/>
      <c r="U146" s="6"/>
      <c r="V146" s="6"/>
      <c r="W146" s="139"/>
      <c r="X146" s="6"/>
      <c r="Y146" s="6"/>
      <c r="Z146" s="6"/>
      <c r="AA146" s="6"/>
    </row>
    <row r="147" spans="1:27" ht="15.75" customHeight="1">
      <c r="A147" s="6"/>
      <c r="B147" s="6"/>
      <c r="C147" s="6"/>
      <c r="D147" s="6"/>
      <c r="E147" s="6"/>
      <c r="F147" s="6"/>
      <c r="G147" s="6"/>
      <c r="H147" s="6"/>
      <c r="I147" s="6"/>
      <c r="J147" s="6"/>
      <c r="K147" s="6"/>
      <c r="L147" s="6"/>
      <c r="M147" s="6"/>
      <c r="N147" s="6"/>
      <c r="O147" s="6"/>
      <c r="P147" s="6"/>
      <c r="Q147" s="6"/>
      <c r="R147" s="6"/>
      <c r="S147" s="6"/>
      <c r="T147" s="6"/>
      <c r="U147" s="6"/>
      <c r="V147" s="6"/>
      <c r="W147" s="139"/>
      <c r="X147" s="6"/>
      <c r="Y147" s="6"/>
      <c r="Z147" s="6"/>
      <c r="AA147" s="6"/>
    </row>
    <row r="148" spans="1:27" ht="15.75" customHeight="1">
      <c r="A148" s="6"/>
      <c r="B148" s="6"/>
      <c r="C148" s="6"/>
      <c r="D148" s="6"/>
      <c r="E148" s="6"/>
      <c r="F148" s="6"/>
      <c r="G148" s="6"/>
      <c r="H148" s="6"/>
      <c r="I148" s="6"/>
      <c r="J148" s="6"/>
      <c r="K148" s="6"/>
      <c r="L148" s="6"/>
      <c r="M148" s="6"/>
      <c r="N148" s="6"/>
      <c r="O148" s="6"/>
      <c r="P148" s="6"/>
      <c r="Q148" s="6"/>
      <c r="R148" s="6"/>
      <c r="S148" s="6"/>
      <c r="T148" s="6"/>
      <c r="U148" s="6"/>
      <c r="V148" s="6"/>
      <c r="W148" s="139"/>
      <c r="X148" s="6"/>
      <c r="Y148" s="6"/>
      <c r="Z148" s="6"/>
      <c r="AA148" s="6"/>
    </row>
    <row r="149" spans="1:27" ht="15.75" customHeight="1">
      <c r="A149" s="6"/>
      <c r="B149" s="6"/>
      <c r="C149" s="6"/>
      <c r="D149" s="6"/>
      <c r="E149" s="6"/>
      <c r="F149" s="6"/>
      <c r="G149" s="6"/>
      <c r="H149" s="6"/>
      <c r="I149" s="6"/>
      <c r="J149" s="6"/>
      <c r="K149" s="6"/>
      <c r="L149" s="6"/>
      <c r="M149" s="6"/>
      <c r="N149" s="6"/>
      <c r="O149" s="6"/>
      <c r="P149" s="6"/>
      <c r="Q149" s="6"/>
      <c r="R149" s="6"/>
      <c r="S149" s="6"/>
      <c r="T149" s="6"/>
      <c r="U149" s="6"/>
      <c r="V149" s="6"/>
      <c r="W149" s="139"/>
      <c r="X149" s="6"/>
      <c r="Y149" s="6"/>
      <c r="Z149" s="6"/>
      <c r="AA149" s="6"/>
    </row>
    <row r="150" spans="1:27" ht="15.75" customHeight="1">
      <c r="A150" s="6"/>
      <c r="B150" s="6"/>
      <c r="C150" s="6"/>
      <c r="D150" s="6"/>
      <c r="E150" s="6"/>
      <c r="F150" s="6"/>
      <c r="G150" s="6"/>
      <c r="H150" s="6"/>
      <c r="I150" s="6"/>
      <c r="J150" s="6"/>
      <c r="K150" s="6"/>
      <c r="L150" s="6"/>
      <c r="M150" s="6"/>
      <c r="N150" s="6"/>
      <c r="O150" s="6"/>
      <c r="P150" s="6"/>
      <c r="Q150" s="6"/>
      <c r="R150" s="6"/>
      <c r="S150" s="6"/>
      <c r="T150" s="6"/>
      <c r="U150" s="6"/>
      <c r="V150" s="6"/>
      <c r="W150" s="139"/>
      <c r="X150" s="6"/>
      <c r="Y150" s="6"/>
      <c r="Z150" s="6"/>
      <c r="AA150" s="6"/>
    </row>
    <row r="151" spans="1:27" ht="15.75" customHeight="1">
      <c r="A151" s="6"/>
      <c r="B151" s="6"/>
      <c r="C151" s="6"/>
      <c r="D151" s="6"/>
      <c r="E151" s="6"/>
      <c r="F151" s="6"/>
      <c r="G151" s="6"/>
      <c r="H151" s="6"/>
      <c r="I151" s="6"/>
      <c r="J151" s="6"/>
      <c r="K151" s="6"/>
      <c r="L151" s="6"/>
      <c r="M151" s="6"/>
      <c r="N151" s="6"/>
      <c r="O151" s="6"/>
      <c r="P151" s="6"/>
      <c r="Q151" s="6"/>
      <c r="R151" s="6"/>
      <c r="S151" s="6"/>
      <c r="T151" s="6"/>
      <c r="U151" s="6"/>
      <c r="V151" s="6"/>
      <c r="W151" s="139"/>
      <c r="X151" s="6"/>
      <c r="Y151" s="6"/>
      <c r="Z151" s="6"/>
      <c r="AA151" s="6"/>
    </row>
    <row r="152" spans="1:27" ht="15.75" customHeight="1">
      <c r="A152" s="6"/>
      <c r="B152" s="6"/>
      <c r="C152" s="6"/>
      <c r="D152" s="6"/>
      <c r="E152" s="6"/>
      <c r="F152" s="6"/>
      <c r="G152" s="6"/>
      <c r="H152" s="6"/>
      <c r="I152" s="6"/>
      <c r="J152" s="6"/>
      <c r="K152" s="6"/>
      <c r="L152" s="6"/>
      <c r="M152" s="6"/>
      <c r="N152" s="6"/>
      <c r="O152" s="6"/>
      <c r="P152" s="6"/>
      <c r="Q152" s="6"/>
      <c r="R152" s="6"/>
      <c r="S152" s="6"/>
      <c r="T152" s="6"/>
      <c r="U152" s="6"/>
      <c r="V152" s="6"/>
      <c r="W152" s="139"/>
      <c r="X152" s="6"/>
      <c r="Y152" s="6"/>
      <c r="Z152" s="6"/>
      <c r="AA152" s="6"/>
    </row>
    <row r="153" spans="1:27" ht="15.75" customHeight="1">
      <c r="A153" s="6"/>
      <c r="B153" s="6"/>
      <c r="C153" s="6"/>
      <c r="D153" s="6"/>
      <c r="E153" s="6"/>
      <c r="F153" s="6"/>
      <c r="G153" s="6"/>
      <c r="H153" s="6"/>
      <c r="I153" s="6"/>
      <c r="J153" s="6"/>
      <c r="K153" s="6"/>
      <c r="L153" s="6"/>
      <c r="M153" s="6"/>
      <c r="N153" s="6"/>
      <c r="O153" s="6"/>
      <c r="P153" s="6"/>
      <c r="Q153" s="6"/>
      <c r="R153" s="6"/>
      <c r="S153" s="6"/>
      <c r="T153" s="6"/>
      <c r="U153" s="6"/>
      <c r="V153" s="6"/>
      <c r="W153" s="139"/>
      <c r="X153" s="6"/>
      <c r="Y153" s="6"/>
      <c r="Z153" s="6"/>
      <c r="AA153" s="6"/>
    </row>
    <row r="154" spans="1:27" ht="15.75" customHeight="1">
      <c r="A154" s="6"/>
      <c r="B154" s="6"/>
      <c r="C154" s="6"/>
      <c r="D154" s="6"/>
      <c r="E154" s="6"/>
      <c r="F154" s="6"/>
      <c r="G154" s="6"/>
      <c r="H154" s="6"/>
      <c r="I154" s="6"/>
      <c r="J154" s="6"/>
      <c r="K154" s="6"/>
      <c r="L154" s="6"/>
      <c r="M154" s="6"/>
      <c r="N154" s="6"/>
      <c r="O154" s="6"/>
      <c r="P154" s="6"/>
      <c r="Q154" s="6"/>
      <c r="R154" s="6"/>
      <c r="S154" s="6"/>
      <c r="T154" s="6"/>
      <c r="U154" s="6"/>
      <c r="V154" s="6"/>
      <c r="W154" s="139"/>
      <c r="X154" s="6"/>
      <c r="Y154" s="6"/>
      <c r="Z154" s="6"/>
      <c r="AA154" s="6"/>
    </row>
    <row r="155" spans="1:27" ht="15.75" customHeight="1">
      <c r="A155" s="6"/>
      <c r="B155" s="6"/>
      <c r="C155" s="6"/>
      <c r="D155" s="6"/>
      <c r="E155" s="6"/>
      <c r="F155" s="6"/>
      <c r="G155" s="6"/>
      <c r="H155" s="6"/>
      <c r="I155" s="6"/>
      <c r="J155" s="6"/>
      <c r="K155" s="6"/>
      <c r="L155" s="6"/>
      <c r="M155" s="6"/>
      <c r="N155" s="6"/>
      <c r="O155" s="6"/>
      <c r="P155" s="6"/>
      <c r="Q155" s="6"/>
      <c r="R155" s="6"/>
      <c r="S155" s="6"/>
      <c r="T155" s="6"/>
      <c r="U155" s="6"/>
      <c r="V155" s="6"/>
      <c r="W155" s="139"/>
      <c r="X155" s="6"/>
      <c r="Y155" s="6"/>
      <c r="Z155" s="6"/>
      <c r="AA155" s="6"/>
    </row>
    <row r="156" spans="1:27" ht="15.75" customHeight="1">
      <c r="A156" s="6"/>
      <c r="B156" s="6"/>
      <c r="C156" s="6"/>
      <c r="D156" s="6"/>
      <c r="E156" s="6"/>
      <c r="F156" s="6"/>
      <c r="G156" s="6"/>
      <c r="H156" s="6"/>
      <c r="I156" s="6"/>
      <c r="J156" s="6"/>
      <c r="K156" s="6"/>
      <c r="L156" s="6"/>
      <c r="M156" s="6"/>
      <c r="N156" s="6"/>
      <c r="O156" s="6"/>
      <c r="P156" s="6"/>
      <c r="Q156" s="6"/>
      <c r="R156" s="6"/>
      <c r="S156" s="6"/>
      <c r="T156" s="6"/>
      <c r="U156" s="6"/>
      <c r="V156" s="6"/>
      <c r="W156" s="139"/>
      <c r="X156" s="6"/>
      <c r="Y156" s="6"/>
      <c r="Z156" s="6"/>
      <c r="AA156" s="6"/>
    </row>
    <row r="157" spans="1:27" ht="15.75" customHeight="1">
      <c r="A157" s="6"/>
      <c r="B157" s="6"/>
      <c r="C157" s="6"/>
      <c r="D157" s="6"/>
      <c r="E157" s="6"/>
      <c r="F157" s="6"/>
      <c r="G157" s="6"/>
      <c r="H157" s="6"/>
      <c r="I157" s="6"/>
      <c r="J157" s="6"/>
      <c r="K157" s="6"/>
      <c r="L157" s="6"/>
      <c r="M157" s="6"/>
      <c r="N157" s="6"/>
      <c r="O157" s="6"/>
      <c r="P157" s="6"/>
      <c r="Q157" s="6"/>
      <c r="R157" s="6"/>
      <c r="S157" s="6"/>
      <c r="T157" s="6"/>
      <c r="U157" s="6"/>
      <c r="V157" s="6"/>
      <c r="W157" s="139"/>
      <c r="X157" s="6"/>
      <c r="Y157" s="6"/>
      <c r="Z157" s="6"/>
      <c r="AA157" s="6"/>
    </row>
    <row r="158" spans="1:27" ht="15.75" customHeight="1">
      <c r="A158" s="6"/>
      <c r="B158" s="6"/>
      <c r="C158" s="6"/>
      <c r="D158" s="6"/>
      <c r="E158" s="6"/>
      <c r="F158" s="6"/>
      <c r="G158" s="6"/>
      <c r="H158" s="6"/>
      <c r="I158" s="6"/>
      <c r="J158" s="6"/>
      <c r="K158" s="6"/>
      <c r="L158" s="6"/>
      <c r="M158" s="6"/>
      <c r="N158" s="6"/>
      <c r="O158" s="6"/>
      <c r="P158" s="6"/>
      <c r="Q158" s="6"/>
      <c r="R158" s="6"/>
      <c r="S158" s="6"/>
      <c r="T158" s="6"/>
      <c r="U158" s="6"/>
      <c r="V158" s="6"/>
      <c r="W158" s="139"/>
      <c r="X158" s="6"/>
      <c r="Y158" s="6"/>
      <c r="Z158" s="6"/>
      <c r="AA158" s="6"/>
    </row>
    <row r="159" spans="1:27" ht="15.75" customHeight="1">
      <c r="A159" s="6"/>
      <c r="B159" s="6"/>
      <c r="C159" s="6"/>
      <c r="D159" s="6"/>
      <c r="E159" s="6"/>
      <c r="F159" s="6"/>
      <c r="G159" s="6"/>
      <c r="H159" s="6"/>
      <c r="I159" s="6"/>
      <c r="J159" s="6"/>
      <c r="K159" s="6"/>
      <c r="L159" s="6"/>
      <c r="M159" s="6"/>
      <c r="N159" s="6"/>
      <c r="O159" s="6"/>
      <c r="P159" s="6"/>
      <c r="Q159" s="6"/>
      <c r="R159" s="6"/>
      <c r="S159" s="6"/>
      <c r="T159" s="6"/>
      <c r="U159" s="6"/>
      <c r="V159" s="6"/>
      <c r="W159" s="139"/>
      <c r="X159" s="6"/>
      <c r="Y159" s="6"/>
      <c r="Z159" s="6"/>
      <c r="AA159" s="6"/>
    </row>
    <row r="160" spans="1:27" ht="15.75" customHeight="1">
      <c r="A160" s="6"/>
      <c r="B160" s="6"/>
      <c r="C160" s="6"/>
      <c r="D160" s="6"/>
      <c r="E160" s="6"/>
      <c r="F160" s="6"/>
      <c r="G160" s="6"/>
      <c r="H160" s="6"/>
      <c r="I160" s="6"/>
      <c r="J160" s="6"/>
      <c r="K160" s="6"/>
      <c r="L160" s="6"/>
      <c r="M160" s="6"/>
      <c r="N160" s="6"/>
      <c r="O160" s="6"/>
      <c r="P160" s="6"/>
      <c r="Q160" s="6"/>
      <c r="R160" s="6"/>
      <c r="S160" s="6"/>
      <c r="T160" s="6"/>
      <c r="U160" s="6"/>
      <c r="V160" s="6"/>
      <c r="W160" s="139"/>
      <c r="X160" s="6"/>
      <c r="Y160" s="6"/>
      <c r="Z160" s="6"/>
      <c r="AA160" s="6"/>
    </row>
    <row r="161" spans="1:27" ht="15.75" customHeight="1">
      <c r="A161" s="6"/>
      <c r="B161" s="6"/>
      <c r="C161" s="6"/>
      <c r="D161" s="6"/>
      <c r="E161" s="6"/>
      <c r="F161" s="6"/>
      <c r="G161" s="6"/>
      <c r="H161" s="6"/>
      <c r="I161" s="6"/>
      <c r="J161" s="6"/>
      <c r="K161" s="6"/>
      <c r="L161" s="6"/>
      <c r="M161" s="6"/>
      <c r="N161" s="6"/>
      <c r="O161" s="6"/>
      <c r="P161" s="6"/>
      <c r="Q161" s="6"/>
      <c r="R161" s="6"/>
      <c r="S161" s="6"/>
      <c r="T161" s="6"/>
      <c r="U161" s="6"/>
      <c r="V161" s="6"/>
      <c r="W161" s="139"/>
      <c r="X161" s="6"/>
      <c r="Y161" s="6"/>
      <c r="Z161" s="6"/>
      <c r="AA161" s="6"/>
    </row>
    <row r="162" spans="1:27" ht="15.75" customHeight="1">
      <c r="A162" s="6"/>
      <c r="B162" s="6"/>
      <c r="C162" s="6"/>
      <c r="D162" s="6"/>
      <c r="E162" s="6"/>
      <c r="F162" s="6"/>
      <c r="G162" s="6"/>
      <c r="H162" s="6"/>
      <c r="I162" s="6"/>
      <c r="J162" s="6"/>
      <c r="K162" s="6"/>
      <c r="L162" s="6"/>
      <c r="M162" s="6"/>
      <c r="N162" s="6"/>
      <c r="O162" s="6"/>
      <c r="P162" s="6"/>
      <c r="Q162" s="6"/>
      <c r="R162" s="6"/>
      <c r="S162" s="6"/>
      <c r="T162" s="6"/>
      <c r="U162" s="6"/>
      <c r="V162" s="6"/>
      <c r="W162" s="139"/>
      <c r="X162" s="6"/>
      <c r="Y162" s="6"/>
      <c r="Z162" s="6"/>
      <c r="AA162" s="6"/>
    </row>
    <row r="163" spans="1:27" ht="15.75" customHeight="1">
      <c r="A163" s="6"/>
      <c r="B163" s="6"/>
      <c r="C163" s="6"/>
      <c r="D163" s="6"/>
      <c r="E163" s="6"/>
      <c r="F163" s="6"/>
      <c r="G163" s="6"/>
      <c r="H163" s="6"/>
      <c r="I163" s="6"/>
      <c r="J163" s="6"/>
      <c r="K163" s="6"/>
      <c r="L163" s="6"/>
      <c r="M163" s="6"/>
      <c r="N163" s="6"/>
      <c r="O163" s="6"/>
      <c r="P163" s="6"/>
      <c r="Q163" s="6"/>
      <c r="R163" s="6"/>
      <c r="S163" s="6"/>
      <c r="T163" s="6"/>
      <c r="U163" s="6"/>
      <c r="V163" s="6"/>
      <c r="W163" s="139"/>
      <c r="X163" s="6"/>
      <c r="Y163" s="6"/>
      <c r="Z163" s="6"/>
      <c r="AA163" s="6"/>
    </row>
    <row r="164" spans="1:27" ht="15.75" customHeight="1">
      <c r="A164" s="6"/>
      <c r="B164" s="6"/>
      <c r="C164" s="6"/>
      <c r="D164" s="6"/>
      <c r="E164" s="6"/>
      <c r="F164" s="6"/>
      <c r="G164" s="6"/>
      <c r="H164" s="6"/>
      <c r="I164" s="6"/>
      <c r="J164" s="6"/>
      <c r="K164" s="6"/>
      <c r="L164" s="6"/>
      <c r="M164" s="6"/>
      <c r="N164" s="6"/>
      <c r="O164" s="6"/>
      <c r="P164" s="6"/>
      <c r="Q164" s="6"/>
      <c r="R164" s="6"/>
      <c r="S164" s="6"/>
      <c r="T164" s="6"/>
      <c r="U164" s="6"/>
      <c r="V164" s="6"/>
      <c r="W164" s="139"/>
      <c r="X164" s="6"/>
      <c r="Y164" s="6"/>
      <c r="Z164" s="6"/>
      <c r="AA164" s="6"/>
    </row>
    <row r="165" spans="1:27" ht="15.75" customHeight="1">
      <c r="A165" s="6"/>
      <c r="B165" s="6"/>
      <c r="C165" s="6"/>
      <c r="D165" s="6"/>
      <c r="E165" s="6"/>
      <c r="F165" s="6"/>
      <c r="G165" s="6"/>
      <c r="H165" s="6"/>
      <c r="I165" s="6"/>
      <c r="J165" s="6"/>
      <c r="K165" s="6"/>
      <c r="L165" s="6"/>
      <c r="M165" s="6"/>
      <c r="N165" s="6"/>
      <c r="O165" s="6"/>
      <c r="P165" s="6"/>
      <c r="Q165" s="6"/>
      <c r="R165" s="6"/>
      <c r="S165" s="6"/>
      <c r="T165" s="6"/>
      <c r="U165" s="6"/>
      <c r="V165" s="6"/>
      <c r="W165" s="139"/>
      <c r="X165" s="6"/>
      <c r="Y165" s="6"/>
      <c r="Z165" s="6"/>
      <c r="AA165" s="6"/>
    </row>
    <row r="166" spans="1:27" ht="15.75" customHeight="1">
      <c r="A166" s="6"/>
      <c r="B166" s="6"/>
      <c r="C166" s="6"/>
      <c r="D166" s="6"/>
      <c r="E166" s="6"/>
      <c r="F166" s="6"/>
      <c r="G166" s="6"/>
      <c r="H166" s="6"/>
      <c r="I166" s="6"/>
      <c r="J166" s="6"/>
      <c r="K166" s="6"/>
      <c r="L166" s="6"/>
      <c r="M166" s="6"/>
      <c r="N166" s="6"/>
      <c r="O166" s="6"/>
      <c r="P166" s="6"/>
      <c r="Q166" s="6"/>
      <c r="R166" s="6"/>
      <c r="S166" s="6"/>
      <c r="T166" s="6"/>
      <c r="U166" s="6"/>
      <c r="V166" s="6"/>
      <c r="W166" s="139"/>
      <c r="X166" s="6"/>
      <c r="Y166" s="6"/>
      <c r="Z166" s="6"/>
      <c r="AA166" s="6"/>
    </row>
    <row r="167" spans="1:27" ht="15.75" customHeight="1">
      <c r="A167" s="6"/>
      <c r="B167" s="6"/>
      <c r="C167" s="6"/>
      <c r="D167" s="6"/>
      <c r="E167" s="6"/>
      <c r="F167" s="6"/>
      <c r="G167" s="6"/>
      <c r="H167" s="6"/>
      <c r="I167" s="6"/>
      <c r="J167" s="6"/>
      <c r="K167" s="6"/>
      <c r="L167" s="6"/>
      <c r="M167" s="6"/>
      <c r="N167" s="6"/>
      <c r="O167" s="6"/>
      <c r="P167" s="6"/>
      <c r="Q167" s="6"/>
      <c r="R167" s="6"/>
      <c r="S167" s="6"/>
      <c r="T167" s="6"/>
      <c r="U167" s="6"/>
      <c r="V167" s="6"/>
      <c r="W167" s="139"/>
      <c r="X167" s="6"/>
      <c r="Y167" s="6"/>
      <c r="Z167" s="6"/>
      <c r="AA167" s="6"/>
    </row>
    <row r="168" spans="1:27" ht="15.75" customHeight="1">
      <c r="A168" s="6"/>
      <c r="B168" s="6"/>
      <c r="C168" s="6"/>
      <c r="D168" s="6"/>
      <c r="E168" s="6"/>
      <c r="F168" s="6"/>
      <c r="G168" s="6"/>
      <c r="H168" s="6"/>
      <c r="I168" s="6"/>
      <c r="J168" s="6"/>
      <c r="K168" s="6"/>
      <c r="L168" s="6"/>
      <c r="M168" s="6"/>
      <c r="N168" s="6"/>
      <c r="O168" s="6"/>
      <c r="P168" s="6"/>
      <c r="Q168" s="6"/>
      <c r="R168" s="6"/>
      <c r="S168" s="6"/>
      <c r="T168" s="6"/>
      <c r="U168" s="6"/>
      <c r="V168" s="6"/>
      <c r="W168" s="139"/>
      <c r="X168" s="6"/>
      <c r="Y168" s="6"/>
      <c r="Z168" s="6"/>
      <c r="AA168" s="6"/>
    </row>
    <row r="169" spans="1:27" ht="15.75" customHeight="1">
      <c r="A169" s="6"/>
      <c r="B169" s="6"/>
      <c r="C169" s="6"/>
      <c r="D169" s="6"/>
      <c r="E169" s="6"/>
      <c r="F169" s="6"/>
      <c r="G169" s="6"/>
      <c r="H169" s="6"/>
      <c r="I169" s="6"/>
      <c r="J169" s="6"/>
      <c r="K169" s="6"/>
      <c r="L169" s="6"/>
      <c r="M169" s="6"/>
      <c r="N169" s="6"/>
      <c r="O169" s="6"/>
      <c r="P169" s="6"/>
      <c r="Q169" s="6"/>
      <c r="R169" s="6"/>
      <c r="S169" s="6"/>
      <c r="T169" s="6"/>
      <c r="U169" s="6"/>
      <c r="V169" s="6"/>
      <c r="W169" s="139"/>
      <c r="X169" s="6"/>
      <c r="Y169" s="6"/>
      <c r="Z169" s="6"/>
      <c r="AA169" s="6"/>
    </row>
    <row r="170" spans="1:27" ht="15.75" customHeight="1">
      <c r="A170" s="6"/>
      <c r="B170" s="6"/>
      <c r="C170" s="6"/>
      <c r="D170" s="6"/>
      <c r="E170" s="6"/>
      <c r="F170" s="6"/>
      <c r="G170" s="6"/>
      <c r="H170" s="6"/>
      <c r="I170" s="6"/>
      <c r="J170" s="6"/>
      <c r="K170" s="6"/>
      <c r="L170" s="6"/>
      <c r="M170" s="6"/>
      <c r="N170" s="6"/>
      <c r="O170" s="6"/>
      <c r="P170" s="6"/>
      <c r="Q170" s="6"/>
      <c r="R170" s="6"/>
      <c r="S170" s="6"/>
      <c r="T170" s="6"/>
      <c r="U170" s="6"/>
      <c r="V170" s="6"/>
      <c r="W170" s="139"/>
      <c r="X170" s="6"/>
      <c r="Y170" s="6"/>
      <c r="Z170" s="6"/>
      <c r="AA170" s="6"/>
    </row>
    <row r="171" spans="1:27" ht="15.75" customHeight="1">
      <c r="A171" s="6"/>
      <c r="B171" s="6"/>
      <c r="C171" s="6"/>
      <c r="D171" s="6"/>
      <c r="E171" s="6"/>
      <c r="F171" s="6"/>
      <c r="G171" s="6"/>
      <c r="H171" s="6"/>
      <c r="I171" s="6"/>
      <c r="J171" s="6"/>
      <c r="K171" s="6"/>
      <c r="L171" s="6"/>
      <c r="M171" s="6"/>
      <c r="N171" s="6"/>
      <c r="O171" s="6"/>
      <c r="P171" s="6"/>
      <c r="Q171" s="6"/>
      <c r="R171" s="6"/>
      <c r="S171" s="6"/>
      <c r="T171" s="6"/>
      <c r="U171" s="6"/>
      <c r="V171" s="6"/>
      <c r="W171" s="139"/>
      <c r="X171" s="6"/>
      <c r="Y171" s="6"/>
      <c r="Z171" s="6"/>
      <c r="AA171" s="6"/>
    </row>
    <row r="172" spans="1:27" ht="15.75" customHeight="1">
      <c r="A172" s="6"/>
      <c r="B172" s="6"/>
      <c r="C172" s="6"/>
      <c r="D172" s="6"/>
      <c r="E172" s="6"/>
      <c r="F172" s="6"/>
      <c r="G172" s="6"/>
      <c r="H172" s="6"/>
      <c r="I172" s="6"/>
      <c r="J172" s="6"/>
      <c r="K172" s="6"/>
      <c r="L172" s="6"/>
      <c r="M172" s="6"/>
      <c r="N172" s="6"/>
      <c r="O172" s="6"/>
      <c r="P172" s="6"/>
      <c r="Q172" s="6"/>
      <c r="R172" s="6"/>
      <c r="S172" s="6"/>
      <c r="T172" s="6"/>
      <c r="U172" s="6"/>
      <c r="V172" s="6"/>
      <c r="W172" s="139"/>
      <c r="X172" s="6"/>
      <c r="Y172" s="6"/>
      <c r="Z172" s="6"/>
      <c r="AA172" s="6"/>
    </row>
    <row r="173" spans="1:27" ht="15.75" customHeight="1">
      <c r="A173" s="6"/>
      <c r="B173" s="6"/>
      <c r="C173" s="6"/>
      <c r="D173" s="6"/>
      <c r="E173" s="6"/>
      <c r="F173" s="6"/>
      <c r="G173" s="6"/>
      <c r="H173" s="6"/>
      <c r="I173" s="6"/>
      <c r="J173" s="6"/>
      <c r="K173" s="6"/>
      <c r="L173" s="6"/>
      <c r="M173" s="6"/>
      <c r="N173" s="6"/>
      <c r="O173" s="6"/>
      <c r="P173" s="6"/>
      <c r="Q173" s="6"/>
      <c r="R173" s="6"/>
      <c r="S173" s="6"/>
      <c r="T173" s="6"/>
      <c r="U173" s="6"/>
      <c r="V173" s="6"/>
      <c r="W173" s="139"/>
      <c r="X173" s="6"/>
      <c r="Y173" s="6"/>
      <c r="Z173" s="6"/>
      <c r="AA173" s="6"/>
    </row>
    <row r="174" spans="1:27" ht="15.75" customHeight="1">
      <c r="A174" s="6"/>
      <c r="B174" s="6"/>
      <c r="C174" s="6"/>
      <c r="D174" s="6"/>
      <c r="E174" s="6"/>
      <c r="F174" s="6"/>
      <c r="G174" s="6"/>
      <c r="H174" s="6"/>
      <c r="I174" s="6"/>
      <c r="J174" s="6"/>
      <c r="K174" s="6"/>
      <c r="L174" s="6"/>
      <c r="M174" s="6"/>
      <c r="N174" s="6"/>
      <c r="O174" s="6"/>
      <c r="P174" s="6"/>
      <c r="Q174" s="6"/>
      <c r="R174" s="6"/>
      <c r="S174" s="6"/>
      <c r="T174" s="6"/>
      <c r="U174" s="6"/>
      <c r="V174" s="6"/>
      <c r="W174" s="139"/>
      <c r="X174" s="6"/>
      <c r="Y174" s="6"/>
      <c r="Z174" s="6"/>
      <c r="AA174" s="6"/>
    </row>
    <row r="175" spans="1:27" ht="15.75" customHeight="1">
      <c r="A175" s="6"/>
      <c r="B175" s="6"/>
      <c r="C175" s="6"/>
      <c r="D175" s="6"/>
      <c r="E175" s="6"/>
      <c r="F175" s="6"/>
      <c r="G175" s="6"/>
      <c r="H175" s="6"/>
      <c r="I175" s="6"/>
      <c r="J175" s="6"/>
      <c r="K175" s="6"/>
      <c r="L175" s="6"/>
      <c r="M175" s="6"/>
      <c r="N175" s="6"/>
      <c r="O175" s="6"/>
      <c r="P175" s="6"/>
      <c r="Q175" s="6"/>
      <c r="R175" s="6"/>
      <c r="S175" s="6"/>
      <c r="T175" s="6"/>
      <c r="U175" s="6"/>
      <c r="V175" s="6"/>
      <c r="W175" s="139"/>
      <c r="X175" s="6"/>
      <c r="Y175" s="6"/>
      <c r="Z175" s="6"/>
      <c r="AA175" s="6"/>
    </row>
    <row r="176" spans="1:27" ht="15.75" customHeight="1">
      <c r="A176" s="6"/>
      <c r="B176" s="6"/>
      <c r="C176" s="6"/>
      <c r="D176" s="6"/>
      <c r="E176" s="6"/>
      <c r="F176" s="6"/>
      <c r="G176" s="6"/>
      <c r="H176" s="6"/>
      <c r="I176" s="6"/>
      <c r="J176" s="6"/>
      <c r="K176" s="6"/>
      <c r="L176" s="6"/>
      <c r="M176" s="6"/>
      <c r="N176" s="6"/>
      <c r="O176" s="6"/>
      <c r="P176" s="6"/>
      <c r="Q176" s="6"/>
      <c r="R176" s="6"/>
      <c r="S176" s="6"/>
      <c r="T176" s="6"/>
      <c r="U176" s="6"/>
      <c r="V176" s="6"/>
      <c r="W176" s="139"/>
      <c r="X176" s="6"/>
      <c r="Y176" s="6"/>
      <c r="Z176" s="6"/>
      <c r="AA176" s="6"/>
    </row>
    <row r="177" spans="1:27" ht="15.75" customHeight="1">
      <c r="A177" s="6"/>
      <c r="B177" s="6"/>
      <c r="C177" s="6"/>
      <c r="D177" s="6"/>
      <c r="E177" s="6"/>
      <c r="F177" s="6"/>
      <c r="G177" s="6"/>
      <c r="H177" s="6"/>
      <c r="I177" s="6"/>
      <c r="J177" s="6"/>
      <c r="K177" s="6"/>
      <c r="L177" s="6"/>
      <c r="M177" s="6"/>
      <c r="N177" s="6"/>
      <c r="O177" s="6"/>
      <c r="P177" s="6"/>
      <c r="Q177" s="6"/>
      <c r="R177" s="6"/>
      <c r="S177" s="6"/>
      <c r="T177" s="6"/>
      <c r="U177" s="6"/>
      <c r="V177" s="6"/>
      <c r="W177" s="139"/>
      <c r="X177" s="6"/>
      <c r="Y177" s="6"/>
      <c r="Z177" s="6"/>
      <c r="AA177" s="6"/>
    </row>
    <row r="178" spans="1:27" ht="15.75" customHeight="1">
      <c r="A178" s="6"/>
      <c r="B178" s="6"/>
      <c r="C178" s="6"/>
      <c r="D178" s="6"/>
      <c r="E178" s="6"/>
      <c r="F178" s="6"/>
      <c r="G178" s="6"/>
      <c r="H178" s="6"/>
      <c r="I178" s="6"/>
      <c r="J178" s="6"/>
      <c r="K178" s="6"/>
      <c r="L178" s="6"/>
      <c r="M178" s="6"/>
      <c r="N178" s="6"/>
      <c r="O178" s="6"/>
      <c r="P178" s="6"/>
      <c r="Q178" s="6"/>
      <c r="R178" s="6"/>
      <c r="S178" s="6"/>
      <c r="T178" s="6"/>
      <c r="U178" s="6"/>
      <c r="V178" s="6"/>
      <c r="W178" s="139"/>
      <c r="X178" s="6"/>
      <c r="Y178" s="6"/>
      <c r="Z178" s="6"/>
      <c r="AA178" s="6"/>
    </row>
    <row r="179" spans="1:27" ht="15.75" customHeight="1">
      <c r="A179" s="6"/>
      <c r="B179" s="6"/>
      <c r="C179" s="6"/>
      <c r="D179" s="6"/>
      <c r="E179" s="6"/>
      <c r="F179" s="6"/>
      <c r="G179" s="6"/>
      <c r="H179" s="6"/>
      <c r="I179" s="6"/>
      <c r="J179" s="6"/>
      <c r="K179" s="6"/>
      <c r="L179" s="6"/>
      <c r="M179" s="6"/>
      <c r="N179" s="6"/>
      <c r="O179" s="6"/>
      <c r="P179" s="6"/>
      <c r="Q179" s="6"/>
      <c r="R179" s="6"/>
      <c r="S179" s="6"/>
      <c r="T179" s="6"/>
      <c r="U179" s="6"/>
      <c r="V179" s="6"/>
      <c r="W179" s="139"/>
      <c r="X179" s="6"/>
      <c r="Y179" s="6"/>
      <c r="Z179" s="6"/>
      <c r="AA179" s="6"/>
    </row>
    <row r="180" spans="1:27" ht="15.75" customHeight="1">
      <c r="A180" s="6"/>
      <c r="B180" s="6"/>
      <c r="C180" s="6"/>
      <c r="D180" s="6"/>
      <c r="E180" s="6"/>
      <c r="F180" s="6"/>
      <c r="G180" s="6"/>
      <c r="H180" s="6"/>
      <c r="I180" s="6"/>
      <c r="J180" s="6"/>
      <c r="K180" s="6"/>
      <c r="L180" s="6"/>
      <c r="M180" s="6"/>
      <c r="N180" s="6"/>
      <c r="O180" s="6"/>
      <c r="P180" s="6"/>
      <c r="Q180" s="6"/>
      <c r="R180" s="6"/>
      <c r="S180" s="6"/>
      <c r="T180" s="6"/>
      <c r="U180" s="6"/>
      <c r="V180" s="6"/>
      <c r="W180" s="139"/>
      <c r="X180" s="6"/>
      <c r="Y180" s="6"/>
      <c r="Z180" s="6"/>
      <c r="AA180" s="6"/>
    </row>
    <row r="181" spans="1:27" ht="15.75" customHeight="1">
      <c r="A181" s="6"/>
      <c r="B181" s="6"/>
      <c r="C181" s="6"/>
      <c r="D181" s="6"/>
      <c r="E181" s="6"/>
      <c r="F181" s="6"/>
      <c r="G181" s="6"/>
      <c r="H181" s="6"/>
      <c r="I181" s="6"/>
      <c r="J181" s="6"/>
      <c r="K181" s="6"/>
      <c r="L181" s="6"/>
      <c r="M181" s="6"/>
      <c r="N181" s="6"/>
      <c r="O181" s="6"/>
      <c r="P181" s="6"/>
      <c r="Q181" s="6"/>
      <c r="R181" s="6"/>
      <c r="S181" s="6"/>
      <c r="T181" s="6"/>
      <c r="U181" s="6"/>
      <c r="V181" s="6"/>
      <c r="W181" s="139"/>
      <c r="X181" s="6"/>
      <c r="Y181" s="6"/>
      <c r="Z181" s="6"/>
      <c r="AA181" s="6"/>
    </row>
    <row r="182" spans="1:27" ht="15.75" customHeight="1">
      <c r="A182" s="6"/>
      <c r="B182" s="6"/>
      <c r="C182" s="6"/>
      <c r="D182" s="6"/>
      <c r="E182" s="6"/>
      <c r="F182" s="6"/>
      <c r="G182" s="6"/>
      <c r="H182" s="6"/>
      <c r="I182" s="6"/>
      <c r="J182" s="6"/>
      <c r="K182" s="6"/>
      <c r="L182" s="6"/>
      <c r="M182" s="6"/>
      <c r="N182" s="6"/>
      <c r="O182" s="6"/>
      <c r="P182" s="6"/>
      <c r="Q182" s="6"/>
      <c r="R182" s="6"/>
      <c r="S182" s="6"/>
      <c r="T182" s="6"/>
      <c r="U182" s="6"/>
      <c r="V182" s="6"/>
      <c r="W182" s="139"/>
      <c r="X182" s="6"/>
      <c r="Y182" s="6"/>
      <c r="Z182" s="6"/>
      <c r="AA182" s="6"/>
    </row>
    <row r="183" spans="1:27" ht="15.75" customHeight="1">
      <c r="A183" s="6"/>
      <c r="B183" s="6"/>
      <c r="C183" s="6"/>
      <c r="D183" s="6"/>
      <c r="E183" s="6"/>
      <c r="F183" s="6"/>
      <c r="G183" s="6"/>
      <c r="H183" s="6"/>
      <c r="I183" s="6"/>
      <c r="J183" s="6"/>
      <c r="K183" s="6"/>
      <c r="L183" s="6"/>
      <c r="M183" s="6"/>
      <c r="N183" s="6"/>
      <c r="O183" s="6"/>
      <c r="P183" s="6"/>
      <c r="Q183" s="6"/>
      <c r="R183" s="6"/>
      <c r="S183" s="6"/>
      <c r="T183" s="6"/>
      <c r="U183" s="6"/>
      <c r="V183" s="6"/>
      <c r="W183" s="139"/>
      <c r="X183" s="6"/>
      <c r="Y183" s="6"/>
      <c r="Z183" s="6"/>
      <c r="AA183" s="6"/>
    </row>
    <row r="184" spans="1:27" ht="15.75" customHeight="1">
      <c r="A184" s="6"/>
      <c r="B184" s="6"/>
      <c r="C184" s="6"/>
      <c r="D184" s="6"/>
      <c r="E184" s="6"/>
      <c r="F184" s="6"/>
      <c r="G184" s="6"/>
      <c r="H184" s="6"/>
      <c r="I184" s="6"/>
      <c r="J184" s="6"/>
      <c r="K184" s="6"/>
      <c r="L184" s="6"/>
      <c r="M184" s="6"/>
      <c r="N184" s="6"/>
      <c r="O184" s="6"/>
      <c r="P184" s="6"/>
      <c r="Q184" s="6"/>
      <c r="R184" s="6"/>
      <c r="S184" s="6"/>
      <c r="T184" s="6"/>
      <c r="U184" s="6"/>
      <c r="V184" s="6"/>
      <c r="W184" s="139"/>
      <c r="X184" s="6"/>
      <c r="Y184" s="6"/>
      <c r="Z184" s="6"/>
      <c r="AA184" s="6"/>
    </row>
    <row r="185" spans="1:27" ht="15.75" customHeight="1">
      <c r="A185" s="6"/>
      <c r="B185" s="6"/>
      <c r="C185" s="6"/>
      <c r="D185" s="6"/>
      <c r="E185" s="6"/>
      <c r="F185" s="6"/>
      <c r="G185" s="6"/>
      <c r="H185" s="6"/>
      <c r="I185" s="6"/>
      <c r="J185" s="6"/>
      <c r="K185" s="6"/>
      <c r="L185" s="6"/>
      <c r="M185" s="6"/>
      <c r="N185" s="6"/>
      <c r="O185" s="6"/>
      <c r="P185" s="6"/>
      <c r="Q185" s="6"/>
      <c r="R185" s="6"/>
      <c r="S185" s="6"/>
      <c r="T185" s="6"/>
      <c r="U185" s="6"/>
      <c r="V185" s="6"/>
      <c r="W185" s="139"/>
      <c r="X185" s="6"/>
      <c r="Y185" s="6"/>
      <c r="Z185" s="6"/>
      <c r="AA185" s="6"/>
    </row>
    <row r="186" spans="1:27" ht="15.75" customHeight="1">
      <c r="A186" s="6"/>
      <c r="B186" s="6"/>
      <c r="C186" s="6"/>
      <c r="D186" s="6"/>
      <c r="E186" s="6"/>
      <c r="F186" s="6"/>
      <c r="G186" s="6"/>
      <c r="H186" s="6"/>
      <c r="I186" s="6"/>
      <c r="J186" s="6"/>
      <c r="K186" s="6"/>
      <c r="L186" s="6"/>
      <c r="M186" s="6"/>
      <c r="N186" s="6"/>
      <c r="O186" s="6"/>
      <c r="P186" s="6"/>
      <c r="Q186" s="6"/>
      <c r="R186" s="6"/>
      <c r="S186" s="6"/>
      <c r="T186" s="6"/>
      <c r="U186" s="6"/>
      <c r="V186" s="6"/>
      <c r="W186" s="139"/>
      <c r="X186" s="6"/>
      <c r="Y186" s="6"/>
      <c r="Z186" s="6"/>
      <c r="AA186" s="6"/>
    </row>
    <row r="187" spans="1:27" ht="15.75" customHeight="1">
      <c r="A187" s="6"/>
      <c r="B187" s="6"/>
      <c r="C187" s="6"/>
      <c r="D187" s="6"/>
      <c r="E187" s="6"/>
      <c r="F187" s="6"/>
      <c r="G187" s="6"/>
      <c r="H187" s="6"/>
      <c r="I187" s="6"/>
      <c r="J187" s="6"/>
      <c r="K187" s="6"/>
      <c r="L187" s="6"/>
      <c r="M187" s="6"/>
      <c r="N187" s="6"/>
      <c r="O187" s="6"/>
      <c r="P187" s="6"/>
      <c r="Q187" s="6"/>
      <c r="R187" s="6"/>
      <c r="S187" s="6"/>
      <c r="T187" s="6"/>
      <c r="U187" s="6"/>
      <c r="V187" s="6"/>
      <c r="W187" s="139"/>
      <c r="X187" s="6"/>
      <c r="Y187" s="6"/>
      <c r="Z187" s="6"/>
      <c r="AA187" s="6"/>
    </row>
    <row r="188" spans="1:27" ht="15.75" customHeight="1">
      <c r="A188" s="6"/>
      <c r="B188" s="6"/>
      <c r="C188" s="6"/>
      <c r="D188" s="6"/>
      <c r="E188" s="6"/>
      <c r="F188" s="6"/>
      <c r="G188" s="6"/>
      <c r="H188" s="6"/>
      <c r="I188" s="6"/>
      <c r="J188" s="6"/>
      <c r="K188" s="6"/>
      <c r="L188" s="6"/>
      <c r="M188" s="6"/>
      <c r="N188" s="6"/>
      <c r="O188" s="6"/>
      <c r="P188" s="6"/>
      <c r="Q188" s="6"/>
      <c r="R188" s="6"/>
      <c r="S188" s="6"/>
      <c r="T188" s="6"/>
      <c r="U188" s="6"/>
      <c r="V188" s="6"/>
      <c r="W188" s="139"/>
      <c r="X188" s="6"/>
      <c r="Y188" s="6"/>
      <c r="Z188" s="6"/>
      <c r="AA188" s="6"/>
    </row>
    <row r="189" spans="1:27" ht="15.75" customHeight="1">
      <c r="A189" s="6"/>
      <c r="B189" s="6"/>
      <c r="C189" s="6"/>
      <c r="D189" s="6"/>
      <c r="E189" s="6"/>
      <c r="F189" s="6"/>
      <c r="G189" s="6"/>
      <c r="H189" s="6"/>
      <c r="I189" s="6"/>
      <c r="J189" s="6"/>
      <c r="K189" s="6"/>
      <c r="L189" s="6"/>
      <c r="M189" s="6"/>
      <c r="N189" s="6"/>
      <c r="O189" s="6"/>
      <c r="P189" s="6"/>
      <c r="Q189" s="6"/>
      <c r="R189" s="6"/>
      <c r="S189" s="6"/>
      <c r="T189" s="6"/>
      <c r="U189" s="6"/>
      <c r="V189" s="6"/>
      <c r="W189" s="139"/>
      <c r="X189" s="6"/>
      <c r="Y189" s="6"/>
      <c r="Z189" s="6"/>
      <c r="AA189" s="6"/>
    </row>
    <row r="190" spans="1:27" ht="15.75" customHeight="1">
      <c r="A190" s="6"/>
      <c r="B190" s="6"/>
      <c r="C190" s="6"/>
      <c r="D190" s="6"/>
      <c r="E190" s="6"/>
      <c r="F190" s="6"/>
      <c r="G190" s="6"/>
      <c r="H190" s="6"/>
      <c r="I190" s="6"/>
      <c r="J190" s="6"/>
      <c r="K190" s="6"/>
      <c r="L190" s="6"/>
      <c r="M190" s="6"/>
      <c r="N190" s="6"/>
      <c r="O190" s="6"/>
      <c r="P190" s="6"/>
      <c r="Q190" s="6"/>
      <c r="R190" s="6"/>
      <c r="S190" s="6"/>
      <c r="T190" s="6"/>
      <c r="U190" s="6"/>
      <c r="V190" s="6"/>
      <c r="W190" s="139"/>
      <c r="X190" s="6"/>
      <c r="Y190" s="6"/>
      <c r="Z190" s="6"/>
      <c r="AA190" s="6"/>
    </row>
    <row r="191" spans="1:27" ht="15.75" customHeight="1">
      <c r="A191" s="6"/>
      <c r="B191" s="6"/>
      <c r="C191" s="6"/>
      <c r="D191" s="6"/>
      <c r="E191" s="6"/>
      <c r="F191" s="6"/>
      <c r="G191" s="6"/>
      <c r="H191" s="6"/>
      <c r="I191" s="6"/>
      <c r="J191" s="6"/>
      <c r="K191" s="6"/>
      <c r="L191" s="6"/>
      <c r="M191" s="6"/>
      <c r="N191" s="6"/>
      <c r="O191" s="6"/>
      <c r="P191" s="6"/>
      <c r="Q191" s="6"/>
      <c r="R191" s="6"/>
      <c r="S191" s="6"/>
      <c r="T191" s="6"/>
      <c r="U191" s="6"/>
      <c r="V191" s="6"/>
      <c r="W191" s="139"/>
      <c r="X191" s="6"/>
      <c r="Y191" s="6"/>
      <c r="Z191" s="6"/>
      <c r="AA191" s="6"/>
    </row>
    <row r="192" spans="1:27" ht="15.75" customHeight="1">
      <c r="A192" s="6"/>
      <c r="B192" s="6"/>
      <c r="C192" s="6"/>
      <c r="D192" s="6"/>
      <c r="E192" s="6"/>
      <c r="F192" s="6"/>
      <c r="G192" s="6"/>
      <c r="H192" s="6"/>
      <c r="I192" s="6"/>
      <c r="J192" s="6"/>
      <c r="K192" s="6"/>
      <c r="L192" s="6"/>
      <c r="M192" s="6"/>
      <c r="N192" s="6"/>
      <c r="O192" s="6"/>
      <c r="P192" s="6"/>
      <c r="Q192" s="6"/>
      <c r="R192" s="6"/>
      <c r="S192" s="6"/>
      <c r="T192" s="6"/>
      <c r="U192" s="6"/>
      <c r="V192" s="6"/>
      <c r="W192" s="139"/>
      <c r="X192" s="6"/>
      <c r="Y192" s="6"/>
      <c r="Z192" s="6"/>
      <c r="AA192" s="6"/>
    </row>
    <row r="193" spans="1:27" ht="15.75" customHeight="1">
      <c r="A193" s="6"/>
      <c r="B193" s="6"/>
      <c r="C193" s="6"/>
      <c r="D193" s="6"/>
      <c r="E193" s="6"/>
      <c r="F193" s="6"/>
      <c r="G193" s="6"/>
      <c r="H193" s="6"/>
      <c r="I193" s="6"/>
      <c r="J193" s="6"/>
      <c r="K193" s="6"/>
      <c r="L193" s="6"/>
      <c r="M193" s="6"/>
      <c r="N193" s="6"/>
      <c r="O193" s="6"/>
      <c r="P193" s="6"/>
      <c r="Q193" s="6"/>
      <c r="R193" s="6"/>
      <c r="S193" s="6"/>
      <c r="T193" s="6"/>
      <c r="U193" s="6"/>
      <c r="V193" s="6"/>
      <c r="W193" s="139"/>
      <c r="X193" s="6"/>
      <c r="Y193" s="6"/>
      <c r="Z193" s="6"/>
      <c r="AA193" s="6"/>
    </row>
    <row r="194" spans="1:27" ht="15.75" customHeight="1">
      <c r="A194" s="6"/>
      <c r="B194" s="6"/>
      <c r="C194" s="6"/>
      <c r="D194" s="6"/>
      <c r="E194" s="6"/>
      <c r="F194" s="6"/>
      <c r="G194" s="6"/>
      <c r="H194" s="6"/>
      <c r="I194" s="6"/>
      <c r="J194" s="6"/>
      <c r="K194" s="6"/>
      <c r="L194" s="6"/>
      <c r="M194" s="6"/>
      <c r="N194" s="6"/>
      <c r="O194" s="6"/>
      <c r="P194" s="6"/>
      <c r="Q194" s="6"/>
      <c r="R194" s="6"/>
      <c r="S194" s="6"/>
      <c r="T194" s="6"/>
      <c r="U194" s="6"/>
      <c r="V194" s="6"/>
      <c r="W194" s="139"/>
      <c r="X194" s="6"/>
      <c r="Y194" s="6"/>
      <c r="Z194" s="6"/>
      <c r="AA194" s="6"/>
    </row>
    <row r="195" spans="1:27" ht="15.75" customHeight="1">
      <c r="A195" s="6"/>
      <c r="B195" s="6"/>
      <c r="C195" s="6"/>
      <c r="D195" s="6"/>
      <c r="E195" s="6"/>
      <c r="F195" s="6"/>
      <c r="G195" s="6"/>
      <c r="H195" s="6"/>
      <c r="I195" s="6"/>
      <c r="J195" s="6"/>
      <c r="K195" s="6"/>
      <c r="L195" s="6"/>
      <c r="M195" s="6"/>
      <c r="N195" s="6"/>
      <c r="O195" s="6"/>
      <c r="P195" s="6"/>
      <c r="Q195" s="6"/>
      <c r="R195" s="6"/>
      <c r="S195" s="6"/>
      <c r="T195" s="6"/>
      <c r="U195" s="6"/>
      <c r="V195" s="6"/>
      <c r="W195" s="139"/>
      <c r="X195" s="6"/>
      <c r="Y195" s="6"/>
      <c r="Z195" s="6"/>
      <c r="AA195" s="6"/>
    </row>
    <row r="196" spans="1:27" ht="15.75" customHeight="1">
      <c r="A196" s="6"/>
      <c r="B196" s="6"/>
      <c r="C196" s="6"/>
      <c r="D196" s="6"/>
      <c r="E196" s="6"/>
      <c r="F196" s="6"/>
      <c r="G196" s="6"/>
      <c r="H196" s="6"/>
      <c r="I196" s="6"/>
      <c r="J196" s="6"/>
      <c r="K196" s="6"/>
      <c r="L196" s="6"/>
      <c r="M196" s="6"/>
      <c r="N196" s="6"/>
      <c r="O196" s="6"/>
      <c r="P196" s="6"/>
      <c r="Q196" s="6"/>
      <c r="R196" s="6"/>
      <c r="S196" s="6"/>
      <c r="T196" s="6"/>
      <c r="U196" s="6"/>
      <c r="V196" s="6"/>
      <c r="W196" s="139"/>
      <c r="X196" s="6"/>
      <c r="Y196" s="6"/>
      <c r="Z196" s="6"/>
      <c r="AA196" s="6"/>
    </row>
    <row r="197" spans="1:27" ht="15.75" customHeight="1">
      <c r="A197" s="6"/>
      <c r="B197" s="6"/>
      <c r="C197" s="6"/>
      <c r="D197" s="6"/>
      <c r="E197" s="6"/>
      <c r="F197" s="6"/>
      <c r="G197" s="6"/>
      <c r="H197" s="6"/>
      <c r="I197" s="6"/>
      <c r="J197" s="6"/>
      <c r="K197" s="6"/>
      <c r="L197" s="6"/>
      <c r="M197" s="6"/>
      <c r="N197" s="6"/>
      <c r="O197" s="6"/>
      <c r="P197" s="6"/>
      <c r="Q197" s="6"/>
      <c r="R197" s="6"/>
      <c r="S197" s="6"/>
      <c r="T197" s="6"/>
      <c r="U197" s="6"/>
      <c r="V197" s="6"/>
      <c r="W197" s="139"/>
      <c r="X197" s="6"/>
      <c r="Y197" s="6"/>
      <c r="Z197" s="6"/>
      <c r="AA197" s="6"/>
    </row>
    <row r="198" spans="1:27" ht="15.75" customHeight="1">
      <c r="A198" s="6"/>
      <c r="B198" s="6"/>
      <c r="C198" s="6"/>
      <c r="D198" s="6"/>
      <c r="E198" s="6"/>
      <c r="F198" s="6"/>
      <c r="G198" s="6"/>
      <c r="H198" s="6"/>
      <c r="I198" s="6"/>
      <c r="J198" s="6"/>
      <c r="K198" s="6"/>
      <c r="L198" s="6"/>
      <c r="M198" s="6"/>
      <c r="N198" s="6"/>
      <c r="O198" s="6"/>
      <c r="P198" s="6"/>
      <c r="Q198" s="6"/>
      <c r="R198" s="6"/>
      <c r="S198" s="6"/>
      <c r="T198" s="6"/>
      <c r="U198" s="6"/>
      <c r="V198" s="6"/>
      <c r="W198" s="139"/>
      <c r="X198" s="6"/>
      <c r="Y198" s="6"/>
      <c r="Z198" s="6"/>
      <c r="AA198" s="6"/>
    </row>
    <row r="199" spans="1:27" ht="15.75" customHeight="1">
      <c r="A199" s="6"/>
      <c r="B199" s="6"/>
      <c r="C199" s="6"/>
      <c r="D199" s="6"/>
      <c r="E199" s="6"/>
      <c r="F199" s="6"/>
      <c r="G199" s="6"/>
      <c r="H199" s="6"/>
      <c r="I199" s="6"/>
      <c r="J199" s="6"/>
      <c r="K199" s="6"/>
      <c r="L199" s="6"/>
      <c r="M199" s="6"/>
      <c r="N199" s="6"/>
      <c r="O199" s="6"/>
      <c r="P199" s="6"/>
      <c r="Q199" s="6"/>
      <c r="R199" s="6"/>
      <c r="S199" s="6"/>
      <c r="T199" s="6"/>
      <c r="U199" s="6"/>
      <c r="V199" s="6"/>
      <c r="W199" s="139"/>
      <c r="X199" s="6"/>
      <c r="Y199" s="6"/>
      <c r="Z199" s="6"/>
      <c r="AA199" s="6"/>
    </row>
    <row r="200" spans="1:27" ht="15.75" customHeight="1">
      <c r="A200" s="6"/>
      <c r="B200" s="6"/>
      <c r="C200" s="6"/>
      <c r="D200" s="6"/>
      <c r="E200" s="6"/>
      <c r="F200" s="6"/>
      <c r="G200" s="6"/>
      <c r="H200" s="6"/>
      <c r="I200" s="6"/>
      <c r="J200" s="6"/>
      <c r="K200" s="6"/>
      <c r="L200" s="6"/>
      <c r="M200" s="6"/>
      <c r="N200" s="6"/>
      <c r="O200" s="6"/>
      <c r="P200" s="6"/>
      <c r="Q200" s="6"/>
      <c r="R200" s="6"/>
      <c r="S200" s="6"/>
      <c r="T200" s="6"/>
      <c r="U200" s="6"/>
      <c r="V200" s="6"/>
      <c r="W200" s="139"/>
      <c r="X200" s="6"/>
      <c r="Y200" s="6"/>
      <c r="Z200" s="6"/>
      <c r="AA200" s="6"/>
    </row>
    <row r="201" spans="1:27" ht="15.75" customHeight="1">
      <c r="A201" s="6"/>
      <c r="B201" s="6"/>
      <c r="C201" s="6"/>
      <c r="D201" s="6"/>
      <c r="E201" s="6"/>
      <c r="F201" s="6"/>
      <c r="G201" s="6"/>
      <c r="H201" s="6"/>
      <c r="I201" s="6"/>
      <c r="J201" s="6"/>
      <c r="K201" s="6"/>
      <c r="L201" s="6"/>
      <c r="M201" s="6"/>
      <c r="N201" s="6"/>
      <c r="O201" s="6"/>
      <c r="P201" s="6"/>
      <c r="Q201" s="6"/>
      <c r="R201" s="6"/>
      <c r="S201" s="6"/>
      <c r="T201" s="6"/>
      <c r="U201" s="6"/>
      <c r="V201" s="6"/>
      <c r="W201" s="139"/>
      <c r="X201" s="6"/>
      <c r="Y201" s="6"/>
      <c r="Z201" s="6"/>
      <c r="AA201" s="6"/>
    </row>
    <row r="202" spans="1:27" ht="15.75" customHeight="1">
      <c r="A202" s="6"/>
      <c r="B202" s="6"/>
      <c r="C202" s="6"/>
      <c r="D202" s="6"/>
      <c r="E202" s="6"/>
      <c r="F202" s="6"/>
      <c r="G202" s="6"/>
      <c r="H202" s="6"/>
      <c r="I202" s="6"/>
      <c r="J202" s="6"/>
      <c r="K202" s="6"/>
      <c r="L202" s="6"/>
      <c r="M202" s="6"/>
      <c r="N202" s="6"/>
      <c r="O202" s="6"/>
      <c r="P202" s="6"/>
      <c r="Q202" s="6"/>
      <c r="R202" s="6"/>
      <c r="S202" s="6"/>
      <c r="T202" s="6"/>
      <c r="U202" s="6"/>
      <c r="V202" s="6"/>
      <c r="W202" s="139"/>
      <c r="X202" s="6"/>
      <c r="Y202" s="6"/>
      <c r="Z202" s="6"/>
      <c r="AA202" s="6"/>
    </row>
    <row r="203" spans="1:27" ht="15.75" customHeight="1">
      <c r="A203" s="6"/>
      <c r="B203" s="6"/>
      <c r="C203" s="6"/>
      <c r="D203" s="6"/>
      <c r="E203" s="6"/>
      <c r="F203" s="6"/>
      <c r="G203" s="6"/>
      <c r="H203" s="6"/>
      <c r="I203" s="6"/>
      <c r="J203" s="6"/>
      <c r="K203" s="6"/>
      <c r="L203" s="6"/>
      <c r="M203" s="6"/>
      <c r="N203" s="6"/>
      <c r="O203" s="6"/>
      <c r="P203" s="6"/>
      <c r="Q203" s="6"/>
      <c r="R203" s="6"/>
      <c r="S203" s="6"/>
      <c r="T203" s="6"/>
      <c r="U203" s="6"/>
      <c r="V203" s="6"/>
      <c r="W203" s="139"/>
      <c r="X203" s="6"/>
      <c r="Y203" s="6"/>
      <c r="Z203" s="6"/>
      <c r="AA203" s="6"/>
    </row>
    <row r="204" spans="1:27" ht="15.75" customHeight="1">
      <c r="A204" s="6"/>
      <c r="B204" s="6"/>
      <c r="C204" s="6"/>
      <c r="D204" s="6"/>
      <c r="E204" s="6"/>
      <c r="F204" s="6"/>
      <c r="G204" s="6"/>
      <c r="H204" s="6"/>
      <c r="I204" s="6"/>
      <c r="J204" s="6"/>
      <c r="K204" s="6"/>
      <c r="L204" s="6"/>
      <c r="M204" s="6"/>
      <c r="N204" s="6"/>
      <c r="O204" s="6"/>
      <c r="P204" s="6"/>
      <c r="Q204" s="6"/>
      <c r="R204" s="6"/>
      <c r="S204" s="6"/>
      <c r="T204" s="6"/>
      <c r="U204" s="6"/>
      <c r="V204" s="6"/>
      <c r="W204" s="139"/>
      <c r="X204" s="6"/>
      <c r="Y204" s="6"/>
      <c r="Z204" s="6"/>
      <c r="AA204" s="6"/>
    </row>
    <row r="205" spans="1:27" ht="15.75" customHeight="1">
      <c r="A205" s="6"/>
      <c r="B205" s="6"/>
      <c r="C205" s="6"/>
      <c r="D205" s="6"/>
      <c r="E205" s="6"/>
      <c r="F205" s="6"/>
      <c r="G205" s="6"/>
      <c r="H205" s="6"/>
      <c r="I205" s="6"/>
      <c r="J205" s="6"/>
      <c r="K205" s="6"/>
      <c r="L205" s="6"/>
      <c r="M205" s="6"/>
      <c r="N205" s="6"/>
      <c r="O205" s="6"/>
      <c r="P205" s="6"/>
      <c r="Q205" s="6"/>
      <c r="R205" s="6"/>
      <c r="S205" s="6"/>
      <c r="T205" s="6"/>
      <c r="U205" s="6"/>
      <c r="V205" s="6"/>
      <c r="W205" s="139"/>
      <c r="X205" s="6"/>
      <c r="Y205" s="6"/>
      <c r="Z205" s="6"/>
      <c r="AA205" s="6"/>
    </row>
    <row r="206" spans="1:27" ht="15.75" customHeight="1">
      <c r="A206" s="6"/>
      <c r="B206" s="6"/>
      <c r="C206" s="6"/>
      <c r="D206" s="6"/>
      <c r="E206" s="6"/>
      <c r="F206" s="6"/>
      <c r="G206" s="6"/>
      <c r="H206" s="6"/>
      <c r="I206" s="6"/>
      <c r="J206" s="6"/>
      <c r="K206" s="6"/>
      <c r="L206" s="6"/>
      <c r="M206" s="6"/>
      <c r="N206" s="6"/>
      <c r="O206" s="6"/>
      <c r="P206" s="6"/>
      <c r="Q206" s="6"/>
      <c r="R206" s="6"/>
      <c r="S206" s="6"/>
      <c r="T206" s="6"/>
      <c r="U206" s="6"/>
      <c r="V206" s="6"/>
      <c r="W206" s="139"/>
      <c r="X206" s="6"/>
      <c r="Y206" s="6"/>
      <c r="Z206" s="6"/>
      <c r="AA206" s="6"/>
    </row>
    <row r="207" spans="1:27" ht="15.75" customHeight="1">
      <c r="A207" s="6"/>
      <c r="B207" s="6"/>
      <c r="C207" s="6"/>
      <c r="D207" s="6"/>
      <c r="E207" s="6"/>
      <c r="F207" s="6"/>
      <c r="G207" s="6"/>
      <c r="H207" s="6"/>
      <c r="I207" s="6"/>
      <c r="J207" s="6"/>
      <c r="K207" s="6"/>
      <c r="L207" s="6"/>
      <c r="M207" s="6"/>
      <c r="N207" s="6"/>
      <c r="O207" s="6"/>
      <c r="P207" s="6"/>
      <c r="Q207" s="6"/>
      <c r="R207" s="6"/>
      <c r="S207" s="6"/>
      <c r="T207" s="6"/>
      <c r="U207" s="6"/>
      <c r="V207" s="6"/>
      <c r="W207" s="139"/>
      <c r="X207" s="6"/>
      <c r="Y207" s="6"/>
      <c r="Z207" s="6"/>
      <c r="AA207" s="6"/>
    </row>
    <row r="208" spans="1:27" ht="15.75" customHeight="1">
      <c r="A208" s="6"/>
      <c r="B208" s="6"/>
      <c r="C208" s="6"/>
      <c r="D208" s="6"/>
      <c r="E208" s="6"/>
      <c r="F208" s="6"/>
      <c r="G208" s="6"/>
      <c r="H208" s="6"/>
      <c r="I208" s="6"/>
      <c r="J208" s="6"/>
      <c r="K208" s="6"/>
      <c r="L208" s="6"/>
      <c r="M208" s="6"/>
      <c r="N208" s="6"/>
      <c r="O208" s="6"/>
      <c r="P208" s="6"/>
      <c r="Q208" s="6"/>
      <c r="R208" s="6"/>
      <c r="S208" s="6"/>
      <c r="T208" s="6"/>
      <c r="U208" s="6"/>
      <c r="V208" s="6"/>
      <c r="W208" s="139"/>
      <c r="X208" s="6"/>
      <c r="Y208" s="6"/>
      <c r="Z208" s="6"/>
      <c r="AA208" s="6"/>
    </row>
    <row r="209" spans="1:27" ht="15.75" customHeight="1">
      <c r="A209" s="6"/>
      <c r="B209" s="6"/>
      <c r="C209" s="6"/>
      <c r="D209" s="6"/>
      <c r="E209" s="6"/>
      <c r="F209" s="6"/>
      <c r="G209" s="6"/>
      <c r="H209" s="6"/>
      <c r="I209" s="6"/>
      <c r="J209" s="6"/>
      <c r="K209" s="6"/>
      <c r="L209" s="6"/>
      <c r="M209" s="6"/>
      <c r="N209" s="6"/>
      <c r="O209" s="6"/>
      <c r="P209" s="6"/>
      <c r="Q209" s="6"/>
      <c r="R209" s="6"/>
      <c r="S209" s="6"/>
      <c r="T209" s="6"/>
      <c r="U209" s="6"/>
      <c r="V209" s="6"/>
      <c r="W209" s="139"/>
      <c r="X209" s="6"/>
      <c r="Y209" s="6"/>
      <c r="Z209" s="6"/>
      <c r="AA209" s="6"/>
    </row>
    <row r="210" spans="1:27" ht="15.75" customHeight="1">
      <c r="A210" s="6"/>
      <c r="B210" s="6"/>
      <c r="C210" s="6"/>
      <c r="D210" s="6"/>
      <c r="E210" s="6"/>
      <c r="F210" s="6"/>
      <c r="G210" s="6"/>
      <c r="H210" s="6"/>
      <c r="I210" s="6"/>
      <c r="J210" s="6"/>
      <c r="K210" s="6"/>
      <c r="L210" s="6"/>
      <c r="M210" s="6"/>
      <c r="N210" s="6"/>
      <c r="O210" s="6"/>
      <c r="P210" s="6"/>
      <c r="Q210" s="6"/>
      <c r="R210" s="6"/>
      <c r="S210" s="6"/>
      <c r="T210" s="6"/>
      <c r="U210" s="6"/>
      <c r="V210" s="6"/>
      <c r="W210" s="139"/>
      <c r="X210" s="6"/>
      <c r="Y210" s="6"/>
      <c r="Z210" s="6"/>
      <c r="AA210" s="6"/>
    </row>
    <row r="211" spans="1:27" ht="15.75" customHeight="1">
      <c r="A211" s="6"/>
      <c r="B211" s="6"/>
      <c r="C211" s="6"/>
      <c r="D211" s="6"/>
      <c r="E211" s="6"/>
      <c r="F211" s="6"/>
      <c r="G211" s="6"/>
      <c r="H211" s="6"/>
      <c r="I211" s="6"/>
      <c r="J211" s="6"/>
      <c r="K211" s="6"/>
      <c r="L211" s="6"/>
      <c r="M211" s="6"/>
      <c r="N211" s="6"/>
      <c r="O211" s="6"/>
      <c r="P211" s="6"/>
      <c r="Q211" s="6"/>
      <c r="R211" s="6"/>
      <c r="S211" s="6"/>
      <c r="T211" s="6"/>
      <c r="U211" s="6"/>
      <c r="V211" s="6"/>
      <c r="W211" s="139"/>
      <c r="X211" s="6"/>
      <c r="Y211" s="6"/>
      <c r="Z211" s="6"/>
      <c r="AA211" s="6"/>
    </row>
    <row r="212" spans="1:27" ht="15.75" customHeight="1">
      <c r="A212" s="6"/>
      <c r="B212" s="6"/>
      <c r="C212" s="6"/>
      <c r="D212" s="6"/>
      <c r="E212" s="6"/>
      <c r="F212" s="6"/>
      <c r="G212" s="6"/>
      <c r="H212" s="6"/>
      <c r="I212" s="6"/>
      <c r="J212" s="6"/>
      <c r="K212" s="6"/>
      <c r="L212" s="6"/>
      <c r="M212" s="6"/>
      <c r="N212" s="6"/>
      <c r="O212" s="6"/>
      <c r="P212" s="6"/>
      <c r="Q212" s="6"/>
      <c r="R212" s="6"/>
      <c r="S212" s="6"/>
      <c r="T212" s="6"/>
      <c r="U212" s="6"/>
      <c r="V212" s="6"/>
      <c r="W212" s="139"/>
      <c r="X212" s="6"/>
      <c r="Y212" s="6"/>
      <c r="Z212" s="6"/>
      <c r="AA212" s="6"/>
    </row>
    <row r="213" spans="1:27" ht="15.75" customHeight="1">
      <c r="A213" s="6"/>
      <c r="B213" s="6"/>
      <c r="C213" s="6"/>
      <c r="D213" s="6"/>
      <c r="E213" s="6"/>
      <c r="F213" s="6"/>
      <c r="G213" s="6"/>
      <c r="H213" s="6"/>
      <c r="I213" s="6"/>
      <c r="J213" s="6"/>
      <c r="K213" s="6"/>
      <c r="L213" s="6"/>
      <c r="M213" s="6"/>
      <c r="N213" s="6"/>
      <c r="O213" s="6"/>
      <c r="P213" s="6"/>
      <c r="Q213" s="6"/>
      <c r="R213" s="6"/>
      <c r="S213" s="6"/>
      <c r="T213" s="6"/>
      <c r="U213" s="6"/>
      <c r="V213" s="6"/>
      <c r="W213" s="139"/>
      <c r="X213" s="6"/>
      <c r="Y213" s="6"/>
      <c r="Z213" s="6"/>
      <c r="AA213" s="6"/>
    </row>
    <row r="214" spans="1:27" ht="15.75" customHeight="1">
      <c r="A214" s="6"/>
      <c r="B214" s="6"/>
      <c r="C214" s="6"/>
      <c r="D214" s="6"/>
      <c r="E214" s="6"/>
      <c r="F214" s="6"/>
      <c r="G214" s="6"/>
      <c r="H214" s="6"/>
      <c r="I214" s="6"/>
      <c r="J214" s="6"/>
      <c r="K214" s="6"/>
      <c r="L214" s="6"/>
      <c r="M214" s="6"/>
      <c r="N214" s="6"/>
      <c r="O214" s="6"/>
      <c r="P214" s="6"/>
      <c r="Q214" s="6"/>
      <c r="R214" s="6"/>
      <c r="S214" s="6"/>
      <c r="T214" s="6"/>
      <c r="U214" s="6"/>
      <c r="V214" s="6"/>
      <c r="W214" s="139"/>
      <c r="X214" s="6"/>
      <c r="Y214" s="6"/>
      <c r="Z214" s="6"/>
      <c r="AA214" s="6"/>
    </row>
    <row r="215" spans="1:27" ht="15.75" customHeight="1">
      <c r="A215" s="6"/>
      <c r="B215" s="6"/>
      <c r="C215" s="6"/>
      <c r="D215" s="6"/>
      <c r="E215" s="6"/>
      <c r="F215" s="6"/>
      <c r="G215" s="6"/>
      <c r="H215" s="6"/>
      <c r="I215" s="6"/>
      <c r="J215" s="6"/>
      <c r="K215" s="6"/>
      <c r="L215" s="6"/>
      <c r="M215" s="6"/>
      <c r="N215" s="6"/>
      <c r="O215" s="6"/>
      <c r="P215" s="6"/>
      <c r="Q215" s="6"/>
      <c r="R215" s="6"/>
      <c r="S215" s="6"/>
      <c r="T215" s="6"/>
      <c r="U215" s="6"/>
      <c r="V215" s="6"/>
      <c r="W215" s="139"/>
      <c r="X215" s="6"/>
      <c r="Y215" s="6"/>
      <c r="Z215" s="6"/>
      <c r="AA215" s="6"/>
    </row>
    <row r="216" spans="1:27" ht="15.75" customHeight="1">
      <c r="A216" s="6"/>
      <c r="B216" s="6"/>
      <c r="C216" s="6"/>
      <c r="D216" s="6"/>
      <c r="E216" s="6"/>
      <c r="F216" s="6"/>
      <c r="G216" s="6"/>
      <c r="H216" s="6"/>
      <c r="I216" s="6"/>
      <c r="J216" s="6"/>
      <c r="K216" s="6"/>
      <c r="L216" s="6"/>
      <c r="M216" s="6"/>
      <c r="N216" s="6"/>
      <c r="O216" s="6"/>
      <c r="P216" s="6"/>
      <c r="Q216" s="6"/>
      <c r="R216" s="6"/>
      <c r="S216" s="6"/>
      <c r="T216" s="6"/>
      <c r="U216" s="6"/>
      <c r="V216" s="6"/>
      <c r="W216" s="139"/>
      <c r="X216" s="6"/>
      <c r="Y216" s="6"/>
      <c r="Z216" s="6"/>
      <c r="AA216" s="6"/>
    </row>
    <row r="217" spans="1:27" ht="15.75" customHeight="1">
      <c r="A217" s="6"/>
      <c r="B217" s="6"/>
      <c r="C217" s="6"/>
      <c r="D217" s="6"/>
      <c r="E217" s="6"/>
      <c r="F217" s="6"/>
      <c r="G217" s="6"/>
      <c r="H217" s="6"/>
      <c r="I217" s="6"/>
      <c r="J217" s="6"/>
      <c r="K217" s="6"/>
      <c r="L217" s="6"/>
      <c r="M217" s="6"/>
      <c r="N217" s="6"/>
      <c r="O217" s="6"/>
      <c r="P217" s="6"/>
      <c r="Q217" s="6"/>
      <c r="R217" s="6"/>
      <c r="S217" s="6"/>
      <c r="T217" s="6"/>
      <c r="U217" s="6"/>
      <c r="V217" s="6"/>
      <c r="W217" s="139"/>
      <c r="X217" s="6"/>
      <c r="Y217" s="6"/>
      <c r="Z217" s="6"/>
      <c r="AA217" s="6"/>
    </row>
    <row r="218" spans="1:27" ht="15.75" customHeight="1">
      <c r="A218" s="6"/>
      <c r="B218" s="6"/>
      <c r="C218" s="6"/>
      <c r="D218" s="6"/>
      <c r="E218" s="6"/>
      <c r="F218" s="6"/>
      <c r="G218" s="6"/>
      <c r="H218" s="6"/>
      <c r="I218" s="6"/>
      <c r="J218" s="6"/>
      <c r="K218" s="6"/>
      <c r="L218" s="6"/>
      <c r="M218" s="6"/>
      <c r="N218" s="6"/>
      <c r="O218" s="6"/>
      <c r="P218" s="6"/>
      <c r="Q218" s="6"/>
      <c r="R218" s="6"/>
      <c r="S218" s="6"/>
      <c r="T218" s="6"/>
      <c r="U218" s="6"/>
      <c r="V218" s="6"/>
      <c r="W218" s="139"/>
      <c r="X218" s="6"/>
      <c r="Y218" s="6"/>
      <c r="Z218" s="6"/>
      <c r="AA218" s="6"/>
    </row>
    <row r="219" spans="1:27" ht="15.75" customHeight="1">
      <c r="A219" s="6"/>
      <c r="B219" s="6"/>
      <c r="C219" s="6"/>
      <c r="D219" s="6"/>
      <c r="E219" s="6"/>
      <c r="F219" s="6"/>
      <c r="G219" s="6"/>
      <c r="H219" s="6"/>
      <c r="I219" s="6"/>
      <c r="J219" s="6"/>
      <c r="K219" s="6"/>
      <c r="L219" s="6"/>
      <c r="M219" s="6"/>
      <c r="N219" s="6"/>
      <c r="O219" s="6"/>
      <c r="P219" s="6"/>
      <c r="Q219" s="6"/>
      <c r="R219" s="6"/>
      <c r="S219" s="6"/>
      <c r="T219" s="6"/>
      <c r="U219" s="6"/>
      <c r="V219" s="6"/>
      <c r="W219" s="139"/>
      <c r="X219" s="6"/>
      <c r="Y219" s="6"/>
      <c r="Z219" s="6"/>
      <c r="AA219" s="6"/>
    </row>
    <row r="220" spans="1:27" ht="15.75" customHeight="1">
      <c r="A220" s="6"/>
      <c r="B220" s="6"/>
      <c r="C220" s="6"/>
      <c r="D220" s="6"/>
      <c r="E220" s="6"/>
      <c r="F220" s="6"/>
      <c r="G220" s="6"/>
      <c r="H220" s="6"/>
      <c r="I220" s="6"/>
      <c r="J220" s="6"/>
      <c r="K220" s="6"/>
      <c r="L220" s="6"/>
      <c r="M220" s="6"/>
      <c r="N220" s="6"/>
      <c r="O220" s="6"/>
      <c r="P220" s="6"/>
      <c r="Q220" s="6"/>
      <c r="R220" s="6"/>
      <c r="S220" s="6"/>
      <c r="T220" s="6"/>
      <c r="U220" s="6"/>
      <c r="V220" s="6"/>
      <c r="W220" s="139"/>
      <c r="X220" s="6"/>
      <c r="Y220" s="6"/>
      <c r="Z220" s="6"/>
      <c r="AA220" s="6"/>
    </row>
    <row r="221" spans="1:27" ht="15.75" customHeight="1">
      <c r="A221" s="6"/>
      <c r="B221" s="6"/>
      <c r="C221" s="6"/>
      <c r="D221" s="6"/>
      <c r="E221" s="6"/>
      <c r="F221" s="6"/>
      <c r="G221" s="6"/>
      <c r="H221" s="6"/>
      <c r="I221" s="6"/>
      <c r="J221" s="6"/>
      <c r="K221" s="6"/>
      <c r="L221" s="6"/>
      <c r="M221" s="6"/>
      <c r="N221" s="6"/>
      <c r="O221" s="6"/>
      <c r="P221" s="6"/>
      <c r="Q221" s="6"/>
      <c r="R221" s="6"/>
      <c r="S221" s="6"/>
      <c r="T221" s="6"/>
      <c r="U221" s="6"/>
      <c r="V221" s="6"/>
      <c r="W221" s="139"/>
      <c r="X221" s="6"/>
      <c r="Y221" s="6"/>
      <c r="Z221" s="6"/>
      <c r="AA221" s="6"/>
    </row>
    <row r="222" spans="1:27" ht="15.75" customHeight="1">
      <c r="A222" s="6"/>
      <c r="B222" s="6"/>
      <c r="C222" s="6"/>
      <c r="D222" s="6"/>
      <c r="E222" s="6"/>
      <c r="F222" s="6"/>
      <c r="G222" s="6"/>
      <c r="H222" s="6"/>
      <c r="I222" s="6"/>
      <c r="J222" s="6"/>
      <c r="K222" s="6"/>
      <c r="L222" s="6"/>
      <c r="M222" s="6"/>
      <c r="N222" s="6"/>
      <c r="O222" s="6"/>
      <c r="P222" s="6"/>
      <c r="Q222" s="6"/>
      <c r="R222" s="6"/>
      <c r="S222" s="6"/>
      <c r="T222" s="6"/>
      <c r="U222" s="6"/>
      <c r="V222" s="6"/>
      <c r="W222" s="139"/>
      <c r="X222" s="6"/>
      <c r="Y222" s="6"/>
      <c r="Z222" s="6"/>
      <c r="AA222" s="6"/>
    </row>
    <row r="223" spans="1:27" ht="15.75" customHeight="1">
      <c r="A223" s="6"/>
      <c r="B223" s="6"/>
      <c r="C223" s="6"/>
      <c r="D223" s="6"/>
      <c r="E223" s="6"/>
      <c r="F223" s="6"/>
      <c r="G223" s="6"/>
      <c r="H223" s="6"/>
      <c r="I223" s="6"/>
      <c r="J223" s="6"/>
      <c r="K223" s="6"/>
      <c r="L223" s="6"/>
      <c r="M223" s="6"/>
      <c r="N223" s="6"/>
      <c r="O223" s="6"/>
      <c r="P223" s="6"/>
      <c r="Q223" s="6"/>
      <c r="R223" s="6"/>
      <c r="S223" s="6"/>
      <c r="T223" s="6"/>
      <c r="U223" s="6"/>
      <c r="V223" s="6"/>
      <c r="W223" s="139"/>
      <c r="X223" s="6"/>
      <c r="Y223" s="6"/>
      <c r="Z223" s="6"/>
      <c r="AA223" s="6"/>
    </row>
    <row r="224" spans="1:27" ht="15.75" customHeight="1">
      <c r="A224" s="6"/>
      <c r="B224" s="6"/>
      <c r="C224" s="6"/>
      <c r="D224" s="6"/>
      <c r="E224" s="6"/>
      <c r="F224" s="6"/>
      <c r="G224" s="6"/>
      <c r="H224" s="6"/>
      <c r="I224" s="6"/>
      <c r="J224" s="6"/>
      <c r="K224" s="6"/>
      <c r="L224" s="6"/>
      <c r="M224" s="6"/>
      <c r="N224" s="6"/>
      <c r="O224" s="6"/>
      <c r="P224" s="6"/>
      <c r="Q224" s="6"/>
      <c r="R224" s="6"/>
      <c r="S224" s="6"/>
      <c r="T224" s="6"/>
      <c r="U224" s="6"/>
      <c r="V224" s="6"/>
      <c r="W224" s="139"/>
      <c r="X224" s="6"/>
      <c r="Y224" s="6"/>
      <c r="Z224" s="6"/>
      <c r="AA224" s="6"/>
    </row>
    <row r="225" spans="1:27" ht="15.75" customHeight="1">
      <c r="A225" s="6"/>
      <c r="B225" s="6"/>
      <c r="C225" s="6"/>
      <c r="D225" s="6"/>
      <c r="E225" s="6"/>
      <c r="F225" s="6"/>
      <c r="G225" s="6"/>
      <c r="H225" s="6"/>
      <c r="I225" s="6"/>
      <c r="J225" s="6"/>
      <c r="K225" s="6"/>
      <c r="L225" s="6"/>
      <c r="M225" s="6"/>
      <c r="N225" s="6"/>
      <c r="O225" s="6"/>
      <c r="P225" s="6"/>
      <c r="Q225" s="6"/>
      <c r="R225" s="6"/>
      <c r="S225" s="6"/>
      <c r="T225" s="6"/>
      <c r="U225" s="6"/>
      <c r="V225" s="6"/>
      <c r="W225" s="139"/>
      <c r="X225" s="6"/>
      <c r="Y225" s="6"/>
      <c r="Z225" s="6"/>
      <c r="AA225" s="6"/>
    </row>
    <row r="226" spans="1:27" ht="15.75" customHeight="1">
      <c r="A226" s="6"/>
      <c r="B226" s="6"/>
      <c r="C226" s="6"/>
      <c r="D226" s="6"/>
      <c r="E226" s="6"/>
      <c r="F226" s="6"/>
      <c r="G226" s="6"/>
      <c r="H226" s="6"/>
      <c r="I226" s="6"/>
      <c r="J226" s="6"/>
      <c r="K226" s="6"/>
      <c r="L226" s="6"/>
      <c r="M226" s="6"/>
      <c r="N226" s="6"/>
      <c r="O226" s="6"/>
      <c r="P226" s="6"/>
      <c r="Q226" s="6"/>
      <c r="R226" s="6"/>
      <c r="S226" s="6"/>
      <c r="T226" s="6"/>
      <c r="U226" s="6"/>
      <c r="V226" s="6"/>
      <c r="W226" s="139"/>
      <c r="X226" s="6"/>
      <c r="Y226" s="6"/>
      <c r="Z226" s="6"/>
      <c r="AA226" s="6"/>
    </row>
    <row r="227" spans="1:27" ht="15.75" customHeight="1">
      <c r="A227" s="6"/>
      <c r="B227" s="6"/>
      <c r="C227" s="6"/>
      <c r="D227" s="6"/>
      <c r="E227" s="6"/>
      <c r="F227" s="6"/>
      <c r="G227" s="6"/>
      <c r="H227" s="6"/>
      <c r="I227" s="6"/>
      <c r="J227" s="6"/>
      <c r="K227" s="6"/>
      <c r="L227" s="6"/>
      <c r="M227" s="6"/>
      <c r="N227" s="6"/>
      <c r="O227" s="6"/>
      <c r="P227" s="6"/>
      <c r="Q227" s="6"/>
      <c r="R227" s="6"/>
      <c r="S227" s="6"/>
      <c r="T227" s="6"/>
      <c r="U227" s="6"/>
      <c r="V227" s="6"/>
      <c r="W227" s="139"/>
      <c r="X227" s="6"/>
      <c r="Y227" s="6"/>
      <c r="Z227" s="6"/>
      <c r="AA227" s="6"/>
    </row>
    <row r="228" spans="1:27" ht="15.75" customHeight="1">
      <c r="A228" s="6"/>
      <c r="B228" s="6"/>
      <c r="C228" s="6"/>
      <c r="D228" s="6"/>
      <c r="E228" s="6"/>
      <c r="F228" s="6"/>
      <c r="G228" s="6"/>
      <c r="H228" s="6"/>
      <c r="I228" s="6"/>
      <c r="J228" s="6"/>
      <c r="K228" s="6"/>
      <c r="L228" s="6"/>
      <c r="M228" s="6"/>
      <c r="N228" s="6"/>
      <c r="O228" s="6"/>
      <c r="P228" s="6"/>
      <c r="Q228" s="6"/>
      <c r="R228" s="6"/>
      <c r="S228" s="6"/>
      <c r="T228" s="6"/>
      <c r="U228" s="6"/>
      <c r="V228" s="6"/>
      <c r="W228" s="139"/>
      <c r="X228" s="6"/>
      <c r="Y228" s="6"/>
      <c r="Z228" s="6"/>
      <c r="AA228" s="6"/>
    </row>
    <row r="229" spans="1:27" ht="15.75" customHeight="1">
      <c r="A229" s="6"/>
      <c r="B229" s="6"/>
      <c r="C229" s="6"/>
      <c r="D229" s="6"/>
      <c r="E229" s="6"/>
      <c r="F229" s="6"/>
      <c r="G229" s="6"/>
      <c r="H229" s="6"/>
      <c r="I229" s="6"/>
      <c r="J229" s="6"/>
      <c r="K229" s="6"/>
      <c r="L229" s="6"/>
      <c r="M229" s="6"/>
      <c r="N229" s="6"/>
      <c r="O229" s="6"/>
      <c r="P229" s="6"/>
      <c r="Q229" s="6"/>
      <c r="R229" s="6"/>
      <c r="S229" s="6"/>
      <c r="T229" s="6"/>
      <c r="U229" s="6"/>
      <c r="V229" s="6"/>
      <c r="W229" s="139"/>
      <c r="X229" s="6"/>
      <c r="Y229" s="6"/>
      <c r="Z229" s="6"/>
      <c r="AA229" s="6"/>
    </row>
    <row r="230" spans="1:27" ht="15.75" customHeight="1">
      <c r="A230" s="6"/>
      <c r="B230" s="6"/>
      <c r="C230" s="6"/>
      <c r="D230" s="6"/>
      <c r="E230" s="6"/>
      <c r="F230" s="6"/>
      <c r="G230" s="6"/>
      <c r="H230" s="6"/>
      <c r="I230" s="6"/>
      <c r="J230" s="6"/>
      <c r="K230" s="6"/>
      <c r="L230" s="6"/>
      <c r="M230" s="6"/>
      <c r="N230" s="6"/>
      <c r="O230" s="6"/>
      <c r="P230" s="6"/>
      <c r="Q230" s="6"/>
      <c r="R230" s="6"/>
      <c r="S230" s="6"/>
      <c r="T230" s="6"/>
      <c r="U230" s="6"/>
      <c r="V230" s="6"/>
      <c r="W230" s="139"/>
      <c r="X230" s="6"/>
      <c r="Y230" s="6"/>
      <c r="Z230" s="6"/>
      <c r="AA230" s="6"/>
    </row>
    <row r="231" spans="1:27" ht="15.75" customHeight="1">
      <c r="A231" s="6"/>
      <c r="B231" s="6"/>
      <c r="C231" s="6"/>
      <c r="D231" s="6"/>
      <c r="E231" s="6"/>
      <c r="F231" s="6"/>
      <c r="G231" s="6"/>
      <c r="H231" s="6"/>
      <c r="I231" s="6"/>
      <c r="J231" s="6"/>
      <c r="K231" s="6"/>
      <c r="L231" s="6"/>
      <c r="M231" s="6"/>
      <c r="N231" s="6"/>
      <c r="O231" s="6"/>
      <c r="P231" s="6"/>
      <c r="Q231" s="6"/>
      <c r="R231" s="6"/>
      <c r="S231" s="6"/>
      <c r="T231" s="6"/>
      <c r="U231" s="6"/>
      <c r="V231" s="6"/>
      <c r="W231" s="139"/>
      <c r="X231" s="6"/>
      <c r="Y231" s="6"/>
      <c r="Z231" s="6"/>
      <c r="AA231" s="6"/>
    </row>
    <row r="232" spans="1:27" ht="15.75" customHeight="1">
      <c r="A232" s="6"/>
      <c r="B232" s="6"/>
      <c r="C232" s="6"/>
      <c r="D232" s="6"/>
      <c r="E232" s="6"/>
      <c r="F232" s="6"/>
      <c r="G232" s="6"/>
      <c r="H232" s="6"/>
      <c r="I232" s="6"/>
      <c r="J232" s="6"/>
      <c r="K232" s="6"/>
      <c r="L232" s="6"/>
      <c r="M232" s="6"/>
      <c r="N232" s="6"/>
      <c r="O232" s="6"/>
      <c r="P232" s="6"/>
      <c r="Q232" s="6"/>
      <c r="R232" s="6"/>
      <c r="S232" s="6"/>
      <c r="T232" s="6"/>
      <c r="U232" s="6"/>
      <c r="V232" s="6"/>
      <c r="W232" s="139"/>
      <c r="X232" s="6"/>
      <c r="Y232" s="6"/>
      <c r="Z232" s="6"/>
      <c r="AA232" s="6"/>
    </row>
    <row r="233" spans="1:27" ht="15.75" customHeight="1">
      <c r="A233" s="6"/>
      <c r="B233" s="6"/>
      <c r="C233" s="6"/>
      <c r="D233" s="6"/>
      <c r="E233" s="6"/>
      <c r="F233" s="6"/>
      <c r="G233" s="6"/>
      <c r="H233" s="6"/>
      <c r="I233" s="6"/>
      <c r="J233" s="6"/>
      <c r="K233" s="6"/>
      <c r="L233" s="6"/>
      <c r="M233" s="6"/>
      <c r="N233" s="6"/>
      <c r="O233" s="6"/>
      <c r="P233" s="6"/>
      <c r="Q233" s="6"/>
      <c r="R233" s="6"/>
      <c r="S233" s="6"/>
      <c r="T233" s="6"/>
      <c r="U233" s="6"/>
      <c r="V233" s="6"/>
      <c r="W233" s="139"/>
      <c r="X233" s="6"/>
      <c r="Y233" s="6"/>
      <c r="Z233" s="6"/>
      <c r="AA233" s="6"/>
    </row>
    <row r="234" spans="1:27" ht="15.75" customHeight="1">
      <c r="A234" s="6"/>
      <c r="B234" s="6"/>
      <c r="C234" s="6"/>
      <c r="D234" s="6"/>
      <c r="E234" s="6"/>
      <c r="F234" s="6"/>
      <c r="G234" s="6"/>
      <c r="H234" s="6"/>
      <c r="I234" s="6"/>
      <c r="J234" s="6"/>
      <c r="K234" s="6"/>
      <c r="L234" s="6"/>
      <c r="M234" s="6"/>
      <c r="N234" s="6"/>
      <c r="O234" s="6"/>
      <c r="P234" s="6"/>
      <c r="Q234" s="6"/>
      <c r="R234" s="6"/>
      <c r="S234" s="6"/>
      <c r="T234" s="6"/>
      <c r="U234" s="6"/>
      <c r="V234" s="6"/>
      <c r="W234" s="139"/>
      <c r="X234" s="6"/>
      <c r="Y234" s="6"/>
      <c r="Z234" s="6"/>
      <c r="AA234" s="6"/>
    </row>
    <row r="235" spans="1:27" ht="15.75" customHeight="1">
      <c r="A235" s="6"/>
      <c r="B235" s="6"/>
      <c r="C235" s="6"/>
      <c r="D235" s="6"/>
      <c r="E235" s="6"/>
      <c r="F235" s="6"/>
      <c r="G235" s="6"/>
      <c r="H235" s="6"/>
      <c r="I235" s="6"/>
      <c r="J235" s="6"/>
      <c r="K235" s="6"/>
      <c r="L235" s="6"/>
      <c r="M235" s="6"/>
      <c r="N235" s="6"/>
      <c r="O235" s="6"/>
      <c r="P235" s="6"/>
      <c r="Q235" s="6"/>
      <c r="R235" s="6"/>
      <c r="S235" s="6"/>
      <c r="T235" s="6"/>
      <c r="U235" s="6"/>
      <c r="V235" s="6"/>
      <c r="W235" s="139"/>
      <c r="X235" s="6"/>
      <c r="Y235" s="6"/>
      <c r="Z235" s="6"/>
      <c r="AA235" s="6"/>
    </row>
    <row r="236" spans="1:27" ht="15.75" customHeight="1">
      <c r="A236" s="6"/>
      <c r="B236" s="6"/>
      <c r="C236" s="6"/>
      <c r="D236" s="6"/>
      <c r="E236" s="6"/>
      <c r="F236" s="6"/>
      <c r="G236" s="6"/>
      <c r="H236" s="6"/>
      <c r="I236" s="6"/>
      <c r="J236" s="6"/>
      <c r="K236" s="6"/>
      <c r="L236" s="6"/>
      <c r="M236" s="6"/>
      <c r="N236" s="6"/>
      <c r="O236" s="6"/>
      <c r="P236" s="6"/>
      <c r="Q236" s="6"/>
      <c r="R236" s="6"/>
      <c r="S236" s="6"/>
      <c r="T236" s="6"/>
      <c r="U236" s="6"/>
      <c r="V236" s="6"/>
      <c r="W236" s="139"/>
      <c r="X236" s="6"/>
      <c r="Y236" s="6"/>
      <c r="Z236" s="6"/>
      <c r="AA236" s="6"/>
    </row>
    <row r="237" spans="1:27" ht="15.75" customHeight="1">
      <c r="A237" s="6"/>
      <c r="B237" s="6"/>
      <c r="C237" s="6"/>
      <c r="D237" s="6"/>
      <c r="E237" s="6"/>
      <c r="F237" s="6"/>
      <c r="G237" s="6"/>
      <c r="H237" s="6"/>
      <c r="I237" s="6"/>
      <c r="J237" s="6"/>
      <c r="K237" s="6"/>
      <c r="L237" s="6"/>
      <c r="M237" s="6"/>
      <c r="N237" s="6"/>
      <c r="O237" s="6"/>
      <c r="P237" s="6"/>
      <c r="Q237" s="6"/>
      <c r="R237" s="6"/>
      <c r="S237" s="6"/>
      <c r="T237" s="6"/>
      <c r="U237" s="6"/>
      <c r="V237" s="6"/>
      <c r="W237" s="139"/>
      <c r="X237" s="6"/>
      <c r="Y237" s="6"/>
      <c r="Z237" s="6"/>
      <c r="AA237" s="6"/>
    </row>
    <row r="238" spans="1:27" ht="15.75" customHeight="1">
      <c r="A238" s="6"/>
      <c r="B238" s="6"/>
      <c r="C238" s="6"/>
      <c r="D238" s="6"/>
      <c r="E238" s="6"/>
      <c r="F238" s="6"/>
      <c r="G238" s="6"/>
      <c r="H238" s="6"/>
      <c r="I238" s="6"/>
      <c r="J238" s="6"/>
      <c r="K238" s="6"/>
      <c r="L238" s="6"/>
      <c r="M238" s="6"/>
      <c r="N238" s="6"/>
      <c r="O238" s="6"/>
      <c r="P238" s="6"/>
      <c r="Q238" s="6"/>
      <c r="R238" s="6"/>
      <c r="S238" s="6"/>
      <c r="T238" s="6"/>
      <c r="U238" s="6"/>
      <c r="V238" s="6"/>
      <c r="W238" s="139"/>
      <c r="X238" s="6"/>
      <c r="Y238" s="6"/>
      <c r="Z238" s="6"/>
      <c r="AA238" s="6"/>
    </row>
    <row r="239" spans="1:27" ht="15.75" customHeight="1">
      <c r="A239" s="6"/>
      <c r="B239" s="6"/>
      <c r="C239" s="6"/>
      <c r="D239" s="6"/>
      <c r="E239" s="6"/>
      <c r="F239" s="6"/>
      <c r="G239" s="6"/>
      <c r="H239" s="6"/>
      <c r="I239" s="6"/>
      <c r="J239" s="6"/>
      <c r="K239" s="6"/>
      <c r="L239" s="6"/>
      <c r="M239" s="6"/>
      <c r="N239" s="6"/>
      <c r="O239" s="6"/>
      <c r="P239" s="6"/>
      <c r="Q239" s="6"/>
      <c r="R239" s="6"/>
      <c r="S239" s="6"/>
      <c r="T239" s="6"/>
      <c r="U239" s="6"/>
      <c r="V239" s="6"/>
      <c r="W239" s="139"/>
      <c r="X239" s="6"/>
      <c r="Y239" s="6"/>
      <c r="Z239" s="6"/>
      <c r="AA239" s="6"/>
    </row>
    <row r="240" spans="1:27" ht="15.75" customHeight="1">
      <c r="A240" s="6"/>
      <c r="B240" s="6"/>
      <c r="C240" s="6"/>
      <c r="D240" s="6"/>
      <c r="E240" s="6"/>
      <c r="F240" s="6"/>
      <c r="G240" s="6"/>
      <c r="H240" s="6"/>
      <c r="I240" s="6"/>
      <c r="J240" s="6"/>
      <c r="K240" s="6"/>
      <c r="L240" s="6"/>
      <c r="M240" s="6"/>
      <c r="N240" s="6"/>
      <c r="O240" s="6"/>
      <c r="P240" s="6"/>
      <c r="Q240" s="6"/>
      <c r="R240" s="6"/>
      <c r="S240" s="6"/>
      <c r="T240" s="6"/>
      <c r="U240" s="6"/>
      <c r="V240" s="6"/>
      <c r="W240" s="139"/>
      <c r="X240" s="6"/>
      <c r="Y240" s="6"/>
      <c r="Z240" s="6"/>
      <c r="AA240" s="6"/>
    </row>
    <row r="241" spans="1:27" ht="15.75" customHeight="1">
      <c r="A241" s="6"/>
      <c r="B241" s="6"/>
      <c r="C241" s="6"/>
      <c r="D241" s="6"/>
      <c r="E241" s="6"/>
      <c r="F241" s="6"/>
      <c r="G241" s="6"/>
      <c r="H241" s="6"/>
      <c r="I241" s="6"/>
      <c r="J241" s="6"/>
      <c r="K241" s="6"/>
      <c r="L241" s="6"/>
      <c r="M241" s="6"/>
      <c r="N241" s="6"/>
      <c r="O241" s="6"/>
      <c r="P241" s="6"/>
      <c r="Q241" s="6"/>
      <c r="R241" s="6"/>
      <c r="S241" s="6"/>
      <c r="T241" s="6"/>
      <c r="U241" s="6"/>
      <c r="V241" s="6"/>
      <c r="W241" s="139"/>
      <c r="X241" s="6"/>
      <c r="Y241" s="6"/>
      <c r="Z241" s="6"/>
      <c r="AA241" s="6"/>
    </row>
    <row r="242" spans="1:27" ht="15.75" customHeight="1">
      <c r="A242" s="6"/>
      <c r="B242" s="6"/>
      <c r="C242" s="6"/>
      <c r="D242" s="6"/>
      <c r="E242" s="6"/>
      <c r="F242" s="6"/>
      <c r="G242" s="6"/>
      <c r="H242" s="6"/>
      <c r="I242" s="6"/>
      <c r="J242" s="6"/>
      <c r="K242" s="6"/>
      <c r="L242" s="6"/>
      <c r="M242" s="6"/>
      <c r="N242" s="6"/>
      <c r="O242" s="6"/>
      <c r="P242" s="6"/>
      <c r="Q242" s="6"/>
      <c r="R242" s="6"/>
      <c r="S242" s="6"/>
      <c r="T242" s="6"/>
      <c r="U242" s="6"/>
      <c r="V242" s="6"/>
      <c r="W242" s="139"/>
      <c r="X242" s="6"/>
      <c r="Y242" s="6"/>
      <c r="Z242" s="6"/>
      <c r="AA242" s="6"/>
    </row>
    <row r="243" spans="1:27" ht="15.75" customHeight="1">
      <c r="A243" s="6"/>
      <c r="B243" s="6"/>
      <c r="C243" s="6"/>
      <c r="D243" s="6"/>
      <c r="E243" s="6"/>
      <c r="F243" s="6"/>
      <c r="G243" s="6"/>
      <c r="H243" s="6"/>
      <c r="I243" s="6"/>
      <c r="J243" s="6"/>
      <c r="K243" s="6"/>
      <c r="L243" s="6"/>
      <c r="M243" s="6"/>
      <c r="N243" s="6"/>
      <c r="O243" s="6"/>
      <c r="P243" s="6"/>
      <c r="Q243" s="6"/>
      <c r="R243" s="6"/>
      <c r="S243" s="6"/>
      <c r="T243" s="6"/>
      <c r="U243" s="6"/>
      <c r="V243" s="6"/>
      <c r="W243" s="139"/>
      <c r="X243" s="6"/>
      <c r="Y243" s="6"/>
      <c r="Z243" s="6"/>
      <c r="AA243" s="6"/>
    </row>
    <row r="244" spans="1:27" ht="15.75" customHeight="1">
      <c r="A244" s="6"/>
      <c r="B244" s="6"/>
      <c r="C244" s="6"/>
      <c r="D244" s="6"/>
      <c r="E244" s="6"/>
      <c r="F244" s="6"/>
      <c r="G244" s="6"/>
      <c r="H244" s="6"/>
      <c r="I244" s="6"/>
      <c r="J244" s="6"/>
      <c r="K244" s="6"/>
      <c r="L244" s="6"/>
      <c r="M244" s="6"/>
      <c r="N244" s="6"/>
      <c r="O244" s="6"/>
      <c r="P244" s="6"/>
      <c r="Q244" s="6"/>
      <c r="R244" s="6"/>
      <c r="S244" s="6"/>
      <c r="T244" s="6"/>
      <c r="U244" s="6"/>
      <c r="V244" s="6"/>
      <c r="W244" s="139"/>
      <c r="X244" s="6"/>
      <c r="Y244" s="6"/>
      <c r="Z244" s="6"/>
      <c r="AA244" s="6"/>
    </row>
    <row r="245" spans="1:27" ht="15.75" customHeight="1">
      <c r="A245" s="6"/>
      <c r="B245" s="6"/>
      <c r="C245" s="6"/>
      <c r="D245" s="6"/>
      <c r="E245" s="6"/>
      <c r="F245" s="6"/>
      <c r="G245" s="6"/>
      <c r="H245" s="6"/>
      <c r="I245" s="6"/>
      <c r="J245" s="6"/>
      <c r="K245" s="6"/>
      <c r="L245" s="6"/>
      <c r="M245" s="6"/>
      <c r="N245" s="6"/>
      <c r="O245" s="6"/>
      <c r="P245" s="6"/>
      <c r="Q245" s="6"/>
      <c r="R245" s="6"/>
      <c r="S245" s="6"/>
      <c r="T245" s="6"/>
      <c r="U245" s="6"/>
      <c r="V245" s="6"/>
      <c r="W245" s="139"/>
      <c r="X245" s="6"/>
      <c r="Y245" s="6"/>
      <c r="Z245" s="6"/>
      <c r="AA245" s="6"/>
    </row>
    <row r="246" spans="1:27" ht="15.75" customHeight="1">
      <c r="A246" s="6"/>
      <c r="B246" s="6"/>
      <c r="C246" s="6"/>
      <c r="D246" s="6"/>
      <c r="E246" s="6"/>
      <c r="F246" s="6"/>
      <c r="G246" s="6"/>
      <c r="H246" s="6"/>
      <c r="I246" s="6"/>
      <c r="J246" s="6"/>
      <c r="K246" s="6"/>
      <c r="L246" s="6"/>
      <c r="M246" s="6"/>
      <c r="N246" s="6"/>
      <c r="O246" s="6"/>
      <c r="P246" s="6"/>
      <c r="Q246" s="6"/>
      <c r="R246" s="6"/>
      <c r="S246" s="6"/>
      <c r="T246" s="6"/>
      <c r="U246" s="6"/>
      <c r="V246" s="6"/>
      <c r="W246" s="139"/>
      <c r="X246" s="6"/>
      <c r="Y246" s="6"/>
      <c r="Z246" s="6"/>
      <c r="AA246" s="6"/>
    </row>
    <row r="247" spans="1:27" ht="15.75" customHeight="1">
      <c r="A247" s="6"/>
      <c r="B247" s="6"/>
      <c r="C247" s="6"/>
      <c r="D247" s="6"/>
      <c r="E247" s="6"/>
      <c r="F247" s="6"/>
      <c r="G247" s="6"/>
      <c r="H247" s="6"/>
      <c r="I247" s="6"/>
      <c r="J247" s="6"/>
      <c r="K247" s="6"/>
      <c r="L247" s="6"/>
      <c r="M247" s="6"/>
      <c r="N247" s="6"/>
      <c r="O247" s="6"/>
      <c r="P247" s="6"/>
      <c r="Q247" s="6"/>
      <c r="R247" s="6"/>
      <c r="S247" s="6"/>
      <c r="T247" s="6"/>
      <c r="U247" s="6"/>
      <c r="V247" s="6"/>
      <c r="W247" s="139"/>
      <c r="X247" s="6"/>
      <c r="Y247" s="6"/>
      <c r="Z247" s="6"/>
      <c r="AA247" s="6"/>
    </row>
    <row r="248" spans="1:27" ht="15.75" customHeight="1">
      <c r="A248" s="6"/>
      <c r="B248" s="6"/>
      <c r="C248" s="6"/>
      <c r="D248" s="6"/>
      <c r="E248" s="6"/>
      <c r="F248" s="6"/>
      <c r="G248" s="6"/>
      <c r="H248" s="6"/>
      <c r="I248" s="6"/>
      <c r="J248" s="6"/>
      <c r="K248" s="6"/>
      <c r="L248" s="6"/>
      <c r="M248" s="6"/>
      <c r="N248" s="6"/>
      <c r="O248" s="6"/>
      <c r="P248" s="6"/>
      <c r="Q248" s="6"/>
      <c r="R248" s="6"/>
      <c r="S248" s="6"/>
      <c r="T248" s="6"/>
      <c r="U248" s="6"/>
      <c r="V248" s="6"/>
      <c r="W248" s="139"/>
      <c r="X248" s="6"/>
      <c r="Y248" s="6"/>
      <c r="Z248" s="6"/>
      <c r="AA248" s="6"/>
    </row>
    <row r="249" spans="1:27" ht="15.75" customHeight="1">
      <c r="A249" s="6"/>
      <c r="B249" s="6"/>
      <c r="C249" s="6"/>
      <c r="D249" s="6"/>
      <c r="E249" s="6"/>
      <c r="F249" s="6"/>
      <c r="G249" s="6"/>
      <c r="H249" s="6"/>
      <c r="I249" s="6"/>
      <c r="J249" s="6"/>
      <c r="K249" s="6"/>
      <c r="L249" s="6"/>
      <c r="M249" s="6"/>
      <c r="N249" s="6"/>
      <c r="O249" s="6"/>
      <c r="P249" s="6"/>
      <c r="Q249" s="6"/>
      <c r="R249" s="6"/>
      <c r="S249" s="6"/>
      <c r="T249" s="6"/>
      <c r="U249" s="6"/>
      <c r="V249" s="6"/>
      <c r="W249" s="139"/>
      <c r="X249" s="6"/>
      <c r="Y249" s="6"/>
      <c r="Z249" s="6"/>
      <c r="AA249" s="6"/>
    </row>
    <row r="250" spans="1:27" ht="15.75" customHeight="1">
      <c r="A250" s="6"/>
      <c r="B250" s="6"/>
      <c r="C250" s="6"/>
      <c r="D250" s="6"/>
      <c r="E250" s="6"/>
      <c r="F250" s="6"/>
      <c r="G250" s="6"/>
      <c r="H250" s="6"/>
      <c r="I250" s="6"/>
      <c r="J250" s="6"/>
      <c r="K250" s="6"/>
      <c r="L250" s="6"/>
      <c r="M250" s="6"/>
      <c r="N250" s="6"/>
      <c r="O250" s="6"/>
      <c r="P250" s="6"/>
      <c r="Q250" s="6"/>
      <c r="R250" s="6"/>
      <c r="S250" s="6"/>
      <c r="T250" s="6"/>
      <c r="U250" s="6"/>
      <c r="V250" s="6"/>
      <c r="W250" s="139"/>
      <c r="X250" s="6"/>
      <c r="Y250" s="6"/>
      <c r="Z250" s="6"/>
      <c r="AA250" s="6"/>
    </row>
    <row r="251" spans="1:27" ht="15.75" customHeight="1">
      <c r="A251" s="6"/>
      <c r="B251" s="6"/>
      <c r="C251" s="6"/>
      <c r="D251" s="6"/>
      <c r="E251" s="6"/>
      <c r="F251" s="6"/>
      <c r="G251" s="6"/>
      <c r="H251" s="6"/>
      <c r="I251" s="6"/>
      <c r="J251" s="6"/>
      <c r="K251" s="6"/>
      <c r="L251" s="6"/>
      <c r="M251" s="6"/>
      <c r="N251" s="6"/>
      <c r="O251" s="6"/>
      <c r="P251" s="6"/>
      <c r="Q251" s="6"/>
      <c r="R251" s="6"/>
      <c r="S251" s="6"/>
      <c r="T251" s="6"/>
      <c r="U251" s="6"/>
      <c r="V251" s="6"/>
      <c r="W251" s="139"/>
      <c r="X251" s="6"/>
      <c r="Y251" s="6"/>
      <c r="Z251" s="6"/>
      <c r="AA251" s="6"/>
    </row>
    <row r="252" spans="1:27" ht="15.75" customHeight="1">
      <c r="A252" s="6"/>
      <c r="B252" s="6"/>
      <c r="C252" s="6"/>
      <c r="D252" s="6"/>
      <c r="E252" s="6"/>
      <c r="F252" s="6"/>
      <c r="G252" s="6"/>
      <c r="H252" s="6"/>
      <c r="I252" s="6"/>
      <c r="J252" s="6"/>
      <c r="K252" s="6"/>
      <c r="L252" s="6"/>
      <c r="M252" s="6"/>
      <c r="N252" s="6"/>
      <c r="O252" s="6"/>
      <c r="P252" s="6"/>
      <c r="Q252" s="6"/>
      <c r="R252" s="6"/>
      <c r="S252" s="6"/>
      <c r="T252" s="6"/>
      <c r="U252" s="6"/>
      <c r="V252" s="6"/>
      <c r="W252" s="139"/>
      <c r="X252" s="6"/>
      <c r="Y252" s="6"/>
      <c r="Z252" s="6"/>
      <c r="AA252" s="6"/>
    </row>
    <row r="253" spans="1:27" ht="15.7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row>
    <row r="254" spans="1:27" ht="15.75" customHeight="1"/>
    <row r="255" spans="1:27" ht="15.75" customHeight="1"/>
    <row r="256" spans="1:27"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V30:X52"/>
  <mergeCells count="68">
    <mergeCell ref="L50:L51"/>
    <mergeCell ref="M50:M51"/>
    <mergeCell ref="N50:N51"/>
    <mergeCell ref="I38:I41"/>
    <mergeCell ref="J38:J41"/>
    <mergeCell ref="M38:M41"/>
    <mergeCell ref="K38:K41"/>
    <mergeCell ref="L38:L41"/>
    <mergeCell ref="N38:N41"/>
    <mergeCell ref="G50:G51"/>
    <mergeCell ref="H50:H51"/>
    <mergeCell ref="I50:I51"/>
    <mergeCell ref="J50:J51"/>
    <mergeCell ref="K50:K51"/>
    <mergeCell ref="A17:C20"/>
    <mergeCell ref="D17:W20"/>
    <mergeCell ref="A22:C22"/>
    <mergeCell ref="E22:F22"/>
    <mergeCell ref="H22:J22"/>
    <mergeCell ref="A23:C23"/>
    <mergeCell ref="H23:I23"/>
    <mergeCell ref="H24:I24"/>
    <mergeCell ref="H25:I25"/>
    <mergeCell ref="H26:I26"/>
    <mergeCell ref="A29:G29"/>
    <mergeCell ref="H29:N29"/>
    <mergeCell ref="O29:S29"/>
    <mergeCell ref="T29:X29"/>
    <mergeCell ref="N33:N34"/>
    <mergeCell ref="O33:R34"/>
    <mergeCell ref="S33:S34"/>
    <mergeCell ref="T33:T34"/>
    <mergeCell ref="U33:U34"/>
    <mergeCell ref="H33:H34"/>
    <mergeCell ref="I33:I34"/>
    <mergeCell ref="J33:J34"/>
    <mergeCell ref="K33:K34"/>
    <mergeCell ref="L33:L34"/>
    <mergeCell ref="M33:M34"/>
    <mergeCell ref="O35:R35"/>
    <mergeCell ref="O36:R36"/>
    <mergeCell ref="O37:R37"/>
    <mergeCell ref="O30:R30"/>
    <mergeCell ref="O31:R31"/>
    <mergeCell ref="O32:R32"/>
    <mergeCell ref="A38:A41"/>
    <mergeCell ref="B38:B41"/>
    <mergeCell ref="C38:C41"/>
    <mergeCell ref="D38:D41"/>
    <mergeCell ref="H38:H41"/>
    <mergeCell ref="S50:S51"/>
    <mergeCell ref="T50:T51"/>
    <mergeCell ref="U50:U51"/>
    <mergeCell ref="O52:R52"/>
    <mergeCell ref="O38:R41"/>
    <mergeCell ref="S38:S41"/>
    <mergeCell ref="T38:T41"/>
    <mergeCell ref="U38:U41"/>
    <mergeCell ref="O49:R49"/>
    <mergeCell ref="O53:R53"/>
    <mergeCell ref="O42:R42"/>
    <mergeCell ref="O43:R43"/>
    <mergeCell ref="O44:R44"/>
    <mergeCell ref="O45:R45"/>
    <mergeCell ref="O46:R46"/>
    <mergeCell ref="O47:R47"/>
    <mergeCell ref="O48:R48"/>
    <mergeCell ref="O50:R51"/>
  </mergeCells>
  <conditionalFormatting sqref="W31:W33">
    <cfRule type="containsText" dxfId="185" priority="1" stopIfTrue="1" operator="containsText" text="Cerrada">
      <formula>NOT(ISERROR(SEARCH(("Cerrada"),(W31))))</formula>
    </cfRule>
  </conditionalFormatting>
  <conditionalFormatting sqref="W31:W33">
    <cfRule type="containsText" dxfId="184" priority="2" stopIfTrue="1" operator="containsText" text="En ejecución">
      <formula>NOT(ISERROR(SEARCH(("En ejecución"),(W31))))</formula>
    </cfRule>
  </conditionalFormatting>
  <conditionalFormatting sqref="W31:W33">
    <cfRule type="containsText" dxfId="183" priority="3" stopIfTrue="1" operator="containsText" text="Vencida">
      <formula>NOT(ISERROR(SEARCH(("Vencida"),(W31))))</formula>
    </cfRule>
  </conditionalFormatting>
  <conditionalFormatting sqref="W35:W38 W42:W50 W52">
    <cfRule type="containsText" dxfId="182" priority="4" stopIfTrue="1" operator="containsText" text="Cerrada">
      <formula>NOT(ISERROR(SEARCH(("Cerrada"),(W35))))</formula>
    </cfRule>
  </conditionalFormatting>
  <conditionalFormatting sqref="W35:W38 W42:W50 W52">
    <cfRule type="containsText" dxfId="181" priority="5" stopIfTrue="1" operator="containsText" text="En ejecución">
      <formula>NOT(ISERROR(SEARCH(("En ejecución"),(W35))))</formula>
    </cfRule>
  </conditionalFormatting>
  <conditionalFormatting sqref="W35:W38 W42:W50 W52">
    <cfRule type="containsText" dxfId="180" priority="6" stopIfTrue="1" operator="containsText" text="Vencida">
      <formula>NOT(ISERROR(SEARCH(("Vencida"),(W35))))</formula>
    </cfRule>
  </conditionalFormatting>
  <conditionalFormatting sqref="W53">
    <cfRule type="containsText" dxfId="179" priority="7" stopIfTrue="1" operator="containsText" text="Cerrada">
      <formula>NOT(ISERROR(SEARCH(("Cerrada"),(W53))))</formula>
    </cfRule>
  </conditionalFormatting>
  <conditionalFormatting sqref="W53">
    <cfRule type="containsText" dxfId="178" priority="8" stopIfTrue="1" operator="containsText" text="En ejecución">
      <formula>NOT(ISERROR(SEARCH(("En ejecución"),(W53))))</formula>
    </cfRule>
  </conditionalFormatting>
  <conditionalFormatting sqref="W53">
    <cfRule type="containsText" dxfId="177" priority="9" stopIfTrue="1" operator="containsText" text="Vencida">
      <formula>NOT(ISERROR(SEARCH(("Vencida"),(W53))))</formula>
    </cfRule>
  </conditionalFormatting>
  <dataValidations count="7">
    <dataValidation type="list" allowBlank="1" showErrorMessage="1" sqref="B31:B38 B42:B52">
      <formula1>$F$2:$F$6</formula1>
    </dataValidation>
    <dataValidation type="list" allowBlank="1" showErrorMessage="1" sqref="W31:W33 W35:W38 W42:W50 W52:W53">
      <formula1>$I$2:$I$4</formula1>
    </dataValidation>
    <dataValidation type="list" allowBlank="1" showErrorMessage="1" sqref="F31:F52">
      <formula1>$G$2:$G$5</formula1>
    </dataValidation>
    <dataValidation type="list" allowBlank="1" showErrorMessage="1" sqref="V31:V50 V52">
      <formula1>$J$2:$J$4</formula1>
    </dataValidation>
    <dataValidation type="list" allowBlank="1" showErrorMessage="1" sqref="I31:I33 I35:I38 I42:I50 I52">
      <formula1>$H$2:$H$3</formula1>
    </dataValidation>
    <dataValidation type="list" allowBlank="1" showErrorMessage="1" sqref="C31:C38 C42:C52">
      <formula1>$D$2:$D$13</formula1>
    </dataValidation>
    <dataValidation type="list" allowBlank="1" showErrorMessage="1" sqref="A23">
      <formula1>PROCESOS</formula1>
    </dataValidation>
  </dataValidations>
  <hyperlinks>
    <hyperlink ref="S33" r:id="rId1" location="overlay-context="/>
    <hyperlink ref="O35" r:id="rId2" location="overlay-context="/>
    <hyperlink ref="S35" r:id="rId3"/>
    <hyperlink ref="U35" r:id="rId4" location="overlay-context=content/gth-13-proceso-de-gesti%25C3%25B3n-de-talento-humano%3Fq%3Dcontent/gth-13-proceso-de-gesti%25C3%25B3n-de-talento-humano"/>
    <hyperlink ref="U42" r:id="rId5" location="overlay-context="/>
    <hyperlink ref="S45" r:id="rId6" location="overlay-context="/>
    <hyperlink ref="U45" r:id="rId7" location="overlay-context=content/gth-13-proceso-de-gesti%25C3%25B3n-de-talento-humano%3Fq%3Dcontent/gth-13-proceso-de-gesti%25C3%25B3n-de-talento-humano"/>
    <hyperlink ref="S46" r:id="rId8" location="overlay-context="/>
    <hyperlink ref="U46" r:id="rId9" location="overlay-context=content/gth-13-proceso-de-gesti%25C3%25B3n-de-talento-humano%3Fq%3Dcontent/gth-13-proceso-de-gesti%25C3%25B3n-de-talento-humano"/>
    <hyperlink ref="U53" r:id="rId10" display="http://www.idep.edu.co/sites/default/files/PRO-GRF-11-01_Egresos_o_salidas_de_bienes_V6.pdf"/>
  </hyperlinks>
  <pageMargins left="0.7" right="0.7" top="0.75" bottom="0.75" header="0" footer="0"/>
  <pageSetup orientation="portrait"/>
  <drawing r:id="rId1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1000"/>
  <sheetViews>
    <sheetView showGridLines="0" topLeftCell="A17" workbookViewId="0"/>
  </sheetViews>
  <sheetFormatPr baseColWidth="10" defaultColWidth="14.42578125" defaultRowHeight="15" customHeight="1"/>
  <cols>
    <col min="1" max="1" width="6.5703125" customWidth="1"/>
    <col min="2" max="2" width="10.7109375" customWidth="1"/>
    <col min="3" max="3" width="17.5703125" customWidth="1"/>
    <col min="4" max="4" width="21.5703125" customWidth="1"/>
    <col min="5" max="5" width="75.42578125" customWidth="1"/>
    <col min="6" max="6" width="20" customWidth="1"/>
    <col min="7" max="7" width="51.85546875" customWidth="1"/>
    <col min="8" max="8" width="38.5703125" customWidth="1"/>
    <col min="9" max="9" width="14" customWidth="1"/>
    <col min="10" max="10" width="18" customWidth="1"/>
    <col min="11" max="11" width="18.5703125" customWidth="1"/>
    <col min="12" max="12" width="20" customWidth="1"/>
    <col min="13" max="13" width="18.28515625" customWidth="1"/>
    <col min="14" max="14" width="18" customWidth="1"/>
    <col min="15" max="16" width="51.5703125" customWidth="1"/>
    <col min="17" max="17" width="36" customWidth="1"/>
    <col min="18" max="18" width="51.5703125" hidden="1" customWidth="1"/>
    <col min="19" max="19" width="76.140625" customWidth="1"/>
    <col min="20" max="20" width="67.85546875" customWidth="1"/>
    <col min="21" max="21" width="31.7109375" customWidth="1"/>
    <col min="22" max="22" width="18.42578125" customWidth="1"/>
    <col min="23" max="23" width="19.42578125" customWidth="1"/>
    <col min="24" max="24" width="66.7109375" customWidth="1"/>
    <col min="25" max="25" width="31.140625" customWidth="1"/>
    <col min="27" max="27" width="11" customWidth="1"/>
  </cols>
  <sheetData>
    <row r="1" spans="1:27" ht="47.25" hidden="1" customHeight="1">
      <c r="A1" s="1"/>
      <c r="B1" s="2"/>
      <c r="C1" s="3" t="s">
        <v>0</v>
      </c>
      <c r="D1" s="3" t="s">
        <v>1</v>
      </c>
      <c r="E1" s="4"/>
      <c r="F1" s="5" t="s">
        <v>2</v>
      </c>
      <c r="G1" s="5" t="s">
        <v>3</v>
      </c>
      <c r="H1" s="577" t="s">
        <v>4</v>
      </c>
      <c r="I1" s="5" t="s">
        <v>5</v>
      </c>
      <c r="J1" s="5" t="s">
        <v>6</v>
      </c>
      <c r="K1" s="6"/>
      <c r="L1" s="7"/>
      <c r="M1" s="8"/>
      <c r="N1" s="8"/>
      <c r="O1" s="578"/>
      <c r="P1" s="578"/>
      <c r="Q1" s="578"/>
      <c r="R1" s="578"/>
      <c r="S1" s="6"/>
      <c r="T1" s="6"/>
      <c r="U1" s="6"/>
      <c r="V1" s="6"/>
      <c r="W1" s="6"/>
      <c r="X1" s="57"/>
      <c r="Y1" s="6"/>
      <c r="Z1" s="6"/>
      <c r="AA1" s="6"/>
    </row>
    <row r="2" spans="1:27" ht="47.25" hidden="1" customHeight="1">
      <c r="A2" s="9"/>
      <c r="B2" s="10"/>
      <c r="C2" s="11" t="s">
        <v>7</v>
      </c>
      <c r="D2" s="11" t="s">
        <v>8</v>
      </c>
      <c r="E2" s="12"/>
      <c r="F2" s="13" t="s">
        <v>9</v>
      </c>
      <c r="G2" s="14" t="s">
        <v>10</v>
      </c>
      <c r="H2" s="14" t="s">
        <v>11</v>
      </c>
      <c r="I2" s="15" t="s">
        <v>12</v>
      </c>
      <c r="J2" s="16" t="s">
        <v>13</v>
      </c>
      <c r="K2" s="9"/>
      <c r="L2" s="17"/>
      <c r="M2" s="18"/>
      <c r="N2" s="18"/>
      <c r="O2" s="579"/>
      <c r="P2" s="579"/>
      <c r="Q2" s="579"/>
      <c r="R2" s="579"/>
      <c r="S2" s="9"/>
      <c r="T2" s="9"/>
      <c r="U2" s="9"/>
      <c r="V2" s="9"/>
      <c r="W2" s="9"/>
      <c r="X2" s="365"/>
      <c r="Y2" s="9"/>
      <c r="Z2" s="9"/>
      <c r="AA2" s="9"/>
    </row>
    <row r="3" spans="1:27" ht="47.25" hidden="1" customHeight="1">
      <c r="A3" s="9"/>
      <c r="B3" s="10"/>
      <c r="C3" s="11" t="s">
        <v>14</v>
      </c>
      <c r="D3" s="11" t="s">
        <v>15</v>
      </c>
      <c r="E3" s="12"/>
      <c r="F3" s="13" t="s">
        <v>16</v>
      </c>
      <c r="G3" s="14" t="s">
        <v>17</v>
      </c>
      <c r="H3" s="14" t="s">
        <v>18</v>
      </c>
      <c r="I3" s="19" t="s">
        <v>19</v>
      </c>
      <c r="J3" s="16" t="s">
        <v>20</v>
      </c>
      <c r="K3" s="9"/>
      <c r="L3" s="17"/>
      <c r="M3" s="18"/>
      <c r="N3" s="18"/>
      <c r="O3" s="579"/>
      <c r="P3" s="579"/>
      <c r="Q3" s="579"/>
      <c r="R3" s="579"/>
      <c r="S3" s="9"/>
      <c r="T3" s="9"/>
      <c r="U3" s="9"/>
      <c r="V3" s="9"/>
      <c r="W3" s="9"/>
      <c r="X3" s="365"/>
      <c r="Y3" s="9"/>
      <c r="Z3" s="9"/>
      <c r="AA3" s="9"/>
    </row>
    <row r="4" spans="1:27" ht="47.25" hidden="1" customHeight="1">
      <c r="A4" s="9"/>
      <c r="B4" s="10"/>
      <c r="C4" s="11" t="s">
        <v>21</v>
      </c>
      <c r="D4" s="11" t="s">
        <v>22</v>
      </c>
      <c r="E4" s="12"/>
      <c r="F4" s="13" t="s">
        <v>23</v>
      </c>
      <c r="G4" s="14" t="s">
        <v>24</v>
      </c>
      <c r="H4" s="580"/>
      <c r="I4" s="21" t="s">
        <v>25</v>
      </c>
      <c r="J4" s="16" t="s">
        <v>26</v>
      </c>
      <c r="K4" s="9"/>
      <c r="L4" s="17"/>
      <c r="M4" s="18"/>
      <c r="N4" s="18"/>
      <c r="O4" s="579"/>
      <c r="P4" s="579"/>
      <c r="Q4" s="579"/>
      <c r="R4" s="579"/>
      <c r="S4" s="9"/>
      <c r="T4" s="9"/>
      <c r="U4" s="9"/>
      <c r="V4" s="9"/>
      <c r="W4" s="9"/>
      <c r="X4" s="365"/>
      <c r="Y4" s="9"/>
      <c r="Z4" s="9"/>
      <c r="AA4" s="9"/>
    </row>
    <row r="5" spans="1:27" ht="47.25" hidden="1" customHeight="1">
      <c r="A5" s="9"/>
      <c r="B5" s="10"/>
      <c r="C5" s="11" t="s">
        <v>27</v>
      </c>
      <c r="D5" s="11" t="s">
        <v>28</v>
      </c>
      <c r="E5" s="12"/>
      <c r="F5" s="14" t="s">
        <v>29</v>
      </c>
      <c r="G5" s="14" t="s">
        <v>30</v>
      </c>
      <c r="H5" s="580"/>
      <c r="I5" s="16"/>
      <c r="J5" s="16"/>
      <c r="K5" s="9"/>
      <c r="L5" s="17"/>
      <c r="M5" s="18"/>
      <c r="N5" s="18"/>
      <c r="O5" s="579"/>
      <c r="P5" s="579"/>
      <c r="Q5" s="579"/>
      <c r="R5" s="579"/>
      <c r="S5" s="9"/>
      <c r="T5" s="9"/>
      <c r="U5" s="9"/>
      <c r="V5" s="9"/>
      <c r="W5" s="9"/>
      <c r="X5" s="365"/>
      <c r="Y5" s="9"/>
      <c r="Z5" s="9"/>
      <c r="AA5" s="9"/>
    </row>
    <row r="6" spans="1:27" ht="47.25" hidden="1" customHeight="1">
      <c r="A6" s="9"/>
      <c r="B6" s="10"/>
      <c r="C6" s="11" t="s">
        <v>31</v>
      </c>
      <c r="D6" s="11" t="s">
        <v>32</v>
      </c>
      <c r="E6" s="9"/>
      <c r="F6" s="14" t="s">
        <v>33</v>
      </c>
      <c r="G6" s="22"/>
      <c r="H6" s="580"/>
      <c r="I6" s="16"/>
      <c r="J6" s="16"/>
      <c r="K6" s="9"/>
      <c r="L6" s="17"/>
      <c r="M6" s="18"/>
      <c r="N6" s="18"/>
      <c r="O6" s="579"/>
      <c r="P6" s="579"/>
      <c r="Q6" s="579"/>
      <c r="R6" s="579"/>
      <c r="S6" s="9"/>
      <c r="T6" s="9"/>
      <c r="U6" s="9"/>
      <c r="V6" s="9"/>
      <c r="W6" s="9"/>
      <c r="X6" s="365"/>
      <c r="Y6" s="9"/>
      <c r="Z6" s="9"/>
      <c r="AA6" s="9"/>
    </row>
    <row r="7" spans="1:27" ht="47.25" hidden="1" customHeight="1">
      <c r="A7" s="9"/>
      <c r="B7" s="10"/>
      <c r="C7" s="11" t="s">
        <v>34</v>
      </c>
      <c r="D7" s="11" t="s">
        <v>35</v>
      </c>
      <c r="E7" s="12"/>
      <c r="F7" s="20"/>
      <c r="G7" s="22"/>
      <c r="H7" s="580"/>
      <c r="I7" s="23"/>
      <c r="J7" s="23"/>
      <c r="K7" s="9"/>
      <c r="L7" s="17"/>
      <c r="M7" s="18"/>
      <c r="N7" s="18"/>
      <c r="O7" s="579"/>
      <c r="P7" s="579"/>
      <c r="Q7" s="579"/>
      <c r="R7" s="579"/>
      <c r="S7" s="9"/>
      <c r="T7" s="9"/>
      <c r="U7" s="9"/>
      <c r="V7" s="9"/>
      <c r="W7" s="9"/>
      <c r="X7" s="365"/>
      <c r="Y7" s="9"/>
      <c r="Z7" s="9"/>
      <c r="AA7" s="9"/>
    </row>
    <row r="8" spans="1:27" ht="47.25" hidden="1" customHeight="1">
      <c r="A8" s="9"/>
      <c r="B8" s="10"/>
      <c r="C8" s="11" t="s">
        <v>36</v>
      </c>
      <c r="D8" s="11" t="s">
        <v>37</v>
      </c>
      <c r="E8" s="12"/>
      <c r="F8" s="20"/>
      <c r="G8" s="22"/>
      <c r="H8" s="580"/>
      <c r="I8" s="16"/>
      <c r="J8" s="16"/>
      <c r="K8" s="9"/>
      <c r="L8" s="17"/>
      <c r="M8" s="18"/>
      <c r="N8" s="18"/>
      <c r="O8" s="579"/>
      <c r="P8" s="579"/>
      <c r="Q8" s="579"/>
      <c r="R8" s="579"/>
      <c r="S8" s="9"/>
      <c r="T8" s="9"/>
      <c r="U8" s="9"/>
      <c r="V8" s="9"/>
      <c r="W8" s="9"/>
      <c r="X8" s="365"/>
      <c r="Y8" s="9"/>
      <c r="Z8" s="9"/>
      <c r="AA8" s="9"/>
    </row>
    <row r="9" spans="1:27" ht="47.25" hidden="1" customHeight="1">
      <c r="A9" s="9"/>
      <c r="B9" s="10"/>
      <c r="C9" s="11" t="s">
        <v>38</v>
      </c>
      <c r="D9" s="11" t="s">
        <v>39</v>
      </c>
      <c r="E9" s="12"/>
      <c r="F9" s="22"/>
      <c r="G9" s="22"/>
      <c r="H9" s="580"/>
      <c r="I9" s="16"/>
      <c r="J9" s="16"/>
      <c r="K9" s="9"/>
      <c r="L9" s="17"/>
      <c r="M9" s="18"/>
      <c r="N9" s="18"/>
      <c r="O9" s="579"/>
      <c r="P9" s="579"/>
      <c r="Q9" s="579"/>
      <c r="R9" s="579"/>
      <c r="S9" s="9"/>
      <c r="T9" s="9"/>
      <c r="U9" s="9"/>
      <c r="V9" s="9"/>
      <c r="W9" s="9"/>
      <c r="X9" s="365"/>
      <c r="Y9" s="9"/>
      <c r="Z9" s="9"/>
      <c r="AA9" s="9"/>
    </row>
    <row r="10" spans="1:27" ht="47.25" hidden="1" customHeight="1">
      <c r="A10" s="9"/>
      <c r="B10" s="10"/>
      <c r="C10" s="11" t="s">
        <v>40</v>
      </c>
      <c r="D10" s="11" t="s">
        <v>41</v>
      </c>
      <c r="E10" s="12"/>
      <c r="F10" s="22"/>
      <c r="G10" s="22"/>
      <c r="H10" s="580"/>
      <c r="I10" s="16"/>
      <c r="J10" s="16"/>
      <c r="K10" s="9"/>
      <c r="L10" s="17"/>
      <c r="M10" s="18"/>
      <c r="N10" s="18"/>
      <c r="O10" s="579"/>
      <c r="P10" s="579"/>
      <c r="Q10" s="579"/>
      <c r="R10" s="579"/>
      <c r="S10" s="9"/>
      <c r="T10" s="9"/>
      <c r="U10" s="9"/>
      <c r="V10" s="9"/>
      <c r="W10" s="9"/>
      <c r="X10" s="365"/>
      <c r="Y10" s="9"/>
      <c r="Z10" s="9"/>
      <c r="AA10" s="9"/>
    </row>
    <row r="11" spans="1:27" ht="47.25" hidden="1" customHeight="1">
      <c r="A11" s="9"/>
      <c r="B11" s="10"/>
      <c r="C11" s="11" t="s">
        <v>42</v>
      </c>
      <c r="D11" s="11" t="s">
        <v>43</v>
      </c>
      <c r="E11" s="12"/>
      <c r="F11" s="22"/>
      <c r="G11" s="22"/>
      <c r="H11" s="580"/>
      <c r="I11" s="16"/>
      <c r="J11" s="16"/>
      <c r="K11" s="9"/>
      <c r="L11" s="17"/>
      <c r="M11" s="18"/>
      <c r="N11" s="18"/>
      <c r="O11" s="579"/>
      <c r="P11" s="579"/>
      <c r="Q11" s="579"/>
      <c r="R11" s="579"/>
      <c r="S11" s="9"/>
      <c r="T11" s="9"/>
      <c r="U11" s="9"/>
      <c r="V11" s="9"/>
      <c r="W11" s="9"/>
      <c r="X11" s="365"/>
      <c r="Y11" s="9"/>
      <c r="Z11" s="9"/>
      <c r="AA11" s="9"/>
    </row>
    <row r="12" spans="1:27" ht="47.25" hidden="1" customHeight="1">
      <c r="A12" s="9"/>
      <c r="B12" s="10"/>
      <c r="C12" s="11" t="s">
        <v>44</v>
      </c>
      <c r="D12" s="11" t="s">
        <v>45</v>
      </c>
      <c r="E12" s="12"/>
      <c r="F12" s="24"/>
      <c r="G12" s="24"/>
      <c r="H12" s="581"/>
      <c r="I12" s="10"/>
      <c r="J12" s="18"/>
      <c r="K12" s="18"/>
      <c r="L12" s="9"/>
      <c r="M12" s="17"/>
      <c r="N12" s="18"/>
      <c r="O12" s="579"/>
      <c r="P12" s="579"/>
      <c r="Q12" s="579"/>
      <c r="R12" s="579"/>
      <c r="S12" s="18"/>
      <c r="T12" s="9"/>
      <c r="U12" s="9"/>
      <c r="V12" s="9"/>
      <c r="W12" s="9"/>
      <c r="X12" s="365"/>
      <c r="Y12" s="9"/>
      <c r="Z12" s="9"/>
      <c r="AA12" s="9"/>
    </row>
    <row r="13" spans="1:27" ht="47.25" hidden="1" customHeight="1">
      <c r="A13" s="9"/>
      <c r="B13" s="10"/>
      <c r="C13" s="11" t="s">
        <v>46</v>
      </c>
      <c r="D13" s="11" t="s">
        <v>47</v>
      </c>
      <c r="E13" s="12"/>
      <c r="F13" s="24"/>
      <c r="G13" s="24"/>
      <c r="H13" s="581"/>
      <c r="I13" s="10"/>
      <c r="J13" s="18"/>
      <c r="K13" s="18"/>
      <c r="L13" s="9"/>
      <c r="M13" s="17"/>
      <c r="N13" s="18"/>
      <c r="O13" s="579"/>
      <c r="P13" s="579"/>
      <c r="Q13" s="579"/>
      <c r="R13" s="579"/>
      <c r="S13" s="18"/>
      <c r="T13" s="9"/>
      <c r="U13" s="9"/>
      <c r="V13" s="9"/>
      <c r="W13" s="9"/>
      <c r="X13" s="365"/>
      <c r="Y13" s="9"/>
      <c r="Z13" s="9"/>
      <c r="AA13" s="9"/>
    </row>
    <row r="14" spans="1:27" ht="47.25" hidden="1" customHeight="1">
      <c r="A14" s="9"/>
      <c r="B14" s="10"/>
      <c r="C14" s="11" t="s">
        <v>48</v>
      </c>
      <c r="D14" s="25"/>
      <c r="E14" s="12"/>
      <c r="F14" s="24"/>
      <c r="G14" s="24"/>
      <c r="H14" s="581"/>
      <c r="I14" s="10"/>
      <c r="J14" s="18"/>
      <c r="K14" s="18"/>
      <c r="L14" s="9"/>
      <c r="M14" s="17"/>
      <c r="N14" s="18"/>
      <c r="O14" s="579"/>
      <c r="P14" s="579"/>
      <c r="Q14" s="579"/>
      <c r="R14" s="579"/>
      <c r="S14" s="18"/>
      <c r="T14" s="9"/>
      <c r="U14" s="9"/>
      <c r="V14" s="9"/>
      <c r="W14" s="9"/>
      <c r="X14" s="365"/>
      <c r="Y14" s="9"/>
      <c r="Z14" s="9"/>
      <c r="AA14" s="9"/>
    </row>
    <row r="15" spans="1:27" ht="47.25" hidden="1" customHeight="1">
      <c r="A15" s="9"/>
      <c r="B15" s="10"/>
      <c r="C15" s="26" t="s">
        <v>49</v>
      </c>
      <c r="D15" s="11"/>
      <c r="E15" s="12"/>
      <c r="F15" s="24"/>
      <c r="G15" s="24"/>
      <c r="H15" s="581"/>
      <c r="I15" s="10"/>
      <c r="J15" s="18"/>
      <c r="K15" s="18"/>
      <c r="L15" s="9"/>
      <c r="M15" s="17"/>
      <c r="N15" s="18"/>
      <c r="O15" s="579"/>
      <c r="P15" s="579"/>
      <c r="Q15" s="579"/>
      <c r="R15" s="579"/>
      <c r="S15" s="18"/>
      <c r="T15" s="9"/>
      <c r="U15" s="9"/>
      <c r="V15" s="9"/>
      <c r="W15" s="9"/>
      <c r="X15" s="365"/>
      <c r="Y15" s="9"/>
      <c r="Z15" s="9"/>
      <c r="AA15" s="9"/>
    </row>
    <row r="16" spans="1:27" ht="47.25" hidden="1" customHeight="1">
      <c r="A16" s="1"/>
      <c r="B16" s="6"/>
      <c r="C16" s="6"/>
      <c r="D16" s="6"/>
      <c r="E16" s="27"/>
      <c r="F16" s="6"/>
      <c r="G16" s="27"/>
      <c r="H16" s="582"/>
      <c r="I16" s="8"/>
      <c r="J16" s="8"/>
      <c r="K16" s="8"/>
      <c r="L16" s="8"/>
      <c r="M16" s="7"/>
      <c r="N16" s="8"/>
      <c r="O16" s="578"/>
      <c r="P16" s="578"/>
      <c r="Q16" s="578"/>
      <c r="R16" s="578"/>
      <c r="S16" s="8"/>
      <c r="T16" s="28"/>
      <c r="U16" s="28"/>
      <c r="V16" s="28"/>
      <c r="W16" s="6"/>
      <c r="X16" s="583"/>
      <c r="Y16" s="29"/>
      <c r="Z16" s="6"/>
      <c r="AA16" s="6"/>
    </row>
    <row r="17" spans="1:27" ht="21.75" customHeight="1">
      <c r="A17" s="789"/>
      <c r="B17" s="790"/>
      <c r="C17" s="791"/>
      <c r="D17" s="798" t="s">
        <v>50</v>
      </c>
      <c r="E17" s="790"/>
      <c r="F17" s="790"/>
      <c r="G17" s="790"/>
      <c r="H17" s="790"/>
      <c r="I17" s="790"/>
      <c r="J17" s="790"/>
      <c r="K17" s="790"/>
      <c r="L17" s="790"/>
      <c r="M17" s="790"/>
      <c r="N17" s="790"/>
      <c r="O17" s="790"/>
      <c r="P17" s="790"/>
      <c r="Q17" s="790"/>
      <c r="R17" s="790"/>
      <c r="S17" s="790"/>
      <c r="T17" s="790"/>
      <c r="U17" s="790"/>
      <c r="V17" s="790"/>
      <c r="W17" s="791"/>
      <c r="X17" s="30" t="s">
        <v>51</v>
      </c>
      <c r="Y17" s="6"/>
      <c r="Z17" s="6"/>
      <c r="AA17" s="6"/>
    </row>
    <row r="18" spans="1:27" ht="21.75" customHeight="1">
      <c r="A18" s="792"/>
      <c r="B18" s="793"/>
      <c r="C18" s="794"/>
      <c r="D18" s="792"/>
      <c r="E18" s="793"/>
      <c r="F18" s="793"/>
      <c r="G18" s="793"/>
      <c r="H18" s="793"/>
      <c r="I18" s="793"/>
      <c r="J18" s="793"/>
      <c r="K18" s="793"/>
      <c r="L18" s="793"/>
      <c r="M18" s="793"/>
      <c r="N18" s="793"/>
      <c r="O18" s="793"/>
      <c r="P18" s="793"/>
      <c r="Q18" s="793"/>
      <c r="R18" s="793"/>
      <c r="S18" s="793"/>
      <c r="T18" s="793"/>
      <c r="U18" s="793"/>
      <c r="V18" s="793"/>
      <c r="W18" s="794"/>
      <c r="X18" s="31" t="s">
        <v>358</v>
      </c>
      <c r="Y18" s="6"/>
      <c r="Z18" s="6"/>
      <c r="AA18" s="6"/>
    </row>
    <row r="19" spans="1:27" ht="21.75" customHeight="1">
      <c r="A19" s="792"/>
      <c r="B19" s="793"/>
      <c r="C19" s="794"/>
      <c r="D19" s="792"/>
      <c r="E19" s="793"/>
      <c r="F19" s="793"/>
      <c r="G19" s="793"/>
      <c r="H19" s="793"/>
      <c r="I19" s="793"/>
      <c r="J19" s="793"/>
      <c r="K19" s="793"/>
      <c r="L19" s="793"/>
      <c r="M19" s="793"/>
      <c r="N19" s="793"/>
      <c r="O19" s="793"/>
      <c r="P19" s="793"/>
      <c r="Q19" s="793"/>
      <c r="R19" s="793"/>
      <c r="S19" s="793"/>
      <c r="T19" s="793"/>
      <c r="U19" s="793"/>
      <c r="V19" s="793"/>
      <c r="W19" s="794"/>
      <c r="X19" s="31" t="s">
        <v>359</v>
      </c>
      <c r="Y19" s="6"/>
      <c r="Z19" s="6"/>
      <c r="AA19" s="6"/>
    </row>
    <row r="20" spans="1:27" ht="21.75" customHeight="1">
      <c r="A20" s="795"/>
      <c r="B20" s="796"/>
      <c r="C20" s="797"/>
      <c r="D20" s="795"/>
      <c r="E20" s="796"/>
      <c r="F20" s="796"/>
      <c r="G20" s="796"/>
      <c r="H20" s="796"/>
      <c r="I20" s="796"/>
      <c r="J20" s="796"/>
      <c r="K20" s="796"/>
      <c r="L20" s="796"/>
      <c r="M20" s="796"/>
      <c r="N20" s="796"/>
      <c r="O20" s="796"/>
      <c r="P20" s="796"/>
      <c r="Q20" s="796"/>
      <c r="R20" s="796"/>
      <c r="S20" s="796"/>
      <c r="T20" s="796"/>
      <c r="U20" s="796"/>
      <c r="V20" s="796"/>
      <c r="W20" s="797"/>
      <c r="X20" s="33" t="s">
        <v>54</v>
      </c>
      <c r="Y20" s="6"/>
      <c r="Z20" s="6"/>
      <c r="AA20" s="6"/>
    </row>
    <row r="21" spans="1:27" ht="47.25" customHeight="1">
      <c r="A21" s="252"/>
      <c r="B21" s="253"/>
      <c r="C21" s="253"/>
      <c r="D21" s="253"/>
      <c r="E21" s="254"/>
      <c r="F21" s="255"/>
      <c r="G21" s="256"/>
      <c r="H21" s="256"/>
      <c r="I21" s="255"/>
      <c r="J21" s="255"/>
      <c r="K21" s="255"/>
      <c r="L21" s="255"/>
      <c r="M21" s="255"/>
      <c r="N21" s="255"/>
      <c r="O21" s="584"/>
      <c r="P21" s="584"/>
      <c r="Q21" s="584"/>
      <c r="R21" s="584"/>
      <c r="S21" s="419"/>
      <c r="T21" s="258"/>
      <c r="U21" s="258"/>
      <c r="V21" s="255"/>
      <c r="W21" s="255"/>
      <c r="X21" s="256"/>
      <c r="Y21" s="6"/>
      <c r="Z21" s="6"/>
      <c r="AA21" s="6"/>
    </row>
    <row r="22" spans="1:27" ht="47.25" customHeight="1">
      <c r="A22" s="892" t="s">
        <v>360</v>
      </c>
      <c r="B22" s="800"/>
      <c r="C22" s="801"/>
      <c r="D22" s="259"/>
      <c r="E22" s="893" t="str">
        <f>CONCATENATE("INFORME DE SEGUIMIENTO DEL PROCESO ",A23)</f>
        <v>INFORME DE SEGUIMIENTO DEL PROCESO GESTIÓN FINANCIERA</v>
      </c>
      <c r="F22" s="864"/>
      <c r="G22" s="256"/>
      <c r="H22" s="894" t="s">
        <v>361</v>
      </c>
      <c r="I22" s="863"/>
      <c r="J22" s="864"/>
      <c r="K22" s="260"/>
      <c r="L22" s="261"/>
      <c r="M22" s="261"/>
      <c r="N22" s="261"/>
      <c r="O22" s="261"/>
      <c r="P22" s="261"/>
      <c r="Q22" s="261"/>
      <c r="R22" s="261"/>
      <c r="S22" s="261"/>
      <c r="T22" s="261"/>
      <c r="U22" s="261"/>
      <c r="V22" s="368"/>
      <c r="W22" s="261"/>
      <c r="X22" s="585"/>
      <c r="Y22" s="6"/>
      <c r="Z22" s="6"/>
      <c r="AA22" s="6"/>
    </row>
    <row r="23" spans="1:27" ht="47.25" customHeight="1">
      <c r="A23" s="905" t="s">
        <v>44</v>
      </c>
      <c r="B23" s="800"/>
      <c r="C23" s="801"/>
      <c r="D23" s="259"/>
      <c r="E23" s="263" t="s">
        <v>362</v>
      </c>
      <c r="F23" s="264">
        <f>COUNTA(E31:E120)</f>
        <v>13</v>
      </c>
      <c r="G23" s="256"/>
      <c r="H23" s="883" t="s">
        <v>363</v>
      </c>
      <c r="I23" s="884"/>
      <c r="J23" s="264">
        <f>COUNTIF(I31:I153,"Acción correctiva")</f>
        <v>6</v>
      </c>
      <c r="K23" s="257"/>
      <c r="L23" s="261"/>
      <c r="M23" s="261"/>
      <c r="N23" s="261"/>
      <c r="O23" s="261"/>
      <c r="P23" s="261"/>
      <c r="Q23" s="261"/>
      <c r="R23" s="261"/>
      <c r="S23" s="261"/>
      <c r="T23" s="261"/>
      <c r="U23" s="262"/>
      <c r="V23" s="369"/>
      <c r="W23" s="259"/>
      <c r="X23" s="585"/>
      <c r="Y23" s="6"/>
      <c r="Z23" s="6"/>
      <c r="AA23" s="6"/>
    </row>
    <row r="24" spans="1:27" ht="47.25" customHeight="1">
      <c r="A24" s="266"/>
      <c r="B24" s="259"/>
      <c r="C24" s="259"/>
      <c r="D24" s="267"/>
      <c r="E24" s="268" t="s">
        <v>283</v>
      </c>
      <c r="F24" s="269">
        <f>COUNTA(H31:H147)</f>
        <v>14</v>
      </c>
      <c r="G24" s="270"/>
      <c r="H24" s="885" t="s">
        <v>364</v>
      </c>
      <c r="I24" s="886"/>
      <c r="J24" s="265">
        <f>COUNTIF(I31:I153,"Acción Preventiva y/o de mejora")</f>
        <v>8</v>
      </c>
      <c r="K24" s="257"/>
      <c r="L24" s="261"/>
      <c r="M24" s="261"/>
      <c r="N24" s="261"/>
      <c r="O24" s="261"/>
      <c r="P24" s="261"/>
      <c r="Q24" s="261"/>
      <c r="R24" s="257"/>
      <c r="S24" s="257"/>
      <c r="T24" s="257"/>
      <c r="U24" s="262"/>
      <c r="V24" s="369"/>
      <c r="W24" s="259"/>
      <c r="X24" s="585"/>
      <c r="Y24" s="6"/>
      <c r="Z24" s="6"/>
      <c r="AA24" s="6"/>
    </row>
    <row r="25" spans="1:27" ht="47.25" customHeight="1">
      <c r="A25" s="266"/>
      <c r="B25" s="259"/>
      <c r="C25" s="259"/>
      <c r="D25" s="271"/>
      <c r="E25" s="268" t="s">
        <v>285</v>
      </c>
      <c r="F25" s="269">
        <f>COUNTIF(W31:W150, "Vencida")</f>
        <v>0</v>
      </c>
      <c r="G25" s="270"/>
      <c r="H25" s="887"/>
      <c r="I25" s="888"/>
      <c r="J25" s="272"/>
      <c r="K25" s="257"/>
      <c r="L25" s="261"/>
      <c r="M25" s="261"/>
      <c r="N25" s="261"/>
      <c r="O25" s="261"/>
      <c r="P25" s="261"/>
      <c r="Q25" s="261"/>
      <c r="R25" s="257"/>
      <c r="S25" s="257"/>
      <c r="T25" s="257"/>
      <c r="U25" s="262"/>
      <c r="V25" s="369"/>
      <c r="W25" s="259"/>
      <c r="X25" s="273"/>
      <c r="Y25" s="6"/>
      <c r="Z25" s="6"/>
      <c r="AA25" s="6"/>
    </row>
    <row r="26" spans="1:27" ht="47.25" customHeight="1">
      <c r="A26" s="266"/>
      <c r="B26" s="259"/>
      <c r="C26" s="259"/>
      <c r="D26" s="267"/>
      <c r="E26" s="268" t="s">
        <v>287</v>
      </c>
      <c r="F26" s="269">
        <f>COUNTIF(W31:W150, "En ejecución")</f>
        <v>0</v>
      </c>
      <c r="G26" s="270"/>
      <c r="H26" s="887"/>
      <c r="I26" s="888"/>
      <c r="J26" s="274"/>
      <c r="K26" s="272"/>
      <c r="L26" s="261"/>
      <c r="M26" s="261"/>
      <c r="N26" s="261"/>
      <c r="O26" s="261"/>
      <c r="P26" s="261"/>
      <c r="Q26" s="261"/>
      <c r="R26" s="257"/>
      <c r="S26" s="257"/>
      <c r="T26" s="257"/>
      <c r="U26" s="262"/>
      <c r="V26" s="369"/>
      <c r="W26" s="259"/>
      <c r="X26" s="273"/>
      <c r="Y26" s="6"/>
      <c r="Z26" s="6"/>
      <c r="AA26" s="6"/>
    </row>
    <row r="27" spans="1:27" ht="47.25" customHeight="1">
      <c r="A27" s="266"/>
      <c r="B27" s="259"/>
      <c r="C27" s="259"/>
      <c r="D27" s="271"/>
      <c r="E27" s="275" t="s">
        <v>369</v>
      </c>
      <c r="F27" s="265">
        <f>COUNTIF(W31:W150, "Cerrada")</f>
        <v>14</v>
      </c>
      <c r="G27" s="270"/>
      <c r="H27" s="586"/>
      <c r="I27" s="277"/>
      <c r="J27" s="261"/>
      <c r="K27" s="261"/>
      <c r="L27" s="261"/>
      <c r="M27" s="261"/>
      <c r="N27" s="261"/>
      <c r="O27" s="261"/>
      <c r="P27" s="261"/>
      <c r="Q27" s="261"/>
      <c r="R27" s="257"/>
      <c r="S27" s="257"/>
      <c r="T27" s="257"/>
      <c r="U27" s="262"/>
      <c r="V27" s="369"/>
      <c r="W27" s="259"/>
      <c r="X27" s="273"/>
      <c r="Y27" s="6"/>
      <c r="Z27" s="6"/>
      <c r="AA27" s="6"/>
    </row>
    <row r="28" spans="1:27" ht="47.25" customHeight="1">
      <c r="A28" s="266"/>
      <c r="B28" s="259"/>
      <c r="C28" s="259"/>
      <c r="D28" s="259"/>
      <c r="E28" s="278"/>
      <c r="F28" s="279"/>
      <c r="G28" s="270"/>
      <c r="H28" s="586"/>
      <c r="I28" s="280"/>
      <c r="J28" s="281"/>
      <c r="K28" s="280"/>
      <c r="L28" s="281"/>
      <c r="M28" s="282"/>
      <c r="N28" s="283"/>
      <c r="O28" s="587"/>
      <c r="P28" s="587"/>
      <c r="Q28" s="587"/>
      <c r="R28" s="584"/>
      <c r="S28" s="419"/>
      <c r="T28" s="255"/>
      <c r="U28" s="255"/>
      <c r="V28" s="255"/>
      <c r="W28" s="255"/>
      <c r="X28" s="255"/>
      <c r="Y28" s="6"/>
      <c r="Z28" s="6"/>
      <c r="AA28" s="6"/>
    </row>
    <row r="29" spans="1:27" ht="47.25" customHeight="1">
      <c r="A29" s="889" t="s">
        <v>56</v>
      </c>
      <c r="B29" s="863"/>
      <c r="C29" s="863"/>
      <c r="D29" s="863"/>
      <c r="E29" s="863"/>
      <c r="F29" s="863"/>
      <c r="G29" s="864"/>
      <c r="H29" s="890" t="s">
        <v>57</v>
      </c>
      <c r="I29" s="863"/>
      <c r="J29" s="863"/>
      <c r="K29" s="863"/>
      <c r="L29" s="863"/>
      <c r="M29" s="863"/>
      <c r="N29" s="864"/>
      <c r="O29" s="891" t="s">
        <v>58</v>
      </c>
      <c r="P29" s="863"/>
      <c r="Q29" s="863"/>
      <c r="R29" s="863"/>
      <c r="S29" s="864"/>
      <c r="T29" s="881" t="s">
        <v>59</v>
      </c>
      <c r="U29" s="863"/>
      <c r="V29" s="863"/>
      <c r="W29" s="863"/>
      <c r="X29" s="864"/>
      <c r="Y29" s="38"/>
      <c r="Z29" s="39"/>
      <c r="AA29" s="40"/>
    </row>
    <row r="30" spans="1:27" ht="47.25" customHeight="1">
      <c r="A30" s="41" t="s">
        <v>60</v>
      </c>
      <c r="B30" s="42" t="s">
        <v>2</v>
      </c>
      <c r="C30" s="42" t="s">
        <v>61</v>
      </c>
      <c r="D30" s="42" t="s">
        <v>62</v>
      </c>
      <c r="E30" s="42" t="s">
        <v>63</v>
      </c>
      <c r="F30" s="42" t="s">
        <v>64</v>
      </c>
      <c r="G30" s="43" t="s">
        <v>65</v>
      </c>
      <c r="H30" s="47" t="s">
        <v>66</v>
      </c>
      <c r="I30" s="42" t="s">
        <v>4</v>
      </c>
      <c r="J30" s="42" t="s">
        <v>67</v>
      </c>
      <c r="K30" s="45" t="s">
        <v>68</v>
      </c>
      <c r="L30" s="45" t="s">
        <v>69</v>
      </c>
      <c r="M30" s="292" t="s">
        <v>70</v>
      </c>
      <c r="N30" s="293" t="s">
        <v>71</v>
      </c>
      <c r="O30" s="895" t="s">
        <v>72</v>
      </c>
      <c r="P30" s="863"/>
      <c r="Q30" s="863"/>
      <c r="R30" s="896"/>
      <c r="S30" s="293" t="s">
        <v>73</v>
      </c>
      <c r="T30" s="47" t="s">
        <v>72</v>
      </c>
      <c r="U30" s="45" t="s">
        <v>73</v>
      </c>
      <c r="V30" s="45" t="s">
        <v>6</v>
      </c>
      <c r="W30" s="45" t="s">
        <v>74</v>
      </c>
      <c r="X30" s="46" t="s">
        <v>75</v>
      </c>
      <c r="Y30" s="48"/>
      <c r="Z30" s="6"/>
      <c r="AA30" s="6"/>
    </row>
    <row r="31" spans="1:27" ht="363.75" customHeight="1">
      <c r="A31" s="107">
        <v>1</v>
      </c>
      <c r="B31" s="93" t="s">
        <v>29</v>
      </c>
      <c r="C31" s="93" t="s">
        <v>37</v>
      </c>
      <c r="D31" s="94">
        <v>44022</v>
      </c>
      <c r="E31" s="93" t="s">
        <v>197</v>
      </c>
      <c r="F31" s="93" t="s">
        <v>17</v>
      </c>
      <c r="G31" s="93" t="s">
        <v>198</v>
      </c>
      <c r="H31" s="108" t="s">
        <v>199</v>
      </c>
      <c r="I31" s="82" t="s">
        <v>18</v>
      </c>
      <c r="J31" s="82" t="s">
        <v>200</v>
      </c>
      <c r="K31" s="82" t="s">
        <v>201</v>
      </c>
      <c r="L31" s="109">
        <v>44022</v>
      </c>
      <c r="M31" s="110">
        <v>44034</v>
      </c>
      <c r="N31" s="111">
        <v>44377</v>
      </c>
      <c r="O31" s="820" t="s">
        <v>924</v>
      </c>
      <c r="P31" s="783"/>
      <c r="Q31" s="783"/>
      <c r="R31" s="784"/>
      <c r="S31" s="84" t="s">
        <v>925</v>
      </c>
      <c r="T31" s="112" t="s">
        <v>926</v>
      </c>
      <c r="U31" s="113" t="s">
        <v>927</v>
      </c>
      <c r="V31" s="84" t="s">
        <v>13</v>
      </c>
      <c r="W31" s="82" t="s">
        <v>25</v>
      </c>
      <c r="X31" s="103" t="s">
        <v>928</v>
      </c>
      <c r="Y31" s="40"/>
      <c r="Z31" s="6"/>
      <c r="AA31" s="6"/>
    </row>
    <row r="32" spans="1:27" ht="159" customHeight="1">
      <c r="A32" s="814">
        <v>2</v>
      </c>
      <c r="B32" s="814" t="s">
        <v>9</v>
      </c>
      <c r="C32" s="814" t="s">
        <v>37</v>
      </c>
      <c r="D32" s="814">
        <v>44140</v>
      </c>
      <c r="E32" s="814" t="s">
        <v>272</v>
      </c>
      <c r="F32" s="814" t="s">
        <v>17</v>
      </c>
      <c r="G32" s="814" t="s">
        <v>273</v>
      </c>
      <c r="H32" s="129" t="s">
        <v>929</v>
      </c>
      <c r="I32" s="588" t="s">
        <v>18</v>
      </c>
      <c r="J32" s="129" t="s">
        <v>930</v>
      </c>
      <c r="K32" s="127" t="s">
        <v>931</v>
      </c>
      <c r="L32" s="589">
        <v>44140</v>
      </c>
      <c r="M32" s="590">
        <v>44211</v>
      </c>
      <c r="N32" s="590">
        <v>44377</v>
      </c>
      <c r="O32" s="971" t="s">
        <v>932</v>
      </c>
      <c r="P32" s="783"/>
      <c r="Q32" s="783"/>
      <c r="R32" s="784"/>
      <c r="S32" s="591" t="s">
        <v>226</v>
      </c>
      <c r="T32" s="357" t="s">
        <v>933</v>
      </c>
      <c r="U32" s="591" t="s">
        <v>279</v>
      </c>
      <c r="V32" s="26" t="s">
        <v>26</v>
      </c>
      <c r="W32" s="53" t="s">
        <v>25</v>
      </c>
      <c r="X32" s="592" t="s">
        <v>934</v>
      </c>
      <c r="Y32" s="40"/>
      <c r="Z32" s="6"/>
      <c r="AA32" s="6"/>
    </row>
    <row r="33" spans="1:27" ht="309" customHeight="1">
      <c r="A33" s="770"/>
      <c r="B33" s="770"/>
      <c r="C33" s="770"/>
      <c r="D33" s="770"/>
      <c r="E33" s="770"/>
      <c r="F33" s="770"/>
      <c r="G33" s="770"/>
      <c r="H33" s="53" t="s">
        <v>935</v>
      </c>
      <c r="I33" s="53" t="s">
        <v>18</v>
      </c>
      <c r="J33" s="129" t="s">
        <v>936</v>
      </c>
      <c r="K33" s="127" t="s">
        <v>931</v>
      </c>
      <c r="L33" s="589">
        <v>44421</v>
      </c>
      <c r="M33" s="590">
        <v>44421</v>
      </c>
      <c r="N33" s="590">
        <v>44484</v>
      </c>
      <c r="O33" s="971" t="s">
        <v>937</v>
      </c>
      <c r="P33" s="783"/>
      <c r="Q33" s="783"/>
      <c r="R33" s="784"/>
      <c r="S33" s="591" t="s">
        <v>938</v>
      </c>
      <c r="T33" s="357" t="s">
        <v>939</v>
      </c>
      <c r="U33" s="591" t="s">
        <v>940</v>
      </c>
      <c r="V33" s="26" t="s">
        <v>13</v>
      </c>
      <c r="W33" s="593" t="s">
        <v>25</v>
      </c>
      <c r="X33" s="103" t="s">
        <v>941</v>
      </c>
      <c r="Y33" s="40"/>
      <c r="Z33" s="6"/>
      <c r="AA33" s="6"/>
    </row>
    <row r="34" spans="1:27" ht="173.25" customHeight="1">
      <c r="A34" s="770"/>
      <c r="B34" s="770"/>
      <c r="C34" s="770"/>
      <c r="D34" s="770"/>
      <c r="E34" s="770"/>
      <c r="F34" s="770"/>
      <c r="G34" s="770"/>
      <c r="H34" s="52" t="s">
        <v>274</v>
      </c>
      <c r="I34" s="594" t="s">
        <v>18</v>
      </c>
      <c r="J34" s="53" t="s">
        <v>275</v>
      </c>
      <c r="K34" s="53" t="s">
        <v>201</v>
      </c>
      <c r="L34" s="467">
        <v>44022</v>
      </c>
      <c r="M34" s="590">
        <v>44034</v>
      </c>
      <c r="N34" s="590">
        <v>44377</v>
      </c>
      <c r="O34" s="816" t="s">
        <v>276</v>
      </c>
      <c r="P34" s="783"/>
      <c r="Q34" s="783"/>
      <c r="R34" s="784"/>
      <c r="S34" s="70" t="s">
        <v>277</v>
      </c>
      <c r="T34" s="357" t="s">
        <v>942</v>
      </c>
      <c r="U34" s="591" t="s">
        <v>279</v>
      </c>
      <c r="V34" s="26" t="s">
        <v>13</v>
      </c>
      <c r="W34" s="82" t="s">
        <v>25</v>
      </c>
      <c r="X34" s="103" t="s">
        <v>280</v>
      </c>
      <c r="Y34" s="40"/>
      <c r="Z34" s="6"/>
      <c r="AA34" s="6"/>
    </row>
    <row r="35" spans="1:27" ht="210" customHeight="1">
      <c r="A35" s="770"/>
      <c r="B35" s="770"/>
      <c r="C35" s="770"/>
      <c r="D35" s="770"/>
      <c r="E35" s="770"/>
      <c r="F35" s="770"/>
      <c r="G35" s="770"/>
      <c r="H35" s="595" t="s">
        <v>943</v>
      </c>
      <c r="I35" s="594" t="s">
        <v>18</v>
      </c>
      <c r="J35" s="53" t="s">
        <v>944</v>
      </c>
      <c r="K35" s="53" t="s">
        <v>201</v>
      </c>
      <c r="L35" s="467">
        <v>44022</v>
      </c>
      <c r="M35" s="590">
        <v>44399</v>
      </c>
      <c r="N35" s="590">
        <v>44377</v>
      </c>
      <c r="O35" s="971" t="s">
        <v>945</v>
      </c>
      <c r="P35" s="783"/>
      <c r="Q35" s="783"/>
      <c r="R35" s="784"/>
      <c r="S35" s="70" t="s">
        <v>946</v>
      </c>
      <c r="T35" s="357" t="s">
        <v>947</v>
      </c>
      <c r="U35" s="591" t="s">
        <v>279</v>
      </c>
      <c r="V35" s="26" t="s">
        <v>26</v>
      </c>
      <c r="W35" s="53" t="s">
        <v>25</v>
      </c>
      <c r="X35" s="103" t="s">
        <v>948</v>
      </c>
      <c r="Y35" s="40"/>
      <c r="Z35" s="6"/>
      <c r="AA35" s="6"/>
    </row>
    <row r="36" spans="1:27" ht="383.25" customHeight="1">
      <c r="A36" s="771"/>
      <c r="B36" s="771"/>
      <c r="C36" s="771"/>
      <c r="D36" s="771"/>
      <c r="E36" s="771"/>
      <c r="F36" s="771"/>
      <c r="G36" s="771"/>
      <c r="H36" s="53" t="s">
        <v>949</v>
      </c>
      <c r="I36" s="450" t="s">
        <v>18</v>
      </c>
      <c r="J36" s="72" t="s">
        <v>950</v>
      </c>
      <c r="K36" s="72" t="s">
        <v>201</v>
      </c>
      <c r="L36" s="507">
        <v>44423</v>
      </c>
      <c r="M36" s="590">
        <v>44423</v>
      </c>
      <c r="N36" s="590">
        <v>44484</v>
      </c>
      <c r="O36" s="971" t="s">
        <v>951</v>
      </c>
      <c r="P36" s="783"/>
      <c r="Q36" s="783"/>
      <c r="R36" s="784"/>
      <c r="S36" s="70" t="s">
        <v>952</v>
      </c>
      <c r="T36" s="357" t="s">
        <v>953</v>
      </c>
      <c r="U36" s="591" t="s">
        <v>279</v>
      </c>
      <c r="V36" s="26" t="s">
        <v>13</v>
      </c>
      <c r="W36" s="596" t="s">
        <v>25</v>
      </c>
      <c r="X36" s="103" t="s">
        <v>954</v>
      </c>
      <c r="Y36" s="40"/>
      <c r="Z36" s="6"/>
      <c r="AA36" s="6"/>
    </row>
    <row r="37" spans="1:27" ht="157.5" customHeight="1">
      <c r="A37" s="115">
        <v>3</v>
      </c>
      <c r="B37" s="115" t="s">
        <v>9</v>
      </c>
      <c r="C37" s="115" t="s">
        <v>37</v>
      </c>
      <c r="D37" s="116">
        <v>44140</v>
      </c>
      <c r="E37" s="117" t="s">
        <v>955</v>
      </c>
      <c r="F37" s="115" t="s">
        <v>17</v>
      </c>
      <c r="G37" s="115" t="s">
        <v>208</v>
      </c>
      <c r="H37" s="969" t="s">
        <v>209</v>
      </c>
      <c r="I37" s="821" t="s">
        <v>11</v>
      </c>
      <c r="J37" s="821" t="s">
        <v>210</v>
      </c>
      <c r="K37" s="821" t="s">
        <v>211</v>
      </c>
      <c r="L37" s="970">
        <v>44140</v>
      </c>
      <c r="M37" s="972">
        <v>44150</v>
      </c>
      <c r="N37" s="832">
        <v>44196</v>
      </c>
      <c r="O37" s="833" t="s">
        <v>956</v>
      </c>
      <c r="P37" s="808"/>
      <c r="Q37" s="808"/>
      <c r="R37" s="809"/>
      <c r="S37" s="823" t="s">
        <v>957</v>
      </c>
      <c r="T37" s="974" t="s">
        <v>958</v>
      </c>
      <c r="U37" s="975" t="s">
        <v>959</v>
      </c>
      <c r="V37" s="976" t="s">
        <v>13</v>
      </c>
      <c r="W37" s="769" t="s">
        <v>25</v>
      </c>
      <c r="X37" s="916" t="s">
        <v>960</v>
      </c>
      <c r="Y37" s="6"/>
      <c r="Z37" s="6"/>
      <c r="AA37" s="6"/>
    </row>
    <row r="38" spans="1:27" ht="45.75" customHeight="1">
      <c r="A38" s="115">
        <v>4</v>
      </c>
      <c r="B38" s="115" t="s">
        <v>9</v>
      </c>
      <c r="C38" s="118" t="s">
        <v>37</v>
      </c>
      <c r="D38" s="119">
        <v>44140</v>
      </c>
      <c r="E38" s="117" t="s">
        <v>961</v>
      </c>
      <c r="F38" s="115" t="s">
        <v>24</v>
      </c>
      <c r="G38" s="118" t="s">
        <v>208</v>
      </c>
      <c r="H38" s="830"/>
      <c r="I38" s="770"/>
      <c r="J38" s="770"/>
      <c r="K38" s="770"/>
      <c r="L38" s="770"/>
      <c r="M38" s="973"/>
      <c r="N38" s="770"/>
      <c r="O38" s="780"/>
      <c r="P38" s="793"/>
      <c r="Q38" s="793"/>
      <c r="R38" s="834"/>
      <c r="S38" s="824"/>
      <c r="T38" s="770"/>
      <c r="U38" s="770"/>
      <c r="V38" s="770"/>
      <c r="W38" s="770"/>
      <c r="X38" s="770"/>
      <c r="Y38" s="6"/>
      <c r="Z38" s="6"/>
      <c r="AA38" s="6"/>
    </row>
    <row r="39" spans="1:27" ht="45.75" customHeight="1">
      <c r="A39" s="115">
        <v>5</v>
      </c>
      <c r="B39" s="115" t="s">
        <v>9</v>
      </c>
      <c r="C39" s="118" t="s">
        <v>37</v>
      </c>
      <c r="D39" s="119">
        <v>44140</v>
      </c>
      <c r="E39" s="117" t="s">
        <v>962</v>
      </c>
      <c r="F39" s="115" t="s">
        <v>24</v>
      </c>
      <c r="G39" s="115" t="s">
        <v>208</v>
      </c>
      <c r="H39" s="830"/>
      <c r="I39" s="770"/>
      <c r="J39" s="770"/>
      <c r="K39" s="770"/>
      <c r="L39" s="770"/>
      <c r="M39" s="973"/>
      <c r="N39" s="770"/>
      <c r="O39" s="780"/>
      <c r="P39" s="793"/>
      <c r="Q39" s="793"/>
      <c r="R39" s="834"/>
      <c r="S39" s="824"/>
      <c r="T39" s="770"/>
      <c r="U39" s="770"/>
      <c r="V39" s="770"/>
      <c r="W39" s="770"/>
      <c r="X39" s="770"/>
      <c r="Y39" s="6"/>
      <c r="Z39" s="6"/>
      <c r="AA39" s="6"/>
    </row>
    <row r="40" spans="1:27" ht="45.75" customHeight="1">
      <c r="A40" s="115">
        <v>6</v>
      </c>
      <c r="B40" s="115" t="s">
        <v>9</v>
      </c>
      <c r="C40" s="118" t="s">
        <v>37</v>
      </c>
      <c r="D40" s="119">
        <v>44140</v>
      </c>
      <c r="E40" s="117" t="s">
        <v>963</v>
      </c>
      <c r="F40" s="115" t="s">
        <v>24</v>
      </c>
      <c r="G40" s="118" t="s">
        <v>208</v>
      </c>
      <c r="H40" s="831"/>
      <c r="I40" s="771"/>
      <c r="J40" s="771"/>
      <c r="K40" s="771"/>
      <c r="L40" s="771"/>
      <c r="M40" s="914"/>
      <c r="N40" s="771"/>
      <c r="O40" s="781"/>
      <c r="P40" s="810"/>
      <c r="Q40" s="810"/>
      <c r="R40" s="811"/>
      <c r="S40" s="825"/>
      <c r="T40" s="771"/>
      <c r="U40" s="771"/>
      <c r="V40" s="771"/>
      <c r="W40" s="771"/>
      <c r="X40" s="771"/>
      <c r="Y40" s="6"/>
      <c r="Z40" s="6"/>
      <c r="AA40" s="6"/>
    </row>
    <row r="41" spans="1:27" ht="321.75" customHeight="1">
      <c r="A41" s="127">
        <v>7</v>
      </c>
      <c r="B41" s="127" t="s">
        <v>9</v>
      </c>
      <c r="C41" s="127" t="s">
        <v>37</v>
      </c>
      <c r="D41" s="128">
        <v>44140</v>
      </c>
      <c r="E41" s="129" t="s">
        <v>256</v>
      </c>
      <c r="F41" s="127" t="s">
        <v>17</v>
      </c>
      <c r="G41" s="129" t="s">
        <v>257</v>
      </c>
      <c r="H41" s="129" t="s">
        <v>258</v>
      </c>
      <c r="I41" s="597" t="s">
        <v>11</v>
      </c>
      <c r="J41" s="597" t="s">
        <v>259</v>
      </c>
      <c r="K41" s="598" t="s">
        <v>211</v>
      </c>
      <c r="L41" s="599">
        <v>44140</v>
      </c>
      <c r="M41" s="132">
        <v>44207</v>
      </c>
      <c r="N41" s="132">
        <v>44286</v>
      </c>
      <c r="O41" s="816" t="s">
        <v>964</v>
      </c>
      <c r="P41" s="783"/>
      <c r="Q41" s="783"/>
      <c r="R41" s="784"/>
      <c r="S41" s="70" t="s">
        <v>261</v>
      </c>
      <c r="T41" s="124" t="s">
        <v>262</v>
      </c>
      <c r="U41" s="133" t="s">
        <v>261</v>
      </c>
      <c r="V41" s="84" t="s">
        <v>13</v>
      </c>
      <c r="W41" s="59" t="s">
        <v>25</v>
      </c>
      <c r="X41" s="124" t="s">
        <v>228</v>
      </c>
      <c r="Y41" s="6"/>
      <c r="Z41" s="6"/>
      <c r="AA41" s="6"/>
    </row>
    <row r="42" spans="1:27" ht="180" customHeight="1">
      <c r="A42" s="115">
        <v>8</v>
      </c>
      <c r="B42" s="115" t="s">
        <v>9</v>
      </c>
      <c r="C42" s="115" t="s">
        <v>37</v>
      </c>
      <c r="D42" s="119">
        <v>44140</v>
      </c>
      <c r="E42" s="120" t="s">
        <v>965</v>
      </c>
      <c r="F42" s="115" t="s">
        <v>17</v>
      </c>
      <c r="G42" s="117" t="s">
        <v>221</v>
      </c>
      <c r="H42" s="117" t="s">
        <v>222</v>
      </c>
      <c r="I42" s="117" t="s">
        <v>11</v>
      </c>
      <c r="J42" s="117" t="s">
        <v>223</v>
      </c>
      <c r="K42" s="118" t="s">
        <v>224</v>
      </c>
      <c r="L42" s="121">
        <v>44140</v>
      </c>
      <c r="M42" s="122">
        <v>44207</v>
      </c>
      <c r="N42" s="122">
        <v>44377</v>
      </c>
      <c r="O42" s="815" t="s">
        <v>966</v>
      </c>
      <c r="P42" s="783"/>
      <c r="Q42" s="783"/>
      <c r="R42" s="784"/>
      <c r="S42" s="123" t="s">
        <v>226</v>
      </c>
      <c r="T42" s="124" t="s">
        <v>227</v>
      </c>
      <c r="U42" s="123" t="s">
        <v>226</v>
      </c>
      <c r="V42" s="600" t="s">
        <v>13</v>
      </c>
      <c r="W42" s="103" t="s">
        <v>25</v>
      </c>
      <c r="X42" s="124" t="s">
        <v>228</v>
      </c>
      <c r="Y42" s="6"/>
      <c r="Z42" s="6"/>
      <c r="AA42" s="6"/>
    </row>
    <row r="43" spans="1:27" ht="279" customHeight="1">
      <c r="A43" s="115">
        <v>9</v>
      </c>
      <c r="B43" s="115" t="s">
        <v>9</v>
      </c>
      <c r="C43" s="115" t="s">
        <v>41</v>
      </c>
      <c r="D43" s="119">
        <v>44140</v>
      </c>
      <c r="E43" s="117" t="s">
        <v>967</v>
      </c>
      <c r="F43" s="115" t="s">
        <v>17</v>
      </c>
      <c r="G43" s="117" t="s">
        <v>230</v>
      </c>
      <c r="H43" s="117" t="s">
        <v>231</v>
      </c>
      <c r="I43" s="117" t="s">
        <v>11</v>
      </c>
      <c r="J43" s="117" t="s">
        <v>232</v>
      </c>
      <c r="K43" s="118" t="s">
        <v>233</v>
      </c>
      <c r="L43" s="121">
        <v>44146</v>
      </c>
      <c r="M43" s="122">
        <v>44207</v>
      </c>
      <c r="N43" s="122">
        <v>44377</v>
      </c>
      <c r="O43" s="788" t="s">
        <v>968</v>
      </c>
      <c r="P43" s="783"/>
      <c r="Q43" s="783"/>
      <c r="R43" s="784"/>
      <c r="S43" s="124" t="s">
        <v>969</v>
      </c>
      <c r="T43" s="124" t="s">
        <v>970</v>
      </c>
      <c r="U43" s="125" t="s">
        <v>237</v>
      </c>
      <c r="V43" s="600" t="s">
        <v>13</v>
      </c>
      <c r="W43" s="103" t="s">
        <v>25</v>
      </c>
      <c r="X43" s="124" t="s">
        <v>228</v>
      </c>
      <c r="Y43" s="6"/>
      <c r="Z43" s="6"/>
      <c r="AA43" s="6"/>
    </row>
    <row r="44" spans="1:27" ht="235.5" customHeight="1">
      <c r="A44" s="127">
        <v>10</v>
      </c>
      <c r="B44" s="127" t="s">
        <v>9</v>
      </c>
      <c r="C44" s="127" t="s">
        <v>41</v>
      </c>
      <c r="D44" s="128">
        <v>44140</v>
      </c>
      <c r="E44" s="129" t="s">
        <v>971</v>
      </c>
      <c r="F44" s="127" t="s">
        <v>17</v>
      </c>
      <c r="G44" s="129" t="s">
        <v>972</v>
      </c>
      <c r="H44" s="130" t="s">
        <v>973</v>
      </c>
      <c r="I44" s="129" t="s">
        <v>11</v>
      </c>
      <c r="J44" s="129" t="s">
        <v>974</v>
      </c>
      <c r="K44" s="130" t="s">
        <v>975</v>
      </c>
      <c r="L44" s="131">
        <v>44146</v>
      </c>
      <c r="M44" s="132">
        <v>44207</v>
      </c>
      <c r="N44" s="132">
        <v>44377</v>
      </c>
      <c r="O44" s="816" t="s">
        <v>976</v>
      </c>
      <c r="P44" s="783"/>
      <c r="Q44" s="783"/>
      <c r="R44" s="784"/>
      <c r="S44" s="601" t="s">
        <v>977</v>
      </c>
      <c r="T44" s="70" t="s">
        <v>978</v>
      </c>
      <c r="U44" s="70" t="s">
        <v>979</v>
      </c>
      <c r="V44" s="600" t="s">
        <v>26</v>
      </c>
      <c r="W44" s="59" t="s">
        <v>25</v>
      </c>
      <c r="X44" s="124" t="s">
        <v>948</v>
      </c>
      <c r="Y44" s="578"/>
      <c r="Z44" s="578"/>
      <c r="AA44" s="578"/>
    </row>
    <row r="45" spans="1:27" ht="143.25" customHeight="1">
      <c r="A45" s="127">
        <v>11</v>
      </c>
      <c r="B45" s="127" t="s">
        <v>9</v>
      </c>
      <c r="C45" s="127" t="s">
        <v>41</v>
      </c>
      <c r="D45" s="128">
        <v>44421</v>
      </c>
      <c r="E45" s="129" t="s">
        <v>980</v>
      </c>
      <c r="F45" s="127" t="s">
        <v>17</v>
      </c>
      <c r="G45" s="129" t="s">
        <v>972</v>
      </c>
      <c r="H45" s="130" t="s">
        <v>981</v>
      </c>
      <c r="I45" s="129" t="s">
        <v>11</v>
      </c>
      <c r="J45" s="129" t="s">
        <v>974</v>
      </c>
      <c r="K45" s="130" t="s">
        <v>975</v>
      </c>
      <c r="L45" s="131">
        <v>44421</v>
      </c>
      <c r="M45" s="132">
        <v>44421</v>
      </c>
      <c r="N45" s="132">
        <v>44484</v>
      </c>
      <c r="O45" s="816" t="s">
        <v>982</v>
      </c>
      <c r="P45" s="783"/>
      <c r="Q45" s="783"/>
      <c r="R45" s="784"/>
      <c r="S45" s="601" t="s">
        <v>983</v>
      </c>
      <c r="T45" s="70" t="s">
        <v>984</v>
      </c>
      <c r="U45" s="601" t="s">
        <v>959</v>
      </c>
      <c r="V45" s="600" t="s">
        <v>13</v>
      </c>
      <c r="W45" s="59" t="s">
        <v>25</v>
      </c>
      <c r="X45" s="124" t="s">
        <v>941</v>
      </c>
      <c r="Y45" s="578"/>
      <c r="Z45" s="578"/>
      <c r="AA45" s="578"/>
    </row>
    <row r="46" spans="1:27" ht="187.5" customHeight="1">
      <c r="A46" s="127">
        <v>12</v>
      </c>
      <c r="B46" s="127" t="s">
        <v>9</v>
      </c>
      <c r="C46" s="127" t="s">
        <v>39</v>
      </c>
      <c r="D46" s="128">
        <v>44140</v>
      </c>
      <c r="E46" s="129" t="s">
        <v>985</v>
      </c>
      <c r="F46" s="127" t="s">
        <v>24</v>
      </c>
      <c r="G46" s="129" t="s">
        <v>248</v>
      </c>
      <c r="H46" s="129" t="s">
        <v>249</v>
      </c>
      <c r="I46" s="129" t="s">
        <v>18</v>
      </c>
      <c r="J46" s="129" t="s">
        <v>250</v>
      </c>
      <c r="K46" s="130" t="s">
        <v>251</v>
      </c>
      <c r="L46" s="131">
        <v>44146</v>
      </c>
      <c r="M46" s="132">
        <v>44207</v>
      </c>
      <c r="N46" s="132">
        <v>44286</v>
      </c>
      <c r="O46" s="816" t="s">
        <v>986</v>
      </c>
      <c r="P46" s="783"/>
      <c r="Q46" s="783"/>
      <c r="R46" s="784"/>
      <c r="S46" s="66" t="s">
        <v>253</v>
      </c>
      <c r="T46" s="124" t="s">
        <v>254</v>
      </c>
      <c r="U46" s="133" t="s">
        <v>255</v>
      </c>
      <c r="V46" s="600" t="s">
        <v>13</v>
      </c>
      <c r="W46" s="59" t="s">
        <v>25</v>
      </c>
      <c r="X46" s="124" t="s">
        <v>228</v>
      </c>
      <c r="Y46" s="6"/>
      <c r="Z46" s="6"/>
      <c r="AA46" s="6"/>
    </row>
    <row r="47" spans="1:27" ht="108.75" customHeight="1">
      <c r="A47" s="115">
        <v>13</v>
      </c>
      <c r="B47" s="115" t="s">
        <v>9</v>
      </c>
      <c r="C47" s="115" t="s">
        <v>41</v>
      </c>
      <c r="D47" s="119">
        <v>44140</v>
      </c>
      <c r="E47" s="117" t="s">
        <v>987</v>
      </c>
      <c r="F47" s="115" t="s">
        <v>24</v>
      </c>
      <c r="G47" s="117" t="s">
        <v>239</v>
      </c>
      <c r="H47" s="117" t="s">
        <v>240</v>
      </c>
      <c r="I47" s="117" t="s">
        <v>18</v>
      </c>
      <c r="J47" s="117" t="s">
        <v>241</v>
      </c>
      <c r="K47" s="118" t="s">
        <v>242</v>
      </c>
      <c r="L47" s="121">
        <v>44146</v>
      </c>
      <c r="M47" s="122">
        <v>44207</v>
      </c>
      <c r="N47" s="122">
        <v>44286</v>
      </c>
      <c r="O47" s="788" t="s">
        <v>988</v>
      </c>
      <c r="P47" s="783"/>
      <c r="Q47" s="783"/>
      <c r="R47" s="784"/>
      <c r="S47" s="126" t="s">
        <v>244</v>
      </c>
      <c r="T47" s="124" t="s">
        <v>245</v>
      </c>
      <c r="U47" s="125" t="s">
        <v>246</v>
      </c>
      <c r="V47" s="26" t="s">
        <v>13</v>
      </c>
      <c r="W47" s="103" t="s">
        <v>25</v>
      </c>
      <c r="X47" s="124" t="s">
        <v>228</v>
      </c>
      <c r="Y47" s="6"/>
      <c r="Z47" s="6"/>
      <c r="AA47" s="6"/>
    </row>
    <row r="48" spans="1:27" ht="47.25" customHeight="1">
      <c r="A48" s="6"/>
      <c r="B48" s="6"/>
      <c r="C48" s="6"/>
      <c r="D48" s="6"/>
      <c r="E48" s="29"/>
      <c r="F48" s="6"/>
      <c r="G48" s="29"/>
      <c r="H48" s="602"/>
      <c r="I48" s="6"/>
      <c r="J48" s="6"/>
      <c r="K48" s="6"/>
      <c r="L48" s="6"/>
      <c r="M48" s="6"/>
      <c r="N48" s="6"/>
      <c r="O48" s="6"/>
      <c r="P48" s="6"/>
      <c r="Q48" s="6"/>
      <c r="R48" s="6"/>
      <c r="S48" s="6"/>
      <c r="T48" s="28"/>
      <c r="U48" s="28"/>
      <c r="V48" s="364"/>
      <c r="W48" s="139"/>
      <c r="X48" s="583"/>
      <c r="Y48" s="6"/>
      <c r="Z48" s="6"/>
      <c r="AA48" s="6"/>
    </row>
    <row r="49" spans="1:27" ht="47.25" customHeight="1">
      <c r="A49" s="6"/>
      <c r="B49" s="6"/>
      <c r="C49" s="6"/>
      <c r="D49" s="6"/>
      <c r="E49" s="29"/>
      <c r="F49" s="6"/>
      <c r="G49" s="29"/>
      <c r="H49" s="602"/>
      <c r="I49" s="6"/>
      <c r="J49" s="6"/>
      <c r="K49" s="6"/>
      <c r="L49" s="6"/>
      <c r="M49" s="6"/>
      <c r="N49" s="6"/>
      <c r="O49" s="6"/>
      <c r="P49" s="6"/>
      <c r="Q49" s="6"/>
      <c r="R49" s="6"/>
      <c r="S49" s="6"/>
      <c r="T49" s="28"/>
      <c r="U49" s="28"/>
      <c r="V49" s="364"/>
      <c r="W49" s="139"/>
      <c r="X49" s="583"/>
      <c r="Y49" s="6"/>
      <c r="Z49" s="6"/>
      <c r="AA49" s="6"/>
    </row>
    <row r="50" spans="1:27" ht="47.25" customHeight="1">
      <c r="A50" s="6"/>
      <c r="B50" s="6"/>
      <c r="C50" s="6"/>
      <c r="D50" s="6"/>
      <c r="E50" s="29"/>
      <c r="F50" s="6"/>
      <c r="G50" s="29"/>
      <c r="H50" s="602"/>
      <c r="I50" s="6"/>
      <c r="J50" s="6"/>
      <c r="K50" s="6"/>
      <c r="L50" s="6"/>
      <c r="M50" s="6"/>
      <c r="N50" s="6"/>
      <c r="O50" s="6"/>
      <c r="P50" s="6"/>
      <c r="Q50" s="6"/>
      <c r="R50" s="6"/>
      <c r="S50" s="6"/>
      <c r="T50" s="28"/>
      <c r="U50" s="28"/>
      <c r="V50" s="364"/>
      <c r="W50" s="139"/>
      <c r="X50" s="583"/>
      <c r="Y50" s="6"/>
      <c r="Z50" s="6"/>
      <c r="AA50" s="6"/>
    </row>
    <row r="51" spans="1:27" ht="47.25" customHeight="1">
      <c r="A51" s="6"/>
      <c r="B51" s="6"/>
      <c r="C51" s="6"/>
      <c r="D51" s="6"/>
      <c r="E51" s="29"/>
      <c r="F51" s="6"/>
      <c r="G51" s="29"/>
      <c r="H51" s="602"/>
      <c r="I51" s="6"/>
      <c r="J51" s="6"/>
      <c r="K51" s="6"/>
      <c r="L51" s="6"/>
      <c r="M51" s="6"/>
      <c r="N51" s="6"/>
      <c r="O51" s="6"/>
      <c r="P51" s="6"/>
      <c r="Q51" s="6"/>
      <c r="R51" s="6"/>
      <c r="S51" s="6"/>
      <c r="T51" s="28"/>
      <c r="U51" s="28"/>
      <c r="V51" s="364"/>
      <c r="W51" s="139"/>
      <c r="X51" s="583"/>
      <c r="Y51" s="6"/>
      <c r="Z51" s="6"/>
      <c r="AA51" s="6"/>
    </row>
    <row r="52" spans="1:27" ht="47.25" customHeight="1">
      <c r="A52" s="6"/>
      <c r="B52" s="6"/>
      <c r="C52" s="6"/>
      <c r="D52" s="6"/>
      <c r="E52" s="29"/>
      <c r="F52" s="6"/>
      <c r="G52" s="29"/>
      <c r="H52" s="602"/>
      <c r="I52" s="6"/>
      <c r="J52" s="6"/>
      <c r="K52" s="6"/>
      <c r="L52" s="6"/>
      <c r="M52" s="6"/>
      <c r="N52" s="6"/>
      <c r="O52" s="6"/>
      <c r="P52" s="6"/>
      <c r="Q52" s="6"/>
      <c r="R52" s="6"/>
      <c r="S52" s="6"/>
      <c r="T52" s="28"/>
      <c r="U52" s="28"/>
      <c r="V52" s="364"/>
      <c r="W52" s="139"/>
      <c r="X52" s="583"/>
      <c r="Y52" s="6"/>
      <c r="Z52" s="6"/>
      <c r="AA52" s="6"/>
    </row>
    <row r="53" spans="1:27" ht="47.25" customHeight="1">
      <c r="A53" s="6"/>
      <c r="B53" s="6"/>
      <c r="C53" s="6"/>
      <c r="D53" s="6"/>
      <c r="E53" s="29"/>
      <c r="F53" s="6"/>
      <c r="G53" s="29"/>
      <c r="H53" s="602"/>
      <c r="I53" s="6"/>
      <c r="J53" s="6"/>
      <c r="K53" s="6"/>
      <c r="L53" s="6"/>
      <c r="M53" s="6"/>
      <c r="N53" s="6"/>
      <c r="O53" s="6"/>
      <c r="P53" s="6"/>
      <c r="Q53" s="6"/>
      <c r="R53" s="6"/>
      <c r="S53" s="6"/>
      <c r="T53" s="28"/>
      <c r="U53" s="28"/>
      <c r="V53" s="364"/>
      <c r="W53" s="139"/>
      <c r="X53" s="583"/>
      <c r="Y53" s="6"/>
      <c r="Z53" s="6"/>
      <c r="AA53" s="6"/>
    </row>
    <row r="54" spans="1:27" ht="47.25" customHeight="1">
      <c r="A54" s="6"/>
      <c r="B54" s="6"/>
      <c r="C54" s="6"/>
      <c r="D54" s="6"/>
      <c r="E54" s="29"/>
      <c r="F54" s="6"/>
      <c r="G54" s="29"/>
      <c r="H54" s="602"/>
      <c r="I54" s="6"/>
      <c r="J54" s="6"/>
      <c r="K54" s="6"/>
      <c r="L54" s="6"/>
      <c r="M54" s="6"/>
      <c r="N54" s="6"/>
      <c r="O54" s="6"/>
      <c r="P54" s="6"/>
      <c r="Q54" s="6"/>
      <c r="R54" s="6"/>
      <c r="S54" s="6"/>
      <c r="T54" s="28"/>
      <c r="U54" s="28"/>
      <c r="V54" s="364"/>
      <c r="W54" s="139"/>
      <c r="X54" s="583"/>
      <c r="Y54" s="6"/>
      <c r="Z54" s="6"/>
      <c r="AA54" s="6"/>
    </row>
    <row r="55" spans="1:27" ht="47.25" customHeight="1">
      <c r="A55" s="6"/>
      <c r="B55" s="6"/>
      <c r="C55" s="6"/>
      <c r="D55" s="6"/>
      <c r="E55" s="29"/>
      <c r="F55" s="6"/>
      <c r="G55" s="29"/>
      <c r="H55" s="602"/>
      <c r="I55" s="6"/>
      <c r="J55" s="6"/>
      <c r="K55" s="6"/>
      <c r="L55" s="6"/>
      <c r="M55" s="6"/>
      <c r="N55" s="6"/>
      <c r="O55" s="6"/>
      <c r="P55" s="6"/>
      <c r="Q55" s="6"/>
      <c r="R55" s="6"/>
      <c r="S55" s="6"/>
      <c r="T55" s="28"/>
      <c r="U55" s="28"/>
      <c r="V55" s="364"/>
      <c r="W55" s="139"/>
      <c r="X55" s="583"/>
      <c r="Y55" s="6"/>
      <c r="Z55" s="6"/>
      <c r="AA55" s="6"/>
    </row>
    <row r="56" spans="1:27" ht="47.25" customHeight="1">
      <c r="A56" s="6"/>
      <c r="B56" s="6"/>
      <c r="C56" s="6"/>
      <c r="D56" s="6"/>
      <c r="E56" s="29"/>
      <c r="F56" s="6"/>
      <c r="G56" s="29"/>
      <c r="H56" s="602"/>
      <c r="I56" s="6"/>
      <c r="J56" s="6"/>
      <c r="K56" s="6"/>
      <c r="L56" s="6"/>
      <c r="M56" s="6"/>
      <c r="N56" s="6"/>
      <c r="O56" s="6"/>
      <c r="P56" s="6"/>
      <c r="Q56" s="6"/>
      <c r="R56" s="6"/>
      <c r="S56" s="6"/>
      <c r="T56" s="28"/>
      <c r="U56" s="28"/>
      <c r="V56" s="364"/>
      <c r="W56" s="139"/>
      <c r="X56" s="583"/>
      <c r="Y56" s="6"/>
      <c r="Z56" s="6"/>
      <c r="AA56" s="6"/>
    </row>
    <row r="57" spans="1:27" ht="47.25" customHeight="1">
      <c r="A57" s="6"/>
      <c r="B57" s="6"/>
      <c r="C57" s="6"/>
      <c r="D57" s="6"/>
      <c r="E57" s="29"/>
      <c r="F57" s="6"/>
      <c r="G57" s="29"/>
      <c r="H57" s="602"/>
      <c r="I57" s="6"/>
      <c r="J57" s="6"/>
      <c r="K57" s="6"/>
      <c r="L57" s="6"/>
      <c r="M57" s="6"/>
      <c r="N57" s="6"/>
      <c r="O57" s="6"/>
      <c r="P57" s="6"/>
      <c r="Q57" s="6"/>
      <c r="R57" s="6"/>
      <c r="S57" s="6"/>
      <c r="T57" s="28"/>
      <c r="U57" s="28"/>
      <c r="V57" s="364"/>
      <c r="W57" s="139"/>
      <c r="X57" s="583"/>
      <c r="Y57" s="6"/>
      <c r="Z57" s="6"/>
      <c r="AA57" s="6"/>
    </row>
    <row r="58" spans="1:27" ht="47.25" customHeight="1">
      <c r="A58" s="6"/>
      <c r="B58" s="6"/>
      <c r="C58" s="6"/>
      <c r="D58" s="6"/>
      <c r="E58" s="29"/>
      <c r="F58" s="6"/>
      <c r="G58" s="29"/>
      <c r="H58" s="602"/>
      <c r="I58" s="6"/>
      <c r="J58" s="6"/>
      <c r="K58" s="6"/>
      <c r="L58" s="6"/>
      <c r="M58" s="6"/>
      <c r="N58" s="6"/>
      <c r="O58" s="6"/>
      <c r="P58" s="6"/>
      <c r="Q58" s="6"/>
      <c r="R58" s="6"/>
      <c r="S58" s="6"/>
      <c r="T58" s="28"/>
      <c r="U58" s="28"/>
      <c r="V58" s="364"/>
      <c r="W58" s="139"/>
      <c r="X58" s="583"/>
      <c r="Y58" s="6"/>
      <c r="Z58" s="6"/>
      <c r="AA58" s="6"/>
    </row>
    <row r="59" spans="1:27" ht="47.25" customHeight="1">
      <c r="A59" s="6"/>
      <c r="B59" s="6"/>
      <c r="C59" s="6"/>
      <c r="D59" s="6"/>
      <c r="E59" s="29"/>
      <c r="F59" s="6"/>
      <c r="G59" s="29"/>
      <c r="H59" s="602"/>
      <c r="I59" s="6"/>
      <c r="J59" s="6"/>
      <c r="K59" s="6"/>
      <c r="L59" s="6"/>
      <c r="M59" s="6"/>
      <c r="N59" s="6"/>
      <c r="O59" s="6"/>
      <c r="P59" s="6"/>
      <c r="Q59" s="6"/>
      <c r="R59" s="6"/>
      <c r="S59" s="6"/>
      <c r="T59" s="28"/>
      <c r="U59" s="28"/>
      <c r="V59" s="364"/>
      <c r="W59" s="139"/>
      <c r="X59" s="583"/>
      <c r="Y59" s="6"/>
      <c r="Z59" s="6"/>
      <c r="AA59" s="6"/>
    </row>
    <row r="60" spans="1:27" ht="47.25" customHeight="1">
      <c r="A60" s="6"/>
      <c r="B60" s="6"/>
      <c r="C60" s="6"/>
      <c r="D60" s="6"/>
      <c r="E60" s="29"/>
      <c r="F60" s="6"/>
      <c r="G60" s="29"/>
      <c r="H60" s="602"/>
      <c r="I60" s="6"/>
      <c r="J60" s="6"/>
      <c r="K60" s="6"/>
      <c r="L60" s="6"/>
      <c r="M60" s="6"/>
      <c r="N60" s="6"/>
      <c r="O60" s="6"/>
      <c r="P60" s="6"/>
      <c r="Q60" s="6"/>
      <c r="R60" s="6"/>
      <c r="S60" s="6"/>
      <c r="T60" s="28"/>
      <c r="U60" s="28"/>
      <c r="V60" s="364"/>
      <c r="W60" s="139"/>
      <c r="X60" s="583"/>
      <c r="Y60" s="6"/>
      <c r="Z60" s="6"/>
      <c r="AA60" s="6"/>
    </row>
    <row r="61" spans="1:27" ht="47.25" customHeight="1">
      <c r="A61" s="6"/>
      <c r="B61" s="6"/>
      <c r="C61" s="6"/>
      <c r="D61" s="6"/>
      <c r="E61" s="29"/>
      <c r="F61" s="6"/>
      <c r="G61" s="29"/>
      <c r="H61" s="602"/>
      <c r="I61" s="6"/>
      <c r="J61" s="6"/>
      <c r="K61" s="6"/>
      <c r="L61" s="6"/>
      <c r="M61" s="6"/>
      <c r="N61" s="6"/>
      <c r="O61" s="6"/>
      <c r="P61" s="6"/>
      <c r="Q61" s="6"/>
      <c r="R61" s="6"/>
      <c r="S61" s="6"/>
      <c r="T61" s="28"/>
      <c r="U61" s="28"/>
      <c r="V61" s="364"/>
      <c r="W61" s="139"/>
      <c r="X61" s="583"/>
      <c r="Y61" s="6"/>
      <c r="Z61" s="6"/>
      <c r="AA61" s="6"/>
    </row>
    <row r="62" spans="1:27" ht="47.25" customHeight="1">
      <c r="A62" s="6"/>
      <c r="B62" s="6"/>
      <c r="C62" s="6"/>
      <c r="D62" s="6"/>
      <c r="E62" s="29"/>
      <c r="F62" s="6"/>
      <c r="G62" s="29"/>
      <c r="H62" s="602"/>
      <c r="I62" s="6"/>
      <c r="J62" s="6"/>
      <c r="K62" s="6"/>
      <c r="L62" s="6"/>
      <c r="M62" s="6"/>
      <c r="N62" s="6"/>
      <c r="O62" s="6"/>
      <c r="P62" s="6"/>
      <c r="Q62" s="6"/>
      <c r="R62" s="6"/>
      <c r="S62" s="6"/>
      <c r="T62" s="28"/>
      <c r="U62" s="28"/>
      <c r="V62" s="364"/>
      <c r="W62" s="139"/>
      <c r="X62" s="583"/>
      <c r="Y62" s="6"/>
      <c r="Z62" s="6"/>
      <c r="AA62" s="6"/>
    </row>
    <row r="63" spans="1:27" ht="47.25" customHeight="1">
      <c r="A63" s="6"/>
      <c r="B63" s="6"/>
      <c r="C63" s="6"/>
      <c r="D63" s="6"/>
      <c r="E63" s="29"/>
      <c r="F63" s="6"/>
      <c r="G63" s="29"/>
      <c r="H63" s="602"/>
      <c r="I63" s="6"/>
      <c r="J63" s="6"/>
      <c r="K63" s="6"/>
      <c r="L63" s="6"/>
      <c r="M63" s="6"/>
      <c r="N63" s="6"/>
      <c r="O63" s="6"/>
      <c r="P63" s="6"/>
      <c r="Q63" s="6"/>
      <c r="R63" s="6"/>
      <c r="S63" s="6"/>
      <c r="T63" s="28"/>
      <c r="U63" s="28"/>
      <c r="V63" s="364"/>
      <c r="W63" s="139"/>
      <c r="X63" s="583"/>
      <c r="Y63" s="6"/>
      <c r="Z63" s="6"/>
      <c r="AA63" s="6"/>
    </row>
    <row r="64" spans="1:27" ht="47.25" customHeight="1">
      <c r="A64" s="6"/>
      <c r="B64" s="6"/>
      <c r="C64" s="6"/>
      <c r="D64" s="6"/>
      <c r="E64" s="29"/>
      <c r="F64" s="6"/>
      <c r="G64" s="29"/>
      <c r="H64" s="602"/>
      <c r="I64" s="6"/>
      <c r="J64" s="6"/>
      <c r="K64" s="6"/>
      <c r="L64" s="6"/>
      <c r="M64" s="6"/>
      <c r="N64" s="6"/>
      <c r="O64" s="6"/>
      <c r="P64" s="6"/>
      <c r="Q64" s="6"/>
      <c r="R64" s="6"/>
      <c r="S64" s="6"/>
      <c r="T64" s="28"/>
      <c r="U64" s="28"/>
      <c r="V64" s="364"/>
      <c r="W64" s="139"/>
      <c r="X64" s="583"/>
      <c r="Y64" s="6"/>
      <c r="Z64" s="6"/>
      <c r="AA64" s="6"/>
    </row>
    <row r="65" spans="1:27" ht="47.25" customHeight="1">
      <c r="A65" s="6"/>
      <c r="B65" s="6"/>
      <c r="C65" s="6"/>
      <c r="D65" s="6"/>
      <c r="E65" s="29"/>
      <c r="F65" s="6"/>
      <c r="G65" s="29"/>
      <c r="H65" s="602"/>
      <c r="I65" s="6"/>
      <c r="J65" s="6"/>
      <c r="K65" s="6"/>
      <c r="L65" s="6"/>
      <c r="M65" s="6"/>
      <c r="N65" s="6"/>
      <c r="O65" s="6"/>
      <c r="P65" s="6"/>
      <c r="Q65" s="6"/>
      <c r="R65" s="6"/>
      <c r="S65" s="6"/>
      <c r="T65" s="28"/>
      <c r="U65" s="28"/>
      <c r="V65" s="364"/>
      <c r="W65" s="139"/>
      <c r="X65" s="583"/>
      <c r="Y65" s="6"/>
      <c r="Z65" s="6"/>
      <c r="AA65" s="6"/>
    </row>
    <row r="66" spans="1:27" ht="47.25" customHeight="1">
      <c r="A66" s="6"/>
      <c r="B66" s="6"/>
      <c r="C66" s="6"/>
      <c r="D66" s="6"/>
      <c r="E66" s="29"/>
      <c r="F66" s="6"/>
      <c r="G66" s="29"/>
      <c r="H66" s="602"/>
      <c r="I66" s="6"/>
      <c r="J66" s="6"/>
      <c r="K66" s="6"/>
      <c r="L66" s="6"/>
      <c r="M66" s="6"/>
      <c r="N66" s="6"/>
      <c r="O66" s="6"/>
      <c r="P66" s="6"/>
      <c r="Q66" s="6"/>
      <c r="R66" s="6"/>
      <c r="S66" s="6"/>
      <c r="T66" s="28"/>
      <c r="U66" s="28"/>
      <c r="V66" s="364"/>
      <c r="W66" s="139"/>
      <c r="X66" s="583"/>
      <c r="Y66" s="6"/>
      <c r="Z66" s="6"/>
      <c r="AA66" s="6"/>
    </row>
    <row r="67" spans="1:27" ht="47.25" customHeight="1">
      <c r="A67" s="6"/>
      <c r="B67" s="6"/>
      <c r="C67" s="6"/>
      <c r="D67" s="6"/>
      <c r="E67" s="29"/>
      <c r="F67" s="6"/>
      <c r="G67" s="29"/>
      <c r="H67" s="602"/>
      <c r="I67" s="6"/>
      <c r="J67" s="6"/>
      <c r="K67" s="6"/>
      <c r="L67" s="6"/>
      <c r="M67" s="6"/>
      <c r="N67" s="6"/>
      <c r="O67" s="6"/>
      <c r="P67" s="6"/>
      <c r="Q67" s="6"/>
      <c r="R67" s="6"/>
      <c r="S67" s="6"/>
      <c r="T67" s="28"/>
      <c r="U67" s="28"/>
      <c r="V67" s="364"/>
      <c r="W67" s="139"/>
      <c r="X67" s="583"/>
      <c r="Y67" s="6"/>
      <c r="Z67" s="6"/>
      <c r="AA67" s="6"/>
    </row>
    <row r="68" spans="1:27" ht="47.25" customHeight="1">
      <c r="A68" s="6"/>
      <c r="B68" s="6"/>
      <c r="C68" s="6"/>
      <c r="D68" s="6"/>
      <c r="E68" s="6"/>
      <c r="F68" s="6"/>
      <c r="G68" s="6"/>
      <c r="H68" s="207"/>
      <c r="I68" s="6"/>
      <c r="J68" s="6"/>
      <c r="K68" s="6"/>
      <c r="L68" s="6"/>
      <c r="M68" s="6"/>
      <c r="N68" s="6"/>
      <c r="O68" s="6"/>
      <c r="P68" s="6"/>
      <c r="Q68" s="6"/>
      <c r="R68" s="6"/>
      <c r="S68" s="6"/>
      <c r="T68" s="6"/>
      <c r="U68" s="6"/>
      <c r="V68" s="364"/>
      <c r="W68" s="139"/>
      <c r="X68" s="57"/>
      <c r="Y68" s="6"/>
      <c r="Z68" s="6"/>
      <c r="AA68" s="6"/>
    </row>
    <row r="69" spans="1:27" ht="47.25" customHeight="1">
      <c r="A69" s="6"/>
      <c r="B69" s="6"/>
      <c r="C69" s="6"/>
      <c r="D69" s="6"/>
      <c r="E69" s="6"/>
      <c r="F69" s="6"/>
      <c r="G69" s="6"/>
      <c r="H69" s="207"/>
      <c r="I69" s="6"/>
      <c r="J69" s="6"/>
      <c r="K69" s="6"/>
      <c r="L69" s="6"/>
      <c r="M69" s="6"/>
      <c r="N69" s="6"/>
      <c r="O69" s="6"/>
      <c r="P69" s="6"/>
      <c r="Q69" s="6"/>
      <c r="R69" s="6"/>
      <c r="S69" s="6"/>
      <c r="T69" s="6"/>
      <c r="U69" s="6"/>
      <c r="V69" s="364"/>
      <c r="W69" s="139"/>
      <c r="X69" s="57"/>
      <c r="Y69" s="6"/>
      <c r="Z69" s="6"/>
      <c r="AA69" s="6"/>
    </row>
    <row r="70" spans="1:27" ht="47.25" customHeight="1">
      <c r="A70" s="6"/>
      <c r="B70" s="6"/>
      <c r="C70" s="6"/>
      <c r="D70" s="6"/>
      <c r="E70" s="6"/>
      <c r="F70" s="6"/>
      <c r="G70" s="6"/>
      <c r="H70" s="207"/>
      <c r="I70" s="6"/>
      <c r="J70" s="6"/>
      <c r="K70" s="6"/>
      <c r="L70" s="6"/>
      <c r="M70" s="6"/>
      <c r="N70" s="6"/>
      <c r="O70" s="6"/>
      <c r="P70" s="6"/>
      <c r="Q70" s="6"/>
      <c r="R70" s="6"/>
      <c r="S70" s="6"/>
      <c r="T70" s="6"/>
      <c r="U70" s="6"/>
      <c r="V70" s="364"/>
      <c r="W70" s="139"/>
      <c r="X70" s="57"/>
      <c r="Y70" s="6"/>
      <c r="Z70" s="6"/>
      <c r="AA70" s="6"/>
    </row>
    <row r="71" spans="1:27" ht="47.25" customHeight="1">
      <c r="A71" s="6"/>
      <c r="B71" s="6"/>
      <c r="C71" s="6"/>
      <c r="D71" s="6"/>
      <c r="E71" s="6"/>
      <c r="F71" s="6"/>
      <c r="G71" s="6"/>
      <c r="H71" s="207"/>
      <c r="I71" s="6"/>
      <c r="J71" s="6"/>
      <c r="K71" s="6"/>
      <c r="L71" s="6"/>
      <c r="M71" s="6"/>
      <c r="N71" s="6"/>
      <c r="O71" s="6"/>
      <c r="P71" s="6"/>
      <c r="Q71" s="6"/>
      <c r="R71" s="6"/>
      <c r="S71" s="6"/>
      <c r="T71" s="6"/>
      <c r="U71" s="6"/>
      <c r="V71" s="364"/>
      <c r="W71" s="139"/>
      <c r="X71" s="57"/>
      <c r="Y71" s="6"/>
      <c r="Z71" s="6"/>
      <c r="AA71" s="6"/>
    </row>
    <row r="72" spans="1:27" ht="47.25" customHeight="1">
      <c r="A72" s="6"/>
      <c r="B72" s="6"/>
      <c r="C72" s="6"/>
      <c r="D72" s="6"/>
      <c r="E72" s="6"/>
      <c r="F72" s="6"/>
      <c r="G72" s="6"/>
      <c r="H72" s="207"/>
      <c r="I72" s="6"/>
      <c r="J72" s="6"/>
      <c r="K72" s="6"/>
      <c r="L72" s="6"/>
      <c r="M72" s="6"/>
      <c r="N72" s="6"/>
      <c r="O72" s="6"/>
      <c r="P72" s="6"/>
      <c r="Q72" s="6"/>
      <c r="R72" s="6"/>
      <c r="S72" s="6"/>
      <c r="T72" s="6"/>
      <c r="U72" s="6"/>
      <c r="V72" s="364"/>
      <c r="W72" s="139"/>
      <c r="X72" s="57"/>
      <c r="Y72" s="6"/>
      <c r="Z72" s="6"/>
      <c r="AA72" s="6"/>
    </row>
    <row r="73" spans="1:27" ht="47.25" customHeight="1">
      <c r="A73" s="6"/>
      <c r="B73" s="6"/>
      <c r="C73" s="6"/>
      <c r="D73" s="6"/>
      <c r="E73" s="6"/>
      <c r="F73" s="6"/>
      <c r="G73" s="6"/>
      <c r="H73" s="207"/>
      <c r="I73" s="6"/>
      <c r="J73" s="6"/>
      <c r="K73" s="6"/>
      <c r="L73" s="6"/>
      <c r="M73" s="6"/>
      <c r="N73" s="6"/>
      <c r="O73" s="6"/>
      <c r="P73" s="6"/>
      <c r="Q73" s="6"/>
      <c r="R73" s="6"/>
      <c r="S73" s="6"/>
      <c r="T73" s="6"/>
      <c r="U73" s="6"/>
      <c r="V73" s="364"/>
      <c r="W73" s="139"/>
      <c r="X73" s="57"/>
      <c r="Y73" s="6"/>
      <c r="Z73" s="6"/>
      <c r="AA73" s="6"/>
    </row>
    <row r="74" spans="1:27" ht="47.25" customHeight="1">
      <c r="A74" s="6"/>
      <c r="B74" s="6"/>
      <c r="C74" s="6"/>
      <c r="D74" s="6"/>
      <c r="E74" s="6"/>
      <c r="F74" s="6"/>
      <c r="G74" s="6"/>
      <c r="H74" s="207"/>
      <c r="I74" s="6"/>
      <c r="J74" s="6"/>
      <c r="K74" s="6"/>
      <c r="L74" s="6"/>
      <c r="M74" s="6"/>
      <c r="N74" s="6"/>
      <c r="O74" s="6"/>
      <c r="P74" s="6"/>
      <c r="Q74" s="6"/>
      <c r="R74" s="6"/>
      <c r="S74" s="6"/>
      <c r="T74" s="6"/>
      <c r="U74" s="6"/>
      <c r="V74" s="364"/>
      <c r="W74" s="139"/>
      <c r="X74" s="57"/>
      <c r="Y74" s="6"/>
      <c r="Z74" s="6"/>
      <c r="AA74" s="6"/>
    </row>
    <row r="75" spans="1:27" ht="47.25" customHeight="1">
      <c r="A75" s="6"/>
      <c r="B75" s="6"/>
      <c r="C75" s="6"/>
      <c r="D75" s="6"/>
      <c r="E75" s="6"/>
      <c r="F75" s="6"/>
      <c r="G75" s="6"/>
      <c r="H75" s="207"/>
      <c r="I75" s="6"/>
      <c r="J75" s="6"/>
      <c r="K75" s="6"/>
      <c r="L75" s="6"/>
      <c r="M75" s="6"/>
      <c r="N75" s="6"/>
      <c r="O75" s="6"/>
      <c r="P75" s="6"/>
      <c r="Q75" s="6"/>
      <c r="R75" s="6"/>
      <c r="S75" s="6"/>
      <c r="T75" s="6"/>
      <c r="U75" s="6"/>
      <c r="V75" s="364"/>
      <c r="W75" s="139"/>
      <c r="X75" s="57"/>
      <c r="Y75" s="6"/>
      <c r="Z75" s="6"/>
      <c r="AA75" s="6"/>
    </row>
    <row r="76" spans="1:27" ht="47.25" customHeight="1">
      <c r="A76" s="6"/>
      <c r="B76" s="6"/>
      <c r="C76" s="6"/>
      <c r="D76" s="6"/>
      <c r="E76" s="6"/>
      <c r="F76" s="6"/>
      <c r="G76" s="6"/>
      <c r="H76" s="207"/>
      <c r="I76" s="6"/>
      <c r="J76" s="6"/>
      <c r="K76" s="6"/>
      <c r="L76" s="6"/>
      <c r="M76" s="6"/>
      <c r="N76" s="6"/>
      <c r="O76" s="6"/>
      <c r="P76" s="6"/>
      <c r="Q76" s="6"/>
      <c r="R76" s="6"/>
      <c r="S76" s="6"/>
      <c r="T76" s="6"/>
      <c r="U76" s="6"/>
      <c r="V76" s="364"/>
      <c r="W76" s="139"/>
      <c r="X76" s="57"/>
      <c r="Y76" s="6"/>
      <c r="Z76" s="6"/>
      <c r="AA76" s="6"/>
    </row>
    <row r="77" spans="1:27" ht="47.25" customHeight="1">
      <c r="A77" s="6"/>
      <c r="B77" s="6"/>
      <c r="C77" s="6"/>
      <c r="D77" s="6"/>
      <c r="E77" s="6"/>
      <c r="F77" s="6"/>
      <c r="G77" s="6"/>
      <c r="H77" s="207"/>
      <c r="I77" s="6"/>
      <c r="J77" s="6"/>
      <c r="K77" s="6"/>
      <c r="L77" s="6"/>
      <c r="M77" s="6"/>
      <c r="N77" s="6"/>
      <c r="O77" s="6"/>
      <c r="P77" s="6"/>
      <c r="Q77" s="6"/>
      <c r="R77" s="6"/>
      <c r="S77" s="6"/>
      <c r="T77" s="6"/>
      <c r="U77" s="6"/>
      <c r="V77" s="364"/>
      <c r="W77" s="139"/>
      <c r="X77" s="57"/>
      <c r="Y77" s="6"/>
      <c r="Z77" s="6"/>
      <c r="AA77" s="6"/>
    </row>
    <row r="78" spans="1:27" ht="47.25" customHeight="1">
      <c r="A78" s="6"/>
      <c r="B78" s="6"/>
      <c r="C78" s="6"/>
      <c r="D78" s="6"/>
      <c r="E78" s="6"/>
      <c r="F78" s="6"/>
      <c r="G78" s="6"/>
      <c r="H78" s="207"/>
      <c r="I78" s="6"/>
      <c r="J78" s="6"/>
      <c r="K78" s="6"/>
      <c r="L78" s="6"/>
      <c r="M78" s="6"/>
      <c r="N78" s="6"/>
      <c r="O78" s="6"/>
      <c r="P78" s="6"/>
      <c r="Q78" s="6"/>
      <c r="R78" s="6"/>
      <c r="S78" s="6"/>
      <c r="T78" s="6"/>
      <c r="U78" s="6"/>
      <c r="V78" s="364"/>
      <c r="W78" s="139"/>
      <c r="X78" s="57"/>
      <c r="Y78" s="6"/>
      <c r="Z78" s="6"/>
      <c r="AA78" s="6"/>
    </row>
    <row r="79" spans="1:27" ht="47.25" customHeight="1">
      <c r="A79" s="6"/>
      <c r="B79" s="6"/>
      <c r="C79" s="6"/>
      <c r="D79" s="6"/>
      <c r="E79" s="6"/>
      <c r="F79" s="6"/>
      <c r="G79" s="6"/>
      <c r="H79" s="207"/>
      <c r="I79" s="6"/>
      <c r="J79" s="6"/>
      <c r="K79" s="6"/>
      <c r="L79" s="6"/>
      <c r="M79" s="6"/>
      <c r="N79" s="6"/>
      <c r="O79" s="6"/>
      <c r="P79" s="6"/>
      <c r="Q79" s="6"/>
      <c r="R79" s="6"/>
      <c r="S79" s="6"/>
      <c r="T79" s="6"/>
      <c r="U79" s="6"/>
      <c r="V79" s="364"/>
      <c r="W79" s="139"/>
      <c r="X79" s="57"/>
      <c r="Y79" s="6"/>
      <c r="Z79" s="6"/>
      <c r="AA79" s="6"/>
    </row>
    <row r="80" spans="1:27" ht="47.25" customHeight="1">
      <c r="A80" s="6"/>
      <c r="B80" s="6"/>
      <c r="C80" s="6"/>
      <c r="D80" s="6"/>
      <c r="E80" s="6"/>
      <c r="F80" s="6"/>
      <c r="G80" s="6"/>
      <c r="H80" s="207"/>
      <c r="I80" s="6"/>
      <c r="J80" s="6"/>
      <c r="K80" s="6"/>
      <c r="L80" s="6"/>
      <c r="M80" s="6"/>
      <c r="N80" s="6"/>
      <c r="O80" s="6"/>
      <c r="P80" s="6"/>
      <c r="Q80" s="6"/>
      <c r="R80" s="6"/>
      <c r="S80" s="6"/>
      <c r="T80" s="6"/>
      <c r="U80" s="6"/>
      <c r="V80" s="364"/>
      <c r="W80" s="139"/>
      <c r="X80" s="57"/>
      <c r="Y80" s="6"/>
      <c r="Z80" s="6"/>
      <c r="AA80" s="6"/>
    </row>
    <row r="81" spans="1:27" ht="47.25" customHeight="1">
      <c r="A81" s="6"/>
      <c r="B81" s="6"/>
      <c r="C81" s="6"/>
      <c r="D81" s="6"/>
      <c r="E81" s="6"/>
      <c r="F81" s="6"/>
      <c r="G81" s="6"/>
      <c r="H81" s="207"/>
      <c r="I81" s="6"/>
      <c r="J81" s="6"/>
      <c r="K81" s="6"/>
      <c r="L81" s="6"/>
      <c r="M81" s="6"/>
      <c r="N81" s="6"/>
      <c r="O81" s="6"/>
      <c r="P81" s="6"/>
      <c r="Q81" s="6"/>
      <c r="R81" s="6"/>
      <c r="S81" s="6"/>
      <c r="T81" s="6"/>
      <c r="U81" s="6"/>
      <c r="V81" s="364"/>
      <c r="W81" s="139"/>
      <c r="X81" s="57"/>
      <c r="Y81" s="6"/>
      <c r="Z81" s="6"/>
      <c r="AA81" s="6"/>
    </row>
    <row r="82" spans="1:27" ht="47.25" customHeight="1">
      <c r="A82" s="6"/>
      <c r="B82" s="6"/>
      <c r="C82" s="6"/>
      <c r="D82" s="6"/>
      <c r="E82" s="6"/>
      <c r="F82" s="6"/>
      <c r="G82" s="6"/>
      <c r="H82" s="207"/>
      <c r="I82" s="6"/>
      <c r="J82" s="6"/>
      <c r="K82" s="6"/>
      <c r="L82" s="6"/>
      <c r="M82" s="6"/>
      <c r="N82" s="6"/>
      <c r="O82" s="6"/>
      <c r="P82" s="6"/>
      <c r="Q82" s="6"/>
      <c r="R82" s="6"/>
      <c r="S82" s="6"/>
      <c r="T82" s="6"/>
      <c r="U82" s="6"/>
      <c r="V82" s="364"/>
      <c r="W82" s="139"/>
      <c r="X82" s="57"/>
      <c r="Y82" s="6"/>
      <c r="Z82" s="6"/>
      <c r="AA82" s="6"/>
    </row>
    <row r="83" spans="1:27" ht="47.25" customHeight="1">
      <c r="A83" s="6"/>
      <c r="B83" s="6"/>
      <c r="C83" s="6"/>
      <c r="D83" s="6"/>
      <c r="E83" s="6"/>
      <c r="F83" s="6"/>
      <c r="G83" s="6"/>
      <c r="H83" s="207"/>
      <c r="I83" s="6"/>
      <c r="J83" s="6"/>
      <c r="K83" s="6"/>
      <c r="L83" s="6"/>
      <c r="M83" s="6"/>
      <c r="N83" s="6"/>
      <c r="O83" s="6"/>
      <c r="P83" s="6"/>
      <c r="Q83" s="6"/>
      <c r="R83" s="6"/>
      <c r="S83" s="6"/>
      <c r="T83" s="6"/>
      <c r="U83" s="6"/>
      <c r="V83" s="364"/>
      <c r="W83" s="139"/>
      <c r="X83" s="57"/>
      <c r="Y83" s="6"/>
      <c r="Z83" s="6"/>
      <c r="AA83" s="6"/>
    </row>
    <row r="84" spans="1:27" ht="47.25" customHeight="1">
      <c r="A84" s="6"/>
      <c r="B84" s="6"/>
      <c r="C84" s="6"/>
      <c r="D84" s="6"/>
      <c r="E84" s="6"/>
      <c r="F84" s="6"/>
      <c r="G84" s="6"/>
      <c r="H84" s="207"/>
      <c r="I84" s="6"/>
      <c r="J84" s="6"/>
      <c r="K84" s="6"/>
      <c r="L84" s="6"/>
      <c r="M84" s="6"/>
      <c r="N84" s="6"/>
      <c r="O84" s="6"/>
      <c r="P84" s="6"/>
      <c r="Q84" s="6"/>
      <c r="R84" s="6"/>
      <c r="S84" s="6"/>
      <c r="T84" s="6"/>
      <c r="U84" s="6"/>
      <c r="V84" s="364"/>
      <c r="W84" s="139"/>
      <c r="X84" s="57"/>
      <c r="Y84" s="6"/>
      <c r="Z84" s="6"/>
      <c r="AA84" s="6"/>
    </row>
    <row r="85" spans="1:27" ht="47.25" customHeight="1">
      <c r="A85" s="6"/>
      <c r="B85" s="6"/>
      <c r="C85" s="6"/>
      <c r="D85" s="6"/>
      <c r="E85" s="6"/>
      <c r="F85" s="6"/>
      <c r="G85" s="6"/>
      <c r="H85" s="207"/>
      <c r="I85" s="6"/>
      <c r="J85" s="6"/>
      <c r="K85" s="6"/>
      <c r="L85" s="6"/>
      <c r="M85" s="6"/>
      <c r="N85" s="6"/>
      <c r="O85" s="6"/>
      <c r="P85" s="6"/>
      <c r="Q85" s="6"/>
      <c r="R85" s="6"/>
      <c r="S85" s="6"/>
      <c r="T85" s="6"/>
      <c r="U85" s="6"/>
      <c r="V85" s="364"/>
      <c r="W85" s="139"/>
      <c r="X85" s="57"/>
      <c r="Y85" s="6"/>
      <c r="Z85" s="6"/>
      <c r="AA85" s="6"/>
    </row>
    <row r="86" spans="1:27" ht="47.25" customHeight="1">
      <c r="A86" s="6"/>
      <c r="B86" s="6"/>
      <c r="C86" s="6"/>
      <c r="D86" s="6"/>
      <c r="E86" s="6"/>
      <c r="F86" s="6"/>
      <c r="G86" s="6"/>
      <c r="H86" s="207"/>
      <c r="I86" s="6"/>
      <c r="J86" s="6"/>
      <c r="K86" s="6"/>
      <c r="L86" s="6"/>
      <c r="M86" s="6"/>
      <c r="N86" s="6"/>
      <c r="O86" s="6"/>
      <c r="P86" s="6"/>
      <c r="Q86" s="6"/>
      <c r="R86" s="6"/>
      <c r="S86" s="6"/>
      <c r="T86" s="6"/>
      <c r="U86" s="6"/>
      <c r="V86" s="364"/>
      <c r="W86" s="139"/>
      <c r="X86" s="57"/>
      <c r="Y86" s="6"/>
      <c r="Z86" s="6"/>
      <c r="AA86" s="6"/>
    </row>
    <row r="87" spans="1:27" ht="47.25" customHeight="1">
      <c r="A87" s="6"/>
      <c r="B87" s="6"/>
      <c r="C87" s="6"/>
      <c r="D87" s="6"/>
      <c r="E87" s="6"/>
      <c r="F87" s="6"/>
      <c r="G87" s="6"/>
      <c r="H87" s="207"/>
      <c r="I87" s="6"/>
      <c r="J87" s="6"/>
      <c r="K87" s="6"/>
      <c r="L87" s="6"/>
      <c r="M87" s="6"/>
      <c r="N87" s="6"/>
      <c r="O87" s="6"/>
      <c r="P87" s="6"/>
      <c r="Q87" s="6"/>
      <c r="R87" s="6"/>
      <c r="S87" s="6"/>
      <c r="T87" s="6"/>
      <c r="U87" s="6"/>
      <c r="V87" s="364"/>
      <c r="W87" s="139"/>
      <c r="X87" s="57"/>
      <c r="Y87" s="6"/>
      <c r="Z87" s="6"/>
      <c r="AA87" s="6"/>
    </row>
    <row r="88" spans="1:27" ht="47.25" customHeight="1">
      <c r="A88" s="6"/>
      <c r="B88" s="6"/>
      <c r="C88" s="6"/>
      <c r="D88" s="6"/>
      <c r="E88" s="6"/>
      <c r="F88" s="6"/>
      <c r="G88" s="6"/>
      <c r="H88" s="207"/>
      <c r="I88" s="6"/>
      <c r="J88" s="6"/>
      <c r="K88" s="6"/>
      <c r="L88" s="6"/>
      <c r="M88" s="6"/>
      <c r="N88" s="6"/>
      <c r="O88" s="6"/>
      <c r="P88" s="6"/>
      <c r="Q88" s="6"/>
      <c r="R88" s="6"/>
      <c r="S88" s="6"/>
      <c r="T88" s="6"/>
      <c r="U88" s="6"/>
      <c r="V88" s="364"/>
      <c r="W88" s="139"/>
      <c r="X88" s="57"/>
      <c r="Y88" s="6"/>
      <c r="Z88" s="6"/>
      <c r="AA88" s="6"/>
    </row>
    <row r="89" spans="1:27" ht="47.25" customHeight="1">
      <c r="A89" s="6"/>
      <c r="B89" s="6"/>
      <c r="C89" s="6"/>
      <c r="D89" s="6"/>
      <c r="E89" s="6"/>
      <c r="F89" s="6"/>
      <c r="G89" s="6"/>
      <c r="H89" s="207"/>
      <c r="I89" s="6"/>
      <c r="J89" s="6"/>
      <c r="K89" s="6"/>
      <c r="L89" s="6"/>
      <c r="M89" s="6"/>
      <c r="N89" s="6"/>
      <c r="O89" s="6"/>
      <c r="P89" s="6"/>
      <c r="Q89" s="6"/>
      <c r="R89" s="6"/>
      <c r="S89" s="6"/>
      <c r="T89" s="6"/>
      <c r="U89" s="6"/>
      <c r="V89" s="364"/>
      <c r="W89" s="139"/>
      <c r="X89" s="57"/>
      <c r="Y89" s="6"/>
      <c r="Z89" s="6"/>
      <c r="AA89" s="6"/>
    </row>
    <row r="90" spans="1:27" ht="47.25" customHeight="1">
      <c r="A90" s="6"/>
      <c r="B90" s="6"/>
      <c r="C90" s="6"/>
      <c r="D90" s="6"/>
      <c r="E90" s="6"/>
      <c r="F90" s="6"/>
      <c r="G90" s="6"/>
      <c r="H90" s="207"/>
      <c r="I90" s="6"/>
      <c r="J90" s="6"/>
      <c r="K90" s="6"/>
      <c r="L90" s="6"/>
      <c r="M90" s="6"/>
      <c r="N90" s="6"/>
      <c r="O90" s="6"/>
      <c r="P90" s="6"/>
      <c r="Q90" s="6"/>
      <c r="R90" s="6"/>
      <c r="S90" s="6"/>
      <c r="T90" s="6"/>
      <c r="U90" s="6"/>
      <c r="V90" s="364"/>
      <c r="W90" s="139"/>
      <c r="X90" s="57"/>
      <c r="Y90" s="6"/>
      <c r="Z90" s="6"/>
      <c r="AA90" s="6"/>
    </row>
    <row r="91" spans="1:27" ht="47.25" customHeight="1">
      <c r="A91" s="6"/>
      <c r="B91" s="6"/>
      <c r="C91" s="6"/>
      <c r="D91" s="6"/>
      <c r="E91" s="6"/>
      <c r="F91" s="6"/>
      <c r="G91" s="6"/>
      <c r="H91" s="207"/>
      <c r="I91" s="6"/>
      <c r="J91" s="6"/>
      <c r="K91" s="6"/>
      <c r="L91" s="6"/>
      <c r="M91" s="6"/>
      <c r="N91" s="6"/>
      <c r="O91" s="6"/>
      <c r="P91" s="6"/>
      <c r="Q91" s="6"/>
      <c r="R91" s="6"/>
      <c r="S91" s="6"/>
      <c r="T91" s="6"/>
      <c r="U91" s="6"/>
      <c r="V91" s="364"/>
      <c r="W91" s="139"/>
      <c r="X91" s="57"/>
      <c r="Y91" s="6"/>
      <c r="Z91" s="6"/>
      <c r="AA91" s="6"/>
    </row>
    <row r="92" spans="1:27" ht="47.25" customHeight="1">
      <c r="A92" s="6"/>
      <c r="B92" s="6"/>
      <c r="C92" s="6"/>
      <c r="D92" s="6"/>
      <c r="E92" s="6"/>
      <c r="F92" s="6"/>
      <c r="G92" s="6"/>
      <c r="H92" s="207"/>
      <c r="I92" s="6"/>
      <c r="J92" s="6"/>
      <c r="K92" s="6"/>
      <c r="L92" s="6"/>
      <c r="M92" s="6"/>
      <c r="N92" s="6"/>
      <c r="O92" s="6"/>
      <c r="P92" s="6"/>
      <c r="Q92" s="6"/>
      <c r="R92" s="6"/>
      <c r="S92" s="6"/>
      <c r="T92" s="6"/>
      <c r="U92" s="6"/>
      <c r="V92" s="364"/>
      <c r="W92" s="139"/>
      <c r="X92" s="57"/>
      <c r="Y92" s="6"/>
      <c r="Z92" s="6"/>
      <c r="AA92" s="6"/>
    </row>
    <row r="93" spans="1:27" ht="47.25" customHeight="1">
      <c r="A93" s="6"/>
      <c r="B93" s="6"/>
      <c r="C93" s="6"/>
      <c r="D93" s="6"/>
      <c r="E93" s="6"/>
      <c r="F93" s="6"/>
      <c r="G93" s="6"/>
      <c r="H93" s="207"/>
      <c r="I93" s="6"/>
      <c r="J93" s="6"/>
      <c r="K93" s="6"/>
      <c r="L93" s="6"/>
      <c r="M93" s="6"/>
      <c r="N93" s="6"/>
      <c r="O93" s="6"/>
      <c r="P93" s="6"/>
      <c r="Q93" s="6"/>
      <c r="R93" s="6"/>
      <c r="S93" s="6"/>
      <c r="T93" s="6"/>
      <c r="U93" s="6"/>
      <c r="V93" s="364"/>
      <c r="W93" s="139"/>
      <c r="X93" s="57"/>
      <c r="Y93" s="6"/>
      <c r="Z93" s="6"/>
      <c r="AA93" s="6"/>
    </row>
    <row r="94" spans="1:27" ht="47.25" customHeight="1">
      <c r="A94" s="6"/>
      <c r="B94" s="6"/>
      <c r="C94" s="6"/>
      <c r="D94" s="6"/>
      <c r="E94" s="6"/>
      <c r="F94" s="6"/>
      <c r="G94" s="6"/>
      <c r="H94" s="207"/>
      <c r="I94" s="6"/>
      <c r="J94" s="6"/>
      <c r="K94" s="6"/>
      <c r="L94" s="6"/>
      <c r="M94" s="6"/>
      <c r="N94" s="6"/>
      <c r="O94" s="6"/>
      <c r="P94" s="6"/>
      <c r="Q94" s="6"/>
      <c r="R94" s="6"/>
      <c r="S94" s="6"/>
      <c r="T94" s="6"/>
      <c r="U94" s="6"/>
      <c r="V94" s="364"/>
      <c r="W94" s="139"/>
      <c r="X94" s="57"/>
      <c r="Y94" s="6"/>
      <c r="Z94" s="6"/>
      <c r="AA94" s="6"/>
    </row>
    <row r="95" spans="1:27" ht="47.25" customHeight="1">
      <c r="A95" s="6"/>
      <c r="B95" s="6"/>
      <c r="C95" s="6"/>
      <c r="D95" s="6"/>
      <c r="E95" s="6"/>
      <c r="F95" s="6"/>
      <c r="G95" s="6"/>
      <c r="H95" s="207"/>
      <c r="I95" s="6"/>
      <c r="J95" s="6"/>
      <c r="K95" s="6"/>
      <c r="L95" s="6"/>
      <c r="M95" s="6"/>
      <c r="N95" s="6"/>
      <c r="O95" s="6"/>
      <c r="P95" s="6"/>
      <c r="Q95" s="6"/>
      <c r="R95" s="6"/>
      <c r="S95" s="6"/>
      <c r="T95" s="6"/>
      <c r="U95" s="6"/>
      <c r="V95" s="364"/>
      <c r="W95" s="139"/>
      <c r="X95" s="57"/>
      <c r="Y95" s="6"/>
      <c r="Z95" s="6"/>
      <c r="AA95" s="6"/>
    </row>
    <row r="96" spans="1:27" ht="47.25" customHeight="1">
      <c r="A96" s="6"/>
      <c r="B96" s="6"/>
      <c r="C96" s="6"/>
      <c r="D96" s="6"/>
      <c r="E96" s="6"/>
      <c r="F96" s="6"/>
      <c r="G96" s="6"/>
      <c r="H96" s="207"/>
      <c r="I96" s="6"/>
      <c r="J96" s="6"/>
      <c r="K96" s="6"/>
      <c r="L96" s="6"/>
      <c r="M96" s="6"/>
      <c r="N96" s="6"/>
      <c r="O96" s="6"/>
      <c r="P96" s="6"/>
      <c r="Q96" s="6"/>
      <c r="R96" s="6"/>
      <c r="S96" s="6"/>
      <c r="T96" s="6"/>
      <c r="U96" s="6"/>
      <c r="V96" s="364"/>
      <c r="W96" s="139"/>
      <c r="X96" s="57"/>
      <c r="Y96" s="6"/>
      <c r="Z96" s="6"/>
      <c r="AA96" s="6"/>
    </row>
    <row r="97" spans="1:27" ht="47.25" customHeight="1">
      <c r="A97" s="6"/>
      <c r="B97" s="6"/>
      <c r="C97" s="6"/>
      <c r="D97" s="6"/>
      <c r="E97" s="6"/>
      <c r="F97" s="6"/>
      <c r="G97" s="6"/>
      <c r="H97" s="207"/>
      <c r="I97" s="6"/>
      <c r="J97" s="6"/>
      <c r="K97" s="6"/>
      <c r="L97" s="6"/>
      <c r="M97" s="6"/>
      <c r="N97" s="6"/>
      <c r="O97" s="6"/>
      <c r="P97" s="6"/>
      <c r="Q97" s="6"/>
      <c r="R97" s="6"/>
      <c r="S97" s="6"/>
      <c r="T97" s="6"/>
      <c r="U97" s="6"/>
      <c r="V97" s="364"/>
      <c r="W97" s="139"/>
      <c r="X97" s="57"/>
      <c r="Y97" s="6"/>
      <c r="Z97" s="6"/>
      <c r="AA97" s="6"/>
    </row>
    <row r="98" spans="1:27" ht="47.25" customHeight="1">
      <c r="A98" s="6"/>
      <c r="B98" s="6"/>
      <c r="C98" s="6"/>
      <c r="D98" s="6"/>
      <c r="E98" s="6"/>
      <c r="F98" s="6"/>
      <c r="G98" s="6"/>
      <c r="H98" s="207"/>
      <c r="I98" s="6"/>
      <c r="J98" s="6"/>
      <c r="K98" s="6"/>
      <c r="L98" s="6"/>
      <c r="M98" s="6"/>
      <c r="N98" s="6"/>
      <c r="O98" s="6"/>
      <c r="P98" s="6"/>
      <c r="Q98" s="6"/>
      <c r="R98" s="6"/>
      <c r="S98" s="6"/>
      <c r="T98" s="6"/>
      <c r="U98" s="6"/>
      <c r="V98" s="364"/>
      <c r="W98" s="139"/>
      <c r="X98" s="57"/>
      <c r="Y98" s="6"/>
      <c r="Z98" s="6"/>
      <c r="AA98" s="6"/>
    </row>
    <row r="99" spans="1:27" ht="47.25" customHeight="1">
      <c r="A99" s="6"/>
      <c r="B99" s="6"/>
      <c r="C99" s="6"/>
      <c r="D99" s="6"/>
      <c r="E99" s="6"/>
      <c r="F99" s="6"/>
      <c r="G99" s="6"/>
      <c r="H99" s="207"/>
      <c r="I99" s="6"/>
      <c r="J99" s="6"/>
      <c r="K99" s="6"/>
      <c r="L99" s="6"/>
      <c r="M99" s="6"/>
      <c r="N99" s="6"/>
      <c r="O99" s="6"/>
      <c r="P99" s="6"/>
      <c r="Q99" s="6"/>
      <c r="R99" s="6"/>
      <c r="S99" s="6"/>
      <c r="T99" s="6"/>
      <c r="U99" s="6"/>
      <c r="V99" s="364"/>
      <c r="W99" s="139"/>
      <c r="X99" s="57"/>
      <c r="Y99" s="6"/>
      <c r="Z99" s="6"/>
      <c r="AA99" s="6"/>
    </row>
    <row r="100" spans="1:27" ht="47.25" customHeight="1">
      <c r="A100" s="6"/>
      <c r="B100" s="6"/>
      <c r="C100" s="6"/>
      <c r="D100" s="6"/>
      <c r="E100" s="6"/>
      <c r="F100" s="6"/>
      <c r="G100" s="6"/>
      <c r="H100" s="207"/>
      <c r="I100" s="6"/>
      <c r="J100" s="6"/>
      <c r="K100" s="6"/>
      <c r="L100" s="6"/>
      <c r="M100" s="6"/>
      <c r="N100" s="6"/>
      <c r="O100" s="6"/>
      <c r="P100" s="6"/>
      <c r="Q100" s="6"/>
      <c r="R100" s="6"/>
      <c r="S100" s="6"/>
      <c r="T100" s="6"/>
      <c r="U100" s="6"/>
      <c r="V100" s="364"/>
      <c r="W100" s="139"/>
      <c r="X100" s="57"/>
      <c r="Y100" s="6"/>
      <c r="Z100" s="6"/>
      <c r="AA100" s="6"/>
    </row>
    <row r="101" spans="1:27" ht="47.25" customHeight="1">
      <c r="A101" s="6"/>
      <c r="B101" s="6"/>
      <c r="C101" s="6"/>
      <c r="D101" s="6"/>
      <c r="E101" s="6"/>
      <c r="F101" s="6"/>
      <c r="G101" s="6"/>
      <c r="H101" s="207"/>
      <c r="I101" s="6"/>
      <c r="J101" s="6"/>
      <c r="K101" s="6"/>
      <c r="L101" s="6"/>
      <c r="M101" s="6"/>
      <c r="N101" s="6"/>
      <c r="O101" s="6"/>
      <c r="P101" s="6"/>
      <c r="Q101" s="6"/>
      <c r="R101" s="6"/>
      <c r="S101" s="6"/>
      <c r="T101" s="6"/>
      <c r="U101" s="6"/>
      <c r="V101" s="364"/>
      <c r="W101" s="139"/>
      <c r="X101" s="57"/>
      <c r="Y101" s="6"/>
      <c r="Z101" s="6"/>
      <c r="AA101" s="6"/>
    </row>
    <row r="102" spans="1:27" ht="47.25" customHeight="1">
      <c r="A102" s="6"/>
      <c r="B102" s="6"/>
      <c r="C102" s="6"/>
      <c r="D102" s="6"/>
      <c r="E102" s="6"/>
      <c r="F102" s="6"/>
      <c r="G102" s="6"/>
      <c r="H102" s="207"/>
      <c r="I102" s="6"/>
      <c r="J102" s="6"/>
      <c r="K102" s="6"/>
      <c r="L102" s="6"/>
      <c r="M102" s="6"/>
      <c r="N102" s="6"/>
      <c r="O102" s="6"/>
      <c r="P102" s="6"/>
      <c r="Q102" s="6"/>
      <c r="R102" s="6"/>
      <c r="S102" s="6"/>
      <c r="T102" s="6"/>
      <c r="U102" s="6"/>
      <c r="V102" s="364"/>
      <c r="W102" s="139"/>
      <c r="X102" s="57"/>
      <c r="Y102" s="6"/>
      <c r="Z102" s="6"/>
      <c r="AA102" s="6"/>
    </row>
    <row r="103" spans="1:27" ht="47.25" customHeight="1">
      <c r="A103" s="6"/>
      <c r="B103" s="6"/>
      <c r="C103" s="6"/>
      <c r="D103" s="6"/>
      <c r="E103" s="6"/>
      <c r="F103" s="6"/>
      <c r="G103" s="6"/>
      <c r="H103" s="207"/>
      <c r="I103" s="6"/>
      <c r="J103" s="6"/>
      <c r="K103" s="6"/>
      <c r="L103" s="6"/>
      <c r="M103" s="6"/>
      <c r="N103" s="6"/>
      <c r="O103" s="6"/>
      <c r="P103" s="6"/>
      <c r="Q103" s="6"/>
      <c r="R103" s="6"/>
      <c r="S103" s="6"/>
      <c r="T103" s="6"/>
      <c r="U103" s="6"/>
      <c r="V103" s="364"/>
      <c r="W103" s="139"/>
      <c r="X103" s="57"/>
      <c r="Y103" s="6"/>
      <c r="Z103" s="6"/>
      <c r="AA103" s="6"/>
    </row>
    <row r="104" spans="1:27" ht="47.25" customHeight="1">
      <c r="A104" s="6"/>
      <c r="B104" s="6"/>
      <c r="C104" s="6"/>
      <c r="D104" s="6"/>
      <c r="E104" s="6"/>
      <c r="F104" s="6"/>
      <c r="G104" s="6"/>
      <c r="H104" s="207"/>
      <c r="I104" s="6"/>
      <c r="J104" s="6"/>
      <c r="K104" s="6"/>
      <c r="L104" s="6"/>
      <c r="M104" s="6"/>
      <c r="N104" s="6"/>
      <c r="O104" s="6"/>
      <c r="P104" s="6"/>
      <c r="Q104" s="6"/>
      <c r="R104" s="6"/>
      <c r="S104" s="6"/>
      <c r="T104" s="6"/>
      <c r="U104" s="6"/>
      <c r="V104" s="364"/>
      <c r="W104" s="139"/>
      <c r="X104" s="57"/>
      <c r="Y104" s="6"/>
      <c r="Z104" s="6"/>
      <c r="AA104" s="6"/>
    </row>
    <row r="105" spans="1:27" ht="47.25" customHeight="1">
      <c r="A105" s="6"/>
      <c r="B105" s="6"/>
      <c r="C105" s="6"/>
      <c r="D105" s="6"/>
      <c r="E105" s="6"/>
      <c r="F105" s="6"/>
      <c r="G105" s="6"/>
      <c r="H105" s="207"/>
      <c r="I105" s="6"/>
      <c r="J105" s="6"/>
      <c r="K105" s="6"/>
      <c r="L105" s="6"/>
      <c r="M105" s="6"/>
      <c r="N105" s="6"/>
      <c r="O105" s="6"/>
      <c r="P105" s="6"/>
      <c r="Q105" s="6"/>
      <c r="R105" s="6"/>
      <c r="S105" s="6"/>
      <c r="T105" s="6"/>
      <c r="U105" s="6"/>
      <c r="V105" s="364"/>
      <c r="W105" s="139"/>
      <c r="X105" s="57"/>
      <c r="Y105" s="6"/>
      <c r="Z105" s="6"/>
      <c r="AA105" s="6"/>
    </row>
    <row r="106" spans="1:27" ht="47.25" customHeight="1">
      <c r="A106" s="6"/>
      <c r="B106" s="6"/>
      <c r="C106" s="6"/>
      <c r="D106" s="6"/>
      <c r="E106" s="6"/>
      <c r="F106" s="6"/>
      <c r="G106" s="6"/>
      <c r="H106" s="207"/>
      <c r="I106" s="6"/>
      <c r="J106" s="6"/>
      <c r="K106" s="6"/>
      <c r="L106" s="6"/>
      <c r="M106" s="6"/>
      <c r="N106" s="6"/>
      <c r="O106" s="6"/>
      <c r="P106" s="6"/>
      <c r="Q106" s="6"/>
      <c r="R106" s="6"/>
      <c r="S106" s="6"/>
      <c r="T106" s="6"/>
      <c r="U106" s="6"/>
      <c r="V106" s="364"/>
      <c r="W106" s="139"/>
      <c r="X106" s="57"/>
      <c r="Y106" s="6"/>
      <c r="Z106" s="6"/>
      <c r="AA106" s="6"/>
    </row>
    <row r="107" spans="1:27" ht="47.25" customHeight="1">
      <c r="A107" s="6"/>
      <c r="B107" s="6"/>
      <c r="C107" s="6"/>
      <c r="D107" s="6"/>
      <c r="E107" s="6"/>
      <c r="F107" s="6"/>
      <c r="G107" s="6"/>
      <c r="H107" s="207"/>
      <c r="I107" s="6"/>
      <c r="J107" s="6"/>
      <c r="K107" s="6"/>
      <c r="L107" s="6"/>
      <c r="M107" s="6"/>
      <c r="N107" s="6"/>
      <c r="O107" s="6"/>
      <c r="P107" s="6"/>
      <c r="Q107" s="6"/>
      <c r="R107" s="6"/>
      <c r="S107" s="6"/>
      <c r="T107" s="6"/>
      <c r="U107" s="6"/>
      <c r="V107" s="364"/>
      <c r="W107" s="139"/>
      <c r="X107" s="57"/>
      <c r="Y107" s="6"/>
      <c r="Z107" s="6"/>
      <c r="AA107" s="6"/>
    </row>
    <row r="108" spans="1:27" ht="47.25" customHeight="1">
      <c r="A108" s="6"/>
      <c r="B108" s="6"/>
      <c r="C108" s="6"/>
      <c r="D108" s="6"/>
      <c r="E108" s="6"/>
      <c r="F108" s="6"/>
      <c r="G108" s="6"/>
      <c r="H108" s="207"/>
      <c r="I108" s="6"/>
      <c r="J108" s="6"/>
      <c r="K108" s="6"/>
      <c r="L108" s="6"/>
      <c r="M108" s="6"/>
      <c r="N108" s="6"/>
      <c r="O108" s="6"/>
      <c r="P108" s="6"/>
      <c r="Q108" s="6"/>
      <c r="R108" s="6"/>
      <c r="S108" s="6"/>
      <c r="T108" s="6"/>
      <c r="U108" s="6"/>
      <c r="V108" s="364"/>
      <c r="W108" s="139"/>
      <c r="X108" s="57"/>
      <c r="Y108" s="6"/>
      <c r="Z108" s="6"/>
      <c r="AA108" s="6"/>
    </row>
    <row r="109" spans="1:27" ht="47.25" customHeight="1">
      <c r="A109" s="6"/>
      <c r="B109" s="6"/>
      <c r="C109" s="6"/>
      <c r="D109" s="6"/>
      <c r="E109" s="6"/>
      <c r="F109" s="6"/>
      <c r="G109" s="6"/>
      <c r="H109" s="207"/>
      <c r="I109" s="6"/>
      <c r="J109" s="6"/>
      <c r="K109" s="6"/>
      <c r="L109" s="6"/>
      <c r="M109" s="6"/>
      <c r="N109" s="6"/>
      <c r="O109" s="6"/>
      <c r="P109" s="6"/>
      <c r="Q109" s="6"/>
      <c r="R109" s="6"/>
      <c r="S109" s="6"/>
      <c r="T109" s="6"/>
      <c r="U109" s="6"/>
      <c r="V109" s="364"/>
      <c r="W109" s="139"/>
      <c r="X109" s="57"/>
      <c r="Y109" s="6"/>
      <c r="Z109" s="6"/>
      <c r="AA109" s="6"/>
    </row>
    <row r="110" spans="1:27" ht="47.25" customHeight="1">
      <c r="A110" s="6"/>
      <c r="B110" s="6"/>
      <c r="C110" s="6"/>
      <c r="D110" s="6"/>
      <c r="E110" s="6"/>
      <c r="F110" s="6"/>
      <c r="G110" s="6"/>
      <c r="H110" s="207"/>
      <c r="I110" s="6"/>
      <c r="J110" s="6"/>
      <c r="K110" s="6"/>
      <c r="L110" s="6"/>
      <c r="M110" s="6"/>
      <c r="N110" s="6"/>
      <c r="O110" s="6"/>
      <c r="P110" s="6"/>
      <c r="Q110" s="6"/>
      <c r="R110" s="6"/>
      <c r="S110" s="6"/>
      <c r="T110" s="6"/>
      <c r="U110" s="6"/>
      <c r="V110" s="364"/>
      <c r="W110" s="139"/>
      <c r="X110" s="57"/>
      <c r="Y110" s="6"/>
      <c r="Z110" s="6"/>
      <c r="AA110" s="6"/>
    </row>
    <row r="111" spans="1:27" ht="47.25" customHeight="1">
      <c r="A111" s="6"/>
      <c r="B111" s="6"/>
      <c r="C111" s="6"/>
      <c r="D111" s="6"/>
      <c r="E111" s="6"/>
      <c r="F111" s="6"/>
      <c r="G111" s="6"/>
      <c r="H111" s="207"/>
      <c r="I111" s="6"/>
      <c r="J111" s="6"/>
      <c r="K111" s="6"/>
      <c r="L111" s="6"/>
      <c r="M111" s="6"/>
      <c r="N111" s="6"/>
      <c r="O111" s="6"/>
      <c r="P111" s="6"/>
      <c r="Q111" s="6"/>
      <c r="R111" s="6"/>
      <c r="S111" s="6"/>
      <c r="T111" s="6"/>
      <c r="U111" s="6"/>
      <c r="V111" s="364"/>
      <c r="W111" s="139"/>
      <c r="X111" s="57"/>
      <c r="Y111" s="6"/>
      <c r="Z111" s="6"/>
      <c r="AA111" s="6"/>
    </row>
    <row r="112" spans="1:27" ht="47.25" customHeight="1">
      <c r="A112" s="6"/>
      <c r="B112" s="6"/>
      <c r="C112" s="6"/>
      <c r="D112" s="6"/>
      <c r="E112" s="6"/>
      <c r="F112" s="6"/>
      <c r="G112" s="6"/>
      <c r="H112" s="207"/>
      <c r="I112" s="6"/>
      <c r="J112" s="6"/>
      <c r="K112" s="6"/>
      <c r="L112" s="6"/>
      <c r="M112" s="6"/>
      <c r="N112" s="6"/>
      <c r="O112" s="6"/>
      <c r="P112" s="6"/>
      <c r="Q112" s="6"/>
      <c r="R112" s="6"/>
      <c r="S112" s="6"/>
      <c r="T112" s="6"/>
      <c r="U112" s="6"/>
      <c r="V112" s="364"/>
      <c r="W112" s="139"/>
      <c r="X112" s="57"/>
      <c r="Y112" s="6"/>
      <c r="Z112" s="6"/>
      <c r="AA112" s="6"/>
    </row>
    <row r="113" spans="1:27" ht="47.25" customHeight="1">
      <c r="A113" s="6"/>
      <c r="B113" s="6"/>
      <c r="C113" s="6"/>
      <c r="D113" s="6"/>
      <c r="E113" s="6"/>
      <c r="F113" s="6"/>
      <c r="G113" s="6"/>
      <c r="H113" s="207"/>
      <c r="I113" s="6"/>
      <c r="J113" s="6"/>
      <c r="K113" s="6"/>
      <c r="L113" s="6"/>
      <c r="M113" s="6"/>
      <c r="N113" s="6"/>
      <c r="O113" s="6"/>
      <c r="P113" s="6"/>
      <c r="Q113" s="6"/>
      <c r="R113" s="6"/>
      <c r="S113" s="6"/>
      <c r="T113" s="6"/>
      <c r="U113" s="6"/>
      <c r="V113" s="364"/>
      <c r="W113" s="139"/>
      <c r="X113" s="57"/>
      <c r="Y113" s="6"/>
      <c r="Z113" s="6"/>
      <c r="AA113" s="6"/>
    </row>
    <row r="114" spans="1:27" ht="47.25" customHeight="1">
      <c r="A114" s="6"/>
      <c r="B114" s="6"/>
      <c r="C114" s="6"/>
      <c r="D114" s="6"/>
      <c r="E114" s="6"/>
      <c r="F114" s="6"/>
      <c r="G114" s="6"/>
      <c r="H114" s="207"/>
      <c r="I114" s="6"/>
      <c r="J114" s="6"/>
      <c r="K114" s="6"/>
      <c r="L114" s="6"/>
      <c r="M114" s="6"/>
      <c r="N114" s="6"/>
      <c r="O114" s="6"/>
      <c r="P114" s="6"/>
      <c r="Q114" s="6"/>
      <c r="R114" s="6"/>
      <c r="S114" s="6"/>
      <c r="T114" s="6"/>
      <c r="U114" s="6"/>
      <c r="V114" s="364"/>
      <c r="W114" s="139"/>
      <c r="X114" s="57"/>
      <c r="Y114" s="6"/>
      <c r="Z114" s="6"/>
      <c r="AA114" s="6"/>
    </row>
    <row r="115" spans="1:27" ht="47.25" customHeight="1">
      <c r="A115" s="6"/>
      <c r="B115" s="6"/>
      <c r="C115" s="6"/>
      <c r="D115" s="6"/>
      <c r="E115" s="6"/>
      <c r="F115" s="6"/>
      <c r="G115" s="6"/>
      <c r="H115" s="207"/>
      <c r="I115" s="6"/>
      <c r="J115" s="6"/>
      <c r="K115" s="6"/>
      <c r="L115" s="6"/>
      <c r="M115" s="6"/>
      <c r="N115" s="6"/>
      <c r="O115" s="6"/>
      <c r="P115" s="6"/>
      <c r="Q115" s="6"/>
      <c r="R115" s="6"/>
      <c r="S115" s="6"/>
      <c r="T115" s="6"/>
      <c r="U115" s="6"/>
      <c r="V115" s="364"/>
      <c r="W115" s="139"/>
      <c r="X115" s="57"/>
      <c r="Y115" s="6"/>
      <c r="Z115" s="6"/>
      <c r="AA115" s="6"/>
    </row>
    <row r="116" spans="1:27" ht="47.25" customHeight="1">
      <c r="A116" s="6"/>
      <c r="B116" s="6"/>
      <c r="C116" s="6"/>
      <c r="D116" s="6"/>
      <c r="E116" s="6"/>
      <c r="F116" s="6"/>
      <c r="G116" s="6"/>
      <c r="H116" s="207"/>
      <c r="I116" s="6"/>
      <c r="J116" s="6"/>
      <c r="K116" s="6"/>
      <c r="L116" s="6"/>
      <c r="M116" s="6"/>
      <c r="N116" s="6"/>
      <c r="O116" s="6"/>
      <c r="P116" s="6"/>
      <c r="Q116" s="6"/>
      <c r="R116" s="6"/>
      <c r="S116" s="6"/>
      <c r="T116" s="6"/>
      <c r="U116" s="6"/>
      <c r="V116" s="364"/>
      <c r="W116" s="139"/>
      <c r="X116" s="57"/>
      <c r="Y116" s="6"/>
      <c r="Z116" s="6"/>
      <c r="AA116" s="6"/>
    </row>
    <row r="117" spans="1:27" ht="47.25" customHeight="1">
      <c r="A117" s="6"/>
      <c r="B117" s="6"/>
      <c r="C117" s="6"/>
      <c r="D117" s="6"/>
      <c r="E117" s="6"/>
      <c r="F117" s="6"/>
      <c r="G117" s="6"/>
      <c r="H117" s="207"/>
      <c r="I117" s="6"/>
      <c r="J117" s="6"/>
      <c r="K117" s="6"/>
      <c r="L117" s="6"/>
      <c r="M117" s="6"/>
      <c r="N117" s="6"/>
      <c r="O117" s="6"/>
      <c r="P117" s="6"/>
      <c r="Q117" s="6"/>
      <c r="R117" s="6"/>
      <c r="S117" s="6"/>
      <c r="T117" s="6"/>
      <c r="U117" s="6"/>
      <c r="V117" s="364"/>
      <c r="W117" s="139"/>
      <c r="X117" s="57"/>
      <c r="Y117" s="6"/>
      <c r="Z117" s="6"/>
      <c r="AA117" s="6"/>
    </row>
    <row r="118" spans="1:27" ht="47.25" customHeight="1">
      <c r="A118" s="6"/>
      <c r="B118" s="6"/>
      <c r="C118" s="6"/>
      <c r="D118" s="6"/>
      <c r="E118" s="6"/>
      <c r="F118" s="6"/>
      <c r="G118" s="6"/>
      <c r="H118" s="207"/>
      <c r="I118" s="6"/>
      <c r="J118" s="6"/>
      <c r="K118" s="6"/>
      <c r="L118" s="6"/>
      <c r="M118" s="6"/>
      <c r="N118" s="6"/>
      <c r="O118" s="6"/>
      <c r="P118" s="6"/>
      <c r="Q118" s="6"/>
      <c r="R118" s="6"/>
      <c r="S118" s="6"/>
      <c r="T118" s="6"/>
      <c r="U118" s="6"/>
      <c r="V118" s="364"/>
      <c r="W118" s="139"/>
      <c r="X118" s="57"/>
      <c r="Y118" s="6"/>
      <c r="Z118" s="6"/>
      <c r="AA118" s="6"/>
    </row>
    <row r="119" spans="1:27" ht="47.25" customHeight="1">
      <c r="A119" s="6"/>
      <c r="B119" s="6"/>
      <c r="C119" s="6"/>
      <c r="D119" s="6"/>
      <c r="E119" s="6"/>
      <c r="F119" s="6"/>
      <c r="G119" s="6"/>
      <c r="H119" s="207"/>
      <c r="I119" s="6"/>
      <c r="J119" s="6"/>
      <c r="K119" s="6"/>
      <c r="L119" s="6"/>
      <c r="M119" s="6"/>
      <c r="N119" s="6"/>
      <c r="O119" s="6"/>
      <c r="P119" s="6"/>
      <c r="Q119" s="6"/>
      <c r="R119" s="6"/>
      <c r="S119" s="6"/>
      <c r="T119" s="6"/>
      <c r="U119" s="6"/>
      <c r="V119" s="364"/>
      <c r="W119" s="139"/>
      <c r="X119" s="57"/>
      <c r="Y119" s="6"/>
      <c r="Z119" s="6"/>
      <c r="AA119" s="6"/>
    </row>
    <row r="120" spans="1:27" ht="47.25" customHeight="1">
      <c r="A120" s="6"/>
      <c r="B120" s="6"/>
      <c r="C120" s="6"/>
      <c r="D120" s="6"/>
      <c r="E120" s="6"/>
      <c r="F120" s="6"/>
      <c r="G120" s="6"/>
      <c r="H120" s="207"/>
      <c r="I120" s="6"/>
      <c r="J120" s="6"/>
      <c r="K120" s="6"/>
      <c r="L120" s="6"/>
      <c r="M120" s="6"/>
      <c r="N120" s="6"/>
      <c r="O120" s="6"/>
      <c r="P120" s="6"/>
      <c r="Q120" s="6"/>
      <c r="R120" s="6"/>
      <c r="S120" s="6"/>
      <c r="T120" s="6"/>
      <c r="U120" s="6"/>
      <c r="V120" s="364"/>
      <c r="W120" s="139"/>
      <c r="X120" s="57"/>
      <c r="Y120" s="6"/>
      <c r="Z120" s="6"/>
      <c r="AA120" s="6"/>
    </row>
    <row r="121" spans="1:27" ht="47.25" customHeight="1">
      <c r="A121" s="6"/>
      <c r="B121" s="6"/>
      <c r="C121" s="6"/>
      <c r="D121" s="6"/>
      <c r="E121" s="6"/>
      <c r="F121" s="6"/>
      <c r="G121" s="6"/>
      <c r="H121" s="207"/>
      <c r="I121" s="6"/>
      <c r="J121" s="6"/>
      <c r="K121" s="6"/>
      <c r="L121" s="6"/>
      <c r="M121" s="6"/>
      <c r="N121" s="6"/>
      <c r="O121" s="6"/>
      <c r="P121" s="6"/>
      <c r="Q121" s="6"/>
      <c r="R121" s="6"/>
      <c r="S121" s="6"/>
      <c r="T121" s="6"/>
      <c r="U121" s="6"/>
      <c r="V121" s="364"/>
      <c r="W121" s="139"/>
      <c r="X121" s="57"/>
      <c r="Y121" s="6"/>
      <c r="Z121" s="6"/>
      <c r="AA121" s="6"/>
    </row>
    <row r="122" spans="1:27" ht="47.25" customHeight="1">
      <c r="A122" s="6"/>
      <c r="B122" s="6"/>
      <c r="C122" s="6"/>
      <c r="D122" s="6"/>
      <c r="E122" s="6"/>
      <c r="F122" s="6"/>
      <c r="G122" s="6"/>
      <c r="H122" s="207"/>
      <c r="I122" s="6"/>
      <c r="J122" s="6"/>
      <c r="K122" s="6"/>
      <c r="L122" s="6"/>
      <c r="M122" s="6"/>
      <c r="N122" s="6"/>
      <c r="O122" s="6"/>
      <c r="P122" s="6"/>
      <c r="Q122" s="6"/>
      <c r="R122" s="6"/>
      <c r="S122" s="6"/>
      <c r="T122" s="6"/>
      <c r="U122" s="6"/>
      <c r="V122" s="364"/>
      <c r="W122" s="139"/>
      <c r="X122" s="57"/>
      <c r="Y122" s="6"/>
      <c r="Z122" s="6"/>
      <c r="AA122" s="6"/>
    </row>
    <row r="123" spans="1:27" ht="47.25" customHeight="1">
      <c r="A123" s="6"/>
      <c r="B123" s="6"/>
      <c r="C123" s="6"/>
      <c r="D123" s="6"/>
      <c r="E123" s="6"/>
      <c r="F123" s="6"/>
      <c r="G123" s="6"/>
      <c r="H123" s="207"/>
      <c r="I123" s="6"/>
      <c r="J123" s="6"/>
      <c r="K123" s="6"/>
      <c r="L123" s="6"/>
      <c r="M123" s="6"/>
      <c r="N123" s="6"/>
      <c r="O123" s="6"/>
      <c r="P123" s="6"/>
      <c r="Q123" s="6"/>
      <c r="R123" s="6"/>
      <c r="S123" s="6"/>
      <c r="T123" s="6"/>
      <c r="U123" s="6"/>
      <c r="V123" s="364"/>
      <c r="W123" s="139"/>
      <c r="X123" s="57"/>
      <c r="Y123" s="6"/>
      <c r="Z123" s="6"/>
      <c r="AA123" s="6"/>
    </row>
    <row r="124" spans="1:27" ht="47.25" customHeight="1">
      <c r="A124" s="6"/>
      <c r="B124" s="6"/>
      <c r="C124" s="6"/>
      <c r="D124" s="6"/>
      <c r="E124" s="6"/>
      <c r="F124" s="6"/>
      <c r="G124" s="6"/>
      <c r="H124" s="207"/>
      <c r="I124" s="6"/>
      <c r="J124" s="6"/>
      <c r="K124" s="6"/>
      <c r="L124" s="6"/>
      <c r="M124" s="6"/>
      <c r="N124" s="6"/>
      <c r="O124" s="6"/>
      <c r="P124" s="6"/>
      <c r="Q124" s="6"/>
      <c r="R124" s="6"/>
      <c r="S124" s="6"/>
      <c r="T124" s="6"/>
      <c r="U124" s="6"/>
      <c r="V124" s="364"/>
      <c r="W124" s="139"/>
      <c r="X124" s="57"/>
      <c r="Y124" s="6"/>
      <c r="Z124" s="6"/>
      <c r="AA124" s="6"/>
    </row>
    <row r="125" spans="1:27" ht="47.25" customHeight="1">
      <c r="A125" s="6"/>
      <c r="B125" s="6"/>
      <c r="C125" s="6"/>
      <c r="D125" s="6"/>
      <c r="E125" s="6"/>
      <c r="F125" s="6"/>
      <c r="G125" s="6"/>
      <c r="H125" s="207"/>
      <c r="I125" s="6"/>
      <c r="J125" s="6"/>
      <c r="K125" s="6"/>
      <c r="L125" s="6"/>
      <c r="M125" s="6"/>
      <c r="N125" s="6"/>
      <c r="O125" s="6"/>
      <c r="P125" s="6"/>
      <c r="Q125" s="6"/>
      <c r="R125" s="6"/>
      <c r="S125" s="6"/>
      <c r="T125" s="6"/>
      <c r="U125" s="6"/>
      <c r="V125" s="364"/>
      <c r="W125" s="139"/>
      <c r="X125" s="57"/>
      <c r="Y125" s="6"/>
      <c r="Z125" s="6"/>
      <c r="AA125" s="6"/>
    </row>
    <row r="126" spans="1:27" ht="47.25" customHeight="1">
      <c r="A126" s="6"/>
      <c r="B126" s="6"/>
      <c r="C126" s="6"/>
      <c r="D126" s="6"/>
      <c r="E126" s="6"/>
      <c r="F126" s="6"/>
      <c r="G126" s="6"/>
      <c r="H126" s="207"/>
      <c r="I126" s="6"/>
      <c r="J126" s="6"/>
      <c r="K126" s="6"/>
      <c r="L126" s="6"/>
      <c r="M126" s="6"/>
      <c r="N126" s="6"/>
      <c r="O126" s="6"/>
      <c r="P126" s="6"/>
      <c r="Q126" s="6"/>
      <c r="R126" s="6"/>
      <c r="S126" s="6"/>
      <c r="T126" s="6"/>
      <c r="U126" s="6"/>
      <c r="V126" s="364"/>
      <c r="W126" s="139"/>
      <c r="X126" s="57"/>
      <c r="Y126" s="6"/>
      <c r="Z126" s="6"/>
      <c r="AA126" s="6"/>
    </row>
    <row r="127" spans="1:27" ht="47.25" customHeight="1">
      <c r="A127" s="6"/>
      <c r="B127" s="6"/>
      <c r="C127" s="6"/>
      <c r="D127" s="6"/>
      <c r="E127" s="6"/>
      <c r="F127" s="6"/>
      <c r="G127" s="6"/>
      <c r="H127" s="207"/>
      <c r="I127" s="6"/>
      <c r="J127" s="6"/>
      <c r="K127" s="6"/>
      <c r="L127" s="6"/>
      <c r="M127" s="6"/>
      <c r="N127" s="6"/>
      <c r="O127" s="6"/>
      <c r="P127" s="6"/>
      <c r="Q127" s="6"/>
      <c r="R127" s="6"/>
      <c r="S127" s="6"/>
      <c r="T127" s="6"/>
      <c r="U127" s="6"/>
      <c r="V127" s="364"/>
      <c r="W127" s="139"/>
      <c r="X127" s="57"/>
      <c r="Y127" s="6"/>
      <c r="Z127" s="6"/>
      <c r="AA127" s="6"/>
    </row>
    <row r="128" spans="1:27" ht="47.25" customHeight="1">
      <c r="A128" s="6"/>
      <c r="B128" s="6"/>
      <c r="C128" s="6"/>
      <c r="D128" s="6"/>
      <c r="E128" s="6"/>
      <c r="F128" s="6"/>
      <c r="G128" s="6"/>
      <c r="H128" s="207"/>
      <c r="I128" s="6"/>
      <c r="J128" s="6"/>
      <c r="K128" s="6"/>
      <c r="L128" s="6"/>
      <c r="M128" s="6"/>
      <c r="N128" s="6"/>
      <c r="O128" s="6"/>
      <c r="P128" s="6"/>
      <c r="Q128" s="6"/>
      <c r="R128" s="6"/>
      <c r="S128" s="6"/>
      <c r="T128" s="6"/>
      <c r="U128" s="6"/>
      <c r="V128" s="364"/>
      <c r="W128" s="139"/>
      <c r="X128" s="57"/>
      <c r="Y128" s="6"/>
      <c r="Z128" s="6"/>
      <c r="AA128" s="6"/>
    </row>
    <row r="129" spans="1:27" ht="47.25" customHeight="1">
      <c r="A129" s="6"/>
      <c r="B129" s="6"/>
      <c r="C129" s="6"/>
      <c r="D129" s="6"/>
      <c r="E129" s="6"/>
      <c r="F129" s="6"/>
      <c r="G129" s="6"/>
      <c r="H129" s="207"/>
      <c r="I129" s="6"/>
      <c r="J129" s="6"/>
      <c r="K129" s="6"/>
      <c r="L129" s="6"/>
      <c r="M129" s="6"/>
      <c r="N129" s="6"/>
      <c r="O129" s="6"/>
      <c r="P129" s="6"/>
      <c r="Q129" s="6"/>
      <c r="R129" s="6"/>
      <c r="S129" s="6"/>
      <c r="T129" s="6"/>
      <c r="U129" s="6"/>
      <c r="V129" s="364"/>
      <c r="W129" s="139"/>
      <c r="X129" s="57"/>
      <c r="Y129" s="6"/>
      <c r="Z129" s="6"/>
      <c r="AA129" s="6"/>
    </row>
    <row r="130" spans="1:27" ht="47.25" customHeight="1">
      <c r="A130" s="6"/>
      <c r="B130" s="6"/>
      <c r="C130" s="6"/>
      <c r="D130" s="6"/>
      <c r="E130" s="6"/>
      <c r="F130" s="6"/>
      <c r="G130" s="6"/>
      <c r="H130" s="207"/>
      <c r="I130" s="6"/>
      <c r="J130" s="6"/>
      <c r="K130" s="6"/>
      <c r="L130" s="6"/>
      <c r="M130" s="6"/>
      <c r="N130" s="6"/>
      <c r="O130" s="6"/>
      <c r="P130" s="6"/>
      <c r="Q130" s="6"/>
      <c r="R130" s="6"/>
      <c r="S130" s="6"/>
      <c r="T130" s="6"/>
      <c r="U130" s="6"/>
      <c r="V130" s="364"/>
      <c r="W130" s="139"/>
      <c r="X130" s="57"/>
      <c r="Y130" s="6"/>
      <c r="Z130" s="6"/>
      <c r="AA130" s="6"/>
    </row>
    <row r="131" spans="1:27" ht="47.25" customHeight="1">
      <c r="A131" s="6"/>
      <c r="B131" s="6"/>
      <c r="C131" s="6"/>
      <c r="D131" s="6"/>
      <c r="E131" s="6"/>
      <c r="F131" s="6"/>
      <c r="G131" s="6"/>
      <c r="H131" s="207"/>
      <c r="I131" s="6"/>
      <c r="J131" s="6"/>
      <c r="K131" s="6"/>
      <c r="L131" s="6"/>
      <c r="M131" s="6"/>
      <c r="N131" s="6"/>
      <c r="O131" s="6"/>
      <c r="P131" s="6"/>
      <c r="Q131" s="6"/>
      <c r="R131" s="6"/>
      <c r="S131" s="6"/>
      <c r="T131" s="6"/>
      <c r="U131" s="6"/>
      <c r="V131" s="364"/>
      <c r="W131" s="139"/>
      <c r="X131" s="57"/>
      <c r="Y131" s="6"/>
      <c r="Z131" s="6"/>
      <c r="AA131" s="6"/>
    </row>
    <row r="132" spans="1:27" ht="47.25" customHeight="1">
      <c r="A132" s="6"/>
      <c r="B132" s="6"/>
      <c r="C132" s="6"/>
      <c r="D132" s="6"/>
      <c r="E132" s="6"/>
      <c r="F132" s="6"/>
      <c r="G132" s="6"/>
      <c r="H132" s="207"/>
      <c r="I132" s="6"/>
      <c r="J132" s="6"/>
      <c r="K132" s="6"/>
      <c r="L132" s="6"/>
      <c r="M132" s="6"/>
      <c r="N132" s="6"/>
      <c r="O132" s="6"/>
      <c r="P132" s="6"/>
      <c r="Q132" s="6"/>
      <c r="R132" s="6"/>
      <c r="S132" s="6"/>
      <c r="T132" s="6"/>
      <c r="U132" s="6"/>
      <c r="V132" s="364"/>
      <c r="W132" s="139"/>
      <c r="X132" s="57"/>
      <c r="Y132" s="6"/>
      <c r="Z132" s="6"/>
      <c r="AA132" s="6"/>
    </row>
    <row r="133" spans="1:27" ht="47.25" customHeight="1">
      <c r="A133" s="6"/>
      <c r="B133" s="6"/>
      <c r="C133" s="6"/>
      <c r="D133" s="6"/>
      <c r="E133" s="6"/>
      <c r="F133" s="6"/>
      <c r="G133" s="6"/>
      <c r="H133" s="207"/>
      <c r="I133" s="6"/>
      <c r="J133" s="6"/>
      <c r="K133" s="6"/>
      <c r="L133" s="6"/>
      <c r="M133" s="6"/>
      <c r="N133" s="6"/>
      <c r="O133" s="6"/>
      <c r="P133" s="6"/>
      <c r="Q133" s="6"/>
      <c r="R133" s="6"/>
      <c r="S133" s="6"/>
      <c r="T133" s="6"/>
      <c r="U133" s="6"/>
      <c r="V133" s="364"/>
      <c r="W133" s="139"/>
      <c r="X133" s="57"/>
      <c r="Y133" s="6"/>
      <c r="Z133" s="6"/>
      <c r="AA133" s="6"/>
    </row>
    <row r="134" spans="1:27" ht="47.25" customHeight="1">
      <c r="A134" s="6"/>
      <c r="B134" s="6"/>
      <c r="C134" s="6"/>
      <c r="D134" s="6"/>
      <c r="E134" s="6"/>
      <c r="F134" s="6"/>
      <c r="G134" s="6"/>
      <c r="H134" s="207"/>
      <c r="I134" s="6"/>
      <c r="J134" s="6"/>
      <c r="K134" s="6"/>
      <c r="L134" s="6"/>
      <c r="M134" s="6"/>
      <c r="N134" s="6"/>
      <c r="O134" s="6"/>
      <c r="P134" s="6"/>
      <c r="Q134" s="6"/>
      <c r="R134" s="6"/>
      <c r="S134" s="6"/>
      <c r="T134" s="6"/>
      <c r="U134" s="6"/>
      <c r="V134" s="364"/>
      <c r="W134" s="139"/>
      <c r="X134" s="57"/>
      <c r="Y134" s="6"/>
      <c r="Z134" s="6"/>
      <c r="AA134" s="6"/>
    </row>
    <row r="135" spans="1:27" ht="47.25" customHeight="1">
      <c r="A135" s="6"/>
      <c r="B135" s="6"/>
      <c r="C135" s="6"/>
      <c r="D135" s="6"/>
      <c r="E135" s="6"/>
      <c r="F135" s="6"/>
      <c r="G135" s="6"/>
      <c r="H135" s="207"/>
      <c r="I135" s="6"/>
      <c r="J135" s="6"/>
      <c r="K135" s="6"/>
      <c r="L135" s="6"/>
      <c r="M135" s="6"/>
      <c r="N135" s="6"/>
      <c r="O135" s="6"/>
      <c r="P135" s="6"/>
      <c r="Q135" s="6"/>
      <c r="R135" s="6"/>
      <c r="S135" s="6"/>
      <c r="T135" s="6"/>
      <c r="U135" s="6"/>
      <c r="V135" s="364"/>
      <c r="W135" s="139"/>
      <c r="X135" s="57"/>
      <c r="Y135" s="6"/>
      <c r="Z135" s="6"/>
      <c r="AA135" s="6"/>
    </row>
    <row r="136" spans="1:27" ht="47.25" customHeight="1">
      <c r="A136" s="6"/>
      <c r="B136" s="6"/>
      <c r="C136" s="6"/>
      <c r="D136" s="6"/>
      <c r="E136" s="6"/>
      <c r="F136" s="6"/>
      <c r="G136" s="6"/>
      <c r="H136" s="207"/>
      <c r="I136" s="6"/>
      <c r="J136" s="6"/>
      <c r="K136" s="6"/>
      <c r="L136" s="6"/>
      <c r="M136" s="6"/>
      <c r="N136" s="6"/>
      <c r="O136" s="6"/>
      <c r="P136" s="6"/>
      <c r="Q136" s="6"/>
      <c r="R136" s="6"/>
      <c r="S136" s="6"/>
      <c r="T136" s="6"/>
      <c r="U136" s="6"/>
      <c r="V136" s="364"/>
      <c r="W136" s="139"/>
      <c r="X136" s="57"/>
      <c r="Y136" s="6"/>
      <c r="Z136" s="6"/>
      <c r="AA136" s="6"/>
    </row>
    <row r="137" spans="1:27" ht="47.25" customHeight="1">
      <c r="A137" s="6"/>
      <c r="B137" s="6"/>
      <c r="C137" s="6"/>
      <c r="D137" s="6"/>
      <c r="E137" s="6"/>
      <c r="F137" s="6"/>
      <c r="G137" s="6"/>
      <c r="H137" s="207"/>
      <c r="I137" s="6"/>
      <c r="J137" s="6"/>
      <c r="K137" s="6"/>
      <c r="L137" s="6"/>
      <c r="M137" s="6"/>
      <c r="N137" s="6"/>
      <c r="O137" s="6"/>
      <c r="P137" s="6"/>
      <c r="Q137" s="6"/>
      <c r="R137" s="6"/>
      <c r="S137" s="6"/>
      <c r="T137" s="6"/>
      <c r="U137" s="6"/>
      <c r="V137" s="364"/>
      <c r="W137" s="139"/>
      <c r="X137" s="57"/>
      <c r="Y137" s="6"/>
      <c r="Z137" s="6"/>
      <c r="AA137" s="6"/>
    </row>
    <row r="138" spans="1:27" ht="47.25" customHeight="1">
      <c r="A138" s="6"/>
      <c r="B138" s="6"/>
      <c r="C138" s="6"/>
      <c r="D138" s="6"/>
      <c r="E138" s="6"/>
      <c r="F138" s="6"/>
      <c r="G138" s="6"/>
      <c r="H138" s="207"/>
      <c r="I138" s="6"/>
      <c r="J138" s="6"/>
      <c r="K138" s="6"/>
      <c r="L138" s="6"/>
      <c r="M138" s="6"/>
      <c r="N138" s="6"/>
      <c r="O138" s="6"/>
      <c r="P138" s="6"/>
      <c r="Q138" s="6"/>
      <c r="R138" s="6"/>
      <c r="S138" s="6"/>
      <c r="T138" s="6"/>
      <c r="U138" s="6"/>
      <c r="V138" s="364"/>
      <c r="W138" s="139"/>
      <c r="X138" s="57"/>
      <c r="Y138" s="6"/>
      <c r="Z138" s="6"/>
      <c r="AA138" s="6"/>
    </row>
    <row r="139" spans="1:27" ht="47.25" customHeight="1">
      <c r="A139" s="6"/>
      <c r="B139" s="6"/>
      <c r="C139" s="6"/>
      <c r="D139" s="6"/>
      <c r="E139" s="6"/>
      <c r="F139" s="6"/>
      <c r="G139" s="6"/>
      <c r="H139" s="207"/>
      <c r="I139" s="6"/>
      <c r="J139" s="6"/>
      <c r="K139" s="6"/>
      <c r="L139" s="6"/>
      <c r="M139" s="6"/>
      <c r="N139" s="6"/>
      <c r="O139" s="6"/>
      <c r="P139" s="6"/>
      <c r="Q139" s="6"/>
      <c r="R139" s="6"/>
      <c r="S139" s="6"/>
      <c r="T139" s="6"/>
      <c r="U139" s="6"/>
      <c r="V139" s="364"/>
      <c r="W139" s="139"/>
      <c r="X139" s="57"/>
      <c r="Y139" s="6"/>
      <c r="Z139" s="6"/>
      <c r="AA139" s="6"/>
    </row>
    <row r="140" spans="1:27" ht="47.25" customHeight="1">
      <c r="A140" s="6"/>
      <c r="B140" s="6"/>
      <c r="C140" s="6"/>
      <c r="D140" s="6"/>
      <c r="E140" s="6"/>
      <c r="F140" s="6"/>
      <c r="G140" s="6"/>
      <c r="H140" s="207"/>
      <c r="I140" s="6"/>
      <c r="J140" s="6"/>
      <c r="K140" s="6"/>
      <c r="L140" s="6"/>
      <c r="M140" s="6"/>
      <c r="N140" s="6"/>
      <c r="O140" s="6"/>
      <c r="P140" s="6"/>
      <c r="Q140" s="6"/>
      <c r="R140" s="6"/>
      <c r="S140" s="6"/>
      <c r="T140" s="6"/>
      <c r="U140" s="6"/>
      <c r="V140" s="364"/>
      <c r="W140" s="139"/>
      <c r="X140" s="57"/>
      <c r="Y140" s="6"/>
      <c r="Z140" s="6"/>
      <c r="AA140" s="6"/>
    </row>
    <row r="141" spans="1:27" ht="47.25" customHeight="1">
      <c r="A141" s="6"/>
      <c r="B141" s="6"/>
      <c r="C141" s="6"/>
      <c r="D141" s="6"/>
      <c r="E141" s="6"/>
      <c r="F141" s="6"/>
      <c r="G141" s="6"/>
      <c r="H141" s="207"/>
      <c r="I141" s="6"/>
      <c r="J141" s="6"/>
      <c r="K141" s="6"/>
      <c r="L141" s="6"/>
      <c r="M141" s="6"/>
      <c r="N141" s="6"/>
      <c r="O141" s="6"/>
      <c r="P141" s="6"/>
      <c r="Q141" s="6"/>
      <c r="R141" s="6"/>
      <c r="S141" s="6"/>
      <c r="T141" s="6"/>
      <c r="U141" s="6"/>
      <c r="V141" s="364"/>
      <c r="W141" s="139"/>
      <c r="X141" s="57"/>
      <c r="Y141" s="6"/>
      <c r="Z141" s="6"/>
      <c r="AA141" s="6"/>
    </row>
    <row r="142" spans="1:27" ht="47.25" customHeight="1">
      <c r="A142" s="6"/>
      <c r="B142" s="6"/>
      <c r="C142" s="6"/>
      <c r="D142" s="6"/>
      <c r="E142" s="6"/>
      <c r="F142" s="6"/>
      <c r="G142" s="6"/>
      <c r="H142" s="207"/>
      <c r="I142" s="6"/>
      <c r="J142" s="6"/>
      <c r="K142" s="6"/>
      <c r="L142" s="6"/>
      <c r="M142" s="6"/>
      <c r="N142" s="6"/>
      <c r="O142" s="6"/>
      <c r="P142" s="6"/>
      <c r="Q142" s="6"/>
      <c r="R142" s="6"/>
      <c r="S142" s="6"/>
      <c r="T142" s="6"/>
      <c r="U142" s="6"/>
      <c r="V142" s="364"/>
      <c r="W142" s="139"/>
      <c r="X142" s="57"/>
      <c r="Y142" s="6"/>
      <c r="Z142" s="6"/>
      <c r="AA142" s="6"/>
    </row>
    <row r="143" spans="1:27" ht="47.25" customHeight="1">
      <c r="A143" s="6"/>
      <c r="B143" s="6"/>
      <c r="C143" s="6"/>
      <c r="D143" s="6"/>
      <c r="E143" s="6"/>
      <c r="F143" s="6"/>
      <c r="G143" s="6"/>
      <c r="H143" s="207"/>
      <c r="I143" s="6"/>
      <c r="J143" s="6"/>
      <c r="K143" s="6"/>
      <c r="L143" s="6"/>
      <c r="M143" s="6"/>
      <c r="N143" s="6"/>
      <c r="O143" s="6"/>
      <c r="P143" s="6"/>
      <c r="Q143" s="6"/>
      <c r="R143" s="6"/>
      <c r="S143" s="6"/>
      <c r="T143" s="6"/>
      <c r="U143" s="6"/>
      <c r="V143" s="364"/>
      <c r="W143" s="139"/>
      <c r="X143" s="57"/>
      <c r="Y143" s="6"/>
      <c r="Z143" s="6"/>
      <c r="AA143" s="6"/>
    </row>
    <row r="144" spans="1:27" ht="47.25" customHeight="1">
      <c r="A144" s="6"/>
      <c r="B144" s="6"/>
      <c r="C144" s="6"/>
      <c r="D144" s="6"/>
      <c r="E144" s="6"/>
      <c r="F144" s="6"/>
      <c r="G144" s="6"/>
      <c r="H144" s="207"/>
      <c r="I144" s="6"/>
      <c r="J144" s="6"/>
      <c r="K144" s="6"/>
      <c r="L144" s="6"/>
      <c r="M144" s="6"/>
      <c r="N144" s="6"/>
      <c r="O144" s="6"/>
      <c r="P144" s="6"/>
      <c r="Q144" s="6"/>
      <c r="R144" s="6"/>
      <c r="S144" s="6"/>
      <c r="T144" s="6"/>
      <c r="U144" s="6"/>
      <c r="V144" s="364"/>
      <c r="W144" s="139"/>
      <c r="X144" s="57"/>
      <c r="Y144" s="6"/>
      <c r="Z144" s="6"/>
      <c r="AA144" s="6"/>
    </row>
    <row r="145" spans="1:27" ht="47.25" customHeight="1">
      <c r="A145" s="6"/>
      <c r="B145" s="6"/>
      <c r="C145" s="6"/>
      <c r="D145" s="6"/>
      <c r="E145" s="6"/>
      <c r="F145" s="6"/>
      <c r="G145" s="6"/>
      <c r="H145" s="207"/>
      <c r="I145" s="6"/>
      <c r="J145" s="6"/>
      <c r="K145" s="6"/>
      <c r="L145" s="6"/>
      <c r="M145" s="6"/>
      <c r="N145" s="6"/>
      <c r="O145" s="6"/>
      <c r="P145" s="6"/>
      <c r="Q145" s="6"/>
      <c r="R145" s="6"/>
      <c r="S145" s="6"/>
      <c r="T145" s="6"/>
      <c r="U145" s="6"/>
      <c r="V145" s="364"/>
      <c r="W145" s="139"/>
      <c r="X145" s="57"/>
      <c r="Y145" s="6"/>
      <c r="Z145" s="6"/>
      <c r="AA145" s="6"/>
    </row>
    <row r="146" spans="1:27" ht="47.25" customHeight="1">
      <c r="A146" s="6"/>
      <c r="B146" s="6"/>
      <c r="C146" s="6"/>
      <c r="D146" s="6"/>
      <c r="E146" s="6"/>
      <c r="F146" s="6"/>
      <c r="G146" s="6"/>
      <c r="H146" s="207"/>
      <c r="I146" s="6"/>
      <c r="J146" s="6"/>
      <c r="K146" s="6"/>
      <c r="L146" s="6"/>
      <c r="M146" s="6"/>
      <c r="N146" s="6"/>
      <c r="O146" s="6"/>
      <c r="P146" s="6"/>
      <c r="Q146" s="6"/>
      <c r="R146" s="6"/>
      <c r="S146" s="6"/>
      <c r="T146" s="6"/>
      <c r="U146" s="6"/>
      <c r="V146" s="364"/>
      <c r="W146" s="139"/>
      <c r="X146" s="57"/>
      <c r="Y146" s="6"/>
      <c r="Z146" s="6"/>
      <c r="AA146" s="6"/>
    </row>
    <row r="147" spans="1:27" ht="47.25" customHeight="1">
      <c r="A147" s="6"/>
      <c r="B147" s="6"/>
      <c r="C147" s="6"/>
      <c r="D147" s="6"/>
      <c r="E147" s="6"/>
      <c r="F147" s="6"/>
      <c r="G147" s="6"/>
      <c r="H147" s="207"/>
      <c r="I147" s="6"/>
      <c r="J147" s="6"/>
      <c r="K147" s="6"/>
      <c r="L147" s="6"/>
      <c r="M147" s="6"/>
      <c r="N147" s="6"/>
      <c r="O147" s="6"/>
      <c r="P147" s="6"/>
      <c r="Q147" s="6"/>
      <c r="R147" s="6"/>
      <c r="S147" s="6"/>
      <c r="T147" s="6"/>
      <c r="U147" s="6"/>
      <c r="V147" s="364"/>
      <c r="W147" s="139"/>
      <c r="X147" s="57"/>
      <c r="Y147" s="6"/>
      <c r="Z147" s="6"/>
      <c r="AA147" s="6"/>
    </row>
    <row r="148" spans="1:27" ht="47.25" customHeight="1">
      <c r="A148" s="6"/>
      <c r="B148" s="6"/>
      <c r="C148" s="6"/>
      <c r="D148" s="6"/>
      <c r="E148" s="6"/>
      <c r="F148" s="6"/>
      <c r="G148" s="6"/>
      <c r="H148" s="207"/>
      <c r="I148" s="6"/>
      <c r="J148" s="6"/>
      <c r="K148" s="6"/>
      <c r="L148" s="6"/>
      <c r="M148" s="6"/>
      <c r="N148" s="6"/>
      <c r="O148" s="6"/>
      <c r="P148" s="6"/>
      <c r="Q148" s="6"/>
      <c r="R148" s="6"/>
      <c r="S148" s="6"/>
      <c r="T148" s="6"/>
      <c r="U148" s="6"/>
      <c r="V148" s="364"/>
      <c r="W148" s="139"/>
      <c r="X148" s="57"/>
      <c r="Y148" s="6"/>
      <c r="Z148" s="6"/>
      <c r="AA148" s="6"/>
    </row>
    <row r="149" spans="1:27" ht="47.25" customHeight="1">
      <c r="A149" s="6"/>
      <c r="B149" s="6"/>
      <c r="C149" s="6"/>
      <c r="D149" s="6"/>
      <c r="E149" s="6"/>
      <c r="F149" s="6"/>
      <c r="G149" s="6"/>
      <c r="H149" s="207"/>
      <c r="I149" s="6"/>
      <c r="J149" s="6"/>
      <c r="K149" s="6"/>
      <c r="L149" s="6"/>
      <c r="M149" s="6"/>
      <c r="N149" s="6"/>
      <c r="O149" s="6"/>
      <c r="P149" s="6"/>
      <c r="Q149" s="6"/>
      <c r="R149" s="6"/>
      <c r="S149" s="6"/>
      <c r="T149" s="6"/>
      <c r="U149" s="6"/>
      <c r="V149" s="364"/>
      <c r="W149" s="139"/>
      <c r="X149" s="57"/>
      <c r="Y149" s="6"/>
      <c r="Z149" s="6"/>
      <c r="AA149" s="6"/>
    </row>
    <row r="150" spans="1:27" ht="47.25" customHeight="1">
      <c r="A150" s="6"/>
      <c r="B150" s="6"/>
      <c r="C150" s="6"/>
      <c r="D150" s="6"/>
      <c r="E150" s="6"/>
      <c r="F150" s="6"/>
      <c r="G150" s="6"/>
      <c r="H150" s="207"/>
      <c r="I150" s="6"/>
      <c r="J150" s="6"/>
      <c r="K150" s="6"/>
      <c r="L150" s="6"/>
      <c r="M150" s="6"/>
      <c r="N150" s="6"/>
      <c r="O150" s="6"/>
      <c r="P150" s="6"/>
      <c r="Q150" s="6"/>
      <c r="R150" s="6"/>
      <c r="S150" s="6"/>
      <c r="T150" s="6"/>
      <c r="U150" s="6"/>
      <c r="V150" s="364"/>
      <c r="W150" s="139"/>
      <c r="X150" s="57"/>
      <c r="Y150" s="6"/>
      <c r="Z150" s="6"/>
      <c r="AA150" s="6"/>
    </row>
    <row r="151" spans="1:27" ht="47.25" customHeight="1">
      <c r="A151" s="6"/>
      <c r="B151" s="6"/>
      <c r="C151" s="6"/>
      <c r="D151" s="6"/>
      <c r="E151" s="6"/>
      <c r="F151" s="6"/>
      <c r="G151" s="6"/>
      <c r="H151" s="207"/>
      <c r="I151" s="6"/>
      <c r="J151" s="6"/>
      <c r="K151" s="6"/>
      <c r="L151" s="6"/>
      <c r="M151" s="6"/>
      <c r="N151" s="6"/>
      <c r="O151" s="6"/>
      <c r="P151" s="6"/>
      <c r="Q151" s="6"/>
      <c r="R151" s="6"/>
      <c r="S151" s="6"/>
      <c r="T151" s="6"/>
      <c r="U151" s="6"/>
      <c r="V151" s="364"/>
      <c r="W151" s="139"/>
      <c r="X151" s="57"/>
      <c r="Y151" s="6"/>
      <c r="Z151" s="6"/>
      <c r="AA151" s="6"/>
    </row>
    <row r="152" spans="1:27" ht="47.25" customHeight="1">
      <c r="A152" s="6"/>
      <c r="B152" s="6"/>
      <c r="C152" s="6"/>
      <c r="D152" s="6"/>
      <c r="E152" s="6"/>
      <c r="F152" s="6"/>
      <c r="G152" s="6"/>
      <c r="H152" s="207"/>
      <c r="I152" s="6"/>
      <c r="J152" s="6"/>
      <c r="K152" s="6"/>
      <c r="L152" s="6"/>
      <c r="M152" s="6"/>
      <c r="N152" s="6"/>
      <c r="O152" s="6"/>
      <c r="P152" s="6"/>
      <c r="Q152" s="6"/>
      <c r="R152" s="6"/>
      <c r="S152" s="6"/>
      <c r="T152" s="6"/>
      <c r="U152" s="6"/>
      <c r="V152" s="364"/>
      <c r="W152" s="139"/>
      <c r="X152" s="57"/>
      <c r="Y152" s="6"/>
      <c r="Z152" s="6"/>
      <c r="AA152" s="6"/>
    </row>
    <row r="153" spans="1:27" ht="47.25" customHeight="1">
      <c r="A153" s="6"/>
      <c r="B153" s="6"/>
      <c r="C153" s="6"/>
      <c r="D153" s="6"/>
      <c r="E153" s="6"/>
      <c r="F153" s="6"/>
      <c r="G153" s="6"/>
      <c r="H153" s="207"/>
      <c r="I153" s="6"/>
      <c r="J153" s="6"/>
      <c r="K153" s="6"/>
      <c r="L153" s="6"/>
      <c r="M153" s="6"/>
      <c r="N153" s="6"/>
      <c r="O153" s="6"/>
      <c r="P153" s="6"/>
      <c r="Q153" s="6"/>
      <c r="R153" s="6"/>
      <c r="S153" s="6"/>
      <c r="T153" s="6"/>
      <c r="U153" s="6"/>
      <c r="V153" s="364"/>
      <c r="W153" s="139"/>
      <c r="X153" s="57"/>
      <c r="Y153" s="6"/>
      <c r="Z153" s="6"/>
      <c r="AA153" s="6"/>
    </row>
    <row r="154" spans="1:27" ht="47.25" customHeight="1">
      <c r="A154" s="6"/>
      <c r="B154" s="6"/>
      <c r="C154" s="6"/>
      <c r="D154" s="6"/>
      <c r="E154" s="6"/>
      <c r="F154" s="6"/>
      <c r="G154" s="6"/>
      <c r="H154" s="207"/>
      <c r="I154" s="6"/>
      <c r="J154" s="6"/>
      <c r="K154" s="6"/>
      <c r="L154" s="6"/>
      <c r="M154" s="6"/>
      <c r="N154" s="6"/>
      <c r="O154" s="6"/>
      <c r="P154" s="6"/>
      <c r="Q154" s="6"/>
      <c r="R154" s="6"/>
      <c r="S154" s="6"/>
      <c r="T154" s="6"/>
      <c r="U154" s="6"/>
      <c r="V154" s="364"/>
      <c r="W154" s="139"/>
      <c r="X154" s="57"/>
      <c r="Y154" s="6"/>
      <c r="Z154" s="6"/>
      <c r="AA154" s="6"/>
    </row>
    <row r="155" spans="1:27" ht="47.25" customHeight="1">
      <c r="A155" s="6"/>
      <c r="B155" s="6"/>
      <c r="C155" s="6"/>
      <c r="D155" s="6"/>
      <c r="E155" s="6"/>
      <c r="F155" s="6"/>
      <c r="G155" s="6"/>
      <c r="H155" s="207"/>
      <c r="I155" s="6"/>
      <c r="J155" s="6"/>
      <c r="K155" s="6"/>
      <c r="L155" s="6"/>
      <c r="M155" s="6"/>
      <c r="N155" s="6"/>
      <c r="O155" s="6"/>
      <c r="P155" s="6"/>
      <c r="Q155" s="6"/>
      <c r="R155" s="6"/>
      <c r="S155" s="6"/>
      <c r="T155" s="6"/>
      <c r="U155" s="6"/>
      <c r="V155" s="364"/>
      <c r="W155" s="139"/>
      <c r="X155" s="57"/>
      <c r="Y155" s="6"/>
      <c r="Z155" s="6"/>
      <c r="AA155" s="6"/>
    </row>
    <row r="156" spans="1:27" ht="47.25" customHeight="1">
      <c r="A156" s="6"/>
      <c r="B156" s="6"/>
      <c r="C156" s="6"/>
      <c r="D156" s="6"/>
      <c r="E156" s="6"/>
      <c r="F156" s="6"/>
      <c r="G156" s="6"/>
      <c r="H156" s="207"/>
      <c r="I156" s="6"/>
      <c r="J156" s="6"/>
      <c r="K156" s="6"/>
      <c r="L156" s="6"/>
      <c r="M156" s="6"/>
      <c r="N156" s="6"/>
      <c r="O156" s="6"/>
      <c r="P156" s="6"/>
      <c r="Q156" s="6"/>
      <c r="R156" s="6"/>
      <c r="S156" s="6"/>
      <c r="T156" s="6"/>
      <c r="U156" s="6"/>
      <c r="V156" s="364"/>
      <c r="W156" s="139"/>
      <c r="X156" s="57"/>
      <c r="Y156" s="6"/>
      <c r="Z156" s="6"/>
      <c r="AA156" s="6"/>
    </row>
    <row r="157" spans="1:27" ht="47.25" customHeight="1">
      <c r="A157" s="6"/>
      <c r="B157" s="6"/>
      <c r="C157" s="6"/>
      <c r="D157" s="6"/>
      <c r="E157" s="6"/>
      <c r="F157" s="6"/>
      <c r="G157" s="6"/>
      <c r="H157" s="207"/>
      <c r="I157" s="6"/>
      <c r="J157" s="6"/>
      <c r="K157" s="6"/>
      <c r="L157" s="6"/>
      <c r="M157" s="6"/>
      <c r="N157" s="6"/>
      <c r="O157" s="6"/>
      <c r="P157" s="6"/>
      <c r="Q157" s="6"/>
      <c r="R157" s="6"/>
      <c r="S157" s="6"/>
      <c r="T157" s="6"/>
      <c r="U157" s="6"/>
      <c r="V157" s="364"/>
      <c r="W157" s="139"/>
      <c r="X157" s="57"/>
      <c r="Y157" s="6"/>
      <c r="Z157" s="6"/>
      <c r="AA157" s="6"/>
    </row>
    <row r="158" spans="1:27" ht="47.25" customHeight="1">
      <c r="A158" s="6"/>
      <c r="B158" s="6"/>
      <c r="C158" s="6"/>
      <c r="D158" s="6"/>
      <c r="E158" s="6"/>
      <c r="F158" s="6"/>
      <c r="G158" s="6"/>
      <c r="H158" s="207"/>
      <c r="I158" s="6"/>
      <c r="J158" s="6"/>
      <c r="K158" s="6"/>
      <c r="L158" s="6"/>
      <c r="M158" s="6"/>
      <c r="N158" s="6"/>
      <c r="O158" s="6"/>
      <c r="P158" s="6"/>
      <c r="Q158" s="6"/>
      <c r="R158" s="6"/>
      <c r="S158" s="6"/>
      <c r="T158" s="6"/>
      <c r="U158" s="6"/>
      <c r="V158" s="364"/>
      <c r="W158" s="139"/>
      <c r="X158" s="57"/>
      <c r="Y158" s="6"/>
      <c r="Z158" s="6"/>
      <c r="AA158" s="6"/>
    </row>
    <row r="159" spans="1:27" ht="47.25" customHeight="1">
      <c r="A159" s="6"/>
      <c r="B159" s="6"/>
      <c r="C159" s="6"/>
      <c r="D159" s="6"/>
      <c r="E159" s="6"/>
      <c r="F159" s="6"/>
      <c r="G159" s="6"/>
      <c r="H159" s="207"/>
      <c r="I159" s="6"/>
      <c r="J159" s="6"/>
      <c r="K159" s="6"/>
      <c r="L159" s="6"/>
      <c r="M159" s="6"/>
      <c r="N159" s="6"/>
      <c r="O159" s="6"/>
      <c r="P159" s="6"/>
      <c r="Q159" s="6"/>
      <c r="R159" s="6"/>
      <c r="S159" s="6"/>
      <c r="T159" s="6"/>
      <c r="U159" s="6"/>
      <c r="V159" s="364"/>
      <c r="W159" s="139"/>
      <c r="X159" s="57"/>
      <c r="Y159" s="6"/>
      <c r="Z159" s="6"/>
      <c r="AA159" s="6"/>
    </row>
    <row r="160" spans="1:27" ht="47.25" customHeight="1">
      <c r="A160" s="6"/>
      <c r="B160" s="6"/>
      <c r="C160" s="6"/>
      <c r="D160" s="6"/>
      <c r="E160" s="6"/>
      <c r="F160" s="6"/>
      <c r="G160" s="6"/>
      <c r="H160" s="207"/>
      <c r="I160" s="6"/>
      <c r="J160" s="6"/>
      <c r="K160" s="6"/>
      <c r="L160" s="6"/>
      <c r="M160" s="6"/>
      <c r="N160" s="6"/>
      <c r="O160" s="6"/>
      <c r="P160" s="6"/>
      <c r="Q160" s="6"/>
      <c r="R160" s="6"/>
      <c r="S160" s="6"/>
      <c r="T160" s="6"/>
      <c r="U160" s="6"/>
      <c r="V160" s="364"/>
      <c r="W160" s="139"/>
      <c r="X160" s="57"/>
      <c r="Y160" s="6"/>
      <c r="Z160" s="6"/>
      <c r="AA160" s="6"/>
    </row>
    <row r="161" spans="1:27" ht="47.25" customHeight="1">
      <c r="A161" s="6"/>
      <c r="B161" s="6"/>
      <c r="C161" s="6"/>
      <c r="D161" s="6"/>
      <c r="E161" s="6"/>
      <c r="F161" s="6"/>
      <c r="G161" s="6"/>
      <c r="H161" s="207"/>
      <c r="I161" s="6"/>
      <c r="J161" s="6"/>
      <c r="K161" s="6"/>
      <c r="L161" s="6"/>
      <c r="M161" s="6"/>
      <c r="N161" s="6"/>
      <c r="O161" s="6"/>
      <c r="P161" s="6"/>
      <c r="Q161" s="6"/>
      <c r="R161" s="6"/>
      <c r="S161" s="6"/>
      <c r="T161" s="6"/>
      <c r="U161" s="6"/>
      <c r="V161" s="364"/>
      <c r="W161" s="139"/>
      <c r="X161" s="57"/>
      <c r="Y161" s="6"/>
      <c r="Z161" s="6"/>
      <c r="AA161" s="6"/>
    </row>
    <row r="162" spans="1:27" ht="47.25" customHeight="1">
      <c r="A162" s="6"/>
      <c r="B162" s="6"/>
      <c r="C162" s="6"/>
      <c r="D162" s="6"/>
      <c r="E162" s="6"/>
      <c r="F162" s="6"/>
      <c r="G162" s="6"/>
      <c r="H162" s="207"/>
      <c r="I162" s="6"/>
      <c r="J162" s="6"/>
      <c r="K162" s="6"/>
      <c r="L162" s="6"/>
      <c r="M162" s="6"/>
      <c r="N162" s="6"/>
      <c r="O162" s="6"/>
      <c r="P162" s="6"/>
      <c r="Q162" s="6"/>
      <c r="R162" s="6"/>
      <c r="S162" s="6"/>
      <c r="T162" s="6"/>
      <c r="U162" s="6"/>
      <c r="V162" s="364"/>
      <c r="W162" s="139"/>
      <c r="X162" s="57"/>
      <c r="Y162" s="6"/>
      <c r="Z162" s="6"/>
      <c r="AA162" s="6"/>
    </row>
    <row r="163" spans="1:27" ht="47.25" customHeight="1">
      <c r="A163" s="6"/>
      <c r="B163" s="6"/>
      <c r="C163" s="6"/>
      <c r="D163" s="6"/>
      <c r="E163" s="6"/>
      <c r="F163" s="6"/>
      <c r="G163" s="6"/>
      <c r="H163" s="207"/>
      <c r="I163" s="6"/>
      <c r="J163" s="6"/>
      <c r="K163" s="6"/>
      <c r="L163" s="6"/>
      <c r="M163" s="6"/>
      <c r="N163" s="6"/>
      <c r="O163" s="6"/>
      <c r="P163" s="6"/>
      <c r="Q163" s="6"/>
      <c r="R163" s="6"/>
      <c r="S163" s="6"/>
      <c r="T163" s="6"/>
      <c r="U163" s="6"/>
      <c r="V163" s="364"/>
      <c r="W163" s="139"/>
      <c r="X163" s="57"/>
      <c r="Y163" s="6"/>
      <c r="Z163" s="6"/>
      <c r="AA163" s="6"/>
    </row>
    <row r="164" spans="1:27" ht="47.25" customHeight="1">
      <c r="A164" s="6"/>
      <c r="B164" s="6"/>
      <c r="C164" s="6"/>
      <c r="D164" s="6"/>
      <c r="E164" s="6"/>
      <c r="F164" s="6"/>
      <c r="G164" s="6"/>
      <c r="H164" s="207"/>
      <c r="I164" s="6"/>
      <c r="J164" s="6"/>
      <c r="K164" s="6"/>
      <c r="L164" s="6"/>
      <c r="M164" s="6"/>
      <c r="N164" s="6"/>
      <c r="O164" s="6"/>
      <c r="P164" s="6"/>
      <c r="Q164" s="6"/>
      <c r="R164" s="6"/>
      <c r="S164" s="6"/>
      <c r="T164" s="6"/>
      <c r="U164" s="6"/>
      <c r="V164" s="364"/>
      <c r="W164" s="139"/>
      <c r="X164" s="57"/>
      <c r="Y164" s="6"/>
      <c r="Z164" s="6"/>
      <c r="AA164" s="6"/>
    </row>
    <row r="165" spans="1:27" ht="47.25" customHeight="1">
      <c r="A165" s="6"/>
      <c r="B165" s="6"/>
      <c r="C165" s="6"/>
      <c r="D165" s="6"/>
      <c r="E165" s="6"/>
      <c r="F165" s="6"/>
      <c r="G165" s="6"/>
      <c r="H165" s="207"/>
      <c r="I165" s="6"/>
      <c r="J165" s="6"/>
      <c r="K165" s="6"/>
      <c r="L165" s="6"/>
      <c r="M165" s="6"/>
      <c r="N165" s="6"/>
      <c r="O165" s="6"/>
      <c r="P165" s="6"/>
      <c r="Q165" s="6"/>
      <c r="R165" s="6"/>
      <c r="S165" s="6"/>
      <c r="T165" s="6"/>
      <c r="U165" s="6"/>
      <c r="V165" s="364"/>
      <c r="W165" s="139"/>
      <c r="X165" s="57"/>
      <c r="Y165" s="6"/>
      <c r="Z165" s="6"/>
      <c r="AA165" s="6"/>
    </row>
    <row r="166" spans="1:27" ht="47.25" customHeight="1">
      <c r="A166" s="6"/>
      <c r="B166" s="6"/>
      <c r="C166" s="6"/>
      <c r="D166" s="6"/>
      <c r="E166" s="6"/>
      <c r="F166" s="6"/>
      <c r="G166" s="6"/>
      <c r="H166" s="207"/>
      <c r="I166" s="6"/>
      <c r="J166" s="6"/>
      <c r="K166" s="6"/>
      <c r="L166" s="6"/>
      <c r="M166" s="6"/>
      <c r="N166" s="6"/>
      <c r="O166" s="6"/>
      <c r="P166" s="6"/>
      <c r="Q166" s="6"/>
      <c r="R166" s="6"/>
      <c r="S166" s="6"/>
      <c r="T166" s="6"/>
      <c r="U166" s="6"/>
      <c r="V166" s="364"/>
      <c r="W166" s="139"/>
      <c r="X166" s="57"/>
      <c r="Y166" s="6"/>
      <c r="Z166" s="6"/>
      <c r="AA166" s="6"/>
    </row>
    <row r="167" spans="1:27" ht="47.25" customHeight="1">
      <c r="A167" s="6"/>
      <c r="B167" s="6"/>
      <c r="C167" s="6"/>
      <c r="D167" s="6"/>
      <c r="E167" s="6"/>
      <c r="F167" s="6"/>
      <c r="G167" s="6"/>
      <c r="H167" s="207"/>
      <c r="I167" s="6"/>
      <c r="J167" s="6"/>
      <c r="K167" s="6"/>
      <c r="L167" s="6"/>
      <c r="M167" s="6"/>
      <c r="N167" s="6"/>
      <c r="O167" s="6"/>
      <c r="P167" s="6"/>
      <c r="Q167" s="6"/>
      <c r="R167" s="6"/>
      <c r="S167" s="6"/>
      <c r="T167" s="6"/>
      <c r="U167" s="6"/>
      <c r="V167" s="364"/>
      <c r="W167" s="139"/>
      <c r="X167" s="57"/>
      <c r="Y167" s="6"/>
      <c r="Z167" s="6"/>
      <c r="AA167" s="6"/>
    </row>
    <row r="168" spans="1:27" ht="47.25" customHeight="1">
      <c r="A168" s="6"/>
      <c r="B168" s="6"/>
      <c r="C168" s="6"/>
      <c r="D168" s="6"/>
      <c r="E168" s="6"/>
      <c r="F168" s="6"/>
      <c r="G168" s="6"/>
      <c r="H168" s="207"/>
      <c r="I168" s="6"/>
      <c r="J168" s="6"/>
      <c r="K168" s="6"/>
      <c r="L168" s="6"/>
      <c r="M168" s="6"/>
      <c r="N168" s="6"/>
      <c r="O168" s="6"/>
      <c r="P168" s="6"/>
      <c r="Q168" s="6"/>
      <c r="R168" s="6"/>
      <c r="S168" s="6"/>
      <c r="T168" s="6"/>
      <c r="U168" s="6"/>
      <c r="V168" s="364"/>
      <c r="W168" s="139"/>
      <c r="X168" s="57"/>
      <c r="Y168" s="6"/>
      <c r="Z168" s="6"/>
      <c r="AA168" s="6"/>
    </row>
    <row r="169" spans="1:27" ht="47.25" customHeight="1">
      <c r="A169" s="6"/>
      <c r="B169" s="6"/>
      <c r="C169" s="6"/>
      <c r="D169" s="6"/>
      <c r="E169" s="6"/>
      <c r="F169" s="6"/>
      <c r="G169" s="6"/>
      <c r="H169" s="207"/>
      <c r="I169" s="6"/>
      <c r="J169" s="6"/>
      <c r="K169" s="6"/>
      <c r="L169" s="6"/>
      <c r="M169" s="6"/>
      <c r="N169" s="6"/>
      <c r="O169" s="6"/>
      <c r="P169" s="6"/>
      <c r="Q169" s="6"/>
      <c r="R169" s="6"/>
      <c r="S169" s="6"/>
      <c r="T169" s="6"/>
      <c r="U169" s="6"/>
      <c r="V169" s="364"/>
      <c r="W169" s="139"/>
      <c r="X169" s="57"/>
      <c r="Y169" s="6"/>
      <c r="Z169" s="6"/>
      <c r="AA169" s="6"/>
    </row>
    <row r="170" spans="1:27" ht="47.25" customHeight="1">
      <c r="A170" s="6"/>
      <c r="B170" s="6"/>
      <c r="C170" s="6"/>
      <c r="D170" s="6"/>
      <c r="E170" s="6"/>
      <c r="F170" s="6"/>
      <c r="G170" s="6"/>
      <c r="H170" s="207"/>
      <c r="I170" s="6"/>
      <c r="J170" s="6"/>
      <c r="K170" s="6"/>
      <c r="L170" s="6"/>
      <c r="M170" s="6"/>
      <c r="N170" s="6"/>
      <c r="O170" s="6"/>
      <c r="P170" s="6"/>
      <c r="Q170" s="6"/>
      <c r="R170" s="6"/>
      <c r="S170" s="6"/>
      <c r="T170" s="6"/>
      <c r="U170" s="6"/>
      <c r="V170" s="364"/>
      <c r="W170" s="139"/>
      <c r="X170" s="57"/>
      <c r="Y170" s="6"/>
      <c r="Z170" s="6"/>
      <c r="AA170" s="6"/>
    </row>
    <row r="171" spans="1:27" ht="47.25" customHeight="1">
      <c r="A171" s="6"/>
      <c r="B171" s="6"/>
      <c r="C171" s="6"/>
      <c r="D171" s="6"/>
      <c r="E171" s="6"/>
      <c r="F171" s="6"/>
      <c r="G171" s="6"/>
      <c r="H171" s="207"/>
      <c r="I171" s="6"/>
      <c r="J171" s="6"/>
      <c r="K171" s="6"/>
      <c r="L171" s="6"/>
      <c r="M171" s="6"/>
      <c r="N171" s="6"/>
      <c r="O171" s="6"/>
      <c r="P171" s="6"/>
      <c r="Q171" s="6"/>
      <c r="R171" s="6"/>
      <c r="S171" s="6"/>
      <c r="T171" s="6"/>
      <c r="U171" s="6"/>
      <c r="V171" s="364"/>
      <c r="W171" s="139"/>
      <c r="X171" s="57"/>
      <c r="Y171" s="6"/>
      <c r="Z171" s="6"/>
      <c r="AA171" s="6"/>
    </row>
    <row r="172" spans="1:27" ht="47.25" customHeight="1">
      <c r="A172" s="6"/>
      <c r="B172" s="6"/>
      <c r="C172" s="6"/>
      <c r="D172" s="6"/>
      <c r="E172" s="6"/>
      <c r="F172" s="6"/>
      <c r="G172" s="6"/>
      <c r="H172" s="207"/>
      <c r="I172" s="6"/>
      <c r="J172" s="6"/>
      <c r="K172" s="6"/>
      <c r="L172" s="6"/>
      <c r="M172" s="6"/>
      <c r="N172" s="6"/>
      <c r="O172" s="6"/>
      <c r="P172" s="6"/>
      <c r="Q172" s="6"/>
      <c r="R172" s="6"/>
      <c r="S172" s="6"/>
      <c r="T172" s="6"/>
      <c r="U172" s="6"/>
      <c r="V172" s="364"/>
      <c r="W172" s="139"/>
      <c r="X172" s="57"/>
      <c r="Y172" s="6"/>
      <c r="Z172" s="6"/>
      <c r="AA172" s="6"/>
    </row>
    <row r="173" spans="1:27" ht="47.25" customHeight="1">
      <c r="A173" s="6"/>
      <c r="B173" s="6"/>
      <c r="C173" s="6"/>
      <c r="D173" s="6"/>
      <c r="E173" s="6"/>
      <c r="F173" s="6"/>
      <c r="G173" s="6"/>
      <c r="H173" s="207"/>
      <c r="I173" s="6"/>
      <c r="J173" s="6"/>
      <c r="K173" s="6"/>
      <c r="L173" s="6"/>
      <c r="M173" s="6"/>
      <c r="N173" s="6"/>
      <c r="O173" s="6"/>
      <c r="P173" s="6"/>
      <c r="Q173" s="6"/>
      <c r="R173" s="6"/>
      <c r="S173" s="6"/>
      <c r="T173" s="6"/>
      <c r="U173" s="6"/>
      <c r="V173" s="364"/>
      <c r="W173" s="139"/>
      <c r="X173" s="57"/>
      <c r="Y173" s="6"/>
      <c r="Z173" s="6"/>
      <c r="AA173" s="6"/>
    </row>
    <row r="174" spans="1:27" ht="47.25" customHeight="1">
      <c r="A174" s="6"/>
      <c r="B174" s="6"/>
      <c r="C174" s="6"/>
      <c r="D174" s="6"/>
      <c r="E174" s="6"/>
      <c r="F174" s="6"/>
      <c r="G174" s="6"/>
      <c r="H174" s="207"/>
      <c r="I174" s="6"/>
      <c r="J174" s="6"/>
      <c r="K174" s="6"/>
      <c r="L174" s="6"/>
      <c r="M174" s="6"/>
      <c r="N174" s="6"/>
      <c r="O174" s="6"/>
      <c r="P174" s="6"/>
      <c r="Q174" s="6"/>
      <c r="R174" s="6"/>
      <c r="S174" s="6"/>
      <c r="T174" s="6"/>
      <c r="U174" s="6"/>
      <c r="V174" s="364"/>
      <c r="W174" s="139"/>
      <c r="X174" s="57"/>
      <c r="Y174" s="6"/>
      <c r="Z174" s="6"/>
      <c r="AA174" s="6"/>
    </row>
    <row r="175" spans="1:27" ht="47.25" customHeight="1">
      <c r="A175" s="6"/>
      <c r="B175" s="6"/>
      <c r="C175" s="6"/>
      <c r="D175" s="6"/>
      <c r="E175" s="6"/>
      <c r="F175" s="6"/>
      <c r="G175" s="6"/>
      <c r="H175" s="207"/>
      <c r="I175" s="6"/>
      <c r="J175" s="6"/>
      <c r="K175" s="6"/>
      <c r="L175" s="6"/>
      <c r="M175" s="6"/>
      <c r="N175" s="6"/>
      <c r="O175" s="6"/>
      <c r="P175" s="6"/>
      <c r="Q175" s="6"/>
      <c r="R175" s="6"/>
      <c r="S175" s="6"/>
      <c r="T175" s="6"/>
      <c r="U175" s="6"/>
      <c r="V175" s="364"/>
      <c r="W175" s="139"/>
      <c r="X175" s="57"/>
      <c r="Y175" s="6"/>
      <c r="Z175" s="6"/>
      <c r="AA175" s="6"/>
    </row>
    <row r="176" spans="1:27" ht="47.25" customHeight="1">
      <c r="A176" s="6"/>
      <c r="B176" s="6"/>
      <c r="C176" s="6"/>
      <c r="D176" s="6"/>
      <c r="E176" s="6"/>
      <c r="F176" s="6"/>
      <c r="G176" s="6"/>
      <c r="H176" s="207"/>
      <c r="I176" s="6"/>
      <c r="J176" s="6"/>
      <c r="K176" s="6"/>
      <c r="L176" s="6"/>
      <c r="M176" s="6"/>
      <c r="N176" s="6"/>
      <c r="O176" s="6"/>
      <c r="P176" s="6"/>
      <c r="Q176" s="6"/>
      <c r="R176" s="6"/>
      <c r="S176" s="6"/>
      <c r="T176" s="6"/>
      <c r="U176" s="6"/>
      <c r="V176" s="364"/>
      <c r="W176" s="139"/>
      <c r="X176" s="57"/>
      <c r="Y176" s="6"/>
      <c r="Z176" s="6"/>
      <c r="AA176" s="6"/>
    </row>
    <row r="177" spans="1:27" ht="47.25" customHeight="1">
      <c r="A177" s="6"/>
      <c r="B177" s="6"/>
      <c r="C177" s="6"/>
      <c r="D177" s="6"/>
      <c r="E177" s="6"/>
      <c r="F177" s="6"/>
      <c r="G177" s="6"/>
      <c r="H177" s="207"/>
      <c r="I177" s="6"/>
      <c r="J177" s="6"/>
      <c r="K177" s="6"/>
      <c r="L177" s="6"/>
      <c r="M177" s="6"/>
      <c r="N177" s="6"/>
      <c r="O177" s="6"/>
      <c r="P177" s="6"/>
      <c r="Q177" s="6"/>
      <c r="R177" s="6"/>
      <c r="S177" s="6"/>
      <c r="T177" s="6"/>
      <c r="U177" s="6"/>
      <c r="V177" s="364"/>
      <c r="W177" s="139"/>
      <c r="X177" s="57"/>
      <c r="Y177" s="6"/>
      <c r="Z177" s="6"/>
      <c r="AA177" s="6"/>
    </row>
    <row r="178" spans="1:27" ht="47.25" customHeight="1">
      <c r="A178" s="6"/>
      <c r="B178" s="6"/>
      <c r="C178" s="6"/>
      <c r="D178" s="6"/>
      <c r="E178" s="6"/>
      <c r="F178" s="6"/>
      <c r="G178" s="6"/>
      <c r="H178" s="207"/>
      <c r="I178" s="6"/>
      <c r="J178" s="6"/>
      <c r="K178" s="6"/>
      <c r="L178" s="6"/>
      <c r="M178" s="6"/>
      <c r="N178" s="6"/>
      <c r="O178" s="6"/>
      <c r="P178" s="6"/>
      <c r="Q178" s="6"/>
      <c r="R178" s="6"/>
      <c r="S178" s="6"/>
      <c r="T178" s="6"/>
      <c r="U178" s="6"/>
      <c r="V178" s="364"/>
      <c r="W178" s="139"/>
      <c r="X178" s="57"/>
      <c r="Y178" s="6"/>
      <c r="Z178" s="6"/>
      <c r="AA178" s="6"/>
    </row>
    <row r="179" spans="1:27" ht="47.25" customHeight="1">
      <c r="A179" s="6"/>
      <c r="B179" s="6"/>
      <c r="C179" s="6"/>
      <c r="D179" s="6"/>
      <c r="E179" s="6"/>
      <c r="F179" s="6"/>
      <c r="G179" s="6"/>
      <c r="H179" s="207"/>
      <c r="I179" s="6"/>
      <c r="J179" s="6"/>
      <c r="K179" s="6"/>
      <c r="L179" s="6"/>
      <c r="M179" s="6"/>
      <c r="N179" s="6"/>
      <c r="O179" s="6"/>
      <c r="P179" s="6"/>
      <c r="Q179" s="6"/>
      <c r="R179" s="6"/>
      <c r="S179" s="6"/>
      <c r="T179" s="6"/>
      <c r="U179" s="6"/>
      <c r="V179" s="364"/>
      <c r="W179" s="139"/>
      <c r="X179" s="57"/>
      <c r="Y179" s="6"/>
      <c r="Z179" s="6"/>
      <c r="AA179" s="6"/>
    </row>
    <row r="180" spans="1:27" ht="47.25" customHeight="1">
      <c r="A180" s="6"/>
      <c r="B180" s="6"/>
      <c r="C180" s="6"/>
      <c r="D180" s="6"/>
      <c r="E180" s="6"/>
      <c r="F180" s="6"/>
      <c r="G180" s="6"/>
      <c r="H180" s="207"/>
      <c r="I180" s="6"/>
      <c r="J180" s="6"/>
      <c r="K180" s="6"/>
      <c r="L180" s="6"/>
      <c r="M180" s="6"/>
      <c r="N180" s="6"/>
      <c r="O180" s="6"/>
      <c r="P180" s="6"/>
      <c r="Q180" s="6"/>
      <c r="R180" s="6"/>
      <c r="S180" s="6"/>
      <c r="T180" s="6"/>
      <c r="U180" s="6"/>
      <c r="V180" s="364"/>
      <c r="W180" s="139"/>
      <c r="X180" s="57"/>
      <c r="Y180" s="6"/>
      <c r="Z180" s="6"/>
      <c r="AA180" s="6"/>
    </row>
    <row r="181" spans="1:27" ht="47.25" customHeight="1">
      <c r="A181" s="6"/>
      <c r="B181" s="6"/>
      <c r="C181" s="6"/>
      <c r="D181" s="6"/>
      <c r="E181" s="6"/>
      <c r="F181" s="6"/>
      <c r="G181" s="6"/>
      <c r="H181" s="207"/>
      <c r="I181" s="6"/>
      <c r="J181" s="6"/>
      <c r="K181" s="6"/>
      <c r="L181" s="6"/>
      <c r="M181" s="6"/>
      <c r="N181" s="6"/>
      <c r="O181" s="6"/>
      <c r="P181" s="6"/>
      <c r="Q181" s="6"/>
      <c r="R181" s="6"/>
      <c r="S181" s="6"/>
      <c r="T181" s="6"/>
      <c r="U181" s="6"/>
      <c r="V181" s="364"/>
      <c r="W181" s="139"/>
      <c r="X181" s="57"/>
      <c r="Y181" s="6"/>
      <c r="Z181" s="6"/>
      <c r="AA181" s="6"/>
    </row>
    <row r="182" spans="1:27" ht="47.25" customHeight="1">
      <c r="A182" s="6"/>
      <c r="B182" s="6"/>
      <c r="C182" s="6"/>
      <c r="D182" s="6"/>
      <c r="E182" s="6"/>
      <c r="F182" s="6"/>
      <c r="G182" s="6"/>
      <c r="H182" s="207"/>
      <c r="I182" s="6"/>
      <c r="J182" s="6"/>
      <c r="K182" s="6"/>
      <c r="L182" s="6"/>
      <c r="M182" s="6"/>
      <c r="N182" s="6"/>
      <c r="O182" s="6"/>
      <c r="P182" s="6"/>
      <c r="Q182" s="6"/>
      <c r="R182" s="6"/>
      <c r="S182" s="6"/>
      <c r="T182" s="6"/>
      <c r="U182" s="6"/>
      <c r="V182" s="364"/>
      <c r="W182" s="139"/>
      <c r="X182" s="57"/>
      <c r="Y182" s="6"/>
      <c r="Z182" s="6"/>
      <c r="AA182" s="6"/>
    </row>
    <row r="183" spans="1:27" ht="47.25" customHeight="1">
      <c r="A183" s="6"/>
      <c r="B183" s="6"/>
      <c r="C183" s="6"/>
      <c r="D183" s="6"/>
      <c r="E183" s="6"/>
      <c r="F183" s="6"/>
      <c r="G183" s="6"/>
      <c r="H183" s="207"/>
      <c r="I183" s="6"/>
      <c r="J183" s="6"/>
      <c r="K183" s="6"/>
      <c r="L183" s="6"/>
      <c r="M183" s="6"/>
      <c r="N183" s="6"/>
      <c r="O183" s="6"/>
      <c r="P183" s="6"/>
      <c r="Q183" s="6"/>
      <c r="R183" s="6"/>
      <c r="S183" s="6"/>
      <c r="T183" s="6"/>
      <c r="U183" s="6"/>
      <c r="V183" s="364"/>
      <c r="W183" s="139"/>
      <c r="X183" s="57"/>
      <c r="Y183" s="6"/>
      <c r="Z183" s="6"/>
      <c r="AA183" s="6"/>
    </row>
    <row r="184" spans="1:27" ht="47.25" customHeight="1">
      <c r="A184" s="6"/>
      <c r="B184" s="6"/>
      <c r="C184" s="6"/>
      <c r="D184" s="6"/>
      <c r="E184" s="6"/>
      <c r="F184" s="6"/>
      <c r="G184" s="6"/>
      <c r="H184" s="207"/>
      <c r="I184" s="6"/>
      <c r="J184" s="6"/>
      <c r="K184" s="6"/>
      <c r="L184" s="6"/>
      <c r="M184" s="6"/>
      <c r="N184" s="6"/>
      <c r="O184" s="6"/>
      <c r="P184" s="6"/>
      <c r="Q184" s="6"/>
      <c r="R184" s="6"/>
      <c r="S184" s="6"/>
      <c r="T184" s="6"/>
      <c r="U184" s="6"/>
      <c r="V184" s="364"/>
      <c r="W184" s="139"/>
      <c r="X184" s="57"/>
      <c r="Y184" s="6"/>
      <c r="Z184" s="6"/>
      <c r="AA184" s="6"/>
    </row>
    <row r="185" spans="1:27" ht="47.25" customHeight="1">
      <c r="A185" s="6"/>
      <c r="B185" s="6"/>
      <c r="C185" s="6"/>
      <c r="D185" s="6"/>
      <c r="E185" s="6"/>
      <c r="F185" s="6"/>
      <c r="G185" s="6"/>
      <c r="H185" s="207"/>
      <c r="I185" s="6"/>
      <c r="J185" s="6"/>
      <c r="K185" s="6"/>
      <c r="L185" s="6"/>
      <c r="M185" s="6"/>
      <c r="N185" s="6"/>
      <c r="O185" s="6"/>
      <c r="P185" s="6"/>
      <c r="Q185" s="6"/>
      <c r="R185" s="6"/>
      <c r="S185" s="6"/>
      <c r="T185" s="6"/>
      <c r="U185" s="6"/>
      <c r="V185" s="364"/>
      <c r="W185" s="139"/>
      <c r="X185" s="57"/>
      <c r="Y185" s="6"/>
      <c r="Z185" s="6"/>
      <c r="AA185" s="6"/>
    </row>
    <row r="186" spans="1:27" ht="47.25" customHeight="1">
      <c r="A186" s="6"/>
      <c r="B186" s="6"/>
      <c r="C186" s="6"/>
      <c r="D186" s="6"/>
      <c r="E186" s="6"/>
      <c r="F186" s="6"/>
      <c r="G186" s="6"/>
      <c r="H186" s="207"/>
      <c r="I186" s="6"/>
      <c r="J186" s="6"/>
      <c r="K186" s="6"/>
      <c r="L186" s="6"/>
      <c r="M186" s="6"/>
      <c r="N186" s="6"/>
      <c r="O186" s="6"/>
      <c r="P186" s="6"/>
      <c r="Q186" s="6"/>
      <c r="R186" s="6"/>
      <c r="S186" s="6"/>
      <c r="T186" s="6"/>
      <c r="U186" s="6"/>
      <c r="V186" s="364"/>
      <c r="W186" s="139"/>
      <c r="X186" s="57"/>
      <c r="Y186" s="6"/>
      <c r="Z186" s="6"/>
      <c r="AA186" s="6"/>
    </row>
    <row r="187" spans="1:27" ht="47.25" customHeight="1">
      <c r="A187" s="6"/>
      <c r="B187" s="6"/>
      <c r="C187" s="6"/>
      <c r="D187" s="6"/>
      <c r="E187" s="6"/>
      <c r="F187" s="6"/>
      <c r="G187" s="6"/>
      <c r="H187" s="207"/>
      <c r="I187" s="6"/>
      <c r="J187" s="6"/>
      <c r="K187" s="6"/>
      <c r="L187" s="6"/>
      <c r="M187" s="6"/>
      <c r="N187" s="6"/>
      <c r="O187" s="6"/>
      <c r="P187" s="6"/>
      <c r="Q187" s="6"/>
      <c r="R187" s="6"/>
      <c r="S187" s="6"/>
      <c r="T187" s="6"/>
      <c r="U187" s="6"/>
      <c r="V187" s="364"/>
      <c r="W187" s="139"/>
      <c r="X187" s="57"/>
      <c r="Y187" s="6"/>
      <c r="Z187" s="6"/>
      <c r="AA187" s="6"/>
    </row>
    <row r="188" spans="1:27" ht="47.25" customHeight="1">
      <c r="A188" s="6"/>
      <c r="B188" s="6"/>
      <c r="C188" s="6"/>
      <c r="D188" s="6"/>
      <c r="E188" s="6"/>
      <c r="F188" s="6"/>
      <c r="G188" s="6"/>
      <c r="H188" s="207"/>
      <c r="I188" s="6"/>
      <c r="J188" s="6"/>
      <c r="K188" s="6"/>
      <c r="L188" s="6"/>
      <c r="M188" s="6"/>
      <c r="N188" s="6"/>
      <c r="O188" s="6"/>
      <c r="P188" s="6"/>
      <c r="Q188" s="6"/>
      <c r="R188" s="6"/>
      <c r="S188" s="6"/>
      <c r="T188" s="6"/>
      <c r="U188" s="6"/>
      <c r="V188" s="364"/>
      <c r="W188" s="139"/>
      <c r="X188" s="57"/>
      <c r="Y188" s="6"/>
      <c r="Z188" s="6"/>
      <c r="AA188" s="6"/>
    </row>
    <row r="189" spans="1:27" ht="47.25" customHeight="1">
      <c r="A189" s="6"/>
      <c r="B189" s="6"/>
      <c r="C189" s="6"/>
      <c r="D189" s="6"/>
      <c r="E189" s="6"/>
      <c r="F189" s="6"/>
      <c r="G189" s="6"/>
      <c r="H189" s="207"/>
      <c r="I189" s="6"/>
      <c r="J189" s="6"/>
      <c r="K189" s="6"/>
      <c r="L189" s="6"/>
      <c r="M189" s="6"/>
      <c r="N189" s="6"/>
      <c r="O189" s="6"/>
      <c r="P189" s="6"/>
      <c r="Q189" s="6"/>
      <c r="R189" s="6"/>
      <c r="S189" s="6"/>
      <c r="T189" s="6"/>
      <c r="U189" s="6"/>
      <c r="V189" s="364"/>
      <c r="W189" s="139"/>
      <c r="X189" s="57"/>
      <c r="Y189" s="6"/>
      <c r="Z189" s="6"/>
      <c r="AA189" s="6"/>
    </row>
    <row r="190" spans="1:27" ht="47.25" customHeight="1">
      <c r="A190" s="6"/>
      <c r="B190" s="6"/>
      <c r="C190" s="6"/>
      <c r="D190" s="6"/>
      <c r="E190" s="6"/>
      <c r="F190" s="6"/>
      <c r="G190" s="6"/>
      <c r="H190" s="207"/>
      <c r="I190" s="6"/>
      <c r="J190" s="6"/>
      <c r="K190" s="6"/>
      <c r="L190" s="6"/>
      <c r="M190" s="6"/>
      <c r="N190" s="6"/>
      <c r="O190" s="6"/>
      <c r="P190" s="6"/>
      <c r="Q190" s="6"/>
      <c r="R190" s="6"/>
      <c r="S190" s="6"/>
      <c r="T190" s="6"/>
      <c r="U190" s="6"/>
      <c r="V190" s="364"/>
      <c r="W190" s="139"/>
      <c r="X190" s="57"/>
      <c r="Y190" s="6"/>
      <c r="Z190" s="6"/>
      <c r="AA190" s="6"/>
    </row>
    <row r="191" spans="1:27" ht="47.25" customHeight="1">
      <c r="A191" s="6"/>
      <c r="B191" s="6"/>
      <c r="C191" s="6"/>
      <c r="D191" s="6"/>
      <c r="E191" s="6"/>
      <c r="F191" s="6"/>
      <c r="G191" s="6"/>
      <c r="H191" s="207"/>
      <c r="I191" s="6"/>
      <c r="J191" s="6"/>
      <c r="K191" s="6"/>
      <c r="L191" s="6"/>
      <c r="M191" s="6"/>
      <c r="N191" s="6"/>
      <c r="O191" s="6"/>
      <c r="P191" s="6"/>
      <c r="Q191" s="6"/>
      <c r="R191" s="6"/>
      <c r="S191" s="6"/>
      <c r="T191" s="6"/>
      <c r="U191" s="6"/>
      <c r="V191" s="364"/>
      <c r="W191" s="139"/>
      <c r="X191" s="57"/>
      <c r="Y191" s="6"/>
      <c r="Z191" s="6"/>
      <c r="AA191" s="6"/>
    </row>
    <row r="192" spans="1:27" ht="47.25" customHeight="1">
      <c r="A192" s="6"/>
      <c r="B192" s="6"/>
      <c r="C192" s="6"/>
      <c r="D192" s="6"/>
      <c r="E192" s="6"/>
      <c r="F192" s="6"/>
      <c r="G192" s="6"/>
      <c r="H192" s="207"/>
      <c r="I192" s="6"/>
      <c r="J192" s="6"/>
      <c r="K192" s="6"/>
      <c r="L192" s="6"/>
      <c r="M192" s="6"/>
      <c r="N192" s="6"/>
      <c r="O192" s="6"/>
      <c r="P192" s="6"/>
      <c r="Q192" s="6"/>
      <c r="R192" s="6"/>
      <c r="S192" s="6"/>
      <c r="T192" s="6"/>
      <c r="U192" s="6"/>
      <c r="V192" s="364"/>
      <c r="W192" s="139"/>
      <c r="X192" s="57"/>
      <c r="Y192" s="6"/>
      <c r="Z192" s="6"/>
      <c r="AA192" s="6"/>
    </row>
    <row r="193" spans="1:27" ht="47.25" customHeight="1">
      <c r="A193" s="6"/>
      <c r="B193" s="6"/>
      <c r="C193" s="6"/>
      <c r="D193" s="6"/>
      <c r="E193" s="6"/>
      <c r="F193" s="6"/>
      <c r="G193" s="6"/>
      <c r="H193" s="207"/>
      <c r="I193" s="6"/>
      <c r="J193" s="6"/>
      <c r="K193" s="6"/>
      <c r="L193" s="6"/>
      <c r="M193" s="6"/>
      <c r="N193" s="6"/>
      <c r="O193" s="6"/>
      <c r="P193" s="6"/>
      <c r="Q193" s="6"/>
      <c r="R193" s="6"/>
      <c r="S193" s="6"/>
      <c r="T193" s="6"/>
      <c r="U193" s="6"/>
      <c r="V193" s="364"/>
      <c r="W193" s="139"/>
      <c r="X193" s="57"/>
      <c r="Y193" s="6"/>
      <c r="Z193" s="6"/>
      <c r="AA193" s="6"/>
    </row>
    <row r="194" spans="1:27" ht="47.25" customHeight="1">
      <c r="A194" s="6"/>
      <c r="B194" s="6"/>
      <c r="C194" s="6"/>
      <c r="D194" s="6"/>
      <c r="E194" s="6"/>
      <c r="F194" s="6"/>
      <c r="G194" s="6"/>
      <c r="H194" s="207"/>
      <c r="I194" s="6"/>
      <c r="J194" s="6"/>
      <c r="K194" s="6"/>
      <c r="L194" s="6"/>
      <c r="M194" s="6"/>
      <c r="N194" s="6"/>
      <c r="O194" s="6"/>
      <c r="P194" s="6"/>
      <c r="Q194" s="6"/>
      <c r="R194" s="6"/>
      <c r="S194" s="6"/>
      <c r="T194" s="6"/>
      <c r="U194" s="6"/>
      <c r="V194" s="364"/>
      <c r="W194" s="139"/>
      <c r="X194" s="57"/>
      <c r="Y194" s="6"/>
      <c r="Z194" s="6"/>
      <c r="AA194" s="6"/>
    </row>
    <row r="195" spans="1:27" ht="47.25" customHeight="1">
      <c r="A195" s="6"/>
      <c r="B195" s="6"/>
      <c r="C195" s="6"/>
      <c r="D195" s="6"/>
      <c r="E195" s="6"/>
      <c r="F195" s="6"/>
      <c r="G195" s="6"/>
      <c r="H195" s="207"/>
      <c r="I195" s="6"/>
      <c r="J195" s="6"/>
      <c r="K195" s="6"/>
      <c r="L195" s="6"/>
      <c r="M195" s="6"/>
      <c r="N195" s="6"/>
      <c r="O195" s="6"/>
      <c r="P195" s="6"/>
      <c r="Q195" s="6"/>
      <c r="R195" s="6"/>
      <c r="S195" s="6"/>
      <c r="T195" s="6"/>
      <c r="U195" s="6"/>
      <c r="V195" s="364"/>
      <c r="W195" s="139"/>
      <c r="X195" s="57"/>
      <c r="Y195" s="6"/>
      <c r="Z195" s="6"/>
      <c r="AA195" s="6"/>
    </row>
    <row r="196" spans="1:27" ht="47.25" customHeight="1">
      <c r="A196" s="6"/>
      <c r="B196" s="6"/>
      <c r="C196" s="6"/>
      <c r="D196" s="6"/>
      <c r="E196" s="6"/>
      <c r="F196" s="6"/>
      <c r="G196" s="6"/>
      <c r="H196" s="207"/>
      <c r="I196" s="6"/>
      <c r="J196" s="6"/>
      <c r="K196" s="6"/>
      <c r="L196" s="6"/>
      <c r="M196" s="6"/>
      <c r="N196" s="6"/>
      <c r="O196" s="6"/>
      <c r="P196" s="6"/>
      <c r="Q196" s="6"/>
      <c r="R196" s="6"/>
      <c r="S196" s="6"/>
      <c r="T196" s="6"/>
      <c r="U196" s="6"/>
      <c r="V196" s="364"/>
      <c r="W196" s="139"/>
      <c r="X196" s="57"/>
      <c r="Y196" s="6"/>
      <c r="Z196" s="6"/>
      <c r="AA196" s="6"/>
    </row>
    <row r="197" spans="1:27" ht="47.25" customHeight="1">
      <c r="A197" s="6"/>
      <c r="B197" s="6"/>
      <c r="C197" s="6"/>
      <c r="D197" s="6"/>
      <c r="E197" s="6"/>
      <c r="F197" s="6"/>
      <c r="G197" s="6"/>
      <c r="H197" s="207"/>
      <c r="I197" s="6"/>
      <c r="J197" s="6"/>
      <c r="K197" s="6"/>
      <c r="L197" s="6"/>
      <c r="M197" s="6"/>
      <c r="N197" s="6"/>
      <c r="O197" s="6"/>
      <c r="P197" s="6"/>
      <c r="Q197" s="6"/>
      <c r="R197" s="6"/>
      <c r="S197" s="6"/>
      <c r="T197" s="6"/>
      <c r="U197" s="6"/>
      <c r="V197" s="364"/>
      <c r="W197" s="139"/>
      <c r="X197" s="57"/>
      <c r="Y197" s="6"/>
      <c r="Z197" s="6"/>
      <c r="AA197" s="6"/>
    </row>
    <row r="198" spans="1:27" ht="47.25" customHeight="1">
      <c r="A198" s="6"/>
      <c r="B198" s="6"/>
      <c r="C198" s="6"/>
      <c r="D198" s="6"/>
      <c r="E198" s="6"/>
      <c r="F198" s="6"/>
      <c r="G198" s="6"/>
      <c r="H198" s="207"/>
      <c r="I198" s="6"/>
      <c r="J198" s="6"/>
      <c r="K198" s="6"/>
      <c r="L198" s="6"/>
      <c r="M198" s="6"/>
      <c r="N198" s="6"/>
      <c r="O198" s="6"/>
      <c r="P198" s="6"/>
      <c r="Q198" s="6"/>
      <c r="R198" s="6"/>
      <c r="S198" s="6"/>
      <c r="T198" s="6"/>
      <c r="U198" s="6"/>
      <c r="V198" s="364"/>
      <c r="W198" s="139"/>
      <c r="X198" s="57"/>
      <c r="Y198" s="6"/>
      <c r="Z198" s="6"/>
      <c r="AA198" s="6"/>
    </row>
    <row r="199" spans="1:27" ht="47.25" customHeight="1">
      <c r="A199" s="6"/>
      <c r="B199" s="6"/>
      <c r="C199" s="6"/>
      <c r="D199" s="6"/>
      <c r="E199" s="6"/>
      <c r="F199" s="6"/>
      <c r="G199" s="6"/>
      <c r="H199" s="207"/>
      <c r="I199" s="6"/>
      <c r="J199" s="6"/>
      <c r="K199" s="6"/>
      <c r="L199" s="6"/>
      <c r="M199" s="6"/>
      <c r="N199" s="6"/>
      <c r="O199" s="6"/>
      <c r="P199" s="6"/>
      <c r="Q199" s="6"/>
      <c r="R199" s="6"/>
      <c r="S199" s="6"/>
      <c r="T199" s="6"/>
      <c r="U199" s="6"/>
      <c r="V199" s="364"/>
      <c r="W199" s="139"/>
      <c r="X199" s="57"/>
      <c r="Y199" s="6"/>
      <c r="Z199" s="6"/>
      <c r="AA199" s="6"/>
    </row>
    <row r="200" spans="1:27" ht="47.25" customHeight="1">
      <c r="A200" s="6"/>
      <c r="B200" s="6"/>
      <c r="C200" s="6"/>
      <c r="D200" s="6"/>
      <c r="E200" s="6"/>
      <c r="F200" s="6"/>
      <c r="G200" s="6"/>
      <c r="H200" s="207"/>
      <c r="I200" s="6"/>
      <c r="J200" s="6"/>
      <c r="K200" s="6"/>
      <c r="L200" s="6"/>
      <c r="M200" s="6"/>
      <c r="N200" s="6"/>
      <c r="O200" s="6"/>
      <c r="P200" s="6"/>
      <c r="Q200" s="6"/>
      <c r="R200" s="6"/>
      <c r="S200" s="6"/>
      <c r="T200" s="6"/>
      <c r="U200" s="6"/>
      <c r="V200" s="364"/>
      <c r="W200" s="139"/>
      <c r="X200" s="57"/>
      <c r="Y200" s="6"/>
      <c r="Z200" s="6"/>
      <c r="AA200" s="6"/>
    </row>
    <row r="201" spans="1:27" ht="47.25" customHeight="1">
      <c r="A201" s="6"/>
      <c r="B201" s="6"/>
      <c r="C201" s="6"/>
      <c r="D201" s="6"/>
      <c r="E201" s="6"/>
      <c r="F201" s="6"/>
      <c r="G201" s="6"/>
      <c r="H201" s="207"/>
      <c r="I201" s="6"/>
      <c r="J201" s="6"/>
      <c r="K201" s="6"/>
      <c r="L201" s="6"/>
      <c r="M201" s="6"/>
      <c r="N201" s="6"/>
      <c r="O201" s="6"/>
      <c r="P201" s="6"/>
      <c r="Q201" s="6"/>
      <c r="R201" s="6"/>
      <c r="S201" s="6"/>
      <c r="T201" s="6"/>
      <c r="U201" s="6"/>
      <c r="V201" s="364"/>
      <c r="W201" s="139"/>
      <c r="X201" s="57"/>
      <c r="Y201" s="6"/>
      <c r="Z201" s="6"/>
      <c r="AA201" s="6"/>
    </row>
    <row r="202" spans="1:27" ht="47.25" customHeight="1">
      <c r="A202" s="6"/>
      <c r="B202" s="6"/>
      <c r="C202" s="6"/>
      <c r="D202" s="6"/>
      <c r="E202" s="6"/>
      <c r="F202" s="6"/>
      <c r="G202" s="6"/>
      <c r="H202" s="207"/>
      <c r="I202" s="6"/>
      <c r="J202" s="6"/>
      <c r="K202" s="6"/>
      <c r="L202" s="6"/>
      <c r="M202" s="6"/>
      <c r="N202" s="6"/>
      <c r="O202" s="6"/>
      <c r="P202" s="6"/>
      <c r="Q202" s="6"/>
      <c r="R202" s="6"/>
      <c r="S202" s="6"/>
      <c r="T202" s="6"/>
      <c r="U202" s="6"/>
      <c r="V202" s="364"/>
      <c r="W202" s="139"/>
      <c r="X202" s="57"/>
      <c r="Y202" s="6"/>
      <c r="Z202" s="6"/>
      <c r="AA202" s="6"/>
    </row>
    <row r="203" spans="1:27" ht="47.25" customHeight="1">
      <c r="A203" s="6"/>
      <c r="B203" s="6"/>
      <c r="C203" s="6"/>
      <c r="D203" s="6"/>
      <c r="E203" s="6"/>
      <c r="F203" s="6"/>
      <c r="G203" s="6"/>
      <c r="H203" s="207"/>
      <c r="I203" s="6"/>
      <c r="J203" s="6"/>
      <c r="K203" s="6"/>
      <c r="L203" s="6"/>
      <c r="M203" s="6"/>
      <c r="N203" s="6"/>
      <c r="O203" s="6"/>
      <c r="P203" s="6"/>
      <c r="Q203" s="6"/>
      <c r="R203" s="6"/>
      <c r="S203" s="6"/>
      <c r="T203" s="6"/>
      <c r="U203" s="6"/>
      <c r="V203" s="364"/>
      <c r="W203" s="139"/>
      <c r="X203" s="57"/>
      <c r="Y203" s="6"/>
      <c r="Z203" s="6"/>
      <c r="AA203" s="6"/>
    </row>
    <row r="204" spans="1:27" ht="47.25" customHeight="1">
      <c r="A204" s="6"/>
      <c r="B204" s="6"/>
      <c r="C204" s="6"/>
      <c r="D204" s="6"/>
      <c r="E204" s="6"/>
      <c r="F204" s="6"/>
      <c r="G204" s="6"/>
      <c r="H204" s="207"/>
      <c r="I204" s="6"/>
      <c r="J204" s="6"/>
      <c r="K204" s="6"/>
      <c r="L204" s="6"/>
      <c r="M204" s="6"/>
      <c r="N204" s="6"/>
      <c r="O204" s="6"/>
      <c r="P204" s="6"/>
      <c r="Q204" s="6"/>
      <c r="R204" s="6"/>
      <c r="S204" s="6"/>
      <c r="T204" s="6"/>
      <c r="U204" s="6"/>
      <c r="V204" s="364"/>
      <c r="W204" s="139"/>
      <c r="X204" s="57"/>
      <c r="Y204" s="6"/>
      <c r="Z204" s="6"/>
      <c r="AA204" s="6"/>
    </row>
    <row r="205" spans="1:27" ht="47.25" customHeight="1">
      <c r="A205" s="6"/>
      <c r="B205" s="6"/>
      <c r="C205" s="6"/>
      <c r="D205" s="6"/>
      <c r="E205" s="6"/>
      <c r="F205" s="6"/>
      <c r="G205" s="6"/>
      <c r="H205" s="207"/>
      <c r="I205" s="6"/>
      <c r="J205" s="6"/>
      <c r="K205" s="6"/>
      <c r="L205" s="6"/>
      <c r="M205" s="6"/>
      <c r="N205" s="6"/>
      <c r="O205" s="6"/>
      <c r="P205" s="6"/>
      <c r="Q205" s="6"/>
      <c r="R205" s="6"/>
      <c r="S205" s="6"/>
      <c r="T205" s="6"/>
      <c r="U205" s="6"/>
      <c r="V205" s="364"/>
      <c r="W205" s="139"/>
      <c r="X205" s="57"/>
      <c r="Y205" s="6"/>
      <c r="Z205" s="6"/>
      <c r="AA205" s="6"/>
    </row>
    <row r="206" spans="1:27" ht="47.25" customHeight="1">
      <c r="A206" s="6"/>
      <c r="B206" s="6"/>
      <c r="C206" s="6"/>
      <c r="D206" s="6"/>
      <c r="E206" s="6"/>
      <c r="F206" s="6"/>
      <c r="G206" s="6"/>
      <c r="H206" s="207"/>
      <c r="I206" s="6"/>
      <c r="J206" s="6"/>
      <c r="K206" s="6"/>
      <c r="L206" s="6"/>
      <c r="M206" s="6"/>
      <c r="N206" s="6"/>
      <c r="O206" s="6"/>
      <c r="P206" s="6"/>
      <c r="Q206" s="6"/>
      <c r="R206" s="6"/>
      <c r="S206" s="6"/>
      <c r="T206" s="6"/>
      <c r="U206" s="6"/>
      <c r="V206" s="364"/>
      <c r="W206" s="139"/>
      <c r="X206" s="57"/>
      <c r="Y206" s="6"/>
      <c r="Z206" s="6"/>
      <c r="AA206" s="6"/>
    </row>
    <row r="207" spans="1:27" ht="47.25" customHeight="1">
      <c r="A207" s="6"/>
      <c r="B207" s="6"/>
      <c r="C207" s="6"/>
      <c r="D207" s="6"/>
      <c r="E207" s="6"/>
      <c r="F207" s="6"/>
      <c r="G207" s="6"/>
      <c r="H207" s="207"/>
      <c r="I207" s="6"/>
      <c r="J207" s="6"/>
      <c r="K207" s="6"/>
      <c r="L207" s="6"/>
      <c r="M207" s="6"/>
      <c r="N207" s="6"/>
      <c r="O207" s="6"/>
      <c r="P207" s="6"/>
      <c r="Q207" s="6"/>
      <c r="R207" s="6"/>
      <c r="S207" s="6"/>
      <c r="T207" s="6"/>
      <c r="U207" s="6"/>
      <c r="V207" s="364"/>
      <c r="W207" s="139"/>
      <c r="X207" s="57"/>
      <c r="Y207" s="6"/>
      <c r="Z207" s="6"/>
      <c r="AA207" s="6"/>
    </row>
    <row r="208" spans="1:27" ht="47.25" customHeight="1">
      <c r="A208" s="6"/>
      <c r="B208" s="6"/>
      <c r="C208" s="6"/>
      <c r="D208" s="6"/>
      <c r="E208" s="6"/>
      <c r="F208" s="6"/>
      <c r="G208" s="6"/>
      <c r="H208" s="207"/>
      <c r="I208" s="6"/>
      <c r="J208" s="6"/>
      <c r="K208" s="6"/>
      <c r="L208" s="6"/>
      <c r="M208" s="6"/>
      <c r="N208" s="6"/>
      <c r="O208" s="6"/>
      <c r="P208" s="6"/>
      <c r="Q208" s="6"/>
      <c r="R208" s="6"/>
      <c r="S208" s="6"/>
      <c r="T208" s="6"/>
      <c r="U208" s="6"/>
      <c r="V208" s="364"/>
      <c r="W208" s="139"/>
      <c r="X208" s="57"/>
      <c r="Y208" s="6"/>
      <c r="Z208" s="6"/>
      <c r="AA208" s="6"/>
    </row>
    <row r="209" spans="1:27" ht="47.25" customHeight="1">
      <c r="A209" s="6"/>
      <c r="B209" s="6"/>
      <c r="C209" s="6"/>
      <c r="D209" s="6"/>
      <c r="E209" s="6"/>
      <c r="F209" s="6"/>
      <c r="G209" s="6"/>
      <c r="H209" s="207"/>
      <c r="I209" s="6"/>
      <c r="J209" s="6"/>
      <c r="K209" s="6"/>
      <c r="L209" s="6"/>
      <c r="M209" s="6"/>
      <c r="N209" s="6"/>
      <c r="O209" s="6"/>
      <c r="P209" s="6"/>
      <c r="Q209" s="6"/>
      <c r="R209" s="6"/>
      <c r="S209" s="6"/>
      <c r="T209" s="6"/>
      <c r="U209" s="6"/>
      <c r="V209" s="364"/>
      <c r="W209" s="139"/>
      <c r="X209" s="57"/>
      <c r="Y209" s="6"/>
      <c r="Z209" s="6"/>
      <c r="AA209" s="6"/>
    </row>
    <row r="210" spans="1:27" ht="47.25" customHeight="1">
      <c r="A210" s="6"/>
      <c r="B210" s="6"/>
      <c r="C210" s="6"/>
      <c r="D210" s="6"/>
      <c r="E210" s="6"/>
      <c r="F210" s="6"/>
      <c r="G210" s="6"/>
      <c r="H210" s="207"/>
      <c r="I210" s="6"/>
      <c r="J210" s="6"/>
      <c r="K210" s="6"/>
      <c r="L210" s="6"/>
      <c r="M210" s="6"/>
      <c r="N210" s="6"/>
      <c r="O210" s="6"/>
      <c r="P210" s="6"/>
      <c r="Q210" s="6"/>
      <c r="R210" s="6"/>
      <c r="S210" s="6"/>
      <c r="T210" s="6"/>
      <c r="U210" s="6"/>
      <c r="V210" s="364"/>
      <c r="W210" s="139"/>
      <c r="X210" s="57"/>
      <c r="Y210" s="6"/>
      <c r="Z210" s="6"/>
      <c r="AA210" s="6"/>
    </row>
    <row r="211" spans="1:27" ht="47.25" customHeight="1">
      <c r="A211" s="6"/>
      <c r="B211" s="6"/>
      <c r="C211" s="6"/>
      <c r="D211" s="6"/>
      <c r="E211" s="6"/>
      <c r="F211" s="6"/>
      <c r="G211" s="6"/>
      <c r="H211" s="207"/>
      <c r="I211" s="6"/>
      <c r="J211" s="6"/>
      <c r="K211" s="6"/>
      <c r="L211" s="6"/>
      <c r="M211" s="6"/>
      <c r="N211" s="6"/>
      <c r="O211" s="6"/>
      <c r="P211" s="6"/>
      <c r="Q211" s="6"/>
      <c r="R211" s="6"/>
      <c r="S211" s="6"/>
      <c r="T211" s="6"/>
      <c r="U211" s="6"/>
      <c r="V211" s="364"/>
      <c r="W211" s="139"/>
      <c r="X211" s="57"/>
      <c r="Y211" s="6"/>
      <c r="Z211" s="6"/>
      <c r="AA211" s="6"/>
    </row>
    <row r="212" spans="1:27" ht="47.25" customHeight="1">
      <c r="A212" s="6"/>
      <c r="B212" s="6"/>
      <c r="C212" s="6"/>
      <c r="D212" s="6"/>
      <c r="E212" s="6"/>
      <c r="F212" s="6"/>
      <c r="G212" s="6"/>
      <c r="H212" s="207"/>
      <c r="I212" s="6"/>
      <c r="J212" s="6"/>
      <c r="K212" s="6"/>
      <c r="L212" s="6"/>
      <c r="M212" s="6"/>
      <c r="N212" s="6"/>
      <c r="O212" s="6"/>
      <c r="P212" s="6"/>
      <c r="Q212" s="6"/>
      <c r="R212" s="6"/>
      <c r="S212" s="6"/>
      <c r="T212" s="6"/>
      <c r="U212" s="6"/>
      <c r="V212" s="364"/>
      <c r="W212" s="139"/>
      <c r="X212" s="57"/>
      <c r="Y212" s="6"/>
      <c r="Z212" s="6"/>
      <c r="AA212" s="6"/>
    </row>
    <row r="213" spans="1:27" ht="47.25" customHeight="1">
      <c r="A213" s="6"/>
      <c r="B213" s="6"/>
      <c r="C213" s="6"/>
      <c r="D213" s="6"/>
      <c r="E213" s="6"/>
      <c r="F213" s="6"/>
      <c r="G213" s="6"/>
      <c r="H213" s="207"/>
      <c r="I213" s="6"/>
      <c r="J213" s="6"/>
      <c r="K213" s="6"/>
      <c r="L213" s="6"/>
      <c r="M213" s="6"/>
      <c r="N213" s="6"/>
      <c r="O213" s="6"/>
      <c r="P213" s="6"/>
      <c r="Q213" s="6"/>
      <c r="R213" s="6"/>
      <c r="S213" s="6"/>
      <c r="T213" s="6"/>
      <c r="U213" s="6"/>
      <c r="V213" s="364"/>
      <c r="W213" s="139"/>
      <c r="X213" s="57"/>
      <c r="Y213" s="6"/>
      <c r="Z213" s="6"/>
      <c r="AA213" s="6"/>
    </row>
    <row r="214" spans="1:27" ht="47.25" customHeight="1">
      <c r="A214" s="6"/>
      <c r="B214" s="6"/>
      <c r="C214" s="6"/>
      <c r="D214" s="6"/>
      <c r="E214" s="6"/>
      <c r="F214" s="6"/>
      <c r="G214" s="6"/>
      <c r="H214" s="207"/>
      <c r="I214" s="6"/>
      <c r="J214" s="6"/>
      <c r="K214" s="6"/>
      <c r="L214" s="6"/>
      <c r="M214" s="6"/>
      <c r="N214" s="6"/>
      <c r="O214" s="6"/>
      <c r="P214" s="6"/>
      <c r="Q214" s="6"/>
      <c r="R214" s="6"/>
      <c r="S214" s="6"/>
      <c r="T214" s="6"/>
      <c r="U214" s="6"/>
      <c r="V214" s="364"/>
      <c r="W214" s="139"/>
      <c r="X214" s="57"/>
      <c r="Y214" s="6"/>
      <c r="Z214" s="6"/>
      <c r="AA214" s="6"/>
    </row>
    <row r="215" spans="1:27" ht="47.25" customHeight="1">
      <c r="A215" s="6"/>
      <c r="B215" s="6"/>
      <c r="C215" s="6"/>
      <c r="D215" s="6"/>
      <c r="E215" s="6"/>
      <c r="F215" s="6"/>
      <c r="G215" s="6"/>
      <c r="H215" s="207"/>
      <c r="I215" s="6"/>
      <c r="J215" s="6"/>
      <c r="K215" s="6"/>
      <c r="L215" s="6"/>
      <c r="M215" s="6"/>
      <c r="N215" s="6"/>
      <c r="O215" s="6"/>
      <c r="P215" s="6"/>
      <c r="Q215" s="6"/>
      <c r="R215" s="6"/>
      <c r="S215" s="6"/>
      <c r="T215" s="6"/>
      <c r="U215" s="6"/>
      <c r="V215" s="364"/>
      <c r="W215" s="139"/>
      <c r="X215" s="57"/>
      <c r="Y215" s="6"/>
      <c r="Z215" s="6"/>
      <c r="AA215" s="6"/>
    </row>
    <row r="216" spans="1:27" ht="47.25" customHeight="1">
      <c r="A216" s="6"/>
      <c r="B216" s="6"/>
      <c r="C216" s="6"/>
      <c r="D216" s="6"/>
      <c r="E216" s="6"/>
      <c r="F216" s="6"/>
      <c r="G216" s="6"/>
      <c r="H216" s="207"/>
      <c r="I216" s="6"/>
      <c r="J216" s="6"/>
      <c r="K216" s="6"/>
      <c r="L216" s="6"/>
      <c r="M216" s="6"/>
      <c r="N216" s="6"/>
      <c r="O216" s="6"/>
      <c r="P216" s="6"/>
      <c r="Q216" s="6"/>
      <c r="R216" s="6"/>
      <c r="S216" s="6"/>
      <c r="T216" s="6"/>
      <c r="U216" s="6"/>
      <c r="V216" s="364"/>
      <c r="W216" s="139"/>
      <c r="X216" s="57"/>
      <c r="Y216" s="6"/>
      <c r="Z216" s="6"/>
      <c r="AA216" s="6"/>
    </row>
    <row r="217" spans="1:27" ht="47.25" customHeight="1">
      <c r="A217" s="6"/>
      <c r="B217" s="6"/>
      <c r="C217" s="6"/>
      <c r="D217" s="6"/>
      <c r="E217" s="6"/>
      <c r="F217" s="6"/>
      <c r="G217" s="6"/>
      <c r="H217" s="207"/>
      <c r="I217" s="6"/>
      <c r="J217" s="6"/>
      <c r="K217" s="6"/>
      <c r="L217" s="6"/>
      <c r="M217" s="6"/>
      <c r="N217" s="6"/>
      <c r="O217" s="6"/>
      <c r="P217" s="6"/>
      <c r="Q217" s="6"/>
      <c r="R217" s="6"/>
      <c r="S217" s="6"/>
      <c r="T217" s="6"/>
      <c r="U217" s="6"/>
      <c r="V217" s="364"/>
      <c r="W217" s="139"/>
      <c r="X217" s="57"/>
      <c r="Y217" s="6"/>
      <c r="Z217" s="6"/>
      <c r="AA217" s="6"/>
    </row>
    <row r="218" spans="1:27" ht="47.25" customHeight="1">
      <c r="A218" s="6"/>
      <c r="B218" s="6"/>
      <c r="C218" s="6"/>
      <c r="D218" s="6"/>
      <c r="E218" s="6"/>
      <c r="F218" s="6"/>
      <c r="G218" s="6"/>
      <c r="H218" s="207"/>
      <c r="I218" s="6"/>
      <c r="J218" s="6"/>
      <c r="K218" s="6"/>
      <c r="L218" s="6"/>
      <c r="M218" s="6"/>
      <c r="N218" s="6"/>
      <c r="O218" s="6"/>
      <c r="P218" s="6"/>
      <c r="Q218" s="6"/>
      <c r="R218" s="6"/>
      <c r="S218" s="6"/>
      <c r="T218" s="6"/>
      <c r="U218" s="6"/>
      <c r="V218" s="364"/>
      <c r="W218" s="139"/>
      <c r="X218" s="57"/>
      <c r="Y218" s="6"/>
      <c r="Z218" s="6"/>
      <c r="AA218" s="6"/>
    </row>
    <row r="219" spans="1:27" ht="47.25" customHeight="1">
      <c r="A219" s="6"/>
      <c r="B219" s="6"/>
      <c r="C219" s="6"/>
      <c r="D219" s="6"/>
      <c r="E219" s="6"/>
      <c r="F219" s="6"/>
      <c r="G219" s="6"/>
      <c r="H219" s="207"/>
      <c r="I219" s="6"/>
      <c r="J219" s="6"/>
      <c r="K219" s="6"/>
      <c r="L219" s="6"/>
      <c r="M219" s="6"/>
      <c r="N219" s="6"/>
      <c r="O219" s="6"/>
      <c r="P219" s="6"/>
      <c r="Q219" s="6"/>
      <c r="R219" s="6"/>
      <c r="S219" s="6"/>
      <c r="T219" s="6"/>
      <c r="U219" s="6"/>
      <c r="V219" s="364"/>
      <c r="W219" s="139"/>
      <c r="X219" s="57"/>
      <c r="Y219" s="6"/>
      <c r="Z219" s="6"/>
      <c r="AA219" s="6"/>
    </row>
    <row r="220" spans="1:27" ht="47.25" customHeight="1">
      <c r="A220" s="6"/>
      <c r="B220" s="6"/>
      <c r="C220" s="6"/>
      <c r="D220" s="6"/>
      <c r="E220" s="6"/>
      <c r="F220" s="6"/>
      <c r="G220" s="6"/>
      <c r="H220" s="207"/>
      <c r="I220" s="6"/>
      <c r="J220" s="6"/>
      <c r="K220" s="6"/>
      <c r="L220" s="6"/>
      <c r="M220" s="6"/>
      <c r="N220" s="6"/>
      <c r="O220" s="6"/>
      <c r="P220" s="6"/>
      <c r="Q220" s="6"/>
      <c r="R220" s="6"/>
      <c r="S220" s="6"/>
      <c r="T220" s="6"/>
      <c r="U220" s="6"/>
      <c r="V220" s="364"/>
      <c r="W220" s="139"/>
      <c r="X220" s="57"/>
      <c r="Y220" s="6"/>
      <c r="Z220" s="6"/>
      <c r="AA220" s="6"/>
    </row>
    <row r="221" spans="1:27" ht="47.25" customHeight="1">
      <c r="A221" s="6"/>
      <c r="B221" s="6"/>
      <c r="C221" s="6"/>
      <c r="D221" s="6"/>
      <c r="E221" s="6"/>
      <c r="F221" s="6"/>
      <c r="G221" s="6"/>
      <c r="H221" s="207"/>
      <c r="I221" s="6"/>
      <c r="J221" s="6"/>
      <c r="K221" s="6"/>
      <c r="L221" s="6"/>
      <c r="M221" s="6"/>
      <c r="N221" s="6"/>
      <c r="O221" s="6"/>
      <c r="P221" s="6"/>
      <c r="Q221" s="6"/>
      <c r="R221" s="6"/>
      <c r="S221" s="6"/>
      <c r="T221" s="6"/>
      <c r="U221" s="6"/>
      <c r="V221" s="364"/>
      <c r="W221" s="139"/>
      <c r="X221" s="57"/>
      <c r="Y221" s="6"/>
      <c r="Z221" s="6"/>
      <c r="AA221" s="6"/>
    </row>
    <row r="222" spans="1:27" ht="47.25" customHeight="1">
      <c r="A222" s="6"/>
      <c r="B222" s="6"/>
      <c r="C222" s="6"/>
      <c r="D222" s="6"/>
      <c r="E222" s="6"/>
      <c r="F222" s="6"/>
      <c r="G222" s="6"/>
      <c r="H222" s="207"/>
      <c r="I222" s="6"/>
      <c r="J222" s="6"/>
      <c r="K222" s="6"/>
      <c r="L222" s="6"/>
      <c r="M222" s="6"/>
      <c r="N222" s="6"/>
      <c r="O222" s="6"/>
      <c r="P222" s="6"/>
      <c r="Q222" s="6"/>
      <c r="R222" s="6"/>
      <c r="S222" s="6"/>
      <c r="T222" s="6"/>
      <c r="U222" s="6"/>
      <c r="V222" s="364"/>
      <c r="W222" s="139"/>
      <c r="X222" s="57"/>
      <c r="Y222" s="6"/>
      <c r="Z222" s="6"/>
      <c r="AA222" s="6"/>
    </row>
    <row r="223" spans="1:27" ht="47.25" customHeight="1">
      <c r="A223" s="6"/>
      <c r="B223" s="6"/>
      <c r="C223" s="6"/>
      <c r="D223" s="6"/>
      <c r="E223" s="6"/>
      <c r="F223" s="6"/>
      <c r="G223" s="6"/>
      <c r="H223" s="207"/>
      <c r="I223" s="6"/>
      <c r="J223" s="6"/>
      <c r="K223" s="6"/>
      <c r="L223" s="6"/>
      <c r="M223" s="6"/>
      <c r="N223" s="6"/>
      <c r="O223" s="6"/>
      <c r="P223" s="6"/>
      <c r="Q223" s="6"/>
      <c r="R223" s="6"/>
      <c r="S223" s="6"/>
      <c r="T223" s="6"/>
      <c r="U223" s="6"/>
      <c r="V223" s="364"/>
      <c r="W223" s="139"/>
      <c r="X223" s="57"/>
      <c r="Y223" s="6"/>
      <c r="Z223" s="6"/>
      <c r="AA223" s="6"/>
    </row>
    <row r="224" spans="1:27" ht="47.25" customHeight="1">
      <c r="A224" s="6"/>
      <c r="B224" s="6"/>
      <c r="C224" s="6"/>
      <c r="D224" s="6"/>
      <c r="E224" s="6"/>
      <c r="F224" s="6"/>
      <c r="G224" s="6"/>
      <c r="H224" s="207"/>
      <c r="I224" s="6"/>
      <c r="J224" s="6"/>
      <c r="K224" s="6"/>
      <c r="L224" s="6"/>
      <c r="M224" s="6"/>
      <c r="N224" s="6"/>
      <c r="O224" s="6"/>
      <c r="P224" s="6"/>
      <c r="Q224" s="6"/>
      <c r="R224" s="6"/>
      <c r="S224" s="6"/>
      <c r="T224" s="6"/>
      <c r="U224" s="6"/>
      <c r="V224" s="364"/>
      <c r="W224" s="139"/>
      <c r="X224" s="57"/>
      <c r="Y224" s="6"/>
      <c r="Z224" s="6"/>
      <c r="AA224" s="6"/>
    </row>
    <row r="225" spans="1:27" ht="47.25" customHeight="1">
      <c r="A225" s="6"/>
      <c r="B225" s="6"/>
      <c r="C225" s="6"/>
      <c r="D225" s="6"/>
      <c r="E225" s="6"/>
      <c r="F225" s="6"/>
      <c r="G225" s="6"/>
      <c r="H225" s="207"/>
      <c r="I225" s="6"/>
      <c r="J225" s="6"/>
      <c r="K225" s="6"/>
      <c r="L225" s="6"/>
      <c r="M225" s="6"/>
      <c r="N225" s="6"/>
      <c r="O225" s="6"/>
      <c r="P225" s="6"/>
      <c r="Q225" s="6"/>
      <c r="R225" s="6"/>
      <c r="S225" s="6"/>
      <c r="T225" s="6"/>
      <c r="U225" s="6"/>
      <c r="V225" s="364"/>
      <c r="W225" s="139"/>
      <c r="X225" s="57"/>
      <c r="Y225" s="6"/>
      <c r="Z225" s="6"/>
      <c r="AA225" s="6"/>
    </row>
    <row r="226" spans="1:27" ht="47.25" customHeight="1">
      <c r="A226" s="6"/>
      <c r="B226" s="6"/>
      <c r="C226" s="6"/>
      <c r="D226" s="6"/>
      <c r="E226" s="6"/>
      <c r="F226" s="6"/>
      <c r="G226" s="6"/>
      <c r="H226" s="207"/>
      <c r="I226" s="6"/>
      <c r="J226" s="6"/>
      <c r="K226" s="6"/>
      <c r="L226" s="6"/>
      <c r="M226" s="6"/>
      <c r="N226" s="6"/>
      <c r="O226" s="6"/>
      <c r="P226" s="6"/>
      <c r="Q226" s="6"/>
      <c r="R226" s="6"/>
      <c r="S226" s="6"/>
      <c r="T226" s="6"/>
      <c r="U226" s="6"/>
      <c r="V226" s="364"/>
      <c r="W226" s="139"/>
      <c r="X226" s="57"/>
      <c r="Y226" s="6"/>
      <c r="Z226" s="6"/>
      <c r="AA226" s="6"/>
    </row>
    <row r="227" spans="1:27" ht="47.25" customHeight="1">
      <c r="A227" s="6"/>
      <c r="B227" s="6"/>
      <c r="C227" s="6"/>
      <c r="D227" s="6"/>
      <c r="E227" s="6"/>
      <c r="F227" s="6"/>
      <c r="G227" s="6"/>
      <c r="H227" s="207"/>
      <c r="I227" s="6"/>
      <c r="J227" s="6"/>
      <c r="K227" s="6"/>
      <c r="L227" s="6"/>
      <c r="M227" s="6"/>
      <c r="N227" s="6"/>
      <c r="O227" s="6"/>
      <c r="P227" s="6"/>
      <c r="Q227" s="6"/>
      <c r="R227" s="6"/>
      <c r="S227" s="6"/>
      <c r="T227" s="6"/>
      <c r="U227" s="6"/>
      <c r="V227" s="364"/>
      <c r="W227" s="139"/>
      <c r="X227" s="57"/>
      <c r="Y227" s="6"/>
      <c r="Z227" s="6"/>
      <c r="AA227" s="6"/>
    </row>
    <row r="228" spans="1:27" ht="47.25" customHeight="1">
      <c r="A228" s="6"/>
      <c r="B228" s="6"/>
      <c r="C228" s="6"/>
      <c r="D228" s="6"/>
      <c r="E228" s="6"/>
      <c r="F228" s="6"/>
      <c r="G228" s="6"/>
      <c r="H228" s="207"/>
      <c r="I228" s="6"/>
      <c r="J228" s="6"/>
      <c r="K228" s="6"/>
      <c r="L228" s="6"/>
      <c r="M228" s="6"/>
      <c r="N228" s="6"/>
      <c r="O228" s="6"/>
      <c r="P228" s="6"/>
      <c r="Q228" s="6"/>
      <c r="R228" s="6"/>
      <c r="S228" s="6"/>
      <c r="T228" s="6"/>
      <c r="U228" s="6"/>
      <c r="V228" s="364"/>
      <c r="W228" s="139"/>
      <c r="X228" s="57"/>
      <c r="Y228" s="6"/>
      <c r="Z228" s="6"/>
      <c r="AA228" s="6"/>
    </row>
    <row r="229" spans="1:27" ht="47.25" customHeight="1">
      <c r="A229" s="6"/>
      <c r="B229" s="6"/>
      <c r="C229" s="6"/>
      <c r="D229" s="6"/>
      <c r="E229" s="6"/>
      <c r="F229" s="6"/>
      <c r="G229" s="6"/>
      <c r="H229" s="207"/>
      <c r="I229" s="6"/>
      <c r="J229" s="6"/>
      <c r="K229" s="6"/>
      <c r="L229" s="6"/>
      <c r="M229" s="6"/>
      <c r="N229" s="6"/>
      <c r="O229" s="6"/>
      <c r="P229" s="6"/>
      <c r="Q229" s="6"/>
      <c r="R229" s="6"/>
      <c r="S229" s="6"/>
      <c r="T229" s="6"/>
      <c r="U229" s="6"/>
      <c r="V229" s="364"/>
      <c r="W229" s="139"/>
      <c r="X229" s="57"/>
      <c r="Y229" s="6"/>
      <c r="Z229" s="6"/>
      <c r="AA229" s="6"/>
    </row>
    <row r="230" spans="1:27" ht="47.25" customHeight="1">
      <c r="A230" s="6"/>
      <c r="B230" s="6"/>
      <c r="C230" s="6"/>
      <c r="D230" s="6"/>
      <c r="E230" s="6"/>
      <c r="F230" s="6"/>
      <c r="G230" s="6"/>
      <c r="H230" s="207"/>
      <c r="I230" s="6"/>
      <c r="J230" s="6"/>
      <c r="K230" s="6"/>
      <c r="L230" s="6"/>
      <c r="M230" s="6"/>
      <c r="N230" s="6"/>
      <c r="O230" s="6"/>
      <c r="P230" s="6"/>
      <c r="Q230" s="6"/>
      <c r="R230" s="6"/>
      <c r="S230" s="6"/>
      <c r="T230" s="6"/>
      <c r="U230" s="6"/>
      <c r="V230" s="364"/>
      <c r="W230" s="139"/>
      <c r="X230" s="57"/>
      <c r="Y230" s="6"/>
      <c r="Z230" s="6"/>
      <c r="AA230" s="6"/>
    </row>
    <row r="231" spans="1:27" ht="47.25" customHeight="1">
      <c r="A231" s="6"/>
      <c r="B231" s="6"/>
      <c r="C231" s="6"/>
      <c r="D231" s="6"/>
      <c r="E231" s="6"/>
      <c r="F231" s="6"/>
      <c r="G231" s="6"/>
      <c r="H231" s="207"/>
      <c r="I231" s="6"/>
      <c r="J231" s="6"/>
      <c r="K231" s="6"/>
      <c r="L231" s="6"/>
      <c r="M231" s="6"/>
      <c r="N231" s="6"/>
      <c r="O231" s="6"/>
      <c r="P231" s="6"/>
      <c r="Q231" s="6"/>
      <c r="R231" s="6"/>
      <c r="S231" s="6"/>
      <c r="T231" s="6"/>
      <c r="U231" s="6"/>
      <c r="V231" s="364"/>
      <c r="W231" s="139"/>
      <c r="X231" s="57"/>
      <c r="Y231" s="6"/>
      <c r="Z231" s="6"/>
      <c r="AA231" s="6"/>
    </row>
    <row r="232" spans="1:27" ht="47.25" customHeight="1">
      <c r="A232" s="6"/>
      <c r="B232" s="6"/>
      <c r="C232" s="6"/>
      <c r="D232" s="6"/>
      <c r="E232" s="6"/>
      <c r="F232" s="6"/>
      <c r="G232" s="6"/>
      <c r="H232" s="207"/>
      <c r="I232" s="6"/>
      <c r="J232" s="6"/>
      <c r="K232" s="6"/>
      <c r="L232" s="6"/>
      <c r="M232" s="6"/>
      <c r="N232" s="6"/>
      <c r="O232" s="6"/>
      <c r="P232" s="6"/>
      <c r="Q232" s="6"/>
      <c r="R232" s="6"/>
      <c r="S232" s="6"/>
      <c r="T232" s="6"/>
      <c r="U232" s="6"/>
      <c r="V232" s="364"/>
      <c r="W232" s="139"/>
      <c r="X232" s="57"/>
      <c r="Y232" s="6"/>
      <c r="Z232" s="6"/>
      <c r="AA232" s="6"/>
    </row>
    <row r="233" spans="1:27" ht="47.25" customHeight="1">
      <c r="A233" s="6"/>
      <c r="B233" s="6"/>
      <c r="C233" s="6"/>
      <c r="D233" s="6"/>
      <c r="E233" s="6"/>
      <c r="F233" s="6"/>
      <c r="G233" s="6"/>
      <c r="H233" s="207"/>
      <c r="I233" s="6"/>
      <c r="J233" s="6"/>
      <c r="K233" s="6"/>
      <c r="L233" s="6"/>
      <c r="M233" s="6"/>
      <c r="N233" s="6"/>
      <c r="O233" s="6"/>
      <c r="P233" s="6"/>
      <c r="Q233" s="6"/>
      <c r="R233" s="6"/>
      <c r="S233" s="6"/>
      <c r="T233" s="6"/>
      <c r="U233" s="6"/>
      <c r="V233" s="364"/>
      <c r="W233" s="139"/>
      <c r="X233" s="57"/>
      <c r="Y233" s="6"/>
      <c r="Z233" s="6"/>
      <c r="AA233" s="6"/>
    </row>
    <row r="234" spans="1:27" ht="47.25" customHeight="1">
      <c r="A234" s="6"/>
      <c r="B234" s="6"/>
      <c r="C234" s="6"/>
      <c r="D234" s="6"/>
      <c r="E234" s="6"/>
      <c r="F234" s="6"/>
      <c r="G234" s="6"/>
      <c r="H234" s="207"/>
      <c r="I234" s="6"/>
      <c r="J234" s="6"/>
      <c r="K234" s="6"/>
      <c r="L234" s="6"/>
      <c r="M234" s="6"/>
      <c r="N234" s="6"/>
      <c r="O234" s="6"/>
      <c r="P234" s="6"/>
      <c r="Q234" s="6"/>
      <c r="R234" s="6"/>
      <c r="S234" s="6"/>
      <c r="T234" s="6"/>
      <c r="U234" s="6"/>
      <c r="V234" s="364"/>
      <c r="W234" s="139"/>
      <c r="X234" s="57"/>
      <c r="Y234" s="6"/>
      <c r="Z234" s="6"/>
      <c r="AA234" s="6"/>
    </row>
    <row r="235" spans="1:27" ht="47.25" customHeight="1">
      <c r="A235" s="6"/>
      <c r="B235" s="6"/>
      <c r="C235" s="6"/>
      <c r="D235" s="6"/>
      <c r="E235" s="6"/>
      <c r="F235" s="6"/>
      <c r="G235" s="6"/>
      <c r="H235" s="207"/>
      <c r="I235" s="6"/>
      <c r="J235" s="6"/>
      <c r="K235" s="6"/>
      <c r="L235" s="6"/>
      <c r="M235" s="6"/>
      <c r="N235" s="6"/>
      <c r="O235" s="6"/>
      <c r="P235" s="6"/>
      <c r="Q235" s="6"/>
      <c r="R235" s="6"/>
      <c r="S235" s="6"/>
      <c r="T235" s="6"/>
      <c r="U235" s="6"/>
      <c r="V235" s="364"/>
      <c r="W235" s="139"/>
      <c r="X235" s="57"/>
      <c r="Y235" s="6"/>
      <c r="Z235" s="6"/>
      <c r="AA235" s="6"/>
    </row>
    <row r="236" spans="1:27" ht="47.25" customHeight="1">
      <c r="A236" s="6"/>
      <c r="B236" s="6"/>
      <c r="C236" s="6"/>
      <c r="D236" s="6"/>
      <c r="E236" s="6"/>
      <c r="F236" s="6"/>
      <c r="G236" s="6"/>
      <c r="H236" s="207"/>
      <c r="I236" s="6"/>
      <c r="J236" s="6"/>
      <c r="K236" s="6"/>
      <c r="L236" s="6"/>
      <c r="M236" s="6"/>
      <c r="N236" s="6"/>
      <c r="O236" s="6"/>
      <c r="P236" s="6"/>
      <c r="Q236" s="6"/>
      <c r="R236" s="6"/>
      <c r="S236" s="6"/>
      <c r="T236" s="6"/>
      <c r="U236" s="6"/>
      <c r="V236" s="364"/>
      <c r="W236" s="139"/>
      <c r="X236" s="57"/>
      <c r="Y236" s="6"/>
      <c r="Z236" s="6"/>
      <c r="AA236" s="6"/>
    </row>
    <row r="237" spans="1:27" ht="47.25" customHeight="1">
      <c r="A237" s="6"/>
      <c r="B237" s="6"/>
      <c r="C237" s="6"/>
      <c r="D237" s="6"/>
      <c r="E237" s="6"/>
      <c r="F237" s="6"/>
      <c r="G237" s="6"/>
      <c r="H237" s="207"/>
      <c r="I237" s="6"/>
      <c r="J237" s="6"/>
      <c r="K237" s="6"/>
      <c r="L237" s="6"/>
      <c r="M237" s="6"/>
      <c r="N237" s="6"/>
      <c r="O237" s="6"/>
      <c r="P237" s="6"/>
      <c r="Q237" s="6"/>
      <c r="R237" s="6"/>
      <c r="S237" s="6"/>
      <c r="T237" s="6"/>
      <c r="U237" s="6"/>
      <c r="V237" s="364"/>
      <c r="W237" s="139"/>
      <c r="X237" s="57"/>
      <c r="Y237" s="6"/>
      <c r="Z237" s="6"/>
      <c r="AA237" s="6"/>
    </row>
    <row r="238" spans="1:27" ht="47.25" customHeight="1">
      <c r="A238" s="6"/>
      <c r="B238" s="6"/>
      <c r="C238" s="6"/>
      <c r="D238" s="6"/>
      <c r="E238" s="6"/>
      <c r="F238" s="6"/>
      <c r="G238" s="6"/>
      <c r="H238" s="207"/>
      <c r="I238" s="6"/>
      <c r="J238" s="6"/>
      <c r="K238" s="6"/>
      <c r="L238" s="6"/>
      <c r="M238" s="6"/>
      <c r="N238" s="6"/>
      <c r="O238" s="6"/>
      <c r="P238" s="6"/>
      <c r="Q238" s="6"/>
      <c r="R238" s="6"/>
      <c r="S238" s="6"/>
      <c r="T238" s="6"/>
      <c r="U238" s="6"/>
      <c r="V238" s="364"/>
      <c r="W238" s="139"/>
      <c r="X238" s="57"/>
      <c r="Y238" s="6"/>
      <c r="Z238" s="6"/>
      <c r="AA238" s="6"/>
    </row>
    <row r="239" spans="1:27" ht="47.25" customHeight="1">
      <c r="A239" s="6"/>
      <c r="B239" s="6"/>
      <c r="C239" s="6"/>
      <c r="D239" s="6"/>
      <c r="E239" s="6"/>
      <c r="F239" s="6"/>
      <c r="G239" s="6"/>
      <c r="H239" s="207"/>
      <c r="I239" s="6"/>
      <c r="J239" s="6"/>
      <c r="K239" s="6"/>
      <c r="L239" s="6"/>
      <c r="M239" s="6"/>
      <c r="N239" s="6"/>
      <c r="O239" s="6"/>
      <c r="P239" s="6"/>
      <c r="Q239" s="6"/>
      <c r="R239" s="6"/>
      <c r="S239" s="6"/>
      <c r="T239" s="6"/>
      <c r="U239" s="6"/>
      <c r="V239" s="364"/>
      <c r="W239" s="139"/>
      <c r="X239" s="57"/>
      <c r="Y239" s="6"/>
      <c r="Z239" s="6"/>
      <c r="AA239" s="6"/>
    </row>
    <row r="240" spans="1:27" ht="47.25" customHeight="1">
      <c r="A240" s="6"/>
      <c r="B240" s="6"/>
      <c r="C240" s="6"/>
      <c r="D240" s="6"/>
      <c r="E240" s="6"/>
      <c r="F240" s="6"/>
      <c r="G240" s="6"/>
      <c r="H240" s="207"/>
      <c r="I240" s="6"/>
      <c r="J240" s="6"/>
      <c r="K240" s="6"/>
      <c r="L240" s="6"/>
      <c r="M240" s="6"/>
      <c r="N240" s="6"/>
      <c r="O240" s="6"/>
      <c r="P240" s="6"/>
      <c r="Q240" s="6"/>
      <c r="R240" s="6"/>
      <c r="S240" s="6"/>
      <c r="T240" s="6"/>
      <c r="U240" s="6"/>
      <c r="V240" s="364"/>
      <c r="W240" s="139"/>
      <c r="X240" s="57"/>
      <c r="Y240" s="6"/>
      <c r="Z240" s="6"/>
      <c r="AA240" s="6"/>
    </row>
    <row r="241" spans="1:27" ht="47.25" customHeight="1">
      <c r="A241" s="6"/>
      <c r="B241" s="6"/>
      <c r="C241" s="6"/>
      <c r="D241" s="6"/>
      <c r="E241" s="6"/>
      <c r="F241" s="6"/>
      <c r="G241" s="6"/>
      <c r="H241" s="207"/>
      <c r="I241" s="6"/>
      <c r="J241" s="6"/>
      <c r="K241" s="6"/>
      <c r="L241" s="6"/>
      <c r="M241" s="6"/>
      <c r="N241" s="6"/>
      <c r="O241" s="6"/>
      <c r="P241" s="6"/>
      <c r="Q241" s="6"/>
      <c r="R241" s="6"/>
      <c r="S241" s="6"/>
      <c r="T241" s="6"/>
      <c r="U241" s="6"/>
      <c r="V241" s="364"/>
      <c r="W241" s="139"/>
      <c r="X241" s="57"/>
      <c r="Y241" s="6"/>
      <c r="Z241" s="6"/>
      <c r="AA241" s="6"/>
    </row>
    <row r="242" spans="1:27" ht="47.25" customHeight="1">
      <c r="A242" s="6"/>
      <c r="B242" s="6"/>
      <c r="C242" s="6"/>
      <c r="D242" s="6"/>
      <c r="E242" s="6"/>
      <c r="F242" s="6"/>
      <c r="G242" s="6"/>
      <c r="H242" s="207"/>
      <c r="I242" s="6"/>
      <c r="J242" s="6"/>
      <c r="K242" s="6"/>
      <c r="L242" s="6"/>
      <c r="M242" s="6"/>
      <c r="N242" s="6"/>
      <c r="O242" s="6"/>
      <c r="P242" s="6"/>
      <c r="Q242" s="6"/>
      <c r="R242" s="6"/>
      <c r="S242" s="6"/>
      <c r="T242" s="6"/>
      <c r="U242" s="6"/>
      <c r="V242" s="364"/>
      <c r="W242" s="139"/>
      <c r="X242" s="57"/>
      <c r="Y242" s="6"/>
      <c r="Z242" s="6"/>
      <c r="AA242" s="6"/>
    </row>
    <row r="243" spans="1:27" ht="47.25" customHeight="1">
      <c r="A243" s="6"/>
      <c r="B243" s="6"/>
      <c r="C243" s="6"/>
      <c r="D243" s="6"/>
      <c r="E243" s="6"/>
      <c r="F243" s="6"/>
      <c r="G243" s="6"/>
      <c r="H243" s="207"/>
      <c r="I243" s="6"/>
      <c r="J243" s="6"/>
      <c r="K243" s="6"/>
      <c r="L243" s="6"/>
      <c r="M243" s="6"/>
      <c r="N243" s="6"/>
      <c r="O243" s="6"/>
      <c r="P243" s="6"/>
      <c r="Q243" s="6"/>
      <c r="R243" s="6"/>
      <c r="S243" s="6"/>
      <c r="T243" s="6"/>
      <c r="U243" s="6"/>
      <c r="V243" s="364"/>
      <c r="W243" s="139"/>
      <c r="X243" s="57"/>
      <c r="Y243" s="6"/>
      <c r="Z243" s="6"/>
      <c r="AA243" s="6"/>
    </row>
    <row r="244" spans="1:27" ht="47.25" customHeight="1">
      <c r="A244" s="6"/>
      <c r="B244" s="6"/>
      <c r="C244" s="6"/>
      <c r="D244" s="6"/>
      <c r="E244" s="6"/>
      <c r="F244" s="6"/>
      <c r="G244" s="6"/>
      <c r="H244" s="207"/>
      <c r="I244" s="6"/>
      <c r="J244" s="6"/>
      <c r="K244" s="6"/>
      <c r="L244" s="6"/>
      <c r="M244" s="6"/>
      <c r="N244" s="6"/>
      <c r="O244" s="6"/>
      <c r="P244" s="6"/>
      <c r="Q244" s="6"/>
      <c r="R244" s="6"/>
      <c r="S244" s="6"/>
      <c r="T244" s="6"/>
      <c r="U244" s="6"/>
      <c r="V244" s="364"/>
      <c r="W244" s="139"/>
      <c r="X244" s="57"/>
      <c r="Y244" s="6"/>
      <c r="Z244" s="6"/>
      <c r="AA244" s="6"/>
    </row>
    <row r="245" spans="1:27" ht="47.25" customHeight="1">
      <c r="A245" s="6"/>
      <c r="B245" s="6"/>
      <c r="C245" s="6"/>
      <c r="D245" s="6"/>
      <c r="E245" s="6"/>
      <c r="F245" s="6"/>
      <c r="G245" s="6"/>
      <c r="H245" s="207"/>
      <c r="I245" s="6"/>
      <c r="J245" s="6"/>
      <c r="K245" s="6"/>
      <c r="L245" s="6"/>
      <c r="M245" s="6"/>
      <c r="N245" s="6"/>
      <c r="O245" s="6"/>
      <c r="P245" s="6"/>
      <c r="Q245" s="6"/>
      <c r="R245" s="6"/>
      <c r="S245" s="6"/>
      <c r="T245" s="6"/>
      <c r="U245" s="6"/>
      <c r="V245" s="364"/>
      <c r="W245" s="139"/>
      <c r="X245" s="57"/>
      <c r="Y245" s="6"/>
      <c r="Z245" s="6"/>
      <c r="AA245" s="6"/>
    </row>
    <row r="246" spans="1:27" ht="47.25" customHeight="1">
      <c r="A246" s="6"/>
      <c r="B246" s="6"/>
      <c r="C246" s="6"/>
      <c r="D246" s="6"/>
      <c r="E246" s="6"/>
      <c r="F246" s="6"/>
      <c r="G246" s="6"/>
      <c r="H246" s="207"/>
      <c r="I246" s="6"/>
      <c r="J246" s="6"/>
      <c r="K246" s="6"/>
      <c r="L246" s="6"/>
      <c r="M246" s="6"/>
      <c r="N246" s="6"/>
      <c r="O246" s="6"/>
      <c r="P246" s="6"/>
      <c r="Q246" s="6"/>
      <c r="R246" s="6"/>
      <c r="S246" s="6"/>
      <c r="T246" s="6"/>
      <c r="U246" s="6"/>
      <c r="V246" s="364"/>
      <c r="W246" s="139"/>
      <c r="X246" s="57"/>
      <c r="Y246" s="6"/>
      <c r="Z246" s="6"/>
      <c r="AA246" s="6"/>
    </row>
    <row r="247" spans="1:27" ht="47.25" customHeight="1">
      <c r="A247" s="6"/>
      <c r="B247" s="6"/>
      <c r="C247" s="6"/>
      <c r="D247" s="6"/>
      <c r="E247" s="6"/>
      <c r="F247" s="6"/>
      <c r="G247" s="6"/>
      <c r="H247" s="207"/>
      <c r="I247" s="6"/>
      <c r="J247" s="6"/>
      <c r="K247" s="6"/>
      <c r="L247" s="6"/>
      <c r="M247" s="6"/>
      <c r="N247" s="6"/>
      <c r="O247" s="6"/>
      <c r="P247" s="6"/>
      <c r="Q247" s="6"/>
      <c r="R247" s="6"/>
      <c r="S247" s="6"/>
      <c r="T247" s="6"/>
      <c r="U247" s="6"/>
      <c r="V247" s="364"/>
      <c r="W247" s="139"/>
      <c r="X247" s="57"/>
      <c r="Y247" s="6"/>
      <c r="Z247" s="6"/>
      <c r="AA247" s="6"/>
    </row>
    <row r="248" spans="1:27" ht="15.75" customHeight="1"/>
    <row r="249" spans="1:27" ht="15.75" customHeight="1"/>
    <row r="250" spans="1:27" ht="15.75" customHeight="1"/>
    <row r="251" spans="1:27" ht="15.75" customHeight="1"/>
    <row r="252" spans="1:27" ht="15.75" customHeight="1"/>
    <row r="253" spans="1:27" ht="15.75" customHeight="1"/>
    <row r="254" spans="1:27" ht="15.75" customHeight="1"/>
    <row r="255" spans="1:27" ht="15.75" customHeight="1"/>
    <row r="256" spans="1:27"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9">
    <mergeCell ref="W37:W40"/>
    <mergeCell ref="X37:X40"/>
    <mergeCell ref="M37:M40"/>
    <mergeCell ref="N37:N40"/>
    <mergeCell ref="O37:R40"/>
    <mergeCell ref="S37:S40"/>
    <mergeCell ref="T37:T40"/>
    <mergeCell ref="U37:U40"/>
    <mergeCell ref="V37:V40"/>
    <mergeCell ref="A17:C20"/>
    <mergeCell ref="D17:W20"/>
    <mergeCell ref="A22:C22"/>
    <mergeCell ref="E22:F22"/>
    <mergeCell ref="H22:J22"/>
    <mergeCell ref="A23:C23"/>
    <mergeCell ref="H23:I23"/>
    <mergeCell ref="H24:I24"/>
    <mergeCell ref="H25:I25"/>
    <mergeCell ref="H26:I26"/>
    <mergeCell ref="A29:G29"/>
    <mergeCell ref="H29:N29"/>
    <mergeCell ref="O29:S29"/>
    <mergeCell ref="T29:X29"/>
    <mergeCell ref="O32:R32"/>
    <mergeCell ref="A32:A36"/>
    <mergeCell ref="B32:B36"/>
    <mergeCell ref="C32:C36"/>
    <mergeCell ref="D32:D36"/>
    <mergeCell ref="E32:E36"/>
    <mergeCell ref="O36:R36"/>
    <mergeCell ref="F32:F36"/>
    <mergeCell ref="G32:G36"/>
    <mergeCell ref="O33:R33"/>
    <mergeCell ref="O34:R34"/>
    <mergeCell ref="O35:R35"/>
    <mergeCell ref="O30:R30"/>
    <mergeCell ref="O31:R31"/>
    <mergeCell ref="H37:H40"/>
    <mergeCell ref="I37:I40"/>
    <mergeCell ref="J37:J40"/>
    <mergeCell ref="K37:K40"/>
    <mergeCell ref="L37:L40"/>
    <mergeCell ref="O46:R46"/>
    <mergeCell ref="O47:R47"/>
    <mergeCell ref="O41:R41"/>
    <mergeCell ref="O42:R42"/>
    <mergeCell ref="O43:R43"/>
    <mergeCell ref="O44:R44"/>
    <mergeCell ref="O45:R45"/>
  </mergeCells>
  <conditionalFormatting sqref="W31:W37 W41:W43 W45:W47">
    <cfRule type="containsText" dxfId="176" priority="1" stopIfTrue="1" operator="containsText" text="Cerrada">
      <formula>NOT(ISERROR(SEARCH(("Cerrada"),(W31))))</formula>
    </cfRule>
  </conditionalFormatting>
  <conditionalFormatting sqref="W31:W37 W41:W43 W45:W47">
    <cfRule type="containsText" dxfId="175" priority="2" stopIfTrue="1" operator="containsText" text="En ejecución">
      <formula>NOT(ISERROR(SEARCH(("En ejecución"),(W31))))</formula>
    </cfRule>
  </conditionalFormatting>
  <conditionalFormatting sqref="W31:W37 W41:W43 W45:W47">
    <cfRule type="containsText" dxfId="174" priority="3" stopIfTrue="1" operator="containsText" text="Vencida">
      <formula>NOT(ISERROR(SEARCH(("Vencida"),(W31))))</formula>
    </cfRule>
  </conditionalFormatting>
  <conditionalFormatting sqref="W31:W37 W41:W43 W45:W47">
    <cfRule type="containsText" dxfId="173" priority="4" stopIfTrue="1" operator="containsText" text="Cerrada">
      <formula>NOT(ISERROR(SEARCH(("Cerrada"),(W31))))</formula>
    </cfRule>
  </conditionalFormatting>
  <conditionalFormatting sqref="W31:W37 W41:W43 W45:W47">
    <cfRule type="containsText" dxfId="172" priority="5" stopIfTrue="1" operator="containsText" text="En ejecución">
      <formula>NOT(ISERROR(SEARCH(("En ejecución"),(W31))))</formula>
    </cfRule>
  </conditionalFormatting>
  <conditionalFormatting sqref="W31:W37 W41:W43 W45:W47">
    <cfRule type="containsText" dxfId="171" priority="6" stopIfTrue="1" operator="containsText" text="Vencida">
      <formula>NOT(ISERROR(SEARCH(("Vencida"),(W31))))</formula>
    </cfRule>
  </conditionalFormatting>
  <conditionalFormatting sqref="W44">
    <cfRule type="containsText" dxfId="170" priority="7" stopIfTrue="1" operator="containsText" text="Cerrada">
      <formula>NOT(ISERROR(SEARCH(("Cerrada"),(W44))))</formula>
    </cfRule>
  </conditionalFormatting>
  <conditionalFormatting sqref="W44">
    <cfRule type="containsText" dxfId="169" priority="8" stopIfTrue="1" operator="containsText" text="En ejecución">
      <formula>NOT(ISERROR(SEARCH(("En ejecución"),(W44))))</formula>
    </cfRule>
  </conditionalFormatting>
  <conditionalFormatting sqref="W44">
    <cfRule type="containsText" dxfId="168" priority="9" stopIfTrue="1" operator="containsText" text="Vencida">
      <formula>NOT(ISERROR(SEARCH(("Vencida"),(W44))))</formula>
    </cfRule>
  </conditionalFormatting>
  <conditionalFormatting sqref="W44">
    <cfRule type="containsText" dxfId="167" priority="10" stopIfTrue="1" operator="containsText" text="Cerrada">
      <formula>NOT(ISERROR(SEARCH(("Cerrada"),(W44))))</formula>
    </cfRule>
  </conditionalFormatting>
  <conditionalFormatting sqref="W44">
    <cfRule type="containsText" dxfId="166" priority="11" stopIfTrue="1" operator="containsText" text="En ejecución">
      <formula>NOT(ISERROR(SEARCH(("En ejecución"),(W44))))</formula>
    </cfRule>
  </conditionalFormatting>
  <conditionalFormatting sqref="W44">
    <cfRule type="containsText" dxfId="165" priority="12" stopIfTrue="1" operator="containsText" text="Vencida">
      <formula>NOT(ISERROR(SEARCH(("Vencida"),(W44))))</formula>
    </cfRule>
  </conditionalFormatting>
  <dataValidations count="7">
    <dataValidation type="list" allowBlank="1" showErrorMessage="1" sqref="B31:B32 B37:B47">
      <formula1>$F$2:$F$6</formula1>
    </dataValidation>
    <dataValidation type="list" allowBlank="1" showErrorMessage="1" sqref="W31:W37 W41:W47">
      <formula1>$I$2:$I$4</formula1>
    </dataValidation>
    <dataValidation type="list" allowBlank="1" showErrorMessage="1" sqref="F31:F32 F37:F47">
      <formula1>$G$2:$G$5</formula1>
    </dataValidation>
    <dataValidation type="list" allowBlank="1" showErrorMessage="1" sqref="V31:V37 V41:V47">
      <formula1>$J$2:$J$4</formula1>
    </dataValidation>
    <dataValidation type="list" allowBlank="1" showErrorMessage="1" sqref="I31:I37 I41:I47">
      <formula1>$H$2:$H$3</formula1>
    </dataValidation>
    <dataValidation type="list" allowBlank="1" showErrorMessage="1" sqref="C31:C32 C37:C47">
      <formula1>$D$2:$D$13</formula1>
    </dataValidation>
    <dataValidation type="list" allowBlank="1" showErrorMessage="1" sqref="A23">
      <formula1>'GF-14'!PROCESOS</formula1>
    </dataValidation>
  </dataValidations>
  <hyperlinks>
    <hyperlink ref="O31" r:id="rId1"/>
    <hyperlink ref="U31" r:id="rId2"/>
    <hyperlink ref="O32" r:id="rId3"/>
    <hyperlink ref="S32" r:id="rId4"/>
    <hyperlink ref="O33" r:id="rId5"/>
    <hyperlink ref="S33" r:id="rId6"/>
    <hyperlink ref="O35" r:id="rId7"/>
    <hyperlink ref="O36" r:id="rId8"/>
    <hyperlink ref="S37" r:id="rId9" location="overlay-context="/>
    <hyperlink ref="U37" r:id="rId10" location="overlay-context="/>
    <hyperlink ref="O42" r:id="rId11"/>
    <hyperlink ref="S42" r:id="rId12"/>
    <hyperlink ref="U42" r:id="rId13"/>
    <hyperlink ref="S44" r:id="rId14" location="overlay-context="/>
    <hyperlink ref="S45" r:id="rId15" location="overlay-context="/>
    <hyperlink ref="U45" r:id="rId16" location="overlay-context="/>
  </hyperlinks>
  <pageMargins left="0.7" right="0.7" top="0.75" bottom="0.75" header="0" footer="0"/>
  <pageSetup orientation="portrait"/>
  <drawing r:id="rId17"/>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DD6EE"/>
  </sheetPr>
  <dimension ref="A1:AA1000"/>
  <sheetViews>
    <sheetView showGridLines="0" topLeftCell="A17" workbookViewId="0"/>
  </sheetViews>
  <sheetFormatPr baseColWidth="10" defaultColWidth="14.42578125" defaultRowHeight="15" customHeight="1"/>
  <cols>
    <col min="1" max="1" width="6.5703125" customWidth="1"/>
    <col min="2" max="2" width="10.7109375" customWidth="1"/>
    <col min="3" max="3" width="17.5703125" customWidth="1"/>
    <col min="4" max="4" width="21.5703125" customWidth="1"/>
    <col min="5" max="5" width="52.28515625" customWidth="1"/>
    <col min="6" max="6" width="24.140625" customWidth="1"/>
    <col min="7" max="7" width="26.5703125" customWidth="1"/>
    <col min="8" max="8" width="25.85546875" customWidth="1"/>
    <col min="9" max="9" width="14" customWidth="1"/>
    <col min="10" max="10" width="18" customWidth="1"/>
    <col min="11" max="11" width="18.5703125" customWidth="1"/>
    <col min="12" max="12" width="20" customWidth="1"/>
    <col min="13" max="13" width="18.28515625" customWidth="1"/>
    <col min="14" max="15" width="18" customWidth="1"/>
    <col min="16" max="16" width="26.28515625" customWidth="1"/>
    <col min="17" max="17" width="24.85546875" customWidth="1"/>
    <col min="18" max="18" width="19.42578125" customWidth="1"/>
    <col min="19" max="19" width="28.140625" customWidth="1"/>
    <col min="20" max="20" width="57.28515625" customWidth="1"/>
    <col min="21" max="21" width="40.140625" customWidth="1"/>
    <col min="22" max="22" width="18.42578125" customWidth="1"/>
    <col min="23" max="23" width="19.42578125" customWidth="1"/>
    <col min="24" max="24" width="80.28515625" customWidth="1"/>
    <col min="25" max="25" width="31.140625" customWidth="1"/>
    <col min="27" max="27" width="11" customWidth="1"/>
  </cols>
  <sheetData>
    <row r="1" spans="1:27" ht="44.25" hidden="1" customHeight="1">
      <c r="A1" s="1"/>
      <c r="B1" s="2"/>
      <c r="C1" s="3" t="s">
        <v>0</v>
      </c>
      <c r="D1" s="3" t="s">
        <v>1</v>
      </c>
      <c r="E1" s="4"/>
      <c r="F1" s="5" t="s">
        <v>2</v>
      </c>
      <c r="G1" s="5" t="s">
        <v>3</v>
      </c>
      <c r="H1" s="5" t="s">
        <v>4</v>
      </c>
      <c r="I1" s="5" t="s">
        <v>5</v>
      </c>
      <c r="J1" s="5" t="s">
        <v>6</v>
      </c>
      <c r="K1" s="6"/>
      <c r="L1" s="7"/>
      <c r="M1" s="8"/>
      <c r="N1" s="8"/>
      <c r="O1" s="8"/>
      <c r="P1" s="8"/>
      <c r="Q1" s="8"/>
      <c r="R1" s="8"/>
      <c r="S1" s="6"/>
      <c r="T1" s="6"/>
      <c r="U1" s="6"/>
      <c r="V1" s="6"/>
      <c r="W1" s="6"/>
      <c r="X1" s="6"/>
      <c r="Y1" s="6"/>
      <c r="Z1" s="6"/>
      <c r="AA1" s="6"/>
    </row>
    <row r="2" spans="1:27" ht="25.5" hidden="1">
      <c r="A2" s="9"/>
      <c r="B2" s="10"/>
      <c r="C2" s="11" t="s">
        <v>7</v>
      </c>
      <c r="D2" s="11" t="s">
        <v>8</v>
      </c>
      <c r="E2" s="12"/>
      <c r="F2" s="13" t="s">
        <v>9</v>
      </c>
      <c r="G2" s="14" t="s">
        <v>10</v>
      </c>
      <c r="H2" s="13" t="s">
        <v>11</v>
      </c>
      <c r="I2" s="15" t="s">
        <v>12</v>
      </c>
      <c r="J2" s="16" t="s">
        <v>13</v>
      </c>
      <c r="K2" s="9"/>
      <c r="L2" s="17"/>
      <c r="M2" s="18"/>
      <c r="N2" s="18"/>
      <c r="O2" s="18"/>
      <c r="P2" s="18"/>
      <c r="Q2" s="18"/>
      <c r="R2" s="18"/>
      <c r="S2" s="9"/>
      <c r="T2" s="9"/>
      <c r="U2" s="9"/>
      <c r="V2" s="9"/>
      <c r="W2" s="9"/>
      <c r="X2" s="9"/>
      <c r="Y2" s="9"/>
      <c r="Z2" s="9"/>
      <c r="AA2" s="9"/>
    </row>
    <row r="3" spans="1:27" ht="25.5" hidden="1">
      <c r="A3" s="9"/>
      <c r="B3" s="10"/>
      <c r="C3" s="11" t="s">
        <v>14</v>
      </c>
      <c r="D3" s="11" t="s">
        <v>15</v>
      </c>
      <c r="E3" s="12"/>
      <c r="F3" s="13" t="s">
        <v>16</v>
      </c>
      <c r="G3" s="14" t="s">
        <v>17</v>
      </c>
      <c r="H3" s="14" t="s">
        <v>18</v>
      </c>
      <c r="I3" s="19" t="s">
        <v>19</v>
      </c>
      <c r="J3" s="16" t="s">
        <v>20</v>
      </c>
      <c r="K3" s="9"/>
      <c r="L3" s="17"/>
      <c r="M3" s="18"/>
      <c r="N3" s="18"/>
      <c r="O3" s="18"/>
      <c r="P3" s="18"/>
      <c r="Q3" s="18"/>
      <c r="R3" s="18"/>
      <c r="S3" s="9"/>
      <c r="T3" s="9"/>
      <c r="U3" s="9"/>
      <c r="V3" s="9"/>
      <c r="W3" s="9"/>
      <c r="X3" s="9"/>
      <c r="Y3" s="9"/>
      <c r="Z3" s="9"/>
      <c r="AA3" s="9"/>
    </row>
    <row r="4" spans="1:27" ht="25.5" hidden="1">
      <c r="A4" s="9"/>
      <c r="B4" s="10"/>
      <c r="C4" s="11" t="s">
        <v>21</v>
      </c>
      <c r="D4" s="11" t="s">
        <v>22</v>
      </c>
      <c r="E4" s="12"/>
      <c r="F4" s="13" t="s">
        <v>23</v>
      </c>
      <c r="G4" s="14" t="s">
        <v>24</v>
      </c>
      <c r="H4" s="20"/>
      <c r="I4" s="21" t="s">
        <v>25</v>
      </c>
      <c r="J4" s="16" t="s">
        <v>26</v>
      </c>
      <c r="K4" s="9"/>
      <c r="L4" s="17"/>
      <c r="M4" s="18"/>
      <c r="N4" s="18"/>
      <c r="O4" s="18"/>
      <c r="P4" s="18"/>
      <c r="Q4" s="18"/>
      <c r="R4" s="18"/>
      <c r="S4" s="9"/>
      <c r="T4" s="9"/>
      <c r="U4" s="9"/>
      <c r="V4" s="9"/>
      <c r="W4" s="9"/>
      <c r="X4" s="9"/>
      <c r="Y4" s="9"/>
      <c r="Z4" s="9"/>
      <c r="AA4" s="9"/>
    </row>
    <row r="5" spans="1:27" ht="38.25" hidden="1">
      <c r="A5" s="9"/>
      <c r="B5" s="10"/>
      <c r="C5" s="11" t="s">
        <v>27</v>
      </c>
      <c r="D5" s="11" t="s">
        <v>28</v>
      </c>
      <c r="E5" s="12"/>
      <c r="F5" s="14" t="s">
        <v>29</v>
      </c>
      <c r="G5" s="14" t="s">
        <v>30</v>
      </c>
      <c r="H5" s="22"/>
      <c r="I5" s="16"/>
      <c r="J5" s="16"/>
      <c r="K5" s="9"/>
      <c r="L5" s="17"/>
      <c r="M5" s="18"/>
      <c r="N5" s="18"/>
      <c r="O5" s="18"/>
      <c r="P5" s="18"/>
      <c r="Q5" s="18"/>
      <c r="R5" s="18"/>
      <c r="S5" s="9"/>
      <c r="T5" s="9"/>
      <c r="U5" s="9"/>
      <c r="V5" s="9"/>
      <c r="W5" s="9"/>
      <c r="X5" s="9"/>
      <c r="Y5" s="9"/>
      <c r="Z5" s="9"/>
      <c r="AA5" s="9"/>
    </row>
    <row r="6" spans="1:27" ht="25.5" hidden="1">
      <c r="A6" s="9"/>
      <c r="B6" s="10"/>
      <c r="C6" s="11" t="s">
        <v>31</v>
      </c>
      <c r="D6" s="11" t="s">
        <v>32</v>
      </c>
      <c r="E6" s="9"/>
      <c r="F6" s="14" t="s">
        <v>33</v>
      </c>
      <c r="G6" s="22"/>
      <c r="H6" s="22"/>
      <c r="I6" s="16"/>
      <c r="J6" s="16"/>
      <c r="K6" s="9"/>
      <c r="L6" s="17"/>
      <c r="M6" s="18"/>
      <c r="N6" s="18"/>
      <c r="O6" s="18"/>
      <c r="P6" s="18"/>
      <c r="Q6" s="18"/>
      <c r="R6" s="18"/>
      <c r="S6" s="9"/>
      <c r="T6" s="9"/>
      <c r="U6" s="9"/>
      <c r="V6" s="9"/>
      <c r="W6" s="9"/>
      <c r="X6" s="9"/>
      <c r="Y6" s="9"/>
      <c r="Z6" s="9"/>
      <c r="AA6" s="9"/>
    </row>
    <row r="7" spans="1:27" ht="25.5" hidden="1">
      <c r="A7" s="9"/>
      <c r="B7" s="10"/>
      <c r="C7" s="11" t="s">
        <v>34</v>
      </c>
      <c r="D7" s="11" t="s">
        <v>35</v>
      </c>
      <c r="E7" s="12"/>
      <c r="F7" s="20"/>
      <c r="G7" s="22"/>
      <c r="H7" s="22"/>
      <c r="I7" s="23"/>
      <c r="J7" s="23"/>
      <c r="K7" s="9"/>
      <c r="L7" s="17"/>
      <c r="M7" s="18"/>
      <c r="N7" s="18"/>
      <c r="O7" s="18"/>
      <c r="P7" s="18"/>
      <c r="Q7" s="18"/>
      <c r="R7" s="18"/>
      <c r="S7" s="9"/>
      <c r="T7" s="9"/>
      <c r="U7" s="9"/>
      <c r="V7" s="9"/>
      <c r="W7" s="9"/>
      <c r="X7" s="9"/>
      <c r="Y7" s="9"/>
      <c r="Z7" s="9"/>
      <c r="AA7" s="9"/>
    </row>
    <row r="8" spans="1:27" ht="25.5" hidden="1">
      <c r="A8" s="9"/>
      <c r="B8" s="10"/>
      <c r="C8" s="11" t="s">
        <v>36</v>
      </c>
      <c r="D8" s="11" t="s">
        <v>37</v>
      </c>
      <c r="E8" s="12"/>
      <c r="F8" s="20"/>
      <c r="G8" s="22"/>
      <c r="H8" s="22"/>
      <c r="I8" s="16"/>
      <c r="J8" s="16"/>
      <c r="K8" s="9"/>
      <c r="L8" s="17"/>
      <c r="M8" s="18"/>
      <c r="N8" s="18"/>
      <c r="O8" s="18"/>
      <c r="P8" s="18"/>
      <c r="Q8" s="18"/>
      <c r="R8" s="18"/>
      <c r="S8" s="9"/>
      <c r="T8" s="9"/>
      <c r="U8" s="9"/>
      <c r="V8" s="9"/>
      <c r="W8" s="9"/>
      <c r="X8" s="9"/>
      <c r="Y8" s="9"/>
      <c r="Z8" s="9"/>
      <c r="AA8" s="9"/>
    </row>
    <row r="9" spans="1:27" ht="51" hidden="1">
      <c r="A9" s="9"/>
      <c r="B9" s="10"/>
      <c r="C9" s="11" t="s">
        <v>38</v>
      </c>
      <c r="D9" s="11" t="s">
        <v>39</v>
      </c>
      <c r="E9" s="12"/>
      <c r="F9" s="22"/>
      <c r="G9" s="22"/>
      <c r="H9" s="22"/>
      <c r="I9" s="16"/>
      <c r="J9" s="16"/>
      <c r="K9" s="9"/>
      <c r="L9" s="17"/>
      <c r="M9" s="18"/>
      <c r="N9" s="18"/>
      <c r="O9" s="18"/>
      <c r="P9" s="18"/>
      <c r="Q9" s="18"/>
      <c r="R9" s="18"/>
      <c r="S9" s="9"/>
      <c r="T9" s="9"/>
      <c r="U9" s="9"/>
      <c r="V9" s="9"/>
      <c r="W9" s="9"/>
      <c r="X9" s="9"/>
      <c r="Y9" s="9"/>
      <c r="Z9" s="9"/>
      <c r="AA9" s="9"/>
    </row>
    <row r="10" spans="1:27" ht="25.5" hidden="1">
      <c r="A10" s="9"/>
      <c r="B10" s="10"/>
      <c r="C10" s="11" t="s">
        <v>40</v>
      </c>
      <c r="D10" s="11" t="s">
        <v>41</v>
      </c>
      <c r="E10" s="12"/>
      <c r="F10" s="22"/>
      <c r="G10" s="22"/>
      <c r="H10" s="22"/>
      <c r="I10" s="16"/>
      <c r="J10" s="16"/>
      <c r="K10" s="9"/>
      <c r="L10" s="17"/>
      <c r="M10" s="18"/>
      <c r="N10" s="18"/>
      <c r="O10" s="18"/>
      <c r="P10" s="18"/>
      <c r="Q10" s="18"/>
      <c r="R10" s="18"/>
      <c r="S10" s="9"/>
      <c r="T10" s="9"/>
      <c r="U10" s="9"/>
      <c r="V10" s="9"/>
      <c r="W10" s="9"/>
      <c r="X10" s="9"/>
      <c r="Y10" s="9"/>
      <c r="Z10" s="9"/>
      <c r="AA10" s="9"/>
    </row>
    <row r="11" spans="1:27" ht="38.25" hidden="1">
      <c r="A11" s="9"/>
      <c r="B11" s="10"/>
      <c r="C11" s="11" t="s">
        <v>42</v>
      </c>
      <c r="D11" s="11" t="s">
        <v>43</v>
      </c>
      <c r="E11" s="12"/>
      <c r="F11" s="22"/>
      <c r="G11" s="22"/>
      <c r="H11" s="22"/>
      <c r="I11" s="16"/>
      <c r="J11" s="16"/>
      <c r="K11" s="9"/>
      <c r="L11" s="17"/>
      <c r="M11" s="18"/>
      <c r="N11" s="18"/>
      <c r="O11" s="18"/>
      <c r="P11" s="18"/>
      <c r="Q11" s="18"/>
      <c r="R11" s="18"/>
      <c r="S11" s="9"/>
      <c r="T11" s="9"/>
      <c r="U11" s="9"/>
      <c r="V11" s="9"/>
      <c r="W11" s="9"/>
      <c r="X11" s="9"/>
      <c r="Y11" s="9"/>
      <c r="Z11" s="9"/>
      <c r="AA11" s="9"/>
    </row>
    <row r="12" spans="1:27" ht="25.5" hidden="1">
      <c r="A12" s="9"/>
      <c r="B12" s="10"/>
      <c r="C12" s="11" t="s">
        <v>44</v>
      </c>
      <c r="D12" s="11" t="s">
        <v>45</v>
      </c>
      <c r="E12" s="12"/>
      <c r="F12" s="24"/>
      <c r="G12" s="24"/>
      <c r="H12" s="24"/>
      <c r="I12" s="10"/>
      <c r="J12" s="18"/>
      <c r="K12" s="18"/>
      <c r="L12" s="9"/>
      <c r="M12" s="17"/>
      <c r="N12" s="18"/>
      <c r="O12" s="18"/>
      <c r="P12" s="18"/>
      <c r="Q12" s="18"/>
      <c r="R12" s="18"/>
      <c r="S12" s="18"/>
      <c r="T12" s="9"/>
      <c r="U12" s="9"/>
      <c r="V12" s="9"/>
      <c r="W12" s="9"/>
      <c r="X12" s="9"/>
      <c r="Y12" s="9"/>
      <c r="Z12" s="9"/>
      <c r="AA12" s="9"/>
    </row>
    <row r="13" spans="1:27" ht="38.25" hidden="1">
      <c r="A13" s="9"/>
      <c r="B13" s="10"/>
      <c r="C13" s="11" t="s">
        <v>46</v>
      </c>
      <c r="D13" s="11" t="s">
        <v>47</v>
      </c>
      <c r="E13" s="12"/>
      <c r="F13" s="24"/>
      <c r="G13" s="24"/>
      <c r="H13" s="24"/>
      <c r="I13" s="10"/>
      <c r="J13" s="18"/>
      <c r="K13" s="18"/>
      <c r="L13" s="9"/>
      <c r="M13" s="17"/>
      <c r="N13" s="18"/>
      <c r="O13" s="18"/>
      <c r="P13" s="18"/>
      <c r="Q13" s="18"/>
      <c r="R13" s="18"/>
      <c r="S13" s="18"/>
      <c r="T13" s="9"/>
      <c r="U13" s="9"/>
      <c r="V13" s="9"/>
      <c r="W13" s="9"/>
      <c r="X13" s="9"/>
      <c r="Y13" s="9"/>
      <c r="Z13" s="9"/>
      <c r="AA13" s="9"/>
    </row>
    <row r="14" spans="1:27" ht="25.5" hidden="1">
      <c r="A14" s="9"/>
      <c r="B14" s="10"/>
      <c r="C14" s="11" t="s">
        <v>48</v>
      </c>
      <c r="D14" s="25"/>
      <c r="E14" s="12"/>
      <c r="F14" s="24"/>
      <c r="G14" s="24"/>
      <c r="H14" s="24"/>
      <c r="I14" s="10"/>
      <c r="J14" s="18"/>
      <c r="K14" s="18"/>
      <c r="L14" s="9"/>
      <c r="M14" s="17"/>
      <c r="N14" s="18"/>
      <c r="O14" s="18"/>
      <c r="P14" s="18"/>
      <c r="Q14" s="18"/>
      <c r="R14" s="18"/>
      <c r="S14" s="18"/>
      <c r="T14" s="9"/>
      <c r="U14" s="9"/>
      <c r="V14" s="9"/>
      <c r="W14" s="9"/>
      <c r="X14" s="9"/>
      <c r="Y14" s="9"/>
      <c r="Z14" s="9"/>
      <c r="AA14" s="9"/>
    </row>
    <row r="15" spans="1:27" ht="38.25" hidden="1">
      <c r="A15" s="9"/>
      <c r="B15" s="10"/>
      <c r="C15" s="26" t="s">
        <v>49</v>
      </c>
      <c r="D15" s="11"/>
      <c r="E15" s="12"/>
      <c r="F15" s="24"/>
      <c r="G15" s="24"/>
      <c r="H15" s="24"/>
      <c r="I15" s="10"/>
      <c r="J15" s="18"/>
      <c r="K15" s="18"/>
      <c r="L15" s="9"/>
      <c r="M15" s="17"/>
      <c r="N15" s="18"/>
      <c r="O15" s="18"/>
      <c r="P15" s="18"/>
      <c r="Q15" s="18"/>
      <c r="R15" s="18"/>
      <c r="S15" s="18"/>
      <c r="T15" s="9"/>
      <c r="U15" s="9"/>
      <c r="V15" s="9"/>
      <c r="W15" s="9"/>
      <c r="X15" s="9"/>
      <c r="Y15" s="9"/>
      <c r="Z15" s="9"/>
      <c r="AA15" s="9"/>
    </row>
    <row r="16" spans="1:27" ht="23.25" hidden="1">
      <c r="A16" s="1"/>
      <c r="B16" s="6"/>
      <c r="C16" s="6"/>
      <c r="D16" s="6"/>
      <c r="E16" s="27"/>
      <c r="F16" s="6"/>
      <c r="G16" s="27"/>
      <c r="H16" s="27"/>
      <c r="I16" s="8"/>
      <c r="J16" s="8"/>
      <c r="K16" s="8"/>
      <c r="L16" s="8"/>
      <c r="M16" s="7"/>
      <c r="N16" s="8"/>
      <c r="O16" s="8"/>
      <c r="P16" s="8"/>
      <c r="Q16" s="8"/>
      <c r="R16" s="8"/>
      <c r="S16" s="8"/>
      <c r="T16" s="28"/>
      <c r="U16" s="28"/>
      <c r="V16" s="28"/>
      <c r="W16" s="6"/>
      <c r="X16" s="29"/>
      <c r="Y16" s="29"/>
      <c r="Z16" s="6"/>
      <c r="AA16" s="6"/>
    </row>
    <row r="17" spans="1:27" ht="27.75" customHeight="1">
      <c r="A17" s="789"/>
      <c r="B17" s="790"/>
      <c r="C17" s="791"/>
      <c r="D17" s="798" t="s">
        <v>50</v>
      </c>
      <c r="E17" s="790"/>
      <c r="F17" s="790"/>
      <c r="G17" s="790"/>
      <c r="H17" s="790"/>
      <c r="I17" s="790"/>
      <c r="J17" s="790"/>
      <c r="K17" s="790"/>
      <c r="L17" s="790"/>
      <c r="M17" s="790"/>
      <c r="N17" s="790"/>
      <c r="O17" s="790"/>
      <c r="P17" s="790"/>
      <c r="Q17" s="790"/>
      <c r="R17" s="790"/>
      <c r="S17" s="790"/>
      <c r="T17" s="790"/>
      <c r="U17" s="790"/>
      <c r="V17" s="790"/>
      <c r="W17" s="791"/>
      <c r="X17" s="30" t="s">
        <v>51</v>
      </c>
      <c r="Y17" s="6"/>
      <c r="Z17" s="6"/>
      <c r="AA17" s="6"/>
    </row>
    <row r="18" spans="1:27" ht="27.75" customHeight="1">
      <c r="A18" s="792"/>
      <c r="B18" s="793"/>
      <c r="C18" s="794"/>
      <c r="D18" s="792"/>
      <c r="E18" s="793"/>
      <c r="F18" s="793"/>
      <c r="G18" s="793"/>
      <c r="H18" s="793"/>
      <c r="I18" s="793"/>
      <c r="J18" s="793"/>
      <c r="K18" s="793"/>
      <c r="L18" s="793"/>
      <c r="M18" s="793"/>
      <c r="N18" s="793"/>
      <c r="O18" s="793"/>
      <c r="P18" s="793"/>
      <c r="Q18" s="793"/>
      <c r="R18" s="793"/>
      <c r="S18" s="793"/>
      <c r="T18" s="793"/>
      <c r="U18" s="793"/>
      <c r="V18" s="793"/>
      <c r="W18" s="794"/>
      <c r="X18" s="31" t="s">
        <v>358</v>
      </c>
      <c r="Y18" s="6"/>
      <c r="Z18" s="6"/>
      <c r="AA18" s="6"/>
    </row>
    <row r="19" spans="1:27" ht="27.75" customHeight="1">
      <c r="A19" s="792"/>
      <c r="B19" s="793"/>
      <c r="C19" s="794"/>
      <c r="D19" s="792"/>
      <c r="E19" s="793"/>
      <c r="F19" s="793"/>
      <c r="G19" s="793"/>
      <c r="H19" s="793"/>
      <c r="I19" s="793"/>
      <c r="J19" s="793"/>
      <c r="K19" s="793"/>
      <c r="L19" s="793"/>
      <c r="M19" s="793"/>
      <c r="N19" s="793"/>
      <c r="O19" s="793"/>
      <c r="P19" s="793"/>
      <c r="Q19" s="793"/>
      <c r="R19" s="793"/>
      <c r="S19" s="793"/>
      <c r="T19" s="793"/>
      <c r="U19" s="793"/>
      <c r="V19" s="793"/>
      <c r="W19" s="794"/>
      <c r="X19" s="32" t="s">
        <v>359</v>
      </c>
      <c r="Y19" s="6"/>
      <c r="Z19" s="6"/>
      <c r="AA19" s="6"/>
    </row>
    <row r="20" spans="1:27" ht="27.75" customHeight="1">
      <c r="A20" s="795"/>
      <c r="B20" s="796"/>
      <c r="C20" s="797"/>
      <c r="D20" s="795"/>
      <c r="E20" s="796"/>
      <c r="F20" s="796"/>
      <c r="G20" s="796"/>
      <c r="H20" s="796"/>
      <c r="I20" s="796"/>
      <c r="J20" s="796"/>
      <c r="K20" s="796"/>
      <c r="L20" s="796"/>
      <c r="M20" s="796"/>
      <c r="N20" s="796"/>
      <c r="O20" s="796"/>
      <c r="P20" s="796"/>
      <c r="Q20" s="796"/>
      <c r="R20" s="796"/>
      <c r="S20" s="796"/>
      <c r="T20" s="796"/>
      <c r="U20" s="796"/>
      <c r="V20" s="796"/>
      <c r="W20" s="797"/>
      <c r="X20" s="33" t="s">
        <v>54</v>
      </c>
      <c r="Y20" s="6"/>
      <c r="Z20" s="6"/>
      <c r="AA20" s="6"/>
    </row>
    <row r="21" spans="1:27" ht="36.75" customHeight="1">
      <c r="A21" s="252"/>
      <c r="B21" s="253"/>
      <c r="C21" s="253"/>
      <c r="D21" s="253"/>
      <c r="E21" s="254"/>
      <c r="F21" s="255"/>
      <c r="G21" s="256"/>
      <c r="H21" s="256"/>
      <c r="I21" s="255"/>
      <c r="J21" s="255"/>
      <c r="K21" s="255"/>
      <c r="L21" s="255"/>
      <c r="M21" s="255"/>
      <c r="N21" s="255"/>
      <c r="O21" s="255"/>
      <c r="P21" s="255"/>
      <c r="Q21" s="255"/>
      <c r="R21" s="255"/>
      <c r="S21" s="255"/>
      <c r="T21" s="258"/>
      <c r="U21" s="258"/>
      <c r="V21" s="258"/>
      <c r="W21" s="255"/>
      <c r="X21" s="256"/>
      <c r="Y21" s="6"/>
      <c r="Z21" s="6"/>
      <c r="AA21" s="6"/>
    </row>
    <row r="22" spans="1:27" ht="63" customHeight="1">
      <c r="A22" s="892" t="s">
        <v>360</v>
      </c>
      <c r="B22" s="800"/>
      <c r="C22" s="801"/>
      <c r="D22" s="259"/>
      <c r="E22" s="893" t="str">
        <f>CONCATENATE("INFORME DE SEGUIMIENTO DEL PROCESO ",A23)</f>
        <v>INFORME DE SEGUIMIENTO DEL PROCESO CONTROL INTERNO DISCIPLINARIO</v>
      </c>
      <c r="F22" s="864"/>
      <c r="G22" s="256"/>
      <c r="H22" s="894" t="s">
        <v>361</v>
      </c>
      <c r="I22" s="863"/>
      <c r="J22" s="864"/>
      <c r="K22" s="260"/>
      <c r="L22" s="272"/>
      <c r="M22" s="272"/>
      <c r="N22" s="272"/>
      <c r="O22" s="272"/>
      <c r="P22" s="272"/>
      <c r="Q22" s="261"/>
      <c r="R22" s="261"/>
      <c r="S22" s="261"/>
      <c r="T22" s="261"/>
      <c r="U22" s="261"/>
      <c r="V22" s="261"/>
      <c r="W22" s="261"/>
      <c r="X22" s="262"/>
      <c r="Y22" s="6"/>
      <c r="Z22" s="6"/>
      <c r="AA22" s="6"/>
    </row>
    <row r="23" spans="1:27" ht="53.25" customHeight="1">
      <c r="A23" s="905" t="s">
        <v>46</v>
      </c>
      <c r="B23" s="800"/>
      <c r="C23" s="801"/>
      <c r="D23" s="259"/>
      <c r="E23" s="263" t="s">
        <v>362</v>
      </c>
      <c r="F23" s="264">
        <f>COUNTA(E31:E40)</f>
        <v>0</v>
      </c>
      <c r="G23" s="256"/>
      <c r="H23" s="883" t="s">
        <v>363</v>
      </c>
      <c r="I23" s="884"/>
      <c r="J23" s="264">
        <f>COUNTIF(I31:I40,"Acción correctiva")</f>
        <v>0</v>
      </c>
      <c r="K23" s="257"/>
      <c r="L23" s="272"/>
      <c r="M23" s="272"/>
      <c r="N23" s="272"/>
      <c r="O23" s="272"/>
      <c r="P23" s="272"/>
      <c r="Q23" s="261"/>
      <c r="R23" s="261"/>
      <c r="S23" s="261"/>
      <c r="T23" s="261"/>
      <c r="U23" s="262"/>
      <c r="V23" s="262"/>
      <c r="W23" s="259"/>
      <c r="X23" s="262"/>
      <c r="Y23" s="6"/>
      <c r="Z23" s="6"/>
      <c r="AA23" s="6"/>
    </row>
    <row r="24" spans="1:27" ht="48.75" customHeight="1">
      <c r="A24" s="266"/>
      <c r="B24" s="259"/>
      <c r="C24" s="259"/>
      <c r="D24" s="267"/>
      <c r="E24" s="268" t="s">
        <v>283</v>
      </c>
      <c r="F24" s="269">
        <f>COUNTA(H31:H40)</f>
        <v>0</v>
      </c>
      <c r="G24" s="270"/>
      <c r="H24" s="885" t="s">
        <v>364</v>
      </c>
      <c r="I24" s="886"/>
      <c r="J24" s="265">
        <f>COUNTIF(I31:I40,"Acción Preventiva y/o de mejora")</f>
        <v>0</v>
      </c>
      <c r="K24" s="257"/>
      <c r="L24" s="272"/>
      <c r="M24" s="272"/>
      <c r="N24" s="272"/>
      <c r="O24" s="272"/>
      <c r="P24" s="272"/>
      <c r="Q24" s="261"/>
      <c r="R24" s="257"/>
      <c r="S24" s="257"/>
      <c r="T24" s="257"/>
      <c r="U24" s="262"/>
      <c r="V24" s="262"/>
      <c r="W24" s="259"/>
      <c r="X24" s="262"/>
      <c r="Y24" s="6"/>
      <c r="Z24" s="6"/>
      <c r="AA24" s="6"/>
    </row>
    <row r="25" spans="1:27" ht="53.25" customHeight="1">
      <c r="A25" s="266"/>
      <c r="B25" s="259"/>
      <c r="C25" s="259"/>
      <c r="D25" s="271"/>
      <c r="E25" s="268" t="s">
        <v>285</v>
      </c>
      <c r="F25" s="269">
        <f>COUNTIF(W31:W40, "Vencida")</f>
        <v>0</v>
      </c>
      <c r="G25" s="270"/>
      <c r="H25" s="887"/>
      <c r="I25" s="888"/>
      <c r="J25" s="272"/>
      <c r="K25" s="257"/>
      <c r="L25" s="272"/>
      <c r="M25" s="272"/>
      <c r="N25" s="272"/>
      <c r="O25" s="272"/>
      <c r="P25" s="272"/>
      <c r="Q25" s="261"/>
      <c r="R25" s="257"/>
      <c r="S25" s="257"/>
      <c r="T25" s="257"/>
      <c r="U25" s="262"/>
      <c r="V25" s="262"/>
      <c r="W25" s="259"/>
      <c r="X25" s="273"/>
      <c r="Y25" s="6"/>
      <c r="Z25" s="6"/>
      <c r="AA25" s="6"/>
    </row>
    <row r="26" spans="1:27" ht="48.75" customHeight="1">
      <c r="A26" s="266"/>
      <c r="B26" s="259"/>
      <c r="C26" s="259"/>
      <c r="D26" s="267"/>
      <c r="E26" s="268" t="s">
        <v>287</v>
      </c>
      <c r="F26" s="269">
        <f>COUNTIF(W31:W40, "En ejecución")</f>
        <v>0</v>
      </c>
      <c r="G26" s="270"/>
      <c r="H26" s="887"/>
      <c r="I26" s="888"/>
      <c r="J26" s="274"/>
      <c r="K26" s="272"/>
      <c r="L26" s="272"/>
      <c r="M26" s="272"/>
      <c r="N26" s="272"/>
      <c r="O26" s="272"/>
      <c r="P26" s="272"/>
      <c r="Q26" s="261"/>
      <c r="R26" s="257"/>
      <c r="S26" s="257"/>
      <c r="T26" s="257"/>
      <c r="U26" s="262"/>
      <c r="V26" s="262"/>
      <c r="W26" s="259"/>
      <c r="X26" s="273"/>
      <c r="Y26" s="6"/>
      <c r="Z26" s="6"/>
      <c r="AA26" s="6"/>
    </row>
    <row r="27" spans="1:27" ht="51" customHeight="1">
      <c r="A27" s="266"/>
      <c r="B27" s="259"/>
      <c r="C27" s="259"/>
      <c r="D27" s="271"/>
      <c r="E27" s="275" t="s">
        <v>369</v>
      </c>
      <c r="F27" s="265">
        <f>COUNTIF(W31:W40, "Cerrada")</f>
        <v>0</v>
      </c>
      <c r="G27" s="270"/>
      <c r="H27" s="276"/>
      <c r="I27" s="277"/>
      <c r="J27" s="261"/>
      <c r="K27" s="261"/>
      <c r="L27" s="272"/>
      <c r="M27" s="272"/>
      <c r="N27" s="272"/>
      <c r="O27" s="272"/>
      <c r="P27" s="272"/>
      <c r="Q27" s="261"/>
      <c r="R27" s="257"/>
      <c r="S27" s="257"/>
      <c r="T27" s="257"/>
      <c r="U27" s="262"/>
      <c r="V27" s="262"/>
      <c r="W27" s="259"/>
      <c r="X27" s="273"/>
      <c r="Y27" s="6"/>
      <c r="Z27" s="6"/>
      <c r="AA27" s="6"/>
    </row>
    <row r="28" spans="1:27" ht="41.25" customHeight="1">
      <c r="A28" s="266"/>
      <c r="B28" s="259"/>
      <c r="C28" s="259"/>
      <c r="D28" s="259"/>
      <c r="E28" s="278"/>
      <c r="F28" s="279"/>
      <c r="G28" s="270"/>
      <c r="H28" s="276"/>
      <c r="I28" s="280"/>
      <c r="J28" s="281"/>
      <c r="K28" s="280"/>
      <c r="L28" s="281"/>
      <c r="M28" s="282"/>
      <c r="N28" s="283"/>
      <c r="O28" s="283"/>
      <c r="P28" s="283"/>
      <c r="Q28" s="283"/>
      <c r="R28" s="255"/>
      <c r="S28" s="255"/>
      <c r="T28" s="255"/>
      <c r="U28" s="255"/>
      <c r="V28" s="255"/>
      <c r="W28" s="255"/>
      <c r="X28" s="255"/>
      <c r="Y28" s="6"/>
      <c r="Z28" s="6"/>
      <c r="AA28" s="6"/>
    </row>
    <row r="29" spans="1:27" ht="45" customHeight="1">
      <c r="A29" s="889" t="s">
        <v>56</v>
      </c>
      <c r="B29" s="863"/>
      <c r="C29" s="863"/>
      <c r="D29" s="863"/>
      <c r="E29" s="863"/>
      <c r="F29" s="863"/>
      <c r="G29" s="864"/>
      <c r="H29" s="890" t="s">
        <v>57</v>
      </c>
      <c r="I29" s="863"/>
      <c r="J29" s="863"/>
      <c r="K29" s="863"/>
      <c r="L29" s="863"/>
      <c r="M29" s="863"/>
      <c r="N29" s="864"/>
      <c r="O29" s="891" t="s">
        <v>58</v>
      </c>
      <c r="P29" s="863"/>
      <c r="Q29" s="863"/>
      <c r="R29" s="863"/>
      <c r="S29" s="864"/>
      <c r="T29" s="881" t="s">
        <v>59</v>
      </c>
      <c r="U29" s="863"/>
      <c r="V29" s="863"/>
      <c r="W29" s="863"/>
      <c r="X29" s="864"/>
      <c r="Y29" s="38"/>
      <c r="Z29" s="39"/>
      <c r="AA29" s="40"/>
    </row>
    <row r="30" spans="1:27" ht="63" customHeight="1">
      <c r="A30" s="41" t="s">
        <v>60</v>
      </c>
      <c r="B30" s="42" t="s">
        <v>2</v>
      </c>
      <c r="C30" s="42" t="s">
        <v>61</v>
      </c>
      <c r="D30" s="42" t="s">
        <v>62</v>
      </c>
      <c r="E30" s="42" t="s">
        <v>63</v>
      </c>
      <c r="F30" s="42" t="s">
        <v>64</v>
      </c>
      <c r="G30" s="43" t="s">
        <v>65</v>
      </c>
      <c r="H30" s="44" t="s">
        <v>66</v>
      </c>
      <c r="I30" s="42" t="s">
        <v>4</v>
      </c>
      <c r="J30" s="42" t="s">
        <v>67</v>
      </c>
      <c r="K30" s="45" t="s">
        <v>68</v>
      </c>
      <c r="L30" s="45" t="s">
        <v>69</v>
      </c>
      <c r="M30" s="45" t="s">
        <v>70</v>
      </c>
      <c r="N30" s="46" t="s">
        <v>71</v>
      </c>
      <c r="O30" s="805" t="s">
        <v>72</v>
      </c>
      <c r="P30" s="800"/>
      <c r="Q30" s="800"/>
      <c r="R30" s="806"/>
      <c r="S30" s="46" t="s">
        <v>73</v>
      </c>
      <c r="T30" s="47" t="s">
        <v>72</v>
      </c>
      <c r="U30" s="45" t="s">
        <v>73</v>
      </c>
      <c r="V30" s="45" t="s">
        <v>6</v>
      </c>
      <c r="W30" s="45" t="s">
        <v>74</v>
      </c>
      <c r="X30" s="46" t="s">
        <v>75</v>
      </c>
      <c r="Y30" s="48"/>
      <c r="Z30" s="6"/>
      <c r="AA30" s="6"/>
    </row>
    <row r="31" spans="1:27" ht="37.5" customHeight="1">
      <c r="A31" s="359"/>
      <c r="B31" s="359"/>
      <c r="C31" s="359"/>
      <c r="D31" s="359"/>
      <c r="E31" s="360"/>
      <c r="F31" s="359"/>
      <c r="G31" s="361"/>
      <c r="H31" s="361"/>
      <c r="I31" s="360"/>
      <c r="J31" s="360"/>
      <c r="K31" s="360"/>
      <c r="L31" s="360"/>
      <c r="M31" s="395"/>
      <c r="N31" s="360"/>
      <c r="O31" s="930"/>
      <c r="P31" s="810"/>
      <c r="Q31" s="810"/>
      <c r="R31" s="811"/>
      <c r="S31" s="360"/>
      <c r="T31" s="396"/>
      <c r="U31" s="396"/>
      <c r="V31" s="396"/>
      <c r="W31" s="360"/>
      <c r="X31" s="397"/>
      <c r="Y31" s="295"/>
      <c r="Z31" s="6"/>
      <c r="AA31" s="6"/>
    </row>
    <row r="32" spans="1:27" ht="37.5" customHeight="1">
      <c r="A32" s="137"/>
      <c r="B32" s="398"/>
      <c r="C32" s="398"/>
      <c r="D32" s="137"/>
      <c r="E32" s="146"/>
      <c r="F32" s="398"/>
      <c r="G32" s="399"/>
      <c r="H32" s="399"/>
      <c r="I32" s="342"/>
      <c r="J32" s="146"/>
      <c r="K32" s="146"/>
      <c r="L32" s="146"/>
      <c r="M32" s="400"/>
      <c r="N32" s="146"/>
      <c r="O32" s="931"/>
      <c r="P32" s="783"/>
      <c r="Q32" s="783"/>
      <c r="R32" s="784"/>
      <c r="S32" s="146"/>
      <c r="T32" s="402"/>
      <c r="U32" s="402"/>
      <c r="V32" s="362"/>
      <c r="W32" s="342"/>
      <c r="X32" s="138"/>
      <c r="Y32" s="29"/>
      <c r="Z32" s="6"/>
      <c r="AA32" s="6"/>
    </row>
    <row r="33" spans="1:27" ht="37.5" customHeight="1">
      <c r="A33" s="137"/>
      <c r="B33" s="398"/>
      <c r="C33" s="398"/>
      <c r="D33" s="137"/>
      <c r="E33" s="146"/>
      <c r="F33" s="398"/>
      <c r="G33" s="399"/>
      <c r="H33" s="399"/>
      <c r="I33" s="342"/>
      <c r="J33" s="137"/>
      <c r="K33" s="137"/>
      <c r="L33" s="146"/>
      <c r="M33" s="137"/>
      <c r="N33" s="137"/>
      <c r="O33" s="929"/>
      <c r="P33" s="783"/>
      <c r="Q33" s="783"/>
      <c r="R33" s="784"/>
      <c r="S33" s="137"/>
      <c r="T33" s="402"/>
      <c r="U33" s="402"/>
      <c r="V33" s="362"/>
      <c r="W33" s="342"/>
      <c r="X33" s="138"/>
      <c r="Y33" s="29"/>
      <c r="Z33" s="6"/>
      <c r="AA33" s="6"/>
    </row>
    <row r="34" spans="1:27" ht="15.75" customHeight="1">
      <c r="A34" s="6"/>
      <c r="B34" s="6"/>
      <c r="C34" s="6"/>
      <c r="D34" s="6"/>
      <c r="E34" s="29"/>
      <c r="F34" s="6"/>
      <c r="G34" s="29"/>
      <c r="H34" s="29"/>
      <c r="I34" s="6"/>
      <c r="J34" s="6"/>
      <c r="K34" s="6"/>
      <c r="L34" s="6"/>
      <c r="M34" s="6"/>
      <c r="N34" s="6"/>
      <c r="O34" s="6"/>
      <c r="P34" s="6"/>
      <c r="Q34" s="6"/>
      <c r="R34" s="6"/>
      <c r="S34" s="6"/>
      <c r="T34" s="28"/>
      <c r="U34" s="28"/>
      <c r="V34" s="28"/>
      <c r="W34" s="139"/>
      <c r="X34" s="29"/>
      <c r="Y34" s="6"/>
      <c r="Z34" s="6"/>
      <c r="AA34" s="6"/>
    </row>
    <row r="35" spans="1:27" ht="15.75" customHeight="1">
      <c r="A35" s="6"/>
      <c r="B35" s="6"/>
      <c r="C35" s="6"/>
      <c r="D35" s="6"/>
      <c r="E35" s="29"/>
      <c r="F35" s="6"/>
      <c r="G35" s="29"/>
      <c r="H35" s="29"/>
      <c r="I35" s="6"/>
      <c r="J35" s="6"/>
      <c r="K35" s="6"/>
      <c r="L35" s="6"/>
      <c r="M35" s="6"/>
      <c r="N35" s="6"/>
      <c r="O35" s="6"/>
      <c r="P35" s="6"/>
      <c r="Q35" s="6"/>
      <c r="R35" s="6"/>
      <c r="S35" s="6"/>
      <c r="T35" s="28"/>
      <c r="U35" s="28"/>
      <c r="V35" s="28"/>
      <c r="W35" s="139"/>
      <c r="X35" s="29"/>
      <c r="Y35" s="6"/>
      <c r="Z35" s="6"/>
      <c r="AA35" s="6"/>
    </row>
    <row r="36" spans="1:27" ht="15.75" customHeight="1">
      <c r="A36" s="6"/>
      <c r="B36" s="6"/>
      <c r="C36" s="6"/>
      <c r="D36" s="6"/>
      <c r="E36" s="29"/>
      <c r="F36" s="6"/>
      <c r="G36" s="29"/>
      <c r="H36" s="29"/>
      <c r="I36" s="6"/>
      <c r="J36" s="6"/>
      <c r="K36" s="6"/>
      <c r="L36" s="6"/>
      <c r="M36" s="6"/>
      <c r="N36" s="6"/>
      <c r="O36" s="6"/>
      <c r="P36" s="6"/>
      <c r="Q36" s="6"/>
      <c r="R36" s="6"/>
      <c r="S36" s="6"/>
      <c r="T36" s="28"/>
      <c r="U36" s="28"/>
      <c r="V36" s="28"/>
      <c r="W36" s="139"/>
      <c r="X36" s="29"/>
      <c r="Y36" s="6"/>
      <c r="Z36" s="6"/>
      <c r="AA36" s="6"/>
    </row>
    <row r="37" spans="1:27" ht="15.75" customHeight="1">
      <c r="A37" s="6"/>
      <c r="B37" s="6"/>
      <c r="C37" s="6"/>
      <c r="D37" s="6"/>
      <c r="E37" s="29"/>
      <c r="F37" s="6"/>
      <c r="G37" s="29"/>
      <c r="H37" s="29"/>
      <c r="I37" s="6"/>
      <c r="J37" s="6"/>
      <c r="K37" s="6"/>
      <c r="L37" s="6"/>
      <c r="M37" s="6"/>
      <c r="N37" s="6"/>
      <c r="O37" s="6"/>
      <c r="P37" s="6"/>
      <c r="Q37" s="6"/>
      <c r="R37" s="6"/>
      <c r="S37" s="6"/>
      <c r="T37" s="28"/>
      <c r="U37" s="28"/>
      <c r="V37" s="28"/>
      <c r="W37" s="139"/>
      <c r="X37" s="29"/>
      <c r="Y37" s="6"/>
      <c r="Z37" s="6"/>
      <c r="AA37" s="6"/>
    </row>
    <row r="38" spans="1:27" ht="15.75" customHeight="1">
      <c r="A38" s="6"/>
      <c r="B38" s="6"/>
      <c r="C38" s="6"/>
      <c r="D38" s="6"/>
      <c r="E38" s="29"/>
      <c r="F38" s="6"/>
      <c r="G38" s="29"/>
      <c r="H38" s="29"/>
      <c r="I38" s="6"/>
      <c r="J38" s="6"/>
      <c r="K38" s="6"/>
      <c r="L38" s="6"/>
      <c r="M38" s="6"/>
      <c r="N38" s="6"/>
      <c r="O38" s="6"/>
      <c r="P38" s="6"/>
      <c r="Q38" s="6"/>
      <c r="R38" s="6"/>
      <c r="S38" s="6"/>
      <c r="T38" s="28"/>
      <c r="U38" s="28"/>
      <c r="V38" s="28"/>
      <c r="W38" s="139"/>
      <c r="X38" s="29"/>
      <c r="Y38" s="6"/>
      <c r="Z38" s="6"/>
      <c r="AA38" s="6"/>
    </row>
    <row r="39" spans="1:27" ht="15.75" customHeight="1">
      <c r="A39" s="6"/>
      <c r="B39" s="6"/>
      <c r="C39" s="6"/>
      <c r="D39" s="6"/>
      <c r="E39" s="29"/>
      <c r="F39" s="6"/>
      <c r="G39" s="29"/>
      <c r="H39" s="29"/>
      <c r="I39" s="6"/>
      <c r="J39" s="6"/>
      <c r="K39" s="6"/>
      <c r="L39" s="6"/>
      <c r="M39" s="6"/>
      <c r="N39" s="6"/>
      <c r="O39" s="6"/>
      <c r="P39" s="6"/>
      <c r="Q39" s="6"/>
      <c r="R39" s="6"/>
      <c r="S39" s="6"/>
      <c r="T39" s="28"/>
      <c r="U39" s="28"/>
      <c r="V39" s="28"/>
      <c r="W39" s="139"/>
      <c r="X39" s="29"/>
      <c r="Y39" s="6"/>
      <c r="Z39" s="6"/>
      <c r="AA39" s="6"/>
    </row>
    <row r="40" spans="1:27" ht="15.75" customHeight="1">
      <c r="A40" s="6"/>
      <c r="B40" s="6"/>
      <c r="C40" s="6"/>
      <c r="D40" s="6"/>
      <c r="E40" s="29"/>
      <c r="F40" s="6"/>
      <c r="G40" s="29"/>
      <c r="H40" s="29"/>
      <c r="I40" s="6"/>
      <c r="J40" s="6"/>
      <c r="K40" s="6"/>
      <c r="L40" s="6"/>
      <c r="M40" s="6"/>
      <c r="N40" s="6"/>
      <c r="O40" s="6"/>
      <c r="P40" s="6"/>
      <c r="Q40" s="6"/>
      <c r="R40" s="6"/>
      <c r="S40" s="6"/>
      <c r="T40" s="28"/>
      <c r="U40" s="28"/>
      <c r="V40" s="28"/>
      <c r="W40" s="139"/>
      <c r="X40" s="29"/>
      <c r="Y40" s="6"/>
      <c r="Z40" s="6"/>
      <c r="AA40" s="6"/>
    </row>
    <row r="41" spans="1:27" ht="15.75" customHeight="1">
      <c r="A41" s="6"/>
      <c r="B41" s="6"/>
      <c r="C41" s="6"/>
      <c r="D41" s="6"/>
      <c r="E41" s="29"/>
      <c r="F41" s="6"/>
      <c r="G41" s="29"/>
      <c r="H41" s="29"/>
      <c r="I41" s="6"/>
      <c r="J41" s="6"/>
      <c r="K41" s="6"/>
      <c r="L41" s="6"/>
      <c r="M41" s="6"/>
      <c r="N41" s="6"/>
      <c r="O41" s="6"/>
      <c r="P41" s="6"/>
      <c r="Q41" s="6"/>
      <c r="R41" s="6"/>
      <c r="S41" s="6"/>
      <c r="T41" s="28"/>
      <c r="U41" s="28"/>
      <c r="V41" s="28"/>
      <c r="W41" s="139"/>
      <c r="X41" s="29"/>
      <c r="Y41" s="6"/>
      <c r="Z41" s="6"/>
      <c r="AA41" s="6"/>
    </row>
    <row r="42" spans="1:27" ht="15.75" customHeight="1">
      <c r="A42" s="6"/>
      <c r="B42" s="6"/>
      <c r="C42" s="6"/>
      <c r="D42" s="6"/>
      <c r="E42" s="29"/>
      <c r="F42" s="6"/>
      <c r="G42" s="29"/>
      <c r="H42" s="29"/>
      <c r="I42" s="6"/>
      <c r="J42" s="6"/>
      <c r="K42" s="6"/>
      <c r="L42" s="6"/>
      <c r="M42" s="6"/>
      <c r="N42" s="6"/>
      <c r="O42" s="6"/>
      <c r="P42" s="6"/>
      <c r="Q42" s="6"/>
      <c r="R42" s="6"/>
      <c r="S42" s="6"/>
      <c r="T42" s="28"/>
      <c r="U42" s="28"/>
      <c r="V42" s="28"/>
      <c r="W42" s="139"/>
      <c r="X42" s="29"/>
      <c r="Y42" s="6"/>
      <c r="Z42" s="6"/>
      <c r="AA42" s="6"/>
    </row>
    <row r="43" spans="1:27" ht="15.75" customHeight="1">
      <c r="A43" s="6"/>
      <c r="B43" s="6"/>
      <c r="C43" s="6"/>
      <c r="D43" s="6"/>
      <c r="E43" s="29"/>
      <c r="F43" s="6"/>
      <c r="G43" s="29"/>
      <c r="H43" s="29"/>
      <c r="I43" s="6"/>
      <c r="J43" s="6"/>
      <c r="K43" s="6"/>
      <c r="L43" s="6"/>
      <c r="M43" s="6"/>
      <c r="N43" s="6"/>
      <c r="O43" s="6"/>
      <c r="P43" s="6"/>
      <c r="Q43" s="6"/>
      <c r="R43" s="6"/>
      <c r="S43" s="6"/>
      <c r="T43" s="28"/>
      <c r="U43" s="28"/>
      <c r="V43" s="28"/>
      <c r="W43" s="139"/>
      <c r="X43" s="29"/>
      <c r="Y43" s="6"/>
      <c r="Z43" s="6"/>
      <c r="AA43" s="6"/>
    </row>
    <row r="44" spans="1:27" ht="15.75" customHeight="1">
      <c r="A44" s="6"/>
      <c r="B44" s="6"/>
      <c r="C44" s="6"/>
      <c r="D44" s="6"/>
      <c r="E44" s="29"/>
      <c r="F44" s="6"/>
      <c r="G44" s="29"/>
      <c r="H44" s="29"/>
      <c r="I44" s="6"/>
      <c r="J44" s="6"/>
      <c r="K44" s="6"/>
      <c r="L44" s="6"/>
      <c r="M44" s="6"/>
      <c r="N44" s="6"/>
      <c r="O44" s="6"/>
      <c r="P44" s="6"/>
      <c r="Q44" s="6"/>
      <c r="R44" s="6"/>
      <c r="S44" s="6"/>
      <c r="T44" s="28"/>
      <c r="U44" s="28"/>
      <c r="V44" s="28"/>
      <c r="W44" s="139"/>
      <c r="X44" s="29"/>
      <c r="Y44" s="6"/>
      <c r="Z44" s="6"/>
      <c r="AA44" s="6"/>
    </row>
    <row r="45" spans="1:27" ht="15.75" customHeight="1">
      <c r="A45" s="6"/>
      <c r="B45" s="6"/>
      <c r="C45" s="6"/>
      <c r="D45" s="6"/>
      <c r="E45" s="29"/>
      <c r="F45" s="6"/>
      <c r="G45" s="29"/>
      <c r="H45" s="29"/>
      <c r="I45" s="6"/>
      <c r="J45" s="6"/>
      <c r="K45" s="6"/>
      <c r="L45" s="6"/>
      <c r="M45" s="6"/>
      <c r="N45" s="6"/>
      <c r="O45" s="6"/>
      <c r="P45" s="6"/>
      <c r="Q45" s="6"/>
      <c r="R45" s="6"/>
      <c r="S45" s="6"/>
      <c r="T45" s="28"/>
      <c r="U45" s="28"/>
      <c r="V45" s="28"/>
      <c r="W45" s="139"/>
      <c r="X45" s="29"/>
      <c r="Y45" s="6"/>
      <c r="Z45" s="6"/>
      <c r="AA45" s="6"/>
    </row>
    <row r="46" spans="1:27" ht="15.75" customHeight="1">
      <c r="A46" s="6"/>
      <c r="B46" s="6"/>
      <c r="C46" s="6"/>
      <c r="D46" s="6"/>
      <c r="E46" s="29"/>
      <c r="F46" s="6"/>
      <c r="G46" s="29"/>
      <c r="H46" s="29"/>
      <c r="I46" s="6"/>
      <c r="J46" s="6"/>
      <c r="K46" s="6"/>
      <c r="L46" s="6"/>
      <c r="M46" s="6"/>
      <c r="N46" s="6"/>
      <c r="O46" s="6"/>
      <c r="P46" s="6"/>
      <c r="Q46" s="6"/>
      <c r="R46" s="6"/>
      <c r="S46" s="6"/>
      <c r="T46" s="28"/>
      <c r="U46" s="28"/>
      <c r="V46" s="28"/>
      <c r="W46" s="139"/>
      <c r="X46" s="29"/>
      <c r="Y46" s="6"/>
      <c r="Z46" s="6"/>
      <c r="AA46" s="6"/>
    </row>
    <row r="47" spans="1:27" ht="15.75" customHeight="1">
      <c r="A47" s="6"/>
      <c r="B47" s="6"/>
      <c r="C47" s="6"/>
      <c r="D47" s="6"/>
      <c r="E47" s="29"/>
      <c r="F47" s="6"/>
      <c r="G47" s="29"/>
      <c r="H47" s="29"/>
      <c r="I47" s="6"/>
      <c r="J47" s="6"/>
      <c r="K47" s="6"/>
      <c r="L47" s="6"/>
      <c r="M47" s="6"/>
      <c r="N47" s="6"/>
      <c r="O47" s="6"/>
      <c r="P47" s="6"/>
      <c r="Q47" s="6"/>
      <c r="R47" s="6"/>
      <c r="S47" s="6"/>
      <c r="T47" s="28"/>
      <c r="U47" s="28"/>
      <c r="V47" s="28"/>
      <c r="W47" s="139"/>
      <c r="X47" s="29"/>
      <c r="Y47" s="6"/>
      <c r="Z47" s="6"/>
      <c r="AA47" s="6"/>
    </row>
    <row r="48" spans="1:27" ht="15.75" customHeight="1">
      <c r="A48" s="6"/>
      <c r="B48" s="6"/>
      <c r="C48" s="6"/>
      <c r="D48" s="6"/>
      <c r="E48" s="29"/>
      <c r="F48" s="6"/>
      <c r="G48" s="29"/>
      <c r="H48" s="29"/>
      <c r="I48" s="6"/>
      <c r="J48" s="6"/>
      <c r="K48" s="6"/>
      <c r="L48" s="6"/>
      <c r="M48" s="6"/>
      <c r="N48" s="6"/>
      <c r="O48" s="6"/>
      <c r="P48" s="6"/>
      <c r="Q48" s="6"/>
      <c r="R48" s="6"/>
      <c r="S48" s="6"/>
      <c r="T48" s="28"/>
      <c r="U48" s="28"/>
      <c r="V48" s="28"/>
      <c r="W48" s="139"/>
      <c r="X48" s="29"/>
      <c r="Y48" s="6"/>
      <c r="Z48" s="6"/>
      <c r="AA48" s="6"/>
    </row>
    <row r="49" spans="1:27" ht="15.75" customHeight="1">
      <c r="A49" s="6"/>
      <c r="B49" s="6"/>
      <c r="C49" s="6"/>
      <c r="D49" s="6"/>
      <c r="E49" s="29"/>
      <c r="F49" s="6"/>
      <c r="G49" s="29"/>
      <c r="H49" s="29"/>
      <c r="I49" s="6"/>
      <c r="J49" s="6"/>
      <c r="K49" s="6"/>
      <c r="L49" s="6"/>
      <c r="M49" s="6"/>
      <c r="N49" s="6"/>
      <c r="O49" s="6"/>
      <c r="P49" s="6"/>
      <c r="Q49" s="6"/>
      <c r="R49" s="6"/>
      <c r="S49" s="6"/>
      <c r="T49" s="28"/>
      <c r="U49" s="28"/>
      <c r="V49" s="28"/>
      <c r="W49" s="139"/>
      <c r="X49" s="29"/>
      <c r="Y49" s="6"/>
      <c r="Z49" s="6"/>
      <c r="AA49" s="6"/>
    </row>
    <row r="50" spans="1:27" ht="15.75" customHeight="1">
      <c r="A50" s="6"/>
      <c r="B50" s="6"/>
      <c r="C50" s="6"/>
      <c r="D50" s="6"/>
      <c r="E50" s="29"/>
      <c r="F50" s="6"/>
      <c r="G50" s="29"/>
      <c r="H50" s="29"/>
      <c r="I50" s="6"/>
      <c r="J50" s="6"/>
      <c r="K50" s="6"/>
      <c r="L50" s="6"/>
      <c r="M50" s="6"/>
      <c r="N50" s="6"/>
      <c r="O50" s="6"/>
      <c r="P50" s="6"/>
      <c r="Q50" s="6"/>
      <c r="R50" s="6"/>
      <c r="S50" s="6"/>
      <c r="T50" s="28"/>
      <c r="U50" s="28"/>
      <c r="V50" s="28"/>
      <c r="W50" s="139"/>
      <c r="X50" s="29"/>
      <c r="Y50" s="6"/>
      <c r="Z50" s="6"/>
      <c r="AA50" s="6"/>
    </row>
    <row r="51" spans="1:27" ht="15.75" customHeight="1">
      <c r="A51" s="6"/>
      <c r="B51" s="6"/>
      <c r="C51" s="6"/>
      <c r="D51" s="6"/>
      <c r="E51" s="29"/>
      <c r="F51" s="6"/>
      <c r="G51" s="29"/>
      <c r="H51" s="29"/>
      <c r="I51" s="6"/>
      <c r="J51" s="6"/>
      <c r="K51" s="6"/>
      <c r="L51" s="6"/>
      <c r="M51" s="6"/>
      <c r="N51" s="6"/>
      <c r="O51" s="6"/>
      <c r="P51" s="6"/>
      <c r="Q51" s="6"/>
      <c r="R51" s="6"/>
      <c r="S51" s="6"/>
      <c r="T51" s="28"/>
      <c r="U51" s="28"/>
      <c r="V51" s="28"/>
      <c r="W51" s="139"/>
      <c r="X51" s="29"/>
      <c r="Y51" s="6"/>
      <c r="Z51" s="6"/>
      <c r="AA51" s="6"/>
    </row>
    <row r="52" spans="1:27" ht="15.75" customHeight="1">
      <c r="A52" s="6"/>
      <c r="B52" s="6"/>
      <c r="C52" s="6"/>
      <c r="D52" s="6"/>
      <c r="E52" s="29"/>
      <c r="F52" s="6"/>
      <c r="G52" s="29"/>
      <c r="H52" s="29"/>
      <c r="I52" s="6"/>
      <c r="J52" s="6"/>
      <c r="K52" s="6"/>
      <c r="L52" s="6"/>
      <c r="M52" s="6"/>
      <c r="N52" s="6"/>
      <c r="O52" s="6"/>
      <c r="P52" s="6"/>
      <c r="Q52" s="6"/>
      <c r="R52" s="6"/>
      <c r="S52" s="6"/>
      <c r="T52" s="28"/>
      <c r="U52" s="28"/>
      <c r="V52" s="28"/>
      <c r="W52" s="139"/>
      <c r="X52" s="29"/>
      <c r="Y52" s="6"/>
      <c r="Z52" s="6"/>
      <c r="AA52" s="6"/>
    </row>
    <row r="53" spans="1:27" ht="15.75" customHeight="1">
      <c r="A53" s="6"/>
      <c r="B53" s="6"/>
      <c r="C53" s="6"/>
      <c r="D53" s="6"/>
      <c r="E53" s="29"/>
      <c r="F53" s="6"/>
      <c r="G53" s="29"/>
      <c r="H53" s="29"/>
      <c r="I53" s="6"/>
      <c r="J53" s="6"/>
      <c r="K53" s="6"/>
      <c r="L53" s="6"/>
      <c r="M53" s="6"/>
      <c r="N53" s="6"/>
      <c r="O53" s="6"/>
      <c r="P53" s="6"/>
      <c r="Q53" s="6"/>
      <c r="R53" s="6"/>
      <c r="S53" s="6"/>
      <c r="T53" s="28"/>
      <c r="U53" s="28"/>
      <c r="V53" s="28"/>
      <c r="W53" s="139"/>
      <c r="X53" s="29"/>
      <c r="Y53" s="6"/>
      <c r="Z53" s="6"/>
      <c r="AA53" s="6"/>
    </row>
    <row r="54" spans="1:27" ht="15.75" customHeight="1">
      <c r="A54" s="6"/>
      <c r="B54" s="6"/>
      <c r="C54" s="6"/>
      <c r="D54" s="6"/>
      <c r="E54" s="29"/>
      <c r="F54" s="6"/>
      <c r="G54" s="29"/>
      <c r="H54" s="29"/>
      <c r="I54" s="6"/>
      <c r="J54" s="6"/>
      <c r="K54" s="6"/>
      <c r="L54" s="6"/>
      <c r="M54" s="6"/>
      <c r="N54" s="6"/>
      <c r="O54" s="6"/>
      <c r="P54" s="6"/>
      <c r="Q54" s="6"/>
      <c r="R54" s="6"/>
      <c r="S54" s="6"/>
      <c r="T54" s="28"/>
      <c r="U54" s="28"/>
      <c r="V54" s="28"/>
      <c r="W54" s="139"/>
      <c r="X54" s="29"/>
      <c r="Y54" s="6"/>
      <c r="Z54" s="6"/>
      <c r="AA54" s="6"/>
    </row>
    <row r="55" spans="1:27" ht="15.75" customHeight="1">
      <c r="A55" s="6"/>
      <c r="B55" s="6"/>
      <c r="C55" s="6"/>
      <c r="D55" s="6"/>
      <c r="E55" s="29"/>
      <c r="F55" s="6"/>
      <c r="G55" s="29"/>
      <c r="H55" s="29"/>
      <c r="I55" s="6"/>
      <c r="J55" s="6"/>
      <c r="K55" s="6"/>
      <c r="L55" s="6"/>
      <c r="M55" s="6"/>
      <c r="N55" s="6"/>
      <c r="O55" s="6"/>
      <c r="P55" s="6"/>
      <c r="Q55" s="6"/>
      <c r="R55" s="6"/>
      <c r="S55" s="6"/>
      <c r="T55" s="28"/>
      <c r="U55" s="28"/>
      <c r="V55" s="28"/>
      <c r="W55" s="139"/>
      <c r="X55" s="29"/>
      <c r="Y55" s="6"/>
      <c r="Z55" s="6"/>
      <c r="AA55" s="6"/>
    </row>
    <row r="56" spans="1:27" ht="15.75" customHeight="1">
      <c r="A56" s="6"/>
      <c r="B56" s="6"/>
      <c r="C56" s="6"/>
      <c r="D56" s="6"/>
      <c r="E56" s="29"/>
      <c r="F56" s="6"/>
      <c r="G56" s="29"/>
      <c r="H56" s="29"/>
      <c r="I56" s="6"/>
      <c r="J56" s="6"/>
      <c r="K56" s="6"/>
      <c r="L56" s="6"/>
      <c r="M56" s="6"/>
      <c r="N56" s="6"/>
      <c r="O56" s="6"/>
      <c r="P56" s="6"/>
      <c r="Q56" s="6"/>
      <c r="R56" s="6"/>
      <c r="S56" s="6"/>
      <c r="T56" s="28"/>
      <c r="U56" s="28"/>
      <c r="V56" s="28"/>
      <c r="W56" s="139"/>
      <c r="X56" s="29"/>
      <c r="Y56" s="6"/>
      <c r="Z56" s="6"/>
      <c r="AA56" s="6"/>
    </row>
    <row r="57" spans="1:27" ht="15.75" customHeight="1">
      <c r="A57" s="6"/>
      <c r="B57" s="6"/>
      <c r="C57" s="6"/>
      <c r="D57" s="6"/>
      <c r="E57" s="29"/>
      <c r="F57" s="6"/>
      <c r="G57" s="29"/>
      <c r="H57" s="29"/>
      <c r="I57" s="6"/>
      <c r="J57" s="6"/>
      <c r="K57" s="6"/>
      <c r="L57" s="6"/>
      <c r="M57" s="6"/>
      <c r="N57" s="6"/>
      <c r="O57" s="6"/>
      <c r="P57" s="6"/>
      <c r="Q57" s="6"/>
      <c r="R57" s="6"/>
      <c r="S57" s="6"/>
      <c r="T57" s="28"/>
      <c r="U57" s="28"/>
      <c r="V57" s="28"/>
      <c r="W57" s="139"/>
      <c r="X57" s="29"/>
      <c r="Y57" s="6"/>
      <c r="Z57" s="6"/>
      <c r="AA57" s="6"/>
    </row>
    <row r="58" spans="1:27" ht="15.75" customHeight="1">
      <c r="A58" s="6"/>
      <c r="B58" s="6"/>
      <c r="C58" s="6"/>
      <c r="D58" s="6"/>
      <c r="E58" s="29"/>
      <c r="F58" s="6"/>
      <c r="G58" s="29"/>
      <c r="H58" s="29"/>
      <c r="I58" s="6"/>
      <c r="J58" s="6"/>
      <c r="K58" s="6"/>
      <c r="L58" s="6"/>
      <c r="M58" s="6"/>
      <c r="N58" s="6"/>
      <c r="O58" s="6"/>
      <c r="P58" s="6"/>
      <c r="Q58" s="6"/>
      <c r="R58" s="6"/>
      <c r="S58" s="6"/>
      <c r="T58" s="28"/>
      <c r="U58" s="28"/>
      <c r="V58" s="28"/>
      <c r="W58" s="139"/>
      <c r="X58" s="29"/>
      <c r="Y58" s="6"/>
      <c r="Z58" s="6"/>
      <c r="AA58" s="6"/>
    </row>
    <row r="59" spans="1:27" ht="15.75" customHeight="1">
      <c r="A59" s="6"/>
      <c r="B59" s="6"/>
      <c r="C59" s="6"/>
      <c r="D59" s="6"/>
      <c r="E59" s="29"/>
      <c r="F59" s="6"/>
      <c r="G59" s="29"/>
      <c r="H59" s="29"/>
      <c r="I59" s="6"/>
      <c r="J59" s="6"/>
      <c r="K59" s="6"/>
      <c r="L59" s="6"/>
      <c r="M59" s="6"/>
      <c r="N59" s="6"/>
      <c r="O59" s="6"/>
      <c r="P59" s="6"/>
      <c r="Q59" s="6"/>
      <c r="R59" s="6"/>
      <c r="S59" s="6"/>
      <c r="T59" s="28"/>
      <c r="U59" s="28"/>
      <c r="V59" s="28"/>
      <c r="W59" s="139"/>
      <c r="X59" s="29"/>
      <c r="Y59" s="6"/>
      <c r="Z59" s="6"/>
      <c r="AA59" s="6"/>
    </row>
    <row r="60" spans="1:27" ht="15.75" customHeight="1">
      <c r="A60" s="6"/>
      <c r="B60" s="6"/>
      <c r="C60" s="6"/>
      <c r="D60" s="6"/>
      <c r="E60" s="29"/>
      <c r="F60" s="6"/>
      <c r="G60" s="29"/>
      <c r="H60" s="29"/>
      <c r="I60" s="6"/>
      <c r="J60" s="6"/>
      <c r="K60" s="6"/>
      <c r="L60" s="6"/>
      <c r="M60" s="6"/>
      <c r="N60" s="6"/>
      <c r="O60" s="6"/>
      <c r="P60" s="6"/>
      <c r="Q60" s="6"/>
      <c r="R60" s="6"/>
      <c r="S60" s="6"/>
      <c r="T60" s="28"/>
      <c r="U60" s="28"/>
      <c r="V60" s="28"/>
      <c r="W60" s="139"/>
      <c r="X60" s="29"/>
      <c r="Y60" s="6"/>
      <c r="Z60" s="6"/>
      <c r="AA60" s="6"/>
    </row>
    <row r="61" spans="1:27" ht="15.75" customHeight="1">
      <c r="A61" s="6"/>
      <c r="B61" s="6"/>
      <c r="C61" s="6"/>
      <c r="D61" s="6"/>
      <c r="E61" s="29"/>
      <c r="F61" s="6"/>
      <c r="G61" s="29"/>
      <c r="H61" s="29"/>
      <c r="I61" s="6"/>
      <c r="J61" s="6"/>
      <c r="K61" s="6"/>
      <c r="L61" s="6"/>
      <c r="M61" s="6"/>
      <c r="N61" s="6"/>
      <c r="O61" s="6"/>
      <c r="P61" s="6"/>
      <c r="Q61" s="6"/>
      <c r="R61" s="6"/>
      <c r="S61" s="6"/>
      <c r="T61" s="28"/>
      <c r="U61" s="28"/>
      <c r="V61" s="28"/>
      <c r="W61" s="139"/>
      <c r="X61" s="29"/>
      <c r="Y61" s="6"/>
      <c r="Z61" s="6"/>
      <c r="AA61" s="6"/>
    </row>
    <row r="62" spans="1:27" ht="15.75" customHeight="1">
      <c r="A62" s="6"/>
      <c r="B62" s="6"/>
      <c r="C62" s="6"/>
      <c r="D62" s="6"/>
      <c r="E62" s="29"/>
      <c r="F62" s="6"/>
      <c r="G62" s="29"/>
      <c r="H62" s="29"/>
      <c r="I62" s="6"/>
      <c r="J62" s="6"/>
      <c r="K62" s="6"/>
      <c r="L62" s="6"/>
      <c r="M62" s="6"/>
      <c r="N62" s="6"/>
      <c r="O62" s="6"/>
      <c r="P62" s="6"/>
      <c r="Q62" s="6"/>
      <c r="R62" s="6"/>
      <c r="S62" s="6"/>
      <c r="T62" s="28"/>
      <c r="U62" s="28"/>
      <c r="V62" s="28"/>
      <c r="W62" s="139"/>
      <c r="X62" s="29"/>
      <c r="Y62" s="6"/>
      <c r="Z62" s="6"/>
      <c r="AA62" s="6"/>
    </row>
    <row r="63" spans="1:27" ht="15.75" customHeight="1">
      <c r="A63" s="6"/>
      <c r="B63" s="6"/>
      <c r="C63" s="6"/>
      <c r="D63" s="6"/>
      <c r="E63" s="29"/>
      <c r="F63" s="6"/>
      <c r="G63" s="29"/>
      <c r="H63" s="29"/>
      <c r="I63" s="6"/>
      <c r="J63" s="6"/>
      <c r="K63" s="6"/>
      <c r="L63" s="6"/>
      <c r="M63" s="6"/>
      <c r="N63" s="6"/>
      <c r="O63" s="6"/>
      <c r="P63" s="6"/>
      <c r="Q63" s="6"/>
      <c r="R63" s="6"/>
      <c r="S63" s="6"/>
      <c r="T63" s="28"/>
      <c r="U63" s="28"/>
      <c r="V63" s="28"/>
      <c r="W63" s="139"/>
      <c r="X63" s="29"/>
      <c r="Y63" s="6"/>
      <c r="Z63" s="6"/>
      <c r="AA63" s="6"/>
    </row>
    <row r="64" spans="1:27" ht="15.75" customHeight="1">
      <c r="A64" s="6"/>
      <c r="B64" s="6"/>
      <c r="C64" s="6"/>
      <c r="D64" s="6"/>
      <c r="E64" s="29"/>
      <c r="F64" s="6"/>
      <c r="G64" s="29"/>
      <c r="H64" s="29"/>
      <c r="I64" s="6"/>
      <c r="J64" s="6"/>
      <c r="K64" s="6"/>
      <c r="L64" s="6"/>
      <c r="M64" s="6"/>
      <c r="N64" s="6"/>
      <c r="O64" s="6"/>
      <c r="P64" s="6"/>
      <c r="Q64" s="6"/>
      <c r="R64" s="6"/>
      <c r="S64" s="6"/>
      <c r="T64" s="28"/>
      <c r="U64" s="28"/>
      <c r="V64" s="28"/>
      <c r="W64" s="139"/>
      <c r="X64" s="29"/>
      <c r="Y64" s="6"/>
      <c r="Z64" s="6"/>
      <c r="AA64" s="6"/>
    </row>
    <row r="65" spans="1:27" ht="15.75" customHeight="1">
      <c r="A65" s="6"/>
      <c r="B65" s="6"/>
      <c r="C65" s="6"/>
      <c r="D65" s="6"/>
      <c r="E65" s="29"/>
      <c r="F65" s="6"/>
      <c r="G65" s="29"/>
      <c r="H65" s="29"/>
      <c r="I65" s="6"/>
      <c r="J65" s="6"/>
      <c r="K65" s="6"/>
      <c r="L65" s="6"/>
      <c r="M65" s="6"/>
      <c r="N65" s="6"/>
      <c r="O65" s="6"/>
      <c r="P65" s="6"/>
      <c r="Q65" s="6"/>
      <c r="R65" s="6"/>
      <c r="S65" s="6"/>
      <c r="T65" s="28"/>
      <c r="U65" s="28"/>
      <c r="V65" s="28"/>
      <c r="W65" s="139"/>
      <c r="X65" s="29"/>
      <c r="Y65" s="6"/>
      <c r="Z65" s="6"/>
      <c r="AA65" s="6"/>
    </row>
    <row r="66" spans="1:27" ht="15.75" customHeight="1">
      <c r="A66" s="6"/>
      <c r="B66" s="6"/>
      <c r="C66" s="6"/>
      <c r="D66" s="6"/>
      <c r="E66" s="29"/>
      <c r="F66" s="6"/>
      <c r="G66" s="29"/>
      <c r="H66" s="29"/>
      <c r="I66" s="6"/>
      <c r="J66" s="6"/>
      <c r="K66" s="6"/>
      <c r="L66" s="6"/>
      <c r="M66" s="6"/>
      <c r="N66" s="6"/>
      <c r="O66" s="6"/>
      <c r="P66" s="6"/>
      <c r="Q66" s="6"/>
      <c r="R66" s="6"/>
      <c r="S66" s="6"/>
      <c r="T66" s="28"/>
      <c r="U66" s="28"/>
      <c r="V66" s="28"/>
      <c r="W66" s="139"/>
      <c r="X66" s="29"/>
      <c r="Y66" s="6"/>
      <c r="Z66" s="6"/>
      <c r="AA66" s="6"/>
    </row>
    <row r="67" spans="1:27" ht="15.75" customHeight="1">
      <c r="A67" s="6"/>
      <c r="B67" s="6"/>
      <c r="C67" s="6"/>
      <c r="D67" s="6"/>
      <c r="E67" s="29"/>
      <c r="F67" s="6"/>
      <c r="G67" s="29"/>
      <c r="H67" s="29"/>
      <c r="I67" s="6"/>
      <c r="J67" s="6"/>
      <c r="K67" s="6"/>
      <c r="L67" s="6"/>
      <c r="M67" s="6"/>
      <c r="N67" s="6"/>
      <c r="O67" s="6"/>
      <c r="P67" s="6"/>
      <c r="Q67" s="6"/>
      <c r="R67" s="6"/>
      <c r="S67" s="6"/>
      <c r="T67" s="28"/>
      <c r="U67" s="28"/>
      <c r="V67" s="28"/>
      <c r="W67" s="139"/>
      <c r="X67" s="29"/>
      <c r="Y67" s="6"/>
      <c r="Z67" s="6"/>
      <c r="AA67" s="6"/>
    </row>
    <row r="68" spans="1:27" ht="15.75" customHeight="1">
      <c r="A68" s="6"/>
      <c r="B68" s="6"/>
      <c r="C68" s="6"/>
      <c r="D68" s="6"/>
      <c r="E68" s="29"/>
      <c r="F68" s="6"/>
      <c r="G68" s="29"/>
      <c r="H68" s="29"/>
      <c r="I68" s="6"/>
      <c r="J68" s="6"/>
      <c r="K68" s="6"/>
      <c r="L68" s="6"/>
      <c r="M68" s="6"/>
      <c r="N68" s="6"/>
      <c r="O68" s="6"/>
      <c r="P68" s="6"/>
      <c r="Q68" s="6"/>
      <c r="R68" s="6"/>
      <c r="S68" s="6"/>
      <c r="T68" s="28"/>
      <c r="U68" s="28"/>
      <c r="V68" s="28"/>
      <c r="W68" s="139"/>
      <c r="X68" s="29"/>
      <c r="Y68" s="6"/>
      <c r="Z68" s="6"/>
      <c r="AA68" s="6"/>
    </row>
    <row r="69" spans="1:27" ht="15.75" customHeight="1">
      <c r="A69" s="6"/>
      <c r="B69" s="6"/>
      <c r="C69" s="6"/>
      <c r="D69" s="6"/>
      <c r="E69" s="29"/>
      <c r="F69" s="6"/>
      <c r="G69" s="29"/>
      <c r="H69" s="29"/>
      <c r="I69" s="6"/>
      <c r="J69" s="6"/>
      <c r="K69" s="6"/>
      <c r="L69" s="6"/>
      <c r="M69" s="6"/>
      <c r="N69" s="6"/>
      <c r="O69" s="6"/>
      <c r="P69" s="6"/>
      <c r="Q69" s="6"/>
      <c r="R69" s="6"/>
      <c r="S69" s="6"/>
      <c r="T69" s="28"/>
      <c r="U69" s="28"/>
      <c r="V69" s="28"/>
      <c r="W69" s="139"/>
      <c r="X69" s="29"/>
      <c r="Y69" s="6"/>
      <c r="Z69" s="6"/>
      <c r="AA69" s="6"/>
    </row>
    <row r="70" spans="1:27" ht="15.75" customHeight="1">
      <c r="A70" s="6"/>
      <c r="B70" s="6"/>
      <c r="C70" s="6"/>
      <c r="D70" s="6"/>
      <c r="E70" s="29"/>
      <c r="F70" s="6"/>
      <c r="G70" s="29"/>
      <c r="H70" s="29"/>
      <c r="I70" s="6"/>
      <c r="J70" s="6"/>
      <c r="K70" s="6"/>
      <c r="L70" s="6"/>
      <c r="M70" s="6"/>
      <c r="N70" s="6"/>
      <c r="O70" s="6"/>
      <c r="P70" s="6"/>
      <c r="Q70" s="6"/>
      <c r="R70" s="6"/>
      <c r="S70" s="6"/>
      <c r="T70" s="28"/>
      <c r="U70" s="28"/>
      <c r="V70" s="28"/>
      <c r="W70" s="139"/>
      <c r="X70" s="29"/>
      <c r="Y70" s="6"/>
      <c r="Z70" s="6"/>
      <c r="AA70" s="6"/>
    </row>
    <row r="71" spans="1:27" ht="15.75" customHeight="1">
      <c r="A71" s="6"/>
      <c r="B71" s="6"/>
      <c r="C71" s="6"/>
      <c r="D71" s="6"/>
      <c r="E71" s="29"/>
      <c r="F71" s="6"/>
      <c r="G71" s="29"/>
      <c r="H71" s="29"/>
      <c r="I71" s="6"/>
      <c r="J71" s="6"/>
      <c r="K71" s="6"/>
      <c r="L71" s="6"/>
      <c r="M71" s="6"/>
      <c r="N71" s="6"/>
      <c r="O71" s="6"/>
      <c r="P71" s="6"/>
      <c r="Q71" s="6"/>
      <c r="R71" s="6"/>
      <c r="S71" s="6"/>
      <c r="T71" s="28"/>
      <c r="U71" s="28"/>
      <c r="V71" s="28"/>
      <c r="W71" s="139"/>
      <c r="X71" s="29"/>
      <c r="Y71" s="6"/>
      <c r="Z71" s="6"/>
      <c r="AA71" s="6"/>
    </row>
    <row r="72" spans="1:27" ht="15.75" customHeight="1">
      <c r="A72" s="6"/>
      <c r="B72" s="6"/>
      <c r="C72" s="6"/>
      <c r="D72" s="6"/>
      <c r="E72" s="29"/>
      <c r="F72" s="6"/>
      <c r="G72" s="29"/>
      <c r="H72" s="29"/>
      <c r="I72" s="6"/>
      <c r="J72" s="6"/>
      <c r="K72" s="6"/>
      <c r="L72" s="6"/>
      <c r="M72" s="6"/>
      <c r="N72" s="6"/>
      <c r="O72" s="6"/>
      <c r="P72" s="6"/>
      <c r="Q72" s="6"/>
      <c r="R72" s="6"/>
      <c r="S72" s="6"/>
      <c r="T72" s="28"/>
      <c r="U72" s="28"/>
      <c r="V72" s="28"/>
      <c r="W72" s="139"/>
      <c r="X72" s="29"/>
      <c r="Y72" s="6"/>
      <c r="Z72" s="6"/>
      <c r="AA72" s="6"/>
    </row>
    <row r="73" spans="1:27" ht="15.75" customHeight="1">
      <c r="A73" s="6"/>
      <c r="B73" s="6"/>
      <c r="C73" s="6"/>
      <c r="D73" s="6"/>
      <c r="E73" s="29"/>
      <c r="F73" s="6"/>
      <c r="G73" s="29"/>
      <c r="H73" s="29"/>
      <c r="I73" s="6"/>
      <c r="J73" s="6"/>
      <c r="K73" s="6"/>
      <c r="L73" s="6"/>
      <c r="M73" s="6"/>
      <c r="N73" s="6"/>
      <c r="O73" s="6"/>
      <c r="P73" s="6"/>
      <c r="Q73" s="6"/>
      <c r="R73" s="6"/>
      <c r="S73" s="6"/>
      <c r="T73" s="28"/>
      <c r="U73" s="28"/>
      <c r="V73" s="28"/>
      <c r="W73" s="139"/>
      <c r="X73" s="29"/>
      <c r="Y73" s="6"/>
      <c r="Z73" s="6"/>
      <c r="AA73" s="6"/>
    </row>
    <row r="74" spans="1:27" ht="15.75" customHeight="1">
      <c r="A74" s="6"/>
      <c r="B74" s="6"/>
      <c r="C74" s="6"/>
      <c r="D74" s="6"/>
      <c r="E74" s="29"/>
      <c r="F74" s="6"/>
      <c r="G74" s="29"/>
      <c r="H74" s="29"/>
      <c r="I74" s="6"/>
      <c r="J74" s="6"/>
      <c r="K74" s="6"/>
      <c r="L74" s="6"/>
      <c r="M74" s="6"/>
      <c r="N74" s="6"/>
      <c r="O74" s="6"/>
      <c r="P74" s="6"/>
      <c r="Q74" s="6"/>
      <c r="R74" s="6"/>
      <c r="S74" s="6"/>
      <c r="T74" s="28"/>
      <c r="U74" s="28"/>
      <c r="V74" s="28"/>
      <c r="W74" s="139"/>
      <c r="X74" s="29"/>
      <c r="Y74" s="6"/>
      <c r="Z74" s="6"/>
      <c r="AA74" s="6"/>
    </row>
    <row r="75" spans="1:27" ht="15.75" customHeight="1">
      <c r="A75" s="6"/>
      <c r="B75" s="6"/>
      <c r="C75" s="6"/>
      <c r="D75" s="6"/>
      <c r="E75" s="29"/>
      <c r="F75" s="6"/>
      <c r="G75" s="29"/>
      <c r="H75" s="29"/>
      <c r="I75" s="6"/>
      <c r="J75" s="6"/>
      <c r="K75" s="6"/>
      <c r="L75" s="6"/>
      <c r="M75" s="6"/>
      <c r="N75" s="6"/>
      <c r="O75" s="6"/>
      <c r="P75" s="6"/>
      <c r="Q75" s="6"/>
      <c r="R75" s="6"/>
      <c r="S75" s="6"/>
      <c r="T75" s="28"/>
      <c r="U75" s="28"/>
      <c r="V75" s="28"/>
      <c r="W75" s="139"/>
      <c r="X75" s="29"/>
      <c r="Y75" s="6"/>
      <c r="Z75" s="6"/>
      <c r="AA75" s="6"/>
    </row>
    <row r="76" spans="1:27" ht="15.75" customHeight="1">
      <c r="A76" s="6"/>
      <c r="B76" s="6"/>
      <c r="C76" s="6"/>
      <c r="D76" s="6"/>
      <c r="E76" s="29"/>
      <c r="F76" s="6"/>
      <c r="G76" s="29"/>
      <c r="H76" s="29"/>
      <c r="I76" s="6"/>
      <c r="J76" s="6"/>
      <c r="K76" s="6"/>
      <c r="L76" s="6"/>
      <c r="M76" s="6"/>
      <c r="N76" s="6"/>
      <c r="O76" s="6"/>
      <c r="P76" s="6"/>
      <c r="Q76" s="6"/>
      <c r="R76" s="6"/>
      <c r="S76" s="6"/>
      <c r="T76" s="28"/>
      <c r="U76" s="28"/>
      <c r="V76" s="28"/>
      <c r="W76" s="139"/>
      <c r="X76" s="29"/>
      <c r="Y76" s="6"/>
      <c r="Z76" s="6"/>
      <c r="AA76" s="6"/>
    </row>
    <row r="77" spans="1:27" ht="15.75" customHeight="1">
      <c r="A77" s="6"/>
      <c r="B77" s="6"/>
      <c r="C77" s="6"/>
      <c r="D77" s="6"/>
      <c r="E77" s="29"/>
      <c r="F77" s="6"/>
      <c r="G77" s="29"/>
      <c r="H77" s="29"/>
      <c r="I77" s="6"/>
      <c r="J77" s="6"/>
      <c r="K77" s="6"/>
      <c r="L77" s="6"/>
      <c r="M77" s="6"/>
      <c r="N77" s="6"/>
      <c r="O77" s="6"/>
      <c r="P77" s="6"/>
      <c r="Q77" s="6"/>
      <c r="R77" s="6"/>
      <c r="S77" s="6"/>
      <c r="T77" s="28"/>
      <c r="U77" s="28"/>
      <c r="V77" s="28"/>
      <c r="W77" s="139"/>
      <c r="X77" s="29"/>
      <c r="Y77" s="6"/>
      <c r="Z77" s="6"/>
      <c r="AA77" s="6"/>
    </row>
    <row r="78" spans="1:27" ht="15.75" customHeight="1">
      <c r="A78" s="6"/>
      <c r="B78" s="6"/>
      <c r="C78" s="6"/>
      <c r="D78" s="6"/>
      <c r="E78" s="29"/>
      <c r="F78" s="6"/>
      <c r="G78" s="29"/>
      <c r="H78" s="29"/>
      <c r="I78" s="6"/>
      <c r="J78" s="6"/>
      <c r="K78" s="6"/>
      <c r="L78" s="6"/>
      <c r="M78" s="6"/>
      <c r="N78" s="6"/>
      <c r="O78" s="6"/>
      <c r="P78" s="6"/>
      <c r="Q78" s="6"/>
      <c r="R78" s="6"/>
      <c r="S78" s="6"/>
      <c r="T78" s="28"/>
      <c r="U78" s="28"/>
      <c r="V78" s="28"/>
      <c r="W78" s="139"/>
      <c r="X78" s="29"/>
      <c r="Y78" s="6"/>
      <c r="Z78" s="6"/>
      <c r="AA78" s="6"/>
    </row>
    <row r="79" spans="1:27" ht="15.75" customHeight="1">
      <c r="A79" s="6"/>
      <c r="B79" s="6"/>
      <c r="C79" s="6"/>
      <c r="D79" s="6"/>
      <c r="E79" s="29"/>
      <c r="F79" s="6"/>
      <c r="G79" s="29"/>
      <c r="H79" s="29"/>
      <c r="I79" s="6"/>
      <c r="J79" s="6"/>
      <c r="K79" s="6"/>
      <c r="L79" s="6"/>
      <c r="M79" s="6"/>
      <c r="N79" s="6"/>
      <c r="O79" s="6"/>
      <c r="P79" s="6"/>
      <c r="Q79" s="6"/>
      <c r="R79" s="6"/>
      <c r="S79" s="6"/>
      <c r="T79" s="28"/>
      <c r="U79" s="28"/>
      <c r="V79" s="28"/>
      <c r="W79" s="139"/>
      <c r="X79" s="29"/>
      <c r="Y79" s="6"/>
      <c r="Z79" s="6"/>
      <c r="AA79" s="6"/>
    </row>
    <row r="80" spans="1:27" ht="15.75" customHeight="1">
      <c r="A80" s="6"/>
      <c r="B80" s="6"/>
      <c r="C80" s="6"/>
      <c r="D80" s="6"/>
      <c r="E80" s="29"/>
      <c r="F80" s="6"/>
      <c r="G80" s="29"/>
      <c r="H80" s="29"/>
      <c r="I80" s="6"/>
      <c r="J80" s="6"/>
      <c r="K80" s="6"/>
      <c r="L80" s="6"/>
      <c r="M80" s="6"/>
      <c r="N80" s="6"/>
      <c r="O80" s="6"/>
      <c r="P80" s="6"/>
      <c r="Q80" s="6"/>
      <c r="R80" s="6"/>
      <c r="S80" s="6"/>
      <c r="T80" s="28"/>
      <c r="U80" s="28"/>
      <c r="V80" s="28"/>
      <c r="W80" s="139"/>
      <c r="X80" s="29"/>
      <c r="Y80" s="6"/>
      <c r="Z80" s="6"/>
      <c r="AA80" s="6"/>
    </row>
    <row r="81" spans="1:27" ht="15.75" customHeight="1">
      <c r="A81" s="6"/>
      <c r="B81" s="6"/>
      <c r="C81" s="6"/>
      <c r="D81" s="6"/>
      <c r="E81" s="29"/>
      <c r="F81" s="6"/>
      <c r="G81" s="29"/>
      <c r="H81" s="29"/>
      <c r="I81" s="6"/>
      <c r="J81" s="6"/>
      <c r="K81" s="6"/>
      <c r="L81" s="6"/>
      <c r="M81" s="6"/>
      <c r="N81" s="6"/>
      <c r="O81" s="6"/>
      <c r="P81" s="6"/>
      <c r="Q81" s="6"/>
      <c r="R81" s="6"/>
      <c r="S81" s="6"/>
      <c r="T81" s="28"/>
      <c r="U81" s="28"/>
      <c r="V81" s="28"/>
      <c r="W81" s="139"/>
      <c r="X81" s="29"/>
      <c r="Y81" s="6"/>
      <c r="Z81" s="6"/>
      <c r="AA81" s="6"/>
    </row>
    <row r="82" spans="1:27" ht="15.75" customHeight="1">
      <c r="A82" s="6"/>
      <c r="B82" s="6"/>
      <c r="C82" s="6"/>
      <c r="D82" s="6"/>
      <c r="E82" s="29"/>
      <c r="F82" s="6"/>
      <c r="G82" s="29"/>
      <c r="H82" s="29"/>
      <c r="I82" s="6"/>
      <c r="J82" s="6"/>
      <c r="K82" s="6"/>
      <c r="L82" s="6"/>
      <c r="M82" s="6"/>
      <c r="N82" s="6"/>
      <c r="O82" s="6"/>
      <c r="P82" s="6"/>
      <c r="Q82" s="6"/>
      <c r="R82" s="6"/>
      <c r="S82" s="6"/>
      <c r="T82" s="28"/>
      <c r="U82" s="28"/>
      <c r="V82" s="28"/>
      <c r="W82" s="139"/>
      <c r="X82" s="29"/>
      <c r="Y82" s="6"/>
      <c r="Z82" s="6"/>
      <c r="AA82" s="6"/>
    </row>
    <row r="83" spans="1:27" ht="15.75" customHeight="1">
      <c r="A83" s="6"/>
      <c r="B83" s="6"/>
      <c r="C83" s="6"/>
      <c r="D83" s="6"/>
      <c r="E83" s="29"/>
      <c r="F83" s="6"/>
      <c r="G83" s="29"/>
      <c r="H83" s="29"/>
      <c r="I83" s="6"/>
      <c r="J83" s="6"/>
      <c r="K83" s="6"/>
      <c r="L83" s="6"/>
      <c r="M83" s="6"/>
      <c r="N83" s="6"/>
      <c r="O83" s="6"/>
      <c r="P83" s="6"/>
      <c r="Q83" s="6"/>
      <c r="R83" s="6"/>
      <c r="S83" s="6"/>
      <c r="T83" s="28"/>
      <c r="U83" s="28"/>
      <c r="V83" s="28"/>
      <c r="W83" s="139"/>
      <c r="X83" s="29"/>
      <c r="Y83" s="6"/>
      <c r="Z83" s="6"/>
      <c r="AA83" s="6"/>
    </row>
    <row r="84" spans="1:27" ht="15.75" customHeight="1">
      <c r="A84" s="6"/>
      <c r="B84" s="6"/>
      <c r="C84" s="6"/>
      <c r="D84" s="6"/>
      <c r="E84" s="29"/>
      <c r="F84" s="6"/>
      <c r="G84" s="29"/>
      <c r="H84" s="29"/>
      <c r="I84" s="6"/>
      <c r="J84" s="6"/>
      <c r="K84" s="6"/>
      <c r="L84" s="6"/>
      <c r="M84" s="6"/>
      <c r="N84" s="6"/>
      <c r="O84" s="6"/>
      <c r="P84" s="6"/>
      <c r="Q84" s="6"/>
      <c r="R84" s="6"/>
      <c r="S84" s="6"/>
      <c r="T84" s="28"/>
      <c r="U84" s="28"/>
      <c r="V84" s="28"/>
      <c r="W84" s="139"/>
      <c r="X84" s="29"/>
      <c r="Y84" s="6"/>
      <c r="Z84" s="6"/>
      <c r="AA84" s="6"/>
    </row>
    <row r="85" spans="1:27" ht="15.75" customHeight="1">
      <c r="A85" s="6"/>
      <c r="B85" s="6"/>
      <c r="C85" s="6"/>
      <c r="D85" s="6"/>
      <c r="E85" s="29"/>
      <c r="F85" s="6"/>
      <c r="G85" s="29"/>
      <c r="H85" s="29"/>
      <c r="I85" s="6"/>
      <c r="J85" s="6"/>
      <c r="K85" s="6"/>
      <c r="L85" s="6"/>
      <c r="M85" s="6"/>
      <c r="N85" s="6"/>
      <c r="O85" s="6"/>
      <c r="P85" s="6"/>
      <c r="Q85" s="6"/>
      <c r="R85" s="6"/>
      <c r="S85" s="6"/>
      <c r="T85" s="28"/>
      <c r="U85" s="28"/>
      <c r="V85" s="28"/>
      <c r="W85" s="139"/>
      <c r="X85" s="29"/>
      <c r="Y85" s="6"/>
      <c r="Z85" s="6"/>
      <c r="AA85" s="6"/>
    </row>
    <row r="86" spans="1:27" ht="15.75" customHeight="1">
      <c r="A86" s="6"/>
      <c r="B86" s="6"/>
      <c r="C86" s="6"/>
      <c r="D86" s="6"/>
      <c r="E86" s="29"/>
      <c r="F86" s="6"/>
      <c r="G86" s="29"/>
      <c r="H86" s="29"/>
      <c r="I86" s="6"/>
      <c r="J86" s="6"/>
      <c r="K86" s="6"/>
      <c r="L86" s="6"/>
      <c r="M86" s="6"/>
      <c r="N86" s="6"/>
      <c r="O86" s="6"/>
      <c r="P86" s="6"/>
      <c r="Q86" s="6"/>
      <c r="R86" s="6"/>
      <c r="S86" s="6"/>
      <c r="T86" s="28"/>
      <c r="U86" s="28"/>
      <c r="V86" s="28"/>
      <c r="W86" s="139"/>
      <c r="X86" s="29"/>
      <c r="Y86" s="6"/>
      <c r="Z86" s="6"/>
      <c r="AA86" s="6"/>
    </row>
    <row r="87" spans="1:27" ht="15.75" customHeight="1">
      <c r="A87" s="6"/>
      <c r="B87" s="6"/>
      <c r="C87" s="6"/>
      <c r="D87" s="6"/>
      <c r="E87" s="29"/>
      <c r="F87" s="6"/>
      <c r="G87" s="29"/>
      <c r="H87" s="29"/>
      <c r="I87" s="6"/>
      <c r="J87" s="6"/>
      <c r="K87" s="6"/>
      <c r="L87" s="6"/>
      <c r="M87" s="6"/>
      <c r="N87" s="6"/>
      <c r="O87" s="6"/>
      <c r="P87" s="6"/>
      <c r="Q87" s="6"/>
      <c r="R87" s="6"/>
      <c r="S87" s="6"/>
      <c r="T87" s="28"/>
      <c r="U87" s="28"/>
      <c r="V87" s="28"/>
      <c r="W87" s="139"/>
      <c r="X87" s="29"/>
      <c r="Y87" s="6"/>
      <c r="Z87" s="6"/>
      <c r="AA87" s="6"/>
    </row>
    <row r="88" spans="1:27" ht="15.75" customHeight="1">
      <c r="A88" s="6"/>
      <c r="B88" s="6"/>
      <c r="C88" s="6"/>
      <c r="D88" s="6"/>
      <c r="E88" s="29"/>
      <c r="F88" s="6"/>
      <c r="G88" s="29"/>
      <c r="H88" s="29"/>
      <c r="I88" s="6"/>
      <c r="J88" s="6"/>
      <c r="K88" s="6"/>
      <c r="L88" s="6"/>
      <c r="M88" s="6"/>
      <c r="N88" s="6"/>
      <c r="O88" s="6"/>
      <c r="P88" s="6"/>
      <c r="Q88" s="6"/>
      <c r="R88" s="6"/>
      <c r="S88" s="6"/>
      <c r="T88" s="28"/>
      <c r="U88" s="28"/>
      <c r="V88" s="28"/>
      <c r="W88" s="139"/>
      <c r="X88" s="29"/>
      <c r="Y88" s="6"/>
      <c r="Z88" s="6"/>
      <c r="AA88" s="6"/>
    </row>
    <row r="89" spans="1:27" ht="15.75" customHeight="1">
      <c r="A89" s="6"/>
      <c r="B89" s="6"/>
      <c r="C89" s="6"/>
      <c r="D89" s="6"/>
      <c r="E89" s="29"/>
      <c r="F89" s="6"/>
      <c r="G89" s="29"/>
      <c r="H89" s="29"/>
      <c r="I89" s="6"/>
      <c r="J89" s="6"/>
      <c r="K89" s="6"/>
      <c r="L89" s="6"/>
      <c r="M89" s="6"/>
      <c r="N89" s="6"/>
      <c r="O89" s="6"/>
      <c r="P89" s="6"/>
      <c r="Q89" s="6"/>
      <c r="R89" s="6"/>
      <c r="S89" s="6"/>
      <c r="T89" s="28"/>
      <c r="U89" s="28"/>
      <c r="V89" s="28"/>
      <c r="W89" s="139"/>
      <c r="X89" s="29"/>
      <c r="Y89" s="6"/>
      <c r="Z89" s="6"/>
      <c r="AA89" s="6"/>
    </row>
    <row r="90" spans="1:27" ht="15.75" customHeight="1">
      <c r="A90" s="6"/>
      <c r="B90" s="6"/>
      <c r="C90" s="6"/>
      <c r="D90" s="6"/>
      <c r="E90" s="29"/>
      <c r="F90" s="6"/>
      <c r="G90" s="29"/>
      <c r="H90" s="29"/>
      <c r="I90" s="6"/>
      <c r="J90" s="6"/>
      <c r="K90" s="6"/>
      <c r="L90" s="6"/>
      <c r="M90" s="6"/>
      <c r="N90" s="6"/>
      <c r="O90" s="6"/>
      <c r="P90" s="6"/>
      <c r="Q90" s="6"/>
      <c r="R90" s="6"/>
      <c r="S90" s="6"/>
      <c r="T90" s="28"/>
      <c r="U90" s="28"/>
      <c r="V90" s="28"/>
      <c r="W90" s="139"/>
      <c r="X90" s="29"/>
      <c r="Y90" s="6"/>
      <c r="Z90" s="6"/>
      <c r="AA90" s="6"/>
    </row>
    <row r="91" spans="1:27" ht="15.75" customHeight="1">
      <c r="A91" s="6"/>
      <c r="B91" s="6"/>
      <c r="C91" s="6"/>
      <c r="D91" s="6"/>
      <c r="E91" s="29"/>
      <c r="F91" s="6"/>
      <c r="G91" s="29"/>
      <c r="H91" s="29"/>
      <c r="I91" s="6"/>
      <c r="J91" s="6"/>
      <c r="K91" s="6"/>
      <c r="L91" s="6"/>
      <c r="M91" s="6"/>
      <c r="N91" s="6"/>
      <c r="O91" s="6"/>
      <c r="P91" s="6"/>
      <c r="Q91" s="6"/>
      <c r="R91" s="6"/>
      <c r="S91" s="6"/>
      <c r="T91" s="28"/>
      <c r="U91" s="28"/>
      <c r="V91" s="28"/>
      <c r="W91" s="139"/>
      <c r="X91" s="29"/>
      <c r="Y91" s="6"/>
      <c r="Z91" s="6"/>
      <c r="AA91" s="6"/>
    </row>
    <row r="92" spans="1:27" ht="15.75" customHeight="1">
      <c r="A92" s="6"/>
      <c r="B92" s="6"/>
      <c r="C92" s="6"/>
      <c r="D92" s="6"/>
      <c r="E92" s="29"/>
      <c r="F92" s="6"/>
      <c r="G92" s="29"/>
      <c r="H92" s="29"/>
      <c r="I92" s="6"/>
      <c r="J92" s="6"/>
      <c r="K92" s="6"/>
      <c r="L92" s="6"/>
      <c r="M92" s="6"/>
      <c r="N92" s="6"/>
      <c r="O92" s="6"/>
      <c r="P92" s="6"/>
      <c r="Q92" s="6"/>
      <c r="R92" s="6"/>
      <c r="S92" s="6"/>
      <c r="T92" s="28"/>
      <c r="U92" s="28"/>
      <c r="V92" s="28"/>
      <c r="W92" s="139"/>
      <c r="X92" s="29"/>
      <c r="Y92" s="6"/>
      <c r="Z92" s="6"/>
      <c r="AA92" s="6"/>
    </row>
    <row r="93" spans="1:27" ht="15.75" customHeight="1">
      <c r="A93" s="6"/>
      <c r="B93" s="6"/>
      <c r="C93" s="6"/>
      <c r="D93" s="6"/>
      <c r="E93" s="6"/>
      <c r="F93" s="6"/>
      <c r="G93" s="6"/>
      <c r="H93" s="6"/>
      <c r="I93" s="6"/>
      <c r="J93" s="6"/>
      <c r="K93" s="6"/>
      <c r="L93" s="6"/>
      <c r="M93" s="6"/>
      <c r="N93" s="6"/>
      <c r="O93" s="6"/>
      <c r="P93" s="6"/>
      <c r="Q93" s="6"/>
      <c r="R93" s="6"/>
      <c r="S93" s="6"/>
      <c r="T93" s="6"/>
      <c r="U93" s="6"/>
      <c r="V93" s="6"/>
      <c r="W93" s="139"/>
      <c r="X93" s="6"/>
      <c r="Y93" s="6"/>
      <c r="Z93" s="6"/>
      <c r="AA93" s="6"/>
    </row>
    <row r="94" spans="1:27" ht="15.75" customHeight="1">
      <c r="A94" s="6"/>
      <c r="B94" s="6"/>
      <c r="C94" s="6"/>
      <c r="D94" s="6"/>
      <c r="E94" s="6"/>
      <c r="F94" s="6"/>
      <c r="G94" s="6"/>
      <c r="H94" s="6"/>
      <c r="I94" s="6"/>
      <c r="J94" s="6"/>
      <c r="K94" s="6"/>
      <c r="L94" s="6"/>
      <c r="M94" s="6"/>
      <c r="N94" s="6"/>
      <c r="O94" s="6"/>
      <c r="P94" s="6"/>
      <c r="Q94" s="6"/>
      <c r="R94" s="6"/>
      <c r="S94" s="6"/>
      <c r="T94" s="6"/>
      <c r="U94" s="6"/>
      <c r="V94" s="6"/>
      <c r="W94" s="139"/>
      <c r="X94" s="6"/>
      <c r="Y94" s="6"/>
      <c r="Z94" s="6"/>
      <c r="AA94" s="6"/>
    </row>
    <row r="95" spans="1:27" ht="15.75" customHeight="1">
      <c r="A95" s="6"/>
      <c r="B95" s="6"/>
      <c r="C95" s="6"/>
      <c r="D95" s="6"/>
      <c r="E95" s="6"/>
      <c r="F95" s="6"/>
      <c r="G95" s="6"/>
      <c r="H95" s="6"/>
      <c r="I95" s="6"/>
      <c r="J95" s="6"/>
      <c r="K95" s="6"/>
      <c r="L95" s="6"/>
      <c r="M95" s="6"/>
      <c r="N95" s="6"/>
      <c r="O95" s="6"/>
      <c r="P95" s="6"/>
      <c r="Q95" s="6"/>
      <c r="R95" s="6"/>
      <c r="S95" s="6"/>
      <c r="T95" s="6"/>
      <c r="U95" s="6"/>
      <c r="V95" s="6"/>
      <c r="W95" s="139"/>
      <c r="X95" s="6"/>
      <c r="Y95" s="6"/>
      <c r="Z95" s="6"/>
      <c r="AA95" s="6"/>
    </row>
    <row r="96" spans="1:27" ht="15.75" customHeight="1">
      <c r="A96" s="6"/>
      <c r="B96" s="6"/>
      <c r="C96" s="6"/>
      <c r="D96" s="6"/>
      <c r="E96" s="6"/>
      <c r="F96" s="6"/>
      <c r="G96" s="6"/>
      <c r="H96" s="6"/>
      <c r="I96" s="6"/>
      <c r="J96" s="6"/>
      <c r="K96" s="6"/>
      <c r="L96" s="6"/>
      <c r="M96" s="6"/>
      <c r="N96" s="6"/>
      <c r="O96" s="6"/>
      <c r="P96" s="6"/>
      <c r="Q96" s="6"/>
      <c r="R96" s="6"/>
      <c r="S96" s="6"/>
      <c r="T96" s="6"/>
      <c r="U96" s="6"/>
      <c r="V96" s="6"/>
      <c r="W96" s="139"/>
      <c r="X96" s="6"/>
      <c r="Y96" s="6"/>
      <c r="Z96" s="6"/>
      <c r="AA96" s="6"/>
    </row>
    <row r="97" spans="1:27" ht="15.75" customHeight="1">
      <c r="A97" s="6"/>
      <c r="B97" s="6"/>
      <c r="C97" s="6"/>
      <c r="D97" s="6"/>
      <c r="E97" s="6"/>
      <c r="F97" s="6"/>
      <c r="G97" s="6"/>
      <c r="H97" s="6"/>
      <c r="I97" s="6"/>
      <c r="J97" s="6"/>
      <c r="K97" s="6"/>
      <c r="L97" s="6"/>
      <c r="M97" s="6"/>
      <c r="N97" s="6"/>
      <c r="O97" s="6"/>
      <c r="P97" s="6"/>
      <c r="Q97" s="6"/>
      <c r="R97" s="6"/>
      <c r="S97" s="6"/>
      <c r="T97" s="6"/>
      <c r="U97" s="6"/>
      <c r="V97" s="6"/>
      <c r="W97" s="139"/>
      <c r="X97" s="6"/>
      <c r="Y97" s="6"/>
      <c r="Z97" s="6"/>
      <c r="AA97" s="6"/>
    </row>
    <row r="98" spans="1:27" ht="15.75" customHeight="1">
      <c r="A98" s="6"/>
      <c r="B98" s="6"/>
      <c r="C98" s="6"/>
      <c r="D98" s="6"/>
      <c r="E98" s="6"/>
      <c r="F98" s="6"/>
      <c r="G98" s="6"/>
      <c r="H98" s="6"/>
      <c r="I98" s="6"/>
      <c r="J98" s="6"/>
      <c r="K98" s="6"/>
      <c r="L98" s="6"/>
      <c r="M98" s="6"/>
      <c r="N98" s="6"/>
      <c r="O98" s="6"/>
      <c r="P98" s="6"/>
      <c r="Q98" s="6"/>
      <c r="R98" s="6"/>
      <c r="S98" s="6"/>
      <c r="T98" s="6"/>
      <c r="U98" s="6"/>
      <c r="V98" s="6"/>
      <c r="W98" s="139"/>
      <c r="X98" s="6"/>
      <c r="Y98" s="6"/>
      <c r="Z98" s="6"/>
      <c r="AA98" s="6"/>
    </row>
    <row r="99" spans="1:27" ht="15.75" customHeight="1">
      <c r="A99" s="6"/>
      <c r="B99" s="6"/>
      <c r="C99" s="6"/>
      <c r="D99" s="6"/>
      <c r="E99" s="6"/>
      <c r="F99" s="6"/>
      <c r="G99" s="6"/>
      <c r="H99" s="6"/>
      <c r="I99" s="6"/>
      <c r="J99" s="6"/>
      <c r="K99" s="6"/>
      <c r="L99" s="6"/>
      <c r="M99" s="6"/>
      <c r="N99" s="6"/>
      <c r="O99" s="6"/>
      <c r="P99" s="6"/>
      <c r="Q99" s="6"/>
      <c r="R99" s="6"/>
      <c r="S99" s="6"/>
      <c r="T99" s="6"/>
      <c r="U99" s="6"/>
      <c r="V99" s="6"/>
      <c r="W99" s="139"/>
      <c r="X99" s="6"/>
      <c r="Y99" s="6"/>
      <c r="Z99" s="6"/>
      <c r="AA99" s="6"/>
    </row>
    <row r="100" spans="1:27" ht="15.75" customHeight="1">
      <c r="A100" s="6"/>
      <c r="B100" s="6"/>
      <c r="C100" s="6"/>
      <c r="D100" s="6"/>
      <c r="E100" s="6"/>
      <c r="F100" s="6"/>
      <c r="G100" s="6"/>
      <c r="H100" s="6"/>
      <c r="I100" s="6"/>
      <c r="J100" s="6"/>
      <c r="K100" s="6"/>
      <c r="L100" s="6"/>
      <c r="M100" s="6"/>
      <c r="N100" s="6"/>
      <c r="O100" s="6"/>
      <c r="P100" s="6"/>
      <c r="Q100" s="6"/>
      <c r="R100" s="6"/>
      <c r="S100" s="6"/>
      <c r="T100" s="6"/>
      <c r="U100" s="6"/>
      <c r="V100" s="6"/>
      <c r="W100" s="139"/>
      <c r="X100" s="6"/>
      <c r="Y100" s="6"/>
      <c r="Z100" s="6"/>
      <c r="AA100" s="6"/>
    </row>
    <row r="101" spans="1:27" ht="15.75" customHeight="1">
      <c r="A101" s="6"/>
      <c r="B101" s="6"/>
      <c r="C101" s="6"/>
      <c r="D101" s="6"/>
      <c r="E101" s="6"/>
      <c r="F101" s="6"/>
      <c r="G101" s="6"/>
      <c r="H101" s="6"/>
      <c r="I101" s="6"/>
      <c r="J101" s="6"/>
      <c r="K101" s="6"/>
      <c r="L101" s="6"/>
      <c r="M101" s="6"/>
      <c r="N101" s="6"/>
      <c r="O101" s="6"/>
      <c r="P101" s="6"/>
      <c r="Q101" s="6"/>
      <c r="R101" s="6"/>
      <c r="S101" s="6"/>
      <c r="T101" s="6"/>
      <c r="U101" s="6"/>
      <c r="V101" s="6"/>
      <c r="W101" s="139"/>
      <c r="X101" s="6"/>
      <c r="Y101" s="6"/>
      <c r="Z101" s="6"/>
      <c r="AA101" s="6"/>
    </row>
    <row r="102" spans="1:27" ht="15.75" customHeight="1">
      <c r="A102" s="6"/>
      <c r="B102" s="6"/>
      <c r="C102" s="6"/>
      <c r="D102" s="6"/>
      <c r="E102" s="6"/>
      <c r="F102" s="6"/>
      <c r="G102" s="6"/>
      <c r="H102" s="6"/>
      <c r="I102" s="6"/>
      <c r="J102" s="6"/>
      <c r="K102" s="6"/>
      <c r="L102" s="6"/>
      <c r="M102" s="6"/>
      <c r="N102" s="6"/>
      <c r="O102" s="6"/>
      <c r="P102" s="6"/>
      <c r="Q102" s="6"/>
      <c r="R102" s="6"/>
      <c r="S102" s="6"/>
      <c r="T102" s="6"/>
      <c r="U102" s="6"/>
      <c r="V102" s="6"/>
      <c r="W102" s="139"/>
      <c r="X102" s="6"/>
      <c r="Y102" s="6"/>
      <c r="Z102" s="6"/>
      <c r="AA102" s="6"/>
    </row>
    <row r="103" spans="1:27" ht="15.75" customHeight="1">
      <c r="A103" s="6"/>
      <c r="B103" s="6"/>
      <c r="C103" s="6"/>
      <c r="D103" s="6"/>
      <c r="E103" s="6"/>
      <c r="F103" s="6"/>
      <c r="G103" s="6"/>
      <c r="H103" s="6"/>
      <c r="I103" s="6"/>
      <c r="J103" s="6"/>
      <c r="K103" s="6"/>
      <c r="L103" s="6"/>
      <c r="M103" s="6"/>
      <c r="N103" s="6"/>
      <c r="O103" s="6"/>
      <c r="P103" s="6"/>
      <c r="Q103" s="6"/>
      <c r="R103" s="6"/>
      <c r="S103" s="6"/>
      <c r="T103" s="6"/>
      <c r="U103" s="6"/>
      <c r="V103" s="6"/>
      <c r="W103" s="139"/>
      <c r="X103" s="6"/>
      <c r="Y103" s="6"/>
      <c r="Z103" s="6"/>
      <c r="AA103" s="6"/>
    </row>
    <row r="104" spans="1:27" ht="15.75" customHeight="1">
      <c r="A104" s="6"/>
      <c r="B104" s="6"/>
      <c r="C104" s="6"/>
      <c r="D104" s="6"/>
      <c r="E104" s="6"/>
      <c r="F104" s="6"/>
      <c r="G104" s="6"/>
      <c r="H104" s="6"/>
      <c r="I104" s="6"/>
      <c r="J104" s="6"/>
      <c r="K104" s="6"/>
      <c r="L104" s="6"/>
      <c r="M104" s="6"/>
      <c r="N104" s="6"/>
      <c r="O104" s="6"/>
      <c r="P104" s="6"/>
      <c r="Q104" s="6"/>
      <c r="R104" s="6"/>
      <c r="S104" s="6"/>
      <c r="T104" s="6"/>
      <c r="U104" s="6"/>
      <c r="V104" s="6"/>
      <c r="W104" s="139"/>
      <c r="X104" s="6"/>
      <c r="Y104" s="6"/>
      <c r="Z104" s="6"/>
      <c r="AA104" s="6"/>
    </row>
    <row r="105" spans="1:27" ht="15.75" customHeight="1">
      <c r="A105" s="6"/>
      <c r="B105" s="6"/>
      <c r="C105" s="6"/>
      <c r="D105" s="6"/>
      <c r="E105" s="6"/>
      <c r="F105" s="6"/>
      <c r="G105" s="6"/>
      <c r="H105" s="6"/>
      <c r="I105" s="6"/>
      <c r="J105" s="6"/>
      <c r="K105" s="6"/>
      <c r="L105" s="6"/>
      <c r="M105" s="6"/>
      <c r="N105" s="6"/>
      <c r="O105" s="6"/>
      <c r="P105" s="6"/>
      <c r="Q105" s="6"/>
      <c r="R105" s="6"/>
      <c r="S105" s="6"/>
      <c r="T105" s="6"/>
      <c r="U105" s="6"/>
      <c r="V105" s="6"/>
      <c r="W105" s="139"/>
      <c r="X105" s="6"/>
      <c r="Y105" s="6"/>
      <c r="Z105" s="6"/>
      <c r="AA105" s="6"/>
    </row>
    <row r="106" spans="1:27" ht="15.75" customHeight="1">
      <c r="A106" s="6"/>
      <c r="B106" s="6"/>
      <c r="C106" s="6"/>
      <c r="D106" s="6"/>
      <c r="E106" s="6"/>
      <c r="F106" s="6"/>
      <c r="G106" s="6"/>
      <c r="H106" s="6"/>
      <c r="I106" s="6"/>
      <c r="J106" s="6"/>
      <c r="K106" s="6"/>
      <c r="L106" s="6"/>
      <c r="M106" s="6"/>
      <c r="N106" s="6"/>
      <c r="O106" s="6"/>
      <c r="P106" s="6"/>
      <c r="Q106" s="6"/>
      <c r="R106" s="6"/>
      <c r="S106" s="6"/>
      <c r="T106" s="6"/>
      <c r="U106" s="6"/>
      <c r="V106" s="6"/>
      <c r="W106" s="139"/>
      <c r="X106" s="6"/>
      <c r="Y106" s="6"/>
      <c r="Z106" s="6"/>
      <c r="AA106" s="6"/>
    </row>
    <row r="107" spans="1:27" ht="15.75" customHeight="1">
      <c r="A107" s="6"/>
      <c r="B107" s="6"/>
      <c r="C107" s="6"/>
      <c r="D107" s="6"/>
      <c r="E107" s="6"/>
      <c r="F107" s="6"/>
      <c r="G107" s="6"/>
      <c r="H107" s="6"/>
      <c r="I107" s="6"/>
      <c r="J107" s="6"/>
      <c r="K107" s="6"/>
      <c r="L107" s="6"/>
      <c r="M107" s="6"/>
      <c r="N107" s="6"/>
      <c r="O107" s="6"/>
      <c r="P107" s="6"/>
      <c r="Q107" s="6"/>
      <c r="R107" s="6"/>
      <c r="S107" s="6"/>
      <c r="T107" s="6"/>
      <c r="U107" s="6"/>
      <c r="V107" s="6"/>
      <c r="W107" s="139"/>
      <c r="X107" s="6"/>
      <c r="Y107" s="6"/>
      <c r="Z107" s="6"/>
      <c r="AA107" s="6"/>
    </row>
    <row r="108" spans="1:27" ht="15.75" customHeight="1">
      <c r="A108" s="6"/>
      <c r="B108" s="6"/>
      <c r="C108" s="6"/>
      <c r="D108" s="6"/>
      <c r="E108" s="6"/>
      <c r="F108" s="6"/>
      <c r="G108" s="6"/>
      <c r="H108" s="6"/>
      <c r="I108" s="6"/>
      <c r="J108" s="6"/>
      <c r="K108" s="6"/>
      <c r="L108" s="6"/>
      <c r="M108" s="6"/>
      <c r="N108" s="6"/>
      <c r="O108" s="6"/>
      <c r="P108" s="6"/>
      <c r="Q108" s="6"/>
      <c r="R108" s="6"/>
      <c r="S108" s="6"/>
      <c r="T108" s="6"/>
      <c r="U108" s="6"/>
      <c r="V108" s="6"/>
      <c r="W108" s="139"/>
      <c r="X108" s="6"/>
      <c r="Y108" s="6"/>
      <c r="Z108" s="6"/>
      <c r="AA108" s="6"/>
    </row>
    <row r="109" spans="1:27" ht="15.75" customHeight="1">
      <c r="A109" s="6"/>
      <c r="B109" s="6"/>
      <c r="C109" s="6"/>
      <c r="D109" s="6"/>
      <c r="E109" s="6"/>
      <c r="F109" s="6"/>
      <c r="G109" s="6"/>
      <c r="H109" s="6"/>
      <c r="I109" s="6"/>
      <c r="J109" s="6"/>
      <c r="K109" s="6"/>
      <c r="L109" s="6"/>
      <c r="M109" s="6"/>
      <c r="N109" s="6"/>
      <c r="O109" s="6"/>
      <c r="P109" s="6"/>
      <c r="Q109" s="6"/>
      <c r="R109" s="6"/>
      <c r="S109" s="6"/>
      <c r="T109" s="6"/>
      <c r="U109" s="6"/>
      <c r="V109" s="6"/>
      <c r="W109" s="139"/>
      <c r="X109" s="6"/>
      <c r="Y109" s="6"/>
      <c r="Z109" s="6"/>
      <c r="AA109" s="6"/>
    </row>
    <row r="110" spans="1:27" ht="15.75" customHeight="1">
      <c r="A110" s="6"/>
      <c r="B110" s="6"/>
      <c r="C110" s="6"/>
      <c r="D110" s="6"/>
      <c r="E110" s="6"/>
      <c r="F110" s="6"/>
      <c r="G110" s="6"/>
      <c r="H110" s="6"/>
      <c r="I110" s="6"/>
      <c r="J110" s="6"/>
      <c r="K110" s="6"/>
      <c r="L110" s="6"/>
      <c r="M110" s="6"/>
      <c r="N110" s="6"/>
      <c r="O110" s="6"/>
      <c r="P110" s="6"/>
      <c r="Q110" s="6"/>
      <c r="R110" s="6"/>
      <c r="S110" s="6"/>
      <c r="T110" s="6"/>
      <c r="U110" s="6"/>
      <c r="V110" s="6"/>
      <c r="W110" s="139"/>
      <c r="X110" s="6"/>
      <c r="Y110" s="6"/>
      <c r="Z110" s="6"/>
      <c r="AA110" s="6"/>
    </row>
    <row r="111" spans="1:27" ht="15.75" customHeight="1">
      <c r="A111" s="6"/>
      <c r="B111" s="6"/>
      <c r="C111" s="6"/>
      <c r="D111" s="6"/>
      <c r="E111" s="6"/>
      <c r="F111" s="6"/>
      <c r="G111" s="6"/>
      <c r="H111" s="6"/>
      <c r="I111" s="6"/>
      <c r="J111" s="6"/>
      <c r="K111" s="6"/>
      <c r="L111" s="6"/>
      <c r="M111" s="6"/>
      <c r="N111" s="6"/>
      <c r="O111" s="6"/>
      <c r="P111" s="6"/>
      <c r="Q111" s="6"/>
      <c r="R111" s="6"/>
      <c r="S111" s="6"/>
      <c r="T111" s="6"/>
      <c r="U111" s="6"/>
      <c r="V111" s="6"/>
      <c r="W111" s="139"/>
      <c r="X111" s="6"/>
      <c r="Y111" s="6"/>
      <c r="Z111" s="6"/>
      <c r="AA111" s="6"/>
    </row>
    <row r="112" spans="1:27" ht="15.75" customHeight="1">
      <c r="A112" s="6"/>
      <c r="B112" s="6"/>
      <c r="C112" s="6"/>
      <c r="D112" s="6"/>
      <c r="E112" s="6"/>
      <c r="F112" s="6"/>
      <c r="G112" s="6"/>
      <c r="H112" s="6"/>
      <c r="I112" s="6"/>
      <c r="J112" s="6"/>
      <c r="K112" s="6"/>
      <c r="L112" s="6"/>
      <c r="M112" s="6"/>
      <c r="N112" s="6"/>
      <c r="O112" s="6"/>
      <c r="P112" s="6"/>
      <c r="Q112" s="6"/>
      <c r="R112" s="6"/>
      <c r="S112" s="6"/>
      <c r="T112" s="6"/>
      <c r="U112" s="6"/>
      <c r="V112" s="6"/>
      <c r="W112" s="139"/>
      <c r="X112" s="6"/>
      <c r="Y112" s="6"/>
      <c r="Z112" s="6"/>
      <c r="AA112" s="6"/>
    </row>
    <row r="113" spans="1:27" ht="15.75" customHeight="1">
      <c r="A113" s="6"/>
      <c r="B113" s="6"/>
      <c r="C113" s="6"/>
      <c r="D113" s="6"/>
      <c r="E113" s="6"/>
      <c r="F113" s="6"/>
      <c r="G113" s="6"/>
      <c r="H113" s="6"/>
      <c r="I113" s="6"/>
      <c r="J113" s="6"/>
      <c r="K113" s="6"/>
      <c r="L113" s="6"/>
      <c r="M113" s="6"/>
      <c r="N113" s="6"/>
      <c r="O113" s="6"/>
      <c r="P113" s="6"/>
      <c r="Q113" s="6"/>
      <c r="R113" s="6"/>
      <c r="S113" s="6"/>
      <c r="T113" s="6"/>
      <c r="U113" s="6"/>
      <c r="V113" s="6"/>
      <c r="W113" s="139"/>
      <c r="X113" s="6"/>
      <c r="Y113" s="6"/>
      <c r="Z113" s="6"/>
      <c r="AA113" s="6"/>
    </row>
    <row r="114" spans="1:27" ht="15.75" customHeight="1">
      <c r="A114" s="6"/>
      <c r="B114" s="6"/>
      <c r="C114" s="6"/>
      <c r="D114" s="6"/>
      <c r="E114" s="6"/>
      <c r="F114" s="6"/>
      <c r="G114" s="6"/>
      <c r="H114" s="6"/>
      <c r="I114" s="6"/>
      <c r="J114" s="6"/>
      <c r="K114" s="6"/>
      <c r="L114" s="6"/>
      <c r="M114" s="6"/>
      <c r="N114" s="6"/>
      <c r="O114" s="6"/>
      <c r="P114" s="6"/>
      <c r="Q114" s="6"/>
      <c r="R114" s="6"/>
      <c r="S114" s="6"/>
      <c r="T114" s="6"/>
      <c r="U114" s="6"/>
      <c r="V114" s="6"/>
      <c r="W114" s="139"/>
      <c r="X114" s="6"/>
      <c r="Y114" s="6"/>
      <c r="Z114" s="6"/>
      <c r="AA114" s="6"/>
    </row>
    <row r="115" spans="1:27" ht="15.75" customHeight="1">
      <c r="A115" s="6"/>
      <c r="B115" s="6"/>
      <c r="C115" s="6"/>
      <c r="D115" s="6"/>
      <c r="E115" s="6"/>
      <c r="F115" s="6"/>
      <c r="G115" s="6"/>
      <c r="H115" s="6"/>
      <c r="I115" s="6"/>
      <c r="J115" s="6"/>
      <c r="K115" s="6"/>
      <c r="L115" s="6"/>
      <c r="M115" s="6"/>
      <c r="N115" s="6"/>
      <c r="O115" s="6"/>
      <c r="P115" s="6"/>
      <c r="Q115" s="6"/>
      <c r="R115" s="6"/>
      <c r="S115" s="6"/>
      <c r="T115" s="6"/>
      <c r="U115" s="6"/>
      <c r="V115" s="6"/>
      <c r="W115" s="139"/>
      <c r="X115" s="6"/>
      <c r="Y115" s="6"/>
      <c r="Z115" s="6"/>
      <c r="AA115" s="6"/>
    </row>
    <row r="116" spans="1:27" ht="15.75" customHeight="1">
      <c r="A116" s="6"/>
      <c r="B116" s="6"/>
      <c r="C116" s="6"/>
      <c r="D116" s="6"/>
      <c r="E116" s="6"/>
      <c r="F116" s="6"/>
      <c r="G116" s="6"/>
      <c r="H116" s="6"/>
      <c r="I116" s="6"/>
      <c r="J116" s="6"/>
      <c r="K116" s="6"/>
      <c r="L116" s="6"/>
      <c r="M116" s="6"/>
      <c r="N116" s="6"/>
      <c r="O116" s="6"/>
      <c r="P116" s="6"/>
      <c r="Q116" s="6"/>
      <c r="R116" s="6"/>
      <c r="S116" s="6"/>
      <c r="T116" s="6"/>
      <c r="U116" s="6"/>
      <c r="V116" s="6"/>
      <c r="W116" s="139"/>
      <c r="X116" s="6"/>
      <c r="Y116" s="6"/>
      <c r="Z116" s="6"/>
      <c r="AA116" s="6"/>
    </row>
    <row r="117" spans="1:27" ht="15.75" customHeight="1">
      <c r="A117" s="6"/>
      <c r="B117" s="6"/>
      <c r="C117" s="6"/>
      <c r="D117" s="6"/>
      <c r="E117" s="6"/>
      <c r="F117" s="6"/>
      <c r="G117" s="6"/>
      <c r="H117" s="6"/>
      <c r="I117" s="6"/>
      <c r="J117" s="6"/>
      <c r="K117" s="6"/>
      <c r="L117" s="6"/>
      <c r="M117" s="6"/>
      <c r="N117" s="6"/>
      <c r="O117" s="6"/>
      <c r="P117" s="6"/>
      <c r="Q117" s="6"/>
      <c r="R117" s="6"/>
      <c r="S117" s="6"/>
      <c r="T117" s="6"/>
      <c r="U117" s="6"/>
      <c r="V117" s="6"/>
      <c r="W117" s="139"/>
      <c r="X117" s="6"/>
      <c r="Y117" s="6"/>
      <c r="Z117" s="6"/>
      <c r="AA117" s="6"/>
    </row>
    <row r="118" spans="1:27" ht="15.75" customHeight="1">
      <c r="A118" s="6"/>
      <c r="B118" s="6"/>
      <c r="C118" s="6"/>
      <c r="D118" s="6"/>
      <c r="E118" s="6"/>
      <c r="F118" s="6"/>
      <c r="G118" s="6"/>
      <c r="H118" s="6"/>
      <c r="I118" s="6"/>
      <c r="J118" s="6"/>
      <c r="K118" s="6"/>
      <c r="L118" s="6"/>
      <c r="M118" s="6"/>
      <c r="N118" s="6"/>
      <c r="O118" s="6"/>
      <c r="P118" s="6"/>
      <c r="Q118" s="6"/>
      <c r="R118" s="6"/>
      <c r="S118" s="6"/>
      <c r="T118" s="6"/>
      <c r="U118" s="6"/>
      <c r="V118" s="6"/>
      <c r="W118" s="139"/>
      <c r="X118" s="6"/>
      <c r="Y118" s="6"/>
      <c r="Z118" s="6"/>
      <c r="AA118" s="6"/>
    </row>
    <row r="119" spans="1:27" ht="15.75" customHeight="1">
      <c r="A119" s="6"/>
      <c r="B119" s="6"/>
      <c r="C119" s="6"/>
      <c r="D119" s="6"/>
      <c r="E119" s="6"/>
      <c r="F119" s="6"/>
      <c r="G119" s="6"/>
      <c r="H119" s="6"/>
      <c r="I119" s="6"/>
      <c r="J119" s="6"/>
      <c r="K119" s="6"/>
      <c r="L119" s="6"/>
      <c r="M119" s="6"/>
      <c r="N119" s="6"/>
      <c r="O119" s="6"/>
      <c r="P119" s="6"/>
      <c r="Q119" s="6"/>
      <c r="R119" s="6"/>
      <c r="S119" s="6"/>
      <c r="T119" s="6"/>
      <c r="U119" s="6"/>
      <c r="V119" s="6"/>
      <c r="W119" s="139"/>
      <c r="X119" s="6"/>
      <c r="Y119" s="6"/>
      <c r="Z119" s="6"/>
      <c r="AA119" s="6"/>
    </row>
    <row r="120" spans="1:27" ht="15.75" customHeight="1">
      <c r="A120" s="6"/>
      <c r="B120" s="6"/>
      <c r="C120" s="6"/>
      <c r="D120" s="6"/>
      <c r="E120" s="6"/>
      <c r="F120" s="6"/>
      <c r="G120" s="6"/>
      <c r="H120" s="6"/>
      <c r="I120" s="6"/>
      <c r="J120" s="6"/>
      <c r="K120" s="6"/>
      <c r="L120" s="6"/>
      <c r="M120" s="6"/>
      <c r="N120" s="6"/>
      <c r="O120" s="6"/>
      <c r="P120" s="6"/>
      <c r="Q120" s="6"/>
      <c r="R120" s="6"/>
      <c r="S120" s="6"/>
      <c r="T120" s="6"/>
      <c r="U120" s="6"/>
      <c r="V120" s="6"/>
      <c r="W120" s="139"/>
      <c r="X120" s="6"/>
      <c r="Y120" s="6"/>
      <c r="Z120" s="6"/>
      <c r="AA120" s="6"/>
    </row>
    <row r="121" spans="1:27" ht="15.75" customHeight="1">
      <c r="A121" s="6"/>
      <c r="B121" s="6"/>
      <c r="C121" s="6"/>
      <c r="D121" s="6"/>
      <c r="E121" s="6"/>
      <c r="F121" s="6"/>
      <c r="G121" s="6"/>
      <c r="H121" s="6"/>
      <c r="I121" s="6"/>
      <c r="J121" s="6"/>
      <c r="K121" s="6"/>
      <c r="L121" s="6"/>
      <c r="M121" s="6"/>
      <c r="N121" s="6"/>
      <c r="O121" s="6"/>
      <c r="P121" s="6"/>
      <c r="Q121" s="6"/>
      <c r="R121" s="6"/>
      <c r="S121" s="6"/>
      <c r="T121" s="6"/>
      <c r="U121" s="6"/>
      <c r="V121" s="6"/>
      <c r="W121" s="139"/>
      <c r="X121" s="6"/>
      <c r="Y121" s="6"/>
      <c r="Z121" s="6"/>
      <c r="AA121" s="6"/>
    </row>
    <row r="122" spans="1:27" ht="15.75" customHeight="1">
      <c r="A122" s="6"/>
      <c r="B122" s="6"/>
      <c r="C122" s="6"/>
      <c r="D122" s="6"/>
      <c r="E122" s="6"/>
      <c r="F122" s="6"/>
      <c r="G122" s="6"/>
      <c r="H122" s="6"/>
      <c r="I122" s="6"/>
      <c r="J122" s="6"/>
      <c r="K122" s="6"/>
      <c r="L122" s="6"/>
      <c r="M122" s="6"/>
      <c r="N122" s="6"/>
      <c r="O122" s="6"/>
      <c r="P122" s="6"/>
      <c r="Q122" s="6"/>
      <c r="R122" s="6"/>
      <c r="S122" s="6"/>
      <c r="T122" s="6"/>
      <c r="U122" s="6"/>
      <c r="V122" s="6"/>
      <c r="W122" s="139"/>
      <c r="X122" s="6"/>
      <c r="Y122" s="6"/>
      <c r="Z122" s="6"/>
      <c r="AA122" s="6"/>
    </row>
    <row r="123" spans="1:27" ht="15.75" customHeight="1">
      <c r="A123" s="6"/>
      <c r="B123" s="6"/>
      <c r="C123" s="6"/>
      <c r="D123" s="6"/>
      <c r="E123" s="6"/>
      <c r="F123" s="6"/>
      <c r="G123" s="6"/>
      <c r="H123" s="6"/>
      <c r="I123" s="6"/>
      <c r="J123" s="6"/>
      <c r="K123" s="6"/>
      <c r="L123" s="6"/>
      <c r="M123" s="6"/>
      <c r="N123" s="6"/>
      <c r="O123" s="6"/>
      <c r="P123" s="6"/>
      <c r="Q123" s="6"/>
      <c r="R123" s="6"/>
      <c r="S123" s="6"/>
      <c r="T123" s="6"/>
      <c r="U123" s="6"/>
      <c r="V123" s="6"/>
      <c r="W123" s="139"/>
      <c r="X123" s="6"/>
      <c r="Y123" s="6"/>
      <c r="Z123" s="6"/>
      <c r="AA123" s="6"/>
    </row>
    <row r="124" spans="1:27" ht="15.75" customHeight="1">
      <c r="A124" s="6"/>
      <c r="B124" s="6"/>
      <c r="C124" s="6"/>
      <c r="D124" s="6"/>
      <c r="E124" s="6"/>
      <c r="F124" s="6"/>
      <c r="G124" s="6"/>
      <c r="H124" s="6"/>
      <c r="I124" s="6"/>
      <c r="J124" s="6"/>
      <c r="K124" s="6"/>
      <c r="L124" s="6"/>
      <c r="M124" s="6"/>
      <c r="N124" s="6"/>
      <c r="O124" s="6"/>
      <c r="P124" s="6"/>
      <c r="Q124" s="6"/>
      <c r="R124" s="6"/>
      <c r="S124" s="6"/>
      <c r="T124" s="6"/>
      <c r="U124" s="6"/>
      <c r="V124" s="6"/>
      <c r="W124" s="139"/>
      <c r="X124" s="6"/>
      <c r="Y124" s="6"/>
      <c r="Z124" s="6"/>
      <c r="AA124" s="6"/>
    </row>
    <row r="125" spans="1:27" ht="15.75" customHeight="1">
      <c r="A125" s="6"/>
      <c r="B125" s="6"/>
      <c r="C125" s="6"/>
      <c r="D125" s="6"/>
      <c r="E125" s="6"/>
      <c r="F125" s="6"/>
      <c r="G125" s="6"/>
      <c r="H125" s="6"/>
      <c r="I125" s="6"/>
      <c r="J125" s="6"/>
      <c r="K125" s="6"/>
      <c r="L125" s="6"/>
      <c r="M125" s="6"/>
      <c r="N125" s="6"/>
      <c r="O125" s="6"/>
      <c r="P125" s="6"/>
      <c r="Q125" s="6"/>
      <c r="R125" s="6"/>
      <c r="S125" s="6"/>
      <c r="T125" s="6"/>
      <c r="U125" s="6"/>
      <c r="V125" s="6"/>
      <c r="W125" s="139"/>
      <c r="X125" s="6"/>
      <c r="Y125" s="6"/>
      <c r="Z125" s="6"/>
      <c r="AA125" s="6"/>
    </row>
    <row r="126" spans="1:27" ht="15.75" customHeight="1">
      <c r="A126" s="6"/>
      <c r="B126" s="6"/>
      <c r="C126" s="6"/>
      <c r="D126" s="6"/>
      <c r="E126" s="6"/>
      <c r="F126" s="6"/>
      <c r="G126" s="6"/>
      <c r="H126" s="6"/>
      <c r="I126" s="6"/>
      <c r="J126" s="6"/>
      <c r="K126" s="6"/>
      <c r="L126" s="6"/>
      <c r="M126" s="6"/>
      <c r="N126" s="6"/>
      <c r="O126" s="6"/>
      <c r="P126" s="6"/>
      <c r="Q126" s="6"/>
      <c r="R126" s="6"/>
      <c r="S126" s="6"/>
      <c r="T126" s="6"/>
      <c r="U126" s="6"/>
      <c r="V126" s="6"/>
      <c r="W126" s="139"/>
      <c r="X126" s="6"/>
      <c r="Y126" s="6"/>
      <c r="Z126" s="6"/>
      <c r="AA126" s="6"/>
    </row>
    <row r="127" spans="1:27" ht="15.75" customHeight="1">
      <c r="A127" s="6"/>
      <c r="B127" s="6"/>
      <c r="C127" s="6"/>
      <c r="D127" s="6"/>
      <c r="E127" s="6"/>
      <c r="F127" s="6"/>
      <c r="G127" s="6"/>
      <c r="H127" s="6"/>
      <c r="I127" s="6"/>
      <c r="J127" s="6"/>
      <c r="K127" s="6"/>
      <c r="L127" s="6"/>
      <c r="M127" s="6"/>
      <c r="N127" s="6"/>
      <c r="O127" s="6"/>
      <c r="P127" s="6"/>
      <c r="Q127" s="6"/>
      <c r="R127" s="6"/>
      <c r="S127" s="6"/>
      <c r="T127" s="6"/>
      <c r="U127" s="6"/>
      <c r="V127" s="6"/>
      <c r="W127" s="139"/>
      <c r="X127" s="6"/>
      <c r="Y127" s="6"/>
      <c r="Z127" s="6"/>
      <c r="AA127" s="6"/>
    </row>
    <row r="128" spans="1:27" ht="15.75" customHeight="1">
      <c r="A128" s="6"/>
      <c r="B128" s="6"/>
      <c r="C128" s="6"/>
      <c r="D128" s="6"/>
      <c r="E128" s="6"/>
      <c r="F128" s="6"/>
      <c r="G128" s="6"/>
      <c r="H128" s="6"/>
      <c r="I128" s="6"/>
      <c r="J128" s="6"/>
      <c r="K128" s="6"/>
      <c r="L128" s="6"/>
      <c r="M128" s="6"/>
      <c r="N128" s="6"/>
      <c r="O128" s="6"/>
      <c r="P128" s="6"/>
      <c r="Q128" s="6"/>
      <c r="R128" s="6"/>
      <c r="S128" s="6"/>
      <c r="T128" s="6"/>
      <c r="U128" s="6"/>
      <c r="V128" s="6"/>
      <c r="W128" s="139"/>
      <c r="X128" s="6"/>
      <c r="Y128" s="6"/>
      <c r="Z128" s="6"/>
      <c r="AA128" s="6"/>
    </row>
    <row r="129" spans="1:27" ht="15.75" customHeight="1">
      <c r="A129" s="6"/>
      <c r="B129" s="6"/>
      <c r="C129" s="6"/>
      <c r="D129" s="6"/>
      <c r="E129" s="6"/>
      <c r="F129" s="6"/>
      <c r="G129" s="6"/>
      <c r="H129" s="6"/>
      <c r="I129" s="6"/>
      <c r="J129" s="6"/>
      <c r="K129" s="6"/>
      <c r="L129" s="6"/>
      <c r="M129" s="6"/>
      <c r="N129" s="6"/>
      <c r="O129" s="6"/>
      <c r="P129" s="6"/>
      <c r="Q129" s="6"/>
      <c r="R129" s="6"/>
      <c r="S129" s="6"/>
      <c r="T129" s="6"/>
      <c r="U129" s="6"/>
      <c r="V129" s="6"/>
      <c r="W129" s="139"/>
      <c r="X129" s="6"/>
      <c r="Y129" s="6"/>
      <c r="Z129" s="6"/>
      <c r="AA129" s="6"/>
    </row>
    <row r="130" spans="1:27" ht="15.75" customHeight="1">
      <c r="A130" s="6"/>
      <c r="B130" s="6"/>
      <c r="C130" s="6"/>
      <c r="D130" s="6"/>
      <c r="E130" s="6"/>
      <c r="F130" s="6"/>
      <c r="G130" s="6"/>
      <c r="H130" s="6"/>
      <c r="I130" s="6"/>
      <c r="J130" s="6"/>
      <c r="K130" s="6"/>
      <c r="L130" s="6"/>
      <c r="M130" s="6"/>
      <c r="N130" s="6"/>
      <c r="O130" s="6"/>
      <c r="P130" s="6"/>
      <c r="Q130" s="6"/>
      <c r="R130" s="6"/>
      <c r="S130" s="6"/>
      <c r="T130" s="6"/>
      <c r="U130" s="6"/>
      <c r="V130" s="6"/>
      <c r="W130" s="139"/>
      <c r="X130" s="6"/>
      <c r="Y130" s="6"/>
      <c r="Z130" s="6"/>
      <c r="AA130" s="6"/>
    </row>
    <row r="131" spans="1:27" ht="15.75" customHeight="1">
      <c r="A131" s="6"/>
      <c r="B131" s="6"/>
      <c r="C131" s="6"/>
      <c r="D131" s="6"/>
      <c r="E131" s="6"/>
      <c r="F131" s="6"/>
      <c r="G131" s="6"/>
      <c r="H131" s="6"/>
      <c r="I131" s="6"/>
      <c r="J131" s="6"/>
      <c r="K131" s="6"/>
      <c r="L131" s="6"/>
      <c r="M131" s="6"/>
      <c r="N131" s="6"/>
      <c r="O131" s="6"/>
      <c r="P131" s="6"/>
      <c r="Q131" s="6"/>
      <c r="R131" s="6"/>
      <c r="S131" s="6"/>
      <c r="T131" s="6"/>
      <c r="U131" s="6"/>
      <c r="V131" s="6"/>
      <c r="W131" s="139"/>
      <c r="X131" s="6"/>
      <c r="Y131" s="6"/>
      <c r="Z131" s="6"/>
      <c r="AA131" s="6"/>
    </row>
    <row r="132" spans="1:27" ht="15.75" customHeight="1">
      <c r="A132" s="6"/>
      <c r="B132" s="6"/>
      <c r="C132" s="6"/>
      <c r="D132" s="6"/>
      <c r="E132" s="6"/>
      <c r="F132" s="6"/>
      <c r="G132" s="6"/>
      <c r="H132" s="6"/>
      <c r="I132" s="6"/>
      <c r="J132" s="6"/>
      <c r="K132" s="6"/>
      <c r="L132" s="6"/>
      <c r="M132" s="6"/>
      <c r="N132" s="6"/>
      <c r="O132" s="6"/>
      <c r="P132" s="6"/>
      <c r="Q132" s="6"/>
      <c r="R132" s="6"/>
      <c r="S132" s="6"/>
      <c r="T132" s="6"/>
      <c r="U132" s="6"/>
      <c r="V132" s="6"/>
      <c r="W132" s="139"/>
      <c r="X132" s="6"/>
      <c r="Y132" s="6"/>
      <c r="Z132" s="6"/>
      <c r="AA132" s="6"/>
    </row>
    <row r="133" spans="1:27" ht="15.75" customHeight="1">
      <c r="A133" s="6"/>
      <c r="B133" s="6"/>
      <c r="C133" s="6"/>
      <c r="D133" s="6"/>
      <c r="E133" s="6"/>
      <c r="F133" s="6"/>
      <c r="G133" s="6"/>
      <c r="H133" s="6"/>
      <c r="I133" s="6"/>
      <c r="J133" s="6"/>
      <c r="K133" s="6"/>
      <c r="L133" s="6"/>
      <c r="M133" s="6"/>
      <c r="N133" s="6"/>
      <c r="O133" s="6"/>
      <c r="P133" s="6"/>
      <c r="Q133" s="6"/>
      <c r="R133" s="6"/>
      <c r="S133" s="6"/>
      <c r="T133" s="6"/>
      <c r="U133" s="6"/>
      <c r="V133" s="6"/>
      <c r="W133" s="139"/>
      <c r="X133" s="6"/>
      <c r="Y133" s="6"/>
      <c r="Z133" s="6"/>
      <c r="AA133" s="6"/>
    </row>
    <row r="134" spans="1:27" ht="15.75" customHeight="1">
      <c r="A134" s="6"/>
      <c r="B134" s="6"/>
      <c r="C134" s="6"/>
      <c r="D134" s="6"/>
      <c r="E134" s="6"/>
      <c r="F134" s="6"/>
      <c r="G134" s="6"/>
      <c r="H134" s="6"/>
      <c r="I134" s="6"/>
      <c r="J134" s="6"/>
      <c r="K134" s="6"/>
      <c r="L134" s="6"/>
      <c r="M134" s="6"/>
      <c r="N134" s="6"/>
      <c r="O134" s="6"/>
      <c r="P134" s="6"/>
      <c r="Q134" s="6"/>
      <c r="R134" s="6"/>
      <c r="S134" s="6"/>
      <c r="T134" s="6"/>
      <c r="U134" s="6"/>
      <c r="V134" s="6"/>
      <c r="W134" s="139"/>
      <c r="X134" s="6"/>
      <c r="Y134" s="6"/>
      <c r="Z134" s="6"/>
      <c r="AA134" s="6"/>
    </row>
    <row r="135" spans="1:27" ht="15.75" customHeight="1">
      <c r="A135" s="6"/>
      <c r="B135" s="6"/>
      <c r="C135" s="6"/>
      <c r="D135" s="6"/>
      <c r="E135" s="6"/>
      <c r="F135" s="6"/>
      <c r="G135" s="6"/>
      <c r="H135" s="6"/>
      <c r="I135" s="6"/>
      <c r="J135" s="6"/>
      <c r="K135" s="6"/>
      <c r="L135" s="6"/>
      <c r="M135" s="6"/>
      <c r="N135" s="6"/>
      <c r="O135" s="6"/>
      <c r="P135" s="6"/>
      <c r="Q135" s="6"/>
      <c r="R135" s="6"/>
      <c r="S135" s="6"/>
      <c r="T135" s="6"/>
      <c r="U135" s="6"/>
      <c r="V135" s="6"/>
      <c r="W135" s="139"/>
      <c r="X135" s="6"/>
      <c r="Y135" s="6"/>
      <c r="Z135" s="6"/>
      <c r="AA135" s="6"/>
    </row>
    <row r="136" spans="1:27" ht="15.75" customHeight="1">
      <c r="A136" s="6"/>
      <c r="B136" s="6"/>
      <c r="C136" s="6"/>
      <c r="D136" s="6"/>
      <c r="E136" s="6"/>
      <c r="F136" s="6"/>
      <c r="G136" s="6"/>
      <c r="H136" s="6"/>
      <c r="I136" s="6"/>
      <c r="J136" s="6"/>
      <c r="K136" s="6"/>
      <c r="L136" s="6"/>
      <c r="M136" s="6"/>
      <c r="N136" s="6"/>
      <c r="O136" s="6"/>
      <c r="P136" s="6"/>
      <c r="Q136" s="6"/>
      <c r="R136" s="6"/>
      <c r="S136" s="6"/>
      <c r="T136" s="6"/>
      <c r="U136" s="6"/>
      <c r="V136" s="6"/>
      <c r="W136" s="139"/>
      <c r="X136" s="6"/>
      <c r="Y136" s="6"/>
      <c r="Z136" s="6"/>
      <c r="AA136" s="6"/>
    </row>
    <row r="137" spans="1:27" ht="15.75" customHeight="1">
      <c r="A137" s="6"/>
      <c r="B137" s="6"/>
      <c r="C137" s="6"/>
      <c r="D137" s="6"/>
      <c r="E137" s="6"/>
      <c r="F137" s="6"/>
      <c r="G137" s="6"/>
      <c r="H137" s="6"/>
      <c r="I137" s="6"/>
      <c r="J137" s="6"/>
      <c r="K137" s="6"/>
      <c r="L137" s="6"/>
      <c r="M137" s="6"/>
      <c r="N137" s="6"/>
      <c r="O137" s="6"/>
      <c r="P137" s="6"/>
      <c r="Q137" s="6"/>
      <c r="R137" s="6"/>
      <c r="S137" s="6"/>
      <c r="T137" s="6"/>
      <c r="U137" s="6"/>
      <c r="V137" s="6"/>
      <c r="W137" s="139"/>
      <c r="X137" s="6"/>
      <c r="Y137" s="6"/>
      <c r="Z137" s="6"/>
      <c r="AA137" s="6"/>
    </row>
    <row r="138" spans="1:27" ht="15.75" customHeight="1">
      <c r="A138" s="6"/>
      <c r="B138" s="6"/>
      <c r="C138" s="6"/>
      <c r="D138" s="6"/>
      <c r="E138" s="6"/>
      <c r="F138" s="6"/>
      <c r="G138" s="6"/>
      <c r="H138" s="6"/>
      <c r="I138" s="6"/>
      <c r="J138" s="6"/>
      <c r="K138" s="6"/>
      <c r="L138" s="6"/>
      <c r="M138" s="6"/>
      <c r="N138" s="6"/>
      <c r="O138" s="6"/>
      <c r="P138" s="6"/>
      <c r="Q138" s="6"/>
      <c r="R138" s="6"/>
      <c r="S138" s="6"/>
      <c r="T138" s="6"/>
      <c r="U138" s="6"/>
      <c r="V138" s="6"/>
      <c r="W138" s="139"/>
      <c r="X138" s="6"/>
      <c r="Y138" s="6"/>
      <c r="Z138" s="6"/>
      <c r="AA138" s="6"/>
    </row>
    <row r="139" spans="1:27" ht="15.75" customHeight="1">
      <c r="A139" s="6"/>
      <c r="B139" s="6"/>
      <c r="C139" s="6"/>
      <c r="D139" s="6"/>
      <c r="E139" s="6"/>
      <c r="F139" s="6"/>
      <c r="G139" s="6"/>
      <c r="H139" s="6"/>
      <c r="I139" s="6"/>
      <c r="J139" s="6"/>
      <c r="K139" s="6"/>
      <c r="L139" s="6"/>
      <c r="M139" s="6"/>
      <c r="N139" s="6"/>
      <c r="O139" s="6"/>
      <c r="P139" s="6"/>
      <c r="Q139" s="6"/>
      <c r="R139" s="6"/>
      <c r="S139" s="6"/>
      <c r="T139" s="6"/>
      <c r="U139" s="6"/>
      <c r="V139" s="6"/>
      <c r="W139" s="139"/>
      <c r="X139" s="6"/>
      <c r="Y139" s="6"/>
      <c r="Z139" s="6"/>
      <c r="AA139" s="6"/>
    </row>
    <row r="140" spans="1:27" ht="15.75" customHeight="1">
      <c r="A140" s="6"/>
      <c r="B140" s="6"/>
      <c r="C140" s="6"/>
      <c r="D140" s="6"/>
      <c r="E140" s="6"/>
      <c r="F140" s="6"/>
      <c r="G140" s="6"/>
      <c r="H140" s="6"/>
      <c r="I140" s="6"/>
      <c r="J140" s="6"/>
      <c r="K140" s="6"/>
      <c r="L140" s="6"/>
      <c r="M140" s="6"/>
      <c r="N140" s="6"/>
      <c r="O140" s="6"/>
      <c r="P140" s="6"/>
      <c r="Q140" s="6"/>
      <c r="R140" s="6"/>
      <c r="S140" s="6"/>
      <c r="T140" s="6"/>
      <c r="U140" s="6"/>
      <c r="V140" s="6"/>
      <c r="W140" s="139"/>
      <c r="X140" s="6"/>
      <c r="Y140" s="6"/>
      <c r="Z140" s="6"/>
      <c r="AA140" s="6"/>
    </row>
    <row r="141" spans="1:27" ht="15.75" customHeight="1">
      <c r="A141" s="6"/>
      <c r="B141" s="6"/>
      <c r="C141" s="6"/>
      <c r="D141" s="6"/>
      <c r="E141" s="6"/>
      <c r="F141" s="6"/>
      <c r="G141" s="6"/>
      <c r="H141" s="6"/>
      <c r="I141" s="6"/>
      <c r="J141" s="6"/>
      <c r="K141" s="6"/>
      <c r="L141" s="6"/>
      <c r="M141" s="6"/>
      <c r="N141" s="6"/>
      <c r="O141" s="6"/>
      <c r="P141" s="6"/>
      <c r="Q141" s="6"/>
      <c r="R141" s="6"/>
      <c r="S141" s="6"/>
      <c r="T141" s="6"/>
      <c r="U141" s="6"/>
      <c r="V141" s="6"/>
      <c r="W141" s="139"/>
      <c r="X141" s="6"/>
      <c r="Y141" s="6"/>
      <c r="Z141" s="6"/>
      <c r="AA141" s="6"/>
    </row>
    <row r="142" spans="1:27" ht="15.75" customHeight="1">
      <c r="A142" s="6"/>
      <c r="B142" s="6"/>
      <c r="C142" s="6"/>
      <c r="D142" s="6"/>
      <c r="E142" s="6"/>
      <c r="F142" s="6"/>
      <c r="G142" s="6"/>
      <c r="H142" s="6"/>
      <c r="I142" s="6"/>
      <c r="J142" s="6"/>
      <c r="K142" s="6"/>
      <c r="L142" s="6"/>
      <c r="M142" s="6"/>
      <c r="N142" s="6"/>
      <c r="O142" s="6"/>
      <c r="P142" s="6"/>
      <c r="Q142" s="6"/>
      <c r="R142" s="6"/>
      <c r="S142" s="6"/>
      <c r="T142" s="6"/>
      <c r="U142" s="6"/>
      <c r="V142" s="6"/>
      <c r="W142" s="139"/>
      <c r="X142" s="6"/>
      <c r="Y142" s="6"/>
      <c r="Z142" s="6"/>
      <c r="AA142" s="6"/>
    </row>
    <row r="143" spans="1:27" ht="15.75" customHeight="1">
      <c r="A143" s="6"/>
      <c r="B143" s="6"/>
      <c r="C143" s="6"/>
      <c r="D143" s="6"/>
      <c r="E143" s="6"/>
      <c r="F143" s="6"/>
      <c r="G143" s="6"/>
      <c r="H143" s="6"/>
      <c r="I143" s="6"/>
      <c r="J143" s="6"/>
      <c r="K143" s="6"/>
      <c r="L143" s="6"/>
      <c r="M143" s="6"/>
      <c r="N143" s="6"/>
      <c r="O143" s="6"/>
      <c r="P143" s="6"/>
      <c r="Q143" s="6"/>
      <c r="R143" s="6"/>
      <c r="S143" s="6"/>
      <c r="T143" s="6"/>
      <c r="U143" s="6"/>
      <c r="V143" s="6"/>
      <c r="W143" s="139"/>
      <c r="X143" s="6"/>
      <c r="Y143" s="6"/>
      <c r="Z143" s="6"/>
      <c r="AA143" s="6"/>
    </row>
    <row r="144" spans="1:27" ht="15.75" customHeight="1">
      <c r="A144" s="6"/>
      <c r="B144" s="6"/>
      <c r="C144" s="6"/>
      <c r="D144" s="6"/>
      <c r="E144" s="6"/>
      <c r="F144" s="6"/>
      <c r="G144" s="6"/>
      <c r="H144" s="6"/>
      <c r="I144" s="6"/>
      <c r="J144" s="6"/>
      <c r="K144" s="6"/>
      <c r="L144" s="6"/>
      <c r="M144" s="6"/>
      <c r="N144" s="6"/>
      <c r="O144" s="6"/>
      <c r="P144" s="6"/>
      <c r="Q144" s="6"/>
      <c r="R144" s="6"/>
      <c r="S144" s="6"/>
      <c r="T144" s="6"/>
      <c r="U144" s="6"/>
      <c r="V144" s="6"/>
      <c r="W144" s="139"/>
      <c r="X144" s="6"/>
      <c r="Y144" s="6"/>
      <c r="Z144" s="6"/>
      <c r="AA144" s="6"/>
    </row>
    <row r="145" spans="1:27" ht="15.75" customHeight="1">
      <c r="A145" s="6"/>
      <c r="B145" s="6"/>
      <c r="C145" s="6"/>
      <c r="D145" s="6"/>
      <c r="E145" s="6"/>
      <c r="F145" s="6"/>
      <c r="G145" s="6"/>
      <c r="H145" s="6"/>
      <c r="I145" s="6"/>
      <c r="J145" s="6"/>
      <c r="K145" s="6"/>
      <c r="L145" s="6"/>
      <c r="M145" s="6"/>
      <c r="N145" s="6"/>
      <c r="O145" s="6"/>
      <c r="P145" s="6"/>
      <c r="Q145" s="6"/>
      <c r="R145" s="6"/>
      <c r="S145" s="6"/>
      <c r="T145" s="6"/>
      <c r="U145" s="6"/>
      <c r="V145" s="6"/>
      <c r="W145" s="139"/>
      <c r="X145" s="6"/>
      <c r="Y145" s="6"/>
      <c r="Z145" s="6"/>
      <c r="AA145" s="6"/>
    </row>
    <row r="146" spans="1:27" ht="15.75" customHeight="1">
      <c r="A146" s="6"/>
      <c r="B146" s="6"/>
      <c r="C146" s="6"/>
      <c r="D146" s="6"/>
      <c r="E146" s="6"/>
      <c r="F146" s="6"/>
      <c r="G146" s="6"/>
      <c r="H146" s="6"/>
      <c r="I146" s="6"/>
      <c r="J146" s="6"/>
      <c r="K146" s="6"/>
      <c r="L146" s="6"/>
      <c r="M146" s="6"/>
      <c r="N146" s="6"/>
      <c r="O146" s="6"/>
      <c r="P146" s="6"/>
      <c r="Q146" s="6"/>
      <c r="R146" s="6"/>
      <c r="S146" s="6"/>
      <c r="T146" s="6"/>
      <c r="U146" s="6"/>
      <c r="V146" s="6"/>
      <c r="W146" s="139"/>
      <c r="X146" s="6"/>
      <c r="Y146" s="6"/>
      <c r="Z146" s="6"/>
      <c r="AA146" s="6"/>
    </row>
    <row r="147" spans="1:27" ht="15.75" customHeight="1">
      <c r="A147" s="6"/>
      <c r="B147" s="6"/>
      <c r="C147" s="6"/>
      <c r="D147" s="6"/>
      <c r="E147" s="6"/>
      <c r="F147" s="6"/>
      <c r="G147" s="6"/>
      <c r="H147" s="6"/>
      <c r="I147" s="6"/>
      <c r="J147" s="6"/>
      <c r="K147" s="6"/>
      <c r="L147" s="6"/>
      <c r="M147" s="6"/>
      <c r="N147" s="6"/>
      <c r="O147" s="6"/>
      <c r="P147" s="6"/>
      <c r="Q147" s="6"/>
      <c r="R147" s="6"/>
      <c r="S147" s="6"/>
      <c r="T147" s="6"/>
      <c r="U147" s="6"/>
      <c r="V147" s="6"/>
      <c r="W147" s="139"/>
      <c r="X147" s="6"/>
      <c r="Y147" s="6"/>
      <c r="Z147" s="6"/>
      <c r="AA147" s="6"/>
    </row>
    <row r="148" spans="1:27" ht="15.75" customHeight="1">
      <c r="A148" s="6"/>
      <c r="B148" s="6"/>
      <c r="C148" s="6"/>
      <c r="D148" s="6"/>
      <c r="E148" s="6"/>
      <c r="F148" s="6"/>
      <c r="G148" s="6"/>
      <c r="H148" s="6"/>
      <c r="I148" s="6"/>
      <c r="J148" s="6"/>
      <c r="K148" s="6"/>
      <c r="L148" s="6"/>
      <c r="M148" s="6"/>
      <c r="N148" s="6"/>
      <c r="O148" s="6"/>
      <c r="P148" s="6"/>
      <c r="Q148" s="6"/>
      <c r="R148" s="6"/>
      <c r="S148" s="6"/>
      <c r="T148" s="6"/>
      <c r="U148" s="6"/>
      <c r="V148" s="6"/>
      <c r="W148" s="139"/>
      <c r="X148" s="6"/>
      <c r="Y148" s="6"/>
      <c r="Z148" s="6"/>
      <c r="AA148" s="6"/>
    </row>
    <row r="149" spans="1:27" ht="15.75" customHeight="1">
      <c r="A149" s="6"/>
      <c r="B149" s="6"/>
      <c r="C149" s="6"/>
      <c r="D149" s="6"/>
      <c r="E149" s="6"/>
      <c r="F149" s="6"/>
      <c r="G149" s="6"/>
      <c r="H149" s="6"/>
      <c r="I149" s="6"/>
      <c r="J149" s="6"/>
      <c r="K149" s="6"/>
      <c r="L149" s="6"/>
      <c r="M149" s="6"/>
      <c r="N149" s="6"/>
      <c r="O149" s="6"/>
      <c r="P149" s="6"/>
      <c r="Q149" s="6"/>
      <c r="R149" s="6"/>
      <c r="S149" s="6"/>
      <c r="T149" s="6"/>
      <c r="U149" s="6"/>
      <c r="V149" s="6"/>
      <c r="W149" s="139"/>
      <c r="X149" s="6"/>
      <c r="Y149" s="6"/>
      <c r="Z149" s="6"/>
      <c r="AA149" s="6"/>
    </row>
    <row r="150" spans="1:27" ht="15.75" customHeight="1">
      <c r="A150" s="6"/>
      <c r="B150" s="6"/>
      <c r="C150" s="6"/>
      <c r="D150" s="6"/>
      <c r="E150" s="6"/>
      <c r="F150" s="6"/>
      <c r="G150" s="6"/>
      <c r="H150" s="6"/>
      <c r="I150" s="6"/>
      <c r="J150" s="6"/>
      <c r="K150" s="6"/>
      <c r="L150" s="6"/>
      <c r="M150" s="6"/>
      <c r="N150" s="6"/>
      <c r="O150" s="6"/>
      <c r="P150" s="6"/>
      <c r="Q150" s="6"/>
      <c r="R150" s="6"/>
      <c r="S150" s="6"/>
      <c r="T150" s="6"/>
      <c r="U150" s="6"/>
      <c r="V150" s="6"/>
      <c r="W150" s="139"/>
      <c r="X150" s="6"/>
      <c r="Y150" s="6"/>
      <c r="Z150" s="6"/>
      <c r="AA150" s="6"/>
    </row>
    <row r="151" spans="1:27" ht="15.75" customHeight="1">
      <c r="A151" s="6"/>
      <c r="B151" s="6"/>
      <c r="C151" s="6"/>
      <c r="D151" s="6"/>
      <c r="E151" s="6"/>
      <c r="F151" s="6"/>
      <c r="G151" s="6"/>
      <c r="H151" s="6"/>
      <c r="I151" s="6"/>
      <c r="J151" s="6"/>
      <c r="K151" s="6"/>
      <c r="L151" s="6"/>
      <c r="M151" s="6"/>
      <c r="N151" s="6"/>
      <c r="O151" s="6"/>
      <c r="P151" s="6"/>
      <c r="Q151" s="6"/>
      <c r="R151" s="6"/>
      <c r="S151" s="6"/>
      <c r="T151" s="6"/>
      <c r="U151" s="6"/>
      <c r="V151" s="6"/>
      <c r="W151" s="139"/>
      <c r="X151" s="6"/>
      <c r="Y151" s="6"/>
      <c r="Z151" s="6"/>
      <c r="AA151" s="6"/>
    </row>
    <row r="152" spans="1:27" ht="15.75" customHeight="1">
      <c r="A152" s="6"/>
      <c r="B152" s="6"/>
      <c r="C152" s="6"/>
      <c r="D152" s="6"/>
      <c r="E152" s="6"/>
      <c r="F152" s="6"/>
      <c r="G152" s="6"/>
      <c r="H152" s="6"/>
      <c r="I152" s="6"/>
      <c r="J152" s="6"/>
      <c r="K152" s="6"/>
      <c r="L152" s="6"/>
      <c r="M152" s="6"/>
      <c r="N152" s="6"/>
      <c r="O152" s="6"/>
      <c r="P152" s="6"/>
      <c r="Q152" s="6"/>
      <c r="R152" s="6"/>
      <c r="S152" s="6"/>
      <c r="T152" s="6"/>
      <c r="U152" s="6"/>
      <c r="V152" s="6"/>
      <c r="W152" s="139"/>
      <c r="X152" s="6"/>
      <c r="Y152" s="6"/>
      <c r="Z152" s="6"/>
      <c r="AA152" s="6"/>
    </row>
    <row r="153" spans="1:27" ht="15.75" customHeight="1">
      <c r="A153" s="6"/>
      <c r="B153" s="6"/>
      <c r="C153" s="6"/>
      <c r="D153" s="6"/>
      <c r="E153" s="6"/>
      <c r="F153" s="6"/>
      <c r="G153" s="6"/>
      <c r="H153" s="6"/>
      <c r="I153" s="6"/>
      <c r="J153" s="6"/>
      <c r="K153" s="6"/>
      <c r="L153" s="6"/>
      <c r="M153" s="6"/>
      <c r="N153" s="6"/>
      <c r="O153" s="6"/>
      <c r="P153" s="6"/>
      <c r="Q153" s="6"/>
      <c r="R153" s="6"/>
      <c r="S153" s="6"/>
      <c r="T153" s="6"/>
      <c r="U153" s="6"/>
      <c r="V153" s="6"/>
      <c r="W153" s="139"/>
      <c r="X153" s="6"/>
      <c r="Y153" s="6"/>
      <c r="Z153" s="6"/>
      <c r="AA153" s="6"/>
    </row>
    <row r="154" spans="1:27" ht="15.75" customHeight="1">
      <c r="A154" s="6"/>
      <c r="B154" s="6"/>
      <c r="C154" s="6"/>
      <c r="D154" s="6"/>
      <c r="E154" s="6"/>
      <c r="F154" s="6"/>
      <c r="G154" s="6"/>
      <c r="H154" s="6"/>
      <c r="I154" s="6"/>
      <c r="J154" s="6"/>
      <c r="K154" s="6"/>
      <c r="L154" s="6"/>
      <c r="M154" s="6"/>
      <c r="N154" s="6"/>
      <c r="O154" s="6"/>
      <c r="P154" s="6"/>
      <c r="Q154" s="6"/>
      <c r="R154" s="6"/>
      <c r="S154" s="6"/>
      <c r="T154" s="6"/>
      <c r="U154" s="6"/>
      <c r="V154" s="6"/>
      <c r="W154" s="139"/>
      <c r="X154" s="6"/>
      <c r="Y154" s="6"/>
      <c r="Z154" s="6"/>
      <c r="AA154" s="6"/>
    </row>
    <row r="155" spans="1:27" ht="15.75" customHeight="1">
      <c r="A155" s="6"/>
      <c r="B155" s="6"/>
      <c r="C155" s="6"/>
      <c r="D155" s="6"/>
      <c r="E155" s="6"/>
      <c r="F155" s="6"/>
      <c r="G155" s="6"/>
      <c r="H155" s="6"/>
      <c r="I155" s="6"/>
      <c r="J155" s="6"/>
      <c r="K155" s="6"/>
      <c r="L155" s="6"/>
      <c r="M155" s="6"/>
      <c r="N155" s="6"/>
      <c r="O155" s="6"/>
      <c r="P155" s="6"/>
      <c r="Q155" s="6"/>
      <c r="R155" s="6"/>
      <c r="S155" s="6"/>
      <c r="T155" s="6"/>
      <c r="U155" s="6"/>
      <c r="V155" s="6"/>
      <c r="W155" s="139"/>
      <c r="X155" s="6"/>
      <c r="Y155" s="6"/>
      <c r="Z155" s="6"/>
      <c r="AA155" s="6"/>
    </row>
    <row r="156" spans="1:27" ht="15.75" customHeight="1">
      <c r="A156" s="6"/>
      <c r="B156" s="6"/>
      <c r="C156" s="6"/>
      <c r="D156" s="6"/>
      <c r="E156" s="6"/>
      <c r="F156" s="6"/>
      <c r="G156" s="6"/>
      <c r="H156" s="6"/>
      <c r="I156" s="6"/>
      <c r="J156" s="6"/>
      <c r="K156" s="6"/>
      <c r="L156" s="6"/>
      <c r="M156" s="6"/>
      <c r="N156" s="6"/>
      <c r="O156" s="6"/>
      <c r="P156" s="6"/>
      <c r="Q156" s="6"/>
      <c r="R156" s="6"/>
      <c r="S156" s="6"/>
      <c r="T156" s="6"/>
      <c r="U156" s="6"/>
      <c r="V156" s="6"/>
      <c r="W156" s="139"/>
      <c r="X156" s="6"/>
      <c r="Y156" s="6"/>
      <c r="Z156" s="6"/>
      <c r="AA156" s="6"/>
    </row>
    <row r="157" spans="1:27" ht="15.75" customHeight="1">
      <c r="A157" s="6"/>
      <c r="B157" s="6"/>
      <c r="C157" s="6"/>
      <c r="D157" s="6"/>
      <c r="E157" s="6"/>
      <c r="F157" s="6"/>
      <c r="G157" s="6"/>
      <c r="H157" s="6"/>
      <c r="I157" s="6"/>
      <c r="J157" s="6"/>
      <c r="K157" s="6"/>
      <c r="L157" s="6"/>
      <c r="M157" s="6"/>
      <c r="N157" s="6"/>
      <c r="O157" s="6"/>
      <c r="P157" s="6"/>
      <c r="Q157" s="6"/>
      <c r="R157" s="6"/>
      <c r="S157" s="6"/>
      <c r="T157" s="6"/>
      <c r="U157" s="6"/>
      <c r="V157" s="6"/>
      <c r="W157" s="139"/>
      <c r="X157" s="6"/>
      <c r="Y157" s="6"/>
      <c r="Z157" s="6"/>
      <c r="AA157" s="6"/>
    </row>
    <row r="158" spans="1:27" ht="15.75" customHeight="1">
      <c r="A158" s="6"/>
      <c r="B158" s="6"/>
      <c r="C158" s="6"/>
      <c r="D158" s="6"/>
      <c r="E158" s="6"/>
      <c r="F158" s="6"/>
      <c r="G158" s="6"/>
      <c r="H158" s="6"/>
      <c r="I158" s="6"/>
      <c r="J158" s="6"/>
      <c r="K158" s="6"/>
      <c r="L158" s="6"/>
      <c r="M158" s="6"/>
      <c r="N158" s="6"/>
      <c r="O158" s="6"/>
      <c r="P158" s="6"/>
      <c r="Q158" s="6"/>
      <c r="R158" s="6"/>
      <c r="S158" s="6"/>
      <c r="T158" s="6"/>
      <c r="U158" s="6"/>
      <c r="V158" s="6"/>
      <c r="W158" s="139"/>
      <c r="X158" s="6"/>
      <c r="Y158" s="6"/>
      <c r="Z158" s="6"/>
      <c r="AA158" s="6"/>
    </row>
    <row r="159" spans="1:27" ht="15.75" customHeight="1">
      <c r="A159" s="6"/>
      <c r="B159" s="6"/>
      <c r="C159" s="6"/>
      <c r="D159" s="6"/>
      <c r="E159" s="6"/>
      <c r="F159" s="6"/>
      <c r="G159" s="6"/>
      <c r="H159" s="6"/>
      <c r="I159" s="6"/>
      <c r="J159" s="6"/>
      <c r="K159" s="6"/>
      <c r="L159" s="6"/>
      <c r="M159" s="6"/>
      <c r="N159" s="6"/>
      <c r="O159" s="6"/>
      <c r="P159" s="6"/>
      <c r="Q159" s="6"/>
      <c r="R159" s="6"/>
      <c r="S159" s="6"/>
      <c r="T159" s="6"/>
      <c r="U159" s="6"/>
      <c r="V159" s="6"/>
      <c r="W159" s="139"/>
      <c r="X159" s="6"/>
      <c r="Y159" s="6"/>
      <c r="Z159" s="6"/>
      <c r="AA159" s="6"/>
    </row>
    <row r="160" spans="1:27" ht="15.75" customHeight="1">
      <c r="A160" s="6"/>
      <c r="B160" s="6"/>
      <c r="C160" s="6"/>
      <c r="D160" s="6"/>
      <c r="E160" s="6"/>
      <c r="F160" s="6"/>
      <c r="G160" s="6"/>
      <c r="H160" s="6"/>
      <c r="I160" s="6"/>
      <c r="J160" s="6"/>
      <c r="K160" s="6"/>
      <c r="L160" s="6"/>
      <c r="M160" s="6"/>
      <c r="N160" s="6"/>
      <c r="O160" s="6"/>
      <c r="P160" s="6"/>
      <c r="Q160" s="6"/>
      <c r="R160" s="6"/>
      <c r="S160" s="6"/>
      <c r="T160" s="6"/>
      <c r="U160" s="6"/>
      <c r="V160" s="6"/>
      <c r="W160" s="139"/>
      <c r="X160" s="6"/>
      <c r="Y160" s="6"/>
      <c r="Z160" s="6"/>
      <c r="AA160" s="6"/>
    </row>
    <row r="161" spans="1:27" ht="15.75" customHeight="1">
      <c r="A161" s="6"/>
      <c r="B161" s="6"/>
      <c r="C161" s="6"/>
      <c r="D161" s="6"/>
      <c r="E161" s="6"/>
      <c r="F161" s="6"/>
      <c r="G161" s="6"/>
      <c r="H161" s="6"/>
      <c r="I161" s="6"/>
      <c r="J161" s="6"/>
      <c r="K161" s="6"/>
      <c r="L161" s="6"/>
      <c r="M161" s="6"/>
      <c r="N161" s="6"/>
      <c r="O161" s="6"/>
      <c r="P161" s="6"/>
      <c r="Q161" s="6"/>
      <c r="R161" s="6"/>
      <c r="S161" s="6"/>
      <c r="T161" s="6"/>
      <c r="U161" s="6"/>
      <c r="V161" s="6"/>
      <c r="W161" s="139"/>
      <c r="X161" s="6"/>
      <c r="Y161" s="6"/>
      <c r="Z161" s="6"/>
      <c r="AA161" s="6"/>
    </row>
    <row r="162" spans="1:27" ht="15.75" customHeight="1">
      <c r="A162" s="6"/>
      <c r="B162" s="6"/>
      <c r="C162" s="6"/>
      <c r="D162" s="6"/>
      <c r="E162" s="6"/>
      <c r="F162" s="6"/>
      <c r="G162" s="6"/>
      <c r="H162" s="6"/>
      <c r="I162" s="6"/>
      <c r="J162" s="6"/>
      <c r="K162" s="6"/>
      <c r="L162" s="6"/>
      <c r="M162" s="6"/>
      <c r="N162" s="6"/>
      <c r="O162" s="6"/>
      <c r="P162" s="6"/>
      <c r="Q162" s="6"/>
      <c r="R162" s="6"/>
      <c r="S162" s="6"/>
      <c r="T162" s="6"/>
      <c r="U162" s="6"/>
      <c r="V162" s="6"/>
      <c r="W162" s="139"/>
      <c r="X162" s="6"/>
      <c r="Y162" s="6"/>
      <c r="Z162" s="6"/>
      <c r="AA162" s="6"/>
    </row>
    <row r="163" spans="1:27" ht="15.75" customHeight="1">
      <c r="A163" s="6"/>
      <c r="B163" s="6"/>
      <c r="C163" s="6"/>
      <c r="D163" s="6"/>
      <c r="E163" s="6"/>
      <c r="F163" s="6"/>
      <c r="G163" s="6"/>
      <c r="H163" s="6"/>
      <c r="I163" s="6"/>
      <c r="J163" s="6"/>
      <c r="K163" s="6"/>
      <c r="L163" s="6"/>
      <c r="M163" s="6"/>
      <c r="N163" s="6"/>
      <c r="O163" s="6"/>
      <c r="P163" s="6"/>
      <c r="Q163" s="6"/>
      <c r="R163" s="6"/>
      <c r="S163" s="6"/>
      <c r="T163" s="6"/>
      <c r="U163" s="6"/>
      <c r="V163" s="6"/>
      <c r="W163" s="139"/>
      <c r="X163" s="6"/>
      <c r="Y163" s="6"/>
      <c r="Z163" s="6"/>
      <c r="AA163" s="6"/>
    </row>
    <row r="164" spans="1:27" ht="15.75" customHeight="1">
      <c r="A164" s="6"/>
      <c r="B164" s="6"/>
      <c r="C164" s="6"/>
      <c r="D164" s="6"/>
      <c r="E164" s="6"/>
      <c r="F164" s="6"/>
      <c r="G164" s="6"/>
      <c r="H164" s="6"/>
      <c r="I164" s="6"/>
      <c r="J164" s="6"/>
      <c r="K164" s="6"/>
      <c r="L164" s="6"/>
      <c r="M164" s="6"/>
      <c r="N164" s="6"/>
      <c r="O164" s="6"/>
      <c r="P164" s="6"/>
      <c r="Q164" s="6"/>
      <c r="R164" s="6"/>
      <c r="S164" s="6"/>
      <c r="T164" s="6"/>
      <c r="U164" s="6"/>
      <c r="V164" s="6"/>
      <c r="W164" s="139"/>
      <c r="X164" s="6"/>
      <c r="Y164" s="6"/>
      <c r="Z164" s="6"/>
      <c r="AA164" s="6"/>
    </row>
    <row r="165" spans="1:27" ht="15.75" customHeight="1">
      <c r="A165" s="6"/>
      <c r="B165" s="6"/>
      <c r="C165" s="6"/>
      <c r="D165" s="6"/>
      <c r="E165" s="6"/>
      <c r="F165" s="6"/>
      <c r="G165" s="6"/>
      <c r="H165" s="6"/>
      <c r="I165" s="6"/>
      <c r="J165" s="6"/>
      <c r="K165" s="6"/>
      <c r="L165" s="6"/>
      <c r="M165" s="6"/>
      <c r="N165" s="6"/>
      <c r="O165" s="6"/>
      <c r="P165" s="6"/>
      <c r="Q165" s="6"/>
      <c r="R165" s="6"/>
      <c r="S165" s="6"/>
      <c r="T165" s="6"/>
      <c r="U165" s="6"/>
      <c r="V165" s="6"/>
      <c r="W165" s="139"/>
      <c r="X165" s="6"/>
      <c r="Y165" s="6"/>
      <c r="Z165" s="6"/>
      <c r="AA165" s="6"/>
    </row>
    <row r="166" spans="1:27" ht="15.75" customHeight="1">
      <c r="A166" s="6"/>
      <c r="B166" s="6"/>
      <c r="C166" s="6"/>
      <c r="D166" s="6"/>
      <c r="E166" s="6"/>
      <c r="F166" s="6"/>
      <c r="G166" s="6"/>
      <c r="H166" s="6"/>
      <c r="I166" s="6"/>
      <c r="J166" s="6"/>
      <c r="K166" s="6"/>
      <c r="L166" s="6"/>
      <c r="M166" s="6"/>
      <c r="N166" s="6"/>
      <c r="O166" s="6"/>
      <c r="P166" s="6"/>
      <c r="Q166" s="6"/>
      <c r="R166" s="6"/>
      <c r="S166" s="6"/>
      <c r="T166" s="6"/>
      <c r="U166" s="6"/>
      <c r="V166" s="6"/>
      <c r="W166" s="139"/>
      <c r="X166" s="6"/>
      <c r="Y166" s="6"/>
      <c r="Z166" s="6"/>
      <c r="AA166" s="6"/>
    </row>
    <row r="167" spans="1:27" ht="15.75" customHeight="1">
      <c r="A167" s="6"/>
      <c r="B167" s="6"/>
      <c r="C167" s="6"/>
      <c r="D167" s="6"/>
      <c r="E167" s="6"/>
      <c r="F167" s="6"/>
      <c r="G167" s="6"/>
      <c r="H167" s="6"/>
      <c r="I167" s="6"/>
      <c r="J167" s="6"/>
      <c r="K167" s="6"/>
      <c r="L167" s="6"/>
      <c r="M167" s="6"/>
      <c r="N167" s="6"/>
      <c r="O167" s="6"/>
      <c r="P167" s="6"/>
      <c r="Q167" s="6"/>
      <c r="R167" s="6"/>
      <c r="S167" s="6"/>
      <c r="T167" s="6"/>
      <c r="U167" s="6"/>
      <c r="V167" s="6"/>
      <c r="W167" s="139"/>
      <c r="X167" s="6"/>
      <c r="Y167" s="6"/>
      <c r="Z167" s="6"/>
      <c r="AA167" s="6"/>
    </row>
    <row r="168" spans="1:27" ht="15.75" customHeight="1">
      <c r="A168" s="6"/>
      <c r="B168" s="6"/>
      <c r="C168" s="6"/>
      <c r="D168" s="6"/>
      <c r="E168" s="6"/>
      <c r="F168" s="6"/>
      <c r="G168" s="6"/>
      <c r="H168" s="6"/>
      <c r="I168" s="6"/>
      <c r="J168" s="6"/>
      <c r="K168" s="6"/>
      <c r="L168" s="6"/>
      <c r="M168" s="6"/>
      <c r="N168" s="6"/>
      <c r="O168" s="6"/>
      <c r="P168" s="6"/>
      <c r="Q168" s="6"/>
      <c r="R168" s="6"/>
      <c r="S168" s="6"/>
      <c r="T168" s="6"/>
      <c r="U168" s="6"/>
      <c r="V168" s="6"/>
      <c r="W168" s="139"/>
      <c r="X168" s="6"/>
      <c r="Y168" s="6"/>
      <c r="Z168" s="6"/>
      <c r="AA168" s="6"/>
    </row>
    <row r="169" spans="1:27" ht="15.75" customHeight="1">
      <c r="A169" s="6"/>
      <c r="B169" s="6"/>
      <c r="C169" s="6"/>
      <c r="D169" s="6"/>
      <c r="E169" s="6"/>
      <c r="F169" s="6"/>
      <c r="G169" s="6"/>
      <c r="H169" s="6"/>
      <c r="I169" s="6"/>
      <c r="J169" s="6"/>
      <c r="K169" s="6"/>
      <c r="L169" s="6"/>
      <c r="M169" s="6"/>
      <c r="N169" s="6"/>
      <c r="O169" s="6"/>
      <c r="P169" s="6"/>
      <c r="Q169" s="6"/>
      <c r="R169" s="6"/>
      <c r="S169" s="6"/>
      <c r="T169" s="6"/>
      <c r="U169" s="6"/>
      <c r="V169" s="6"/>
      <c r="W169" s="139"/>
      <c r="X169" s="6"/>
      <c r="Y169" s="6"/>
      <c r="Z169" s="6"/>
      <c r="AA169" s="6"/>
    </row>
    <row r="170" spans="1:27" ht="15.75" customHeight="1">
      <c r="A170" s="6"/>
      <c r="B170" s="6"/>
      <c r="C170" s="6"/>
      <c r="D170" s="6"/>
      <c r="E170" s="6"/>
      <c r="F170" s="6"/>
      <c r="G170" s="6"/>
      <c r="H170" s="6"/>
      <c r="I170" s="6"/>
      <c r="J170" s="6"/>
      <c r="K170" s="6"/>
      <c r="L170" s="6"/>
      <c r="M170" s="6"/>
      <c r="N170" s="6"/>
      <c r="O170" s="6"/>
      <c r="P170" s="6"/>
      <c r="Q170" s="6"/>
      <c r="R170" s="6"/>
      <c r="S170" s="6"/>
      <c r="T170" s="6"/>
      <c r="U170" s="6"/>
      <c r="V170" s="6"/>
      <c r="W170" s="139"/>
      <c r="X170" s="6"/>
      <c r="Y170" s="6"/>
      <c r="Z170" s="6"/>
      <c r="AA170" s="6"/>
    </row>
    <row r="171" spans="1:27" ht="15.75" customHeight="1">
      <c r="A171" s="6"/>
      <c r="B171" s="6"/>
      <c r="C171" s="6"/>
      <c r="D171" s="6"/>
      <c r="E171" s="6"/>
      <c r="F171" s="6"/>
      <c r="G171" s="6"/>
      <c r="H171" s="6"/>
      <c r="I171" s="6"/>
      <c r="J171" s="6"/>
      <c r="K171" s="6"/>
      <c r="L171" s="6"/>
      <c r="M171" s="6"/>
      <c r="N171" s="6"/>
      <c r="O171" s="6"/>
      <c r="P171" s="6"/>
      <c r="Q171" s="6"/>
      <c r="R171" s="6"/>
      <c r="S171" s="6"/>
      <c r="T171" s="6"/>
      <c r="U171" s="6"/>
      <c r="V171" s="6"/>
      <c r="W171" s="139"/>
      <c r="X171" s="6"/>
      <c r="Y171" s="6"/>
      <c r="Z171" s="6"/>
      <c r="AA171" s="6"/>
    </row>
    <row r="172" spans="1:27" ht="15.75" customHeight="1">
      <c r="A172" s="6"/>
      <c r="B172" s="6"/>
      <c r="C172" s="6"/>
      <c r="D172" s="6"/>
      <c r="E172" s="6"/>
      <c r="F172" s="6"/>
      <c r="G172" s="6"/>
      <c r="H172" s="6"/>
      <c r="I172" s="6"/>
      <c r="J172" s="6"/>
      <c r="K172" s="6"/>
      <c r="L172" s="6"/>
      <c r="M172" s="6"/>
      <c r="N172" s="6"/>
      <c r="O172" s="6"/>
      <c r="P172" s="6"/>
      <c r="Q172" s="6"/>
      <c r="R172" s="6"/>
      <c r="S172" s="6"/>
      <c r="T172" s="6"/>
      <c r="U172" s="6"/>
      <c r="V172" s="6"/>
      <c r="W172" s="139"/>
      <c r="X172" s="6"/>
      <c r="Y172" s="6"/>
      <c r="Z172" s="6"/>
      <c r="AA172" s="6"/>
    </row>
    <row r="173" spans="1:27" ht="15.75" customHeight="1">
      <c r="A173" s="6"/>
      <c r="B173" s="6"/>
      <c r="C173" s="6"/>
      <c r="D173" s="6"/>
      <c r="E173" s="6"/>
      <c r="F173" s="6"/>
      <c r="G173" s="6"/>
      <c r="H173" s="6"/>
      <c r="I173" s="6"/>
      <c r="J173" s="6"/>
      <c r="K173" s="6"/>
      <c r="L173" s="6"/>
      <c r="M173" s="6"/>
      <c r="N173" s="6"/>
      <c r="O173" s="6"/>
      <c r="P173" s="6"/>
      <c r="Q173" s="6"/>
      <c r="R173" s="6"/>
      <c r="S173" s="6"/>
      <c r="T173" s="6"/>
      <c r="U173" s="6"/>
      <c r="V173" s="6"/>
      <c r="W173" s="139"/>
      <c r="X173" s="6"/>
      <c r="Y173" s="6"/>
      <c r="Z173" s="6"/>
      <c r="AA173" s="6"/>
    </row>
    <row r="174" spans="1:27" ht="15.75" customHeight="1">
      <c r="A174" s="6"/>
      <c r="B174" s="6"/>
      <c r="C174" s="6"/>
      <c r="D174" s="6"/>
      <c r="E174" s="6"/>
      <c r="F174" s="6"/>
      <c r="G174" s="6"/>
      <c r="H174" s="6"/>
      <c r="I174" s="6"/>
      <c r="J174" s="6"/>
      <c r="K174" s="6"/>
      <c r="L174" s="6"/>
      <c r="M174" s="6"/>
      <c r="N174" s="6"/>
      <c r="O174" s="6"/>
      <c r="P174" s="6"/>
      <c r="Q174" s="6"/>
      <c r="R174" s="6"/>
      <c r="S174" s="6"/>
      <c r="T174" s="6"/>
      <c r="U174" s="6"/>
      <c r="V174" s="6"/>
      <c r="W174" s="139"/>
      <c r="X174" s="6"/>
      <c r="Y174" s="6"/>
      <c r="Z174" s="6"/>
      <c r="AA174" s="6"/>
    </row>
    <row r="175" spans="1:27" ht="15.75" customHeight="1">
      <c r="A175" s="6"/>
      <c r="B175" s="6"/>
      <c r="C175" s="6"/>
      <c r="D175" s="6"/>
      <c r="E175" s="6"/>
      <c r="F175" s="6"/>
      <c r="G175" s="6"/>
      <c r="H175" s="6"/>
      <c r="I175" s="6"/>
      <c r="J175" s="6"/>
      <c r="K175" s="6"/>
      <c r="L175" s="6"/>
      <c r="M175" s="6"/>
      <c r="N175" s="6"/>
      <c r="O175" s="6"/>
      <c r="P175" s="6"/>
      <c r="Q175" s="6"/>
      <c r="R175" s="6"/>
      <c r="S175" s="6"/>
      <c r="T175" s="6"/>
      <c r="U175" s="6"/>
      <c r="V175" s="6"/>
      <c r="W175" s="139"/>
      <c r="X175" s="6"/>
      <c r="Y175" s="6"/>
      <c r="Z175" s="6"/>
      <c r="AA175" s="6"/>
    </row>
    <row r="176" spans="1:27" ht="15.75" customHeight="1">
      <c r="A176" s="6"/>
      <c r="B176" s="6"/>
      <c r="C176" s="6"/>
      <c r="D176" s="6"/>
      <c r="E176" s="6"/>
      <c r="F176" s="6"/>
      <c r="G176" s="6"/>
      <c r="H176" s="6"/>
      <c r="I176" s="6"/>
      <c r="J176" s="6"/>
      <c r="K176" s="6"/>
      <c r="L176" s="6"/>
      <c r="M176" s="6"/>
      <c r="N176" s="6"/>
      <c r="O176" s="6"/>
      <c r="P176" s="6"/>
      <c r="Q176" s="6"/>
      <c r="R176" s="6"/>
      <c r="S176" s="6"/>
      <c r="T176" s="6"/>
      <c r="U176" s="6"/>
      <c r="V176" s="6"/>
      <c r="W176" s="139"/>
      <c r="X176" s="6"/>
      <c r="Y176" s="6"/>
      <c r="Z176" s="6"/>
      <c r="AA176" s="6"/>
    </row>
    <row r="177" spans="1:27" ht="15.75" customHeight="1">
      <c r="A177" s="6"/>
      <c r="B177" s="6"/>
      <c r="C177" s="6"/>
      <c r="D177" s="6"/>
      <c r="E177" s="6"/>
      <c r="F177" s="6"/>
      <c r="G177" s="6"/>
      <c r="H177" s="6"/>
      <c r="I177" s="6"/>
      <c r="J177" s="6"/>
      <c r="K177" s="6"/>
      <c r="L177" s="6"/>
      <c r="M177" s="6"/>
      <c r="N177" s="6"/>
      <c r="O177" s="6"/>
      <c r="P177" s="6"/>
      <c r="Q177" s="6"/>
      <c r="R177" s="6"/>
      <c r="S177" s="6"/>
      <c r="T177" s="6"/>
      <c r="U177" s="6"/>
      <c r="V177" s="6"/>
      <c r="W177" s="139"/>
      <c r="X177" s="6"/>
      <c r="Y177" s="6"/>
      <c r="Z177" s="6"/>
      <c r="AA177" s="6"/>
    </row>
    <row r="178" spans="1:27" ht="15.75" customHeight="1">
      <c r="A178" s="6"/>
      <c r="B178" s="6"/>
      <c r="C178" s="6"/>
      <c r="D178" s="6"/>
      <c r="E178" s="6"/>
      <c r="F178" s="6"/>
      <c r="G178" s="6"/>
      <c r="H178" s="6"/>
      <c r="I178" s="6"/>
      <c r="J178" s="6"/>
      <c r="K178" s="6"/>
      <c r="L178" s="6"/>
      <c r="M178" s="6"/>
      <c r="N178" s="6"/>
      <c r="O178" s="6"/>
      <c r="P178" s="6"/>
      <c r="Q178" s="6"/>
      <c r="R178" s="6"/>
      <c r="S178" s="6"/>
      <c r="T178" s="6"/>
      <c r="U178" s="6"/>
      <c r="V178" s="6"/>
      <c r="W178" s="139"/>
      <c r="X178" s="6"/>
      <c r="Y178" s="6"/>
      <c r="Z178" s="6"/>
      <c r="AA178" s="6"/>
    </row>
    <row r="179" spans="1:27" ht="15.75" customHeight="1">
      <c r="A179" s="6"/>
      <c r="B179" s="6"/>
      <c r="C179" s="6"/>
      <c r="D179" s="6"/>
      <c r="E179" s="6"/>
      <c r="F179" s="6"/>
      <c r="G179" s="6"/>
      <c r="H179" s="6"/>
      <c r="I179" s="6"/>
      <c r="J179" s="6"/>
      <c r="K179" s="6"/>
      <c r="L179" s="6"/>
      <c r="M179" s="6"/>
      <c r="N179" s="6"/>
      <c r="O179" s="6"/>
      <c r="P179" s="6"/>
      <c r="Q179" s="6"/>
      <c r="R179" s="6"/>
      <c r="S179" s="6"/>
      <c r="T179" s="6"/>
      <c r="U179" s="6"/>
      <c r="V179" s="6"/>
      <c r="W179" s="139"/>
      <c r="X179" s="6"/>
      <c r="Y179" s="6"/>
      <c r="Z179" s="6"/>
      <c r="AA179" s="6"/>
    </row>
    <row r="180" spans="1:27" ht="15.75" customHeight="1">
      <c r="A180" s="6"/>
      <c r="B180" s="6"/>
      <c r="C180" s="6"/>
      <c r="D180" s="6"/>
      <c r="E180" s="6"/>
      <c r="F180" s="6"/>
      <c r="G180" s="6"/>
      <c r="H180" s="6"/>
      <c r="I180" s="6"/>
      <c r="J180" s="6"/>
      <c r="K180" s="6"/>
      <c r="L180" s="6"/>
      <c r="M180" s="6"/>
      <c r="N180" s="6"/>
      <c r="O180" s="6"/>
      <c r="P180" s="6"/>
      <c r="Q180" s="6"/>
      <c r="R180" s="6"/>
      <c r="S180" s="6"/>
      <c r="T180" s="6"/>
      <c r="U180" s="6"/>
      <c r="V180" s="6"/>
      <c r="W180" s="139"/>
      <c r="X180" s="6"/>
      <c r="Y180" s="6"/>
      <c r="Z180" s="6"/>
      <c r="AA180" s="6"/>
    </row>
    <row r="181" spans="1:27" ht="15.75" customHeight="1">
      <c r="A181" s="6"/>
      <c r="B181" s="6"/>
      <c r="C181" s="6"/>
      <c r="D181" s="6"/>
      <c r="E181" s="6"/>
      <c r="F181" s="6"/>
      <c r="G181" s="6"/>
      <c r="H181" s="6"/>
      <c r="I181" s="6"/>
      <c r="J181" s="6"/>
      <c r="K181" s="6"/>
      <c r="L181" s="6"/>
      <c r="M181" s="6"/>
      <c r="N181" s="6"/>
      <c r="O181" s="6"/>
      <c r="P181" s="6"/>
      <c r="Q181" s="6"/>
      <c r="R181" s="6"/>
      <c r="S181" s="6"/>
      <c r="T181" s="6"/>
      <c r="U181" s="6"/>
      <c r="V181" s="6"/>
      <c r="W181" s="139"/>
      <c r="X181" s="6"/>
      <c r="Y181" s="6"/>
      <c r="Z181" s="6"/>
      <c r="AA181" s="6"/>
    </row>
    <row r="182" spans="1:27" ht="15.75" customHeight="1">
      <c r="A182" s="6"/>
      <c r="B182" s="6"/>
      <c r="C182" s="6"/>
      <c r="D182" s="6"/>
      <c r="E182" s="6"/>
      <c r="F182" s="6"/>
      <c r="G182" s="6"/>
      <c r="H182" s="6"/>
      <c r="I182" s="6"/>
      <c r="J182" s="6"/>
      <c r="K182" s="6"/>
      <c r="L182" s="6"/>
      <c r="M182" s="6"/>
      <c r="N182" s="6"/>
      <c r="O182" s="6"/>
      <c r="P182" s="6"/>
      <c r="Q182" s="6"/>
      <c r="R182" s="6"/>
      <c r="S182" s="6"/>
      <c r="T182" s="6"/>
      <c r="U182" s="6"/>
      <c r="V182" s="6"/>
      <c r="W182" s="139"/>
      <c r="X182" s="6"/>
      <c r="Y182" s="6"/>
      <c r="Z182" s="6"/>
      <c r="AA182" s="6"/>
    </row>
    <row r="183" spans="1:27" ht="15.75" customHeight="1">
      <c r="A183" s="6"/>
      <c r="B183" s="6"/>
      <c r="C183" s="6"/>
      <c r="D183" s="6"/>
      <c r="E183" s="6"/>
      <c r="F183" s="6"/>
      <c r="G183" s="6"/>
      <c r="H183" s="6"/>
      <c r="I183" s="6"/>
      <c r="J183" s="6"/>
      <c r="K183" s="6"/>
      <c r="L183" s="6"/>
      <c r="M183" s="6"/>
      <c r="N183" s="6"/>
      <c r="O183" s="6"/>
      <c r="P183" s="6"/>
      <c r="Q183" s="6"/>
      <c r="R183" s="6"/>
      <c r="S183" s="6"/>
      <c r="T183" s="6"/>
      <c r="U183" s="6"/>
      <c r="V183" s="6"/>
      <c r="W183" s="139"/>
      <c r="X183" s="6"/>
      <c r="Y183" s="6"/>
      <c r="Z183" s="6"/>
      <c r="AA183" s="6"/>
    </row>
    <row r="184" spans="1:27" ht="15.75" customHeight="1">
      <c r="A184" s="6"/>
      <c r="B184" s="6"/>
      <c r="C184" s="6"/>
      <c r="D184" s="6"/>
      <c r="E184" s="6"/>
      <c r="F184" s="6"/>
      <c r="G184" s="6"/>
      <c r="H184" s="6"/>
      <c r="I184" s="6"/>
      <c r="J184" s="6"/>
      <c r="K184" s="6"/>
      <c r="L184" s="6"/>
      <c r="M184" s="6"/>
      <c r="N184" s="6"/>
      <c r="O184" s="6"/>
      <c r="P184" s="6"/>
      <c r="Q184" s="6"/>
      <c r="R184" s="6"/>
      <c r="S184" s="6"/>
      <c r="T184" s="6"/>
      <c r="U184" s="6"/>
      <c r="V184" s="6"/>
      <c r="W184" s="139"/>
      <c r="X184" s="6"/>
      <c r="Y184" s="6"/>
      <c r="Z184" s="6"/>
      <c r="AA184" s="6"/>
    </row>
    <row r="185" spans="1:27" ht="15.75" customHeight="1">
      <c r="A185" s="6"/>
      <c r="B185" s="6"/>
      <c r="C185" s="6"/>
      <c r="D185" s="6"/>
      <c r="E185" s="6"/>
      <c r="F185" s="6"/>
      <c r="G185" s="6"/>
      <c r="H185" s="6"/>
      <c r="I185" s="6"/>
      <c r="J185" s="6"/>
      <c r="K185" s="6"/>
      <c r="L185" s="6"/>
      <c r="M185" s="6"/>
      <c r="N185" s="6"/>
      <c r="O185" s="6"/>
      <c r="P185" s="6"/>
      <c r="Q185" s="6"/>
      <c r="R185" s="6"/>
      <c r="S185" s="6"/>
      <c r="T185" s="6"/>
      <c r="U185" s="6"/>
      <c r="V185" s="6"/>
      <c r="W185" s="139"/>
      <c r="X185" s="6"/>
      <c r="Y185" s="6"/>
      <c r="Z185" s="6"/>
      <c r="AA185" s="6"/>
    </row>
    <row r="186" spans="1:27" ht="15.75" customHeight="1">
      <c r="A186" s="6"/>
      <c r="B186" s="6"/>
      <c r="C186" s="6"/>
      <c r="D186" s="6"/>
      <c r="E186" s="6"/>
      <c r="F186" s="6"/>
      <c r="G186" s="6"/>
      <c r="H186" s="6"/>
      <c r="I186" s="6"/>
      <c r="J186" s="6"/>
      <c r="K186" s="6"/>
      <c r="L186" s="6"/>
      <c r="M186" s="6"/>
      <c r="N186" s="6"/>
      <c r="O186" s="6"/>
      <c r="P186" s="6"/>
      <c r="Q186" s="6"/>
      <c r="R186" s="6"/>
      <c r="S186" s="6"/>
      <c r="T186" s="6"/>
      <c r="U186" s="6"/>
      <c r="V186" s="6"/>
      <c r="W186" s="139"/>
      <c r="X186" s="6"/>
      <c r="Y186" s="6"/>
      <c r="Z186" s="6"/>
      <c r="AA186" s="6"/>
    </row>
    <row r="187" spans="1:27" ht="15.75" customHeight="1">
      <c r="A187" s="6"/>
      <c r="B187" s="6"/>
      <c r="C187" s="6"/>
      <c r="D187" s="6"/>
      <c r="E187" s="6"/>
      <c r="F187" s="6"/>
      <c r="G187" s="6"/>
      <c r="H187" s="6"/>
      <c r="I187" s="6"/>
      <c r="J187" s="6"/>
      <c r="K187" s="6"/>
      <c r="L187" s="6"/>
      <c r="M187" s="6"/>
      <c r="N187" s="6"/>
      <c r="O187" s="6"/>
      <c r="P187" s="6"/>
      <c r="Q187" s="6"/>
      <c r="R187" s="6"/>
      <c r="S187" s="6"/>
      <c r="T187" s="6"/>
      <c r="U187" s="6"/>
      <c r="V187" s="6"/>
      <c r="W187" s="139"/>
      <c r="X187" s="6"/>
      <c r="Y187" s="6"/>
      <c r="Z187" s="6"/>
      <c r="AA187" s="6"/>
    </row>
    <row r="188" spans="1:27" ht="15.75" customHeight="1">
      <c r="A188" s="6"/>
      <c r="B188" s="6"/>
      <c r="C188" s="6"/>
      <c r="D188" s="6"/>
      <c r="E188" s="6"/>
      <c r="F188" s="6"/>
      <c r="G188" s="6"/>
      <c r="H188" s="6"/>
      <c r="I188" s="6"/>
      <c r="J188" s="6"/>
      <c r="K188" s="6"/>
      <c r="L188" s="6"/>
      <c r="M188" s="6"/>
      <c r="N188" s="6"/>
      <c r="O188" s="6"/>
      <c r="P188" s="6"/>
      <c r="Q188" s="6"/>
      <c r="R188" s="6"/>
      <c r="S188" s="6"/>
      <c r="T188" s="6"/>
      <c r="U188" s="6"/>
      <c r="V188" s="6"/>
      <c r="W188" s="139"/>
      <c r="X188" s="6"/>
      <c r="Y188" s="6"/>
      <c r="Z188" s="6"/>
      <c r="AA188" s="6"/>
    </row>
    <row r="189" spans="1:27" ht="15.75" customHeight="1">
      <c r="A189" s="6"/>
      <c r="B189" s="6"/>
      <c r="C189" s="6"/>
      <c r="D189" s="6"/>
      <c r="E189" s="6"/>
      <c r="F189" s="6"/>
      <c r="G189" s="6"/>
      <c r="H189" s="6"/>
      <c r="I189" s="6"/>
      <c r="J189" s="6"/>
      <c r="K189" s="6"/>
      <c r="L189" s="6"/>
      <c r="M189" s="6"/>
      <c r="N189" s="6"/>
      <c r="O189" s="6"/>
      <c r="P189" s="6"/>
      <c r="Q189" s="6"/>
      <c r="R189" s="6"/>
      <c r="S189" s="6"/>
      <c r="T189" s="6"/>
      <c r="U189" s="6"/>
      <c r="V189" s="6"/>
      <c r="W189" s="139"/>
      <c r="X189" s="6"/>
      <c r="Y189" s="6"/>
      <c r="Z189" s="6"/>
      <c r="AA189" s="6"/>
    </row>
    <row r="190" spans="1:27" ht="15.75" customHeight="1">
      <c r="A190" s="6"/>
      <c r="B190" s="6"/>
      <c r="C190" s="6"/>
      <c r="D190" s="6"/>
      <c r="E190" s="6"/>
      <c r="F190" s="6"/>
      <c r="G190" s="6"/>
      <c r="H190" s="6"/>
      <c r="I190" s="6"/>
      <c r="J190" s="6"/>
      <c r="K190" s="6"/>
      <c r="L190" s="6"/>
      <c r="M190" s="6"/>
      <c r="N190" s="6"/>
      <c r="O190" s="6"/>
      <c r="P190" s="6"/>
      <c r="Q190" s="6"/>
      <c r="R190" s="6"/>
      <c r="S190" s="6"/>
      <c r="T190" s="6"/>
      <c r="U190" s="6"/>
      <c r="V190" s="6"/>
      <c r="W190" s="139"/>
      <c r="X190" s="6"/>
      <c r="Y190" s="6"/>
      <c r="Z190" s="6"/>
      <c r="AA190" s="6"/>
    </row>
    <row r="191" spans="1:27" ht="15.75" customHeight="1">
      <c r="A191" s="6"/>
      <c r="B191" s="6"/>
      <c r="C191" s="6"/>
      <c r="D191" s="6"/>
      <c r="E191" s="6"/>
      <c r="F191" s="6"/>
      <c r="G191" s="6"/>
      <c r="H191" s="6"/>
      <c r="I191" s="6"/>
      <c r="J191" s="6"/>
      <c r="K191" s="6"/>
      <c r="L191" s="6"/>
      <c r="M191" s="6"/>
      <c r="N191" s="6"/>
      <c r="O191" s="6"/>
      <c r="P191" s="6"/>
      <c r="Q191" s="6"/>
      <c r="R191" s="6"/>
      <c r="S191" s="6"/>
      <c r="T191" s="6"/>
      <c r="U191" s="6"/>
      <c r="V191" s="6"/>
      <c r="W191" s="139"/>
      <c r="X191" s="6"/>
      <c r="Y191" s="6"/>
      <c r="Z191" s="6"/>
      <c r="AA191" s="6"/>
    </row>
    <row r="192" spans="1:27" ht="15.75" customHeight="1">
      <c r="A192" s="6"/>
      <c r="B192" s="6"/>
      <c r="C192" s="6"/>
      <c r="D192" s="6"/>
      <c r="E192" s="6"/>
      <c r="F192" s="6"/>
      <c r="G192" s="6"/>
      <c r="H192" s="6"/>
      <c r="I192" s="6"/>
      <c r="J192" s="6"/>
      <c r="K192" s="6"/>
      <c r="L192" s="6"/>
      <c r="M192" s="6"/>
      <c r="N192" s="6"/>
      <c r="O192" s="6"/>
      <c r="P192" s="6"/>
      <c r="Q192" s="6"/>
      <c r="R192" s="6"/>
      <c r="S192" s="6"/>
      <c r="T192" s="6"/>
      <c r="U192" s="6"/>
      <c r="V192" s="6"/>
      <c r="W192" s="139"/>
      <c r="X192" s="6"/>
      <c r="Y192" s="6"/>
      <c r="Z192" s="6"/>
      <c r="AA192" s="6"/>
    </row>
    <row r="193" spans="1:27" ht="15.75" customHeight="1">
      <c r="A193" s="6"/>
      <c r="B193" s="6"/>
      <c r="C193" s="6"/>
      <c r="D193" s="6"/>
      <c r="E193" s="6"/>
      <c r="F193" s="6"/>
      <c r="G193" s="6"/>
      <c r="H193" s="6"/>
      <c r="I193" s="6"/>
      <c r="J193" s="6"/>
      <c r="K193" s="6"/>
      <c r="L193" s="6"/>
      <c r="M193" s="6"/>
      <c r="N193" s="6"/>
      <c r="O193" s="6"/>
      <c r="P193" s="6"/>
      <c r="Q193" s="6"/>
      <c r="R193" s="6"/>
      <c r="S193" s="6"/>
      <c r="T193" s="6"/>
      <c r="U193" s="6"/>
      <c r="V193" s="6"/>
      <c r="W193" s="139"/>
      <c r="X193" s="6"/>
      <c r="Y193" s="6"/>
      <c r="Z193" s="6"/>
      <c r="AA193" s="6"/>
    </row>
    <row r="194" spans="1:27" ht="15.75" customHeight="1">
      <c r="A194" s="6"/>
      <c r="B194" s="6"/>
      <c r="C194" s="6"/>
      <c r="D194" s="6"/>
      <c r="E194" s="6"/>
      <c r="F194" s="6"/>
      <c r="G194" s="6"/>
      <c r="H194" s="6"/>
      <c r="I194" s="6"/>
      <c r="J194" s="6"/>
      <c r="K194" s="6"/>
      <c r="L194" s="6"/>
      <c r="M194" s="6"/>
      <c r="N194" s="6"/>
      <c r="O194" s="6"/>
      <c r="P194" s="6"/>
      <c r="Q194" s="6"/>
      <c r="R194" s="6"/>
      <c r="S194" s="6"/>
      <c r="T194" s="6"/>
      <c r="U194" s="6"/>
      <c r="V194" s="6"/>
      <c r="W194" s="139"/>
      <c r="X194" s="6"/>
      <c r="Y194" s="6"/>
      <c r="Z194" s="6"/>
      <c r="AA194" s="6"/>
    </row>
    <row r="195" spans="1:27" ht="15.75" customHeight="1">
      <c r="A195" s="6"/>
      <c r="B195" s="6"/>
      <c r="C195" s="6"/>
      <c r="D195" s="6"/>
      <c r="E195" s="6"/>
      <c r="F195" s="6"/>
      <c r="G195" s="6"/>
      <c r="H195" s="6"/>
      <c r="I195" s="6"/>
      <c r="J195" s="6"/>
      <c r="K195" s="6"/>
      <c r="L195" s="6"/>
      <c r="M195" s="6"/>
      <c r="N195" s="6"/>
      <c r="O195" s="6"/>
      <c r="P195" s="6"/>
      <c r="Q195" s="6"/>
      <c r="R195" s="6"/>
      <c r="S195" s="6"/>
      <c r="T195" s="6"/>
      <c r="U195" s="6"/>
      <c r="V195" s="6"/>
      <c r="W195" s="139"/>
      <c r="X195" s="6"/>
      <c r="Y195" s="6"/>
      <c r="Z195" s="6"/>
      <c r="AA195" s="6"/>
    </row>
    <row r="196" spans="1:27" ht="15.75" customHeight="1">
      <c r="A196" s="6"/>
      <c r="B196" s="6"/>
      <c r="C196" s="6"/>
      <c r="D196" s="6"/>
      <c r="E196" s="6"/>
      <c r="F196" s="6"/>
      <c r="G196" s="6"/>
      <c r="H196" s="6"/>
      <c r="I196" s="6"/>
      <c r="J196" s="6"/>
      <c r="K196" s="6"/>
      <c r="L196" s="6"/>
      <c r="M196" s="6"/>
      <c r="N196" s="6"/>
      <c r="O196" s="6"/>
      <c r="P196" s="6"/>
      <c r="Q196" s="6"/>
      <c r="R196" s="6"/>
      <c r="S196" s="6"/>
      <c r="T196" s="6"/>
      <c r="U196" s="6"/>
      <c r="V196" s="6"/>
      <c r="W196" s="139"/>
      <c r="X196" s="6"/>
      <c r="Y196" s="6"/>
      <c r="Z196" s="6"/>
      <c r="AA196" s="6"/>
    </row>
    <row r="197" spans="1:27" ht="15.75" customHeight="1">
      <c r="A197" s="6"/>
      <c r="B197" s="6"/>
      <c r="C197" s="6"/>
      <c r="D197" s="6"/>
      <c r="E197" s="6"/>
      <c r="F197" s="6"/>
      <c r="G197" s="6"/>
      <c r="H197" s="6"/>
      <c r="I197" s="6"/>
      <c r="J197" s="6"/>
      <c r="K197" s="6"/>
      <c r="L197" s="6"/>
      <c r="M197" s="6"/>
      <c r="N197" s="6"/>
      <c r="O197" s="6"/>
      <c r="P197" s="6"/>
      <c r="Q197" s="6"/>
      <c r="R197" s="6"/>
      <c r="S197" s="6"/>
      <c r="T197" s="6"/>
      <c r="U197" s="6"/>
      <c r="V197" s="6"/>
      <c r="W197" s="139"/>
      <c r="X197" s="6"/>
      <c r="Y197" s="6"/>
      <c r="Z197" s="6"/>
      <c r="AA197" s="6"/>
    </row>
    <row r="198" spans="1:27" ht="15.75" customHeight="1">
      <c r="A198" s="6"/>
      <c r="B198" s="6"/>
      <c r="C198" s="6"/>
      <c r="D198" s="6"/>
      <c r="E198" s="6"/>
      <c r="F198" s="6"/>
      <c r="G198" s="6"/>
      <c r="H198" s="6"/>
      <c r="I198" s="6"/>
      <c r="J198" s="6"/>
      <c r="K198" s="6"/>
      <c r="L198" s="6"/>
      <c r="M198" s="6"/>
      <c r="N198" s="6"/>
      <c r="O198" s="6"/>
      <c r="P198" s="6"/>
      <c r="Q198" s="6"/>
      <c r="R198" s="6"/>
      <c r="S198" s="6"/>
      <c r="T198" s="6"/>
      <c r="U198" s="6"/>
      <c r="V198" s="6"/>
      <c r="W198" s="139"/>
      <c r="X198" s="6"/>
      <c r="Y198" s="6"/>
      <c r="Z198" s="6"/>
      <c r="AA198" s="6"/>
    </row>
    <row r="199" spans="1:27" ht="15.75" customHeight="1">
      <c r="A199" s="6"/>
      <c r="B199" s="6"/>
      <c r="C199" s="6"/>
      <c r="D199" s="6"/>
      <c r="E199" s="6"/>
      <c r="F199" s="6"/>
      <c r="G199" s="6"/>
      <c r="H199" s="6"/>
      <c r="I199" s="6"/>
      <c r="J199" s="6"/>
      <c r="K199" s="6"/>
      <c r="L199" s="6"/>
      <c r="M199" s="6"/>
      <c r="N199" s="6"/>
      <c r="O199" s="6"/>
      <c r="P199" s="6"/>
      <c r="Q199" s="6"/>
      <c r="R199" s="6"/>
      <c r="S199" s="6"/>
      <c r="T199" s="6"/>
      <c r="U199" s="6"/>
      <c r="V199" s="6"/>
      <c r="W199" s="139"/>
      <c r="X199" s="6"/>
      <c r="Y199" s="6"/>
      <c r="Z199" s="6"/>
      <c r="AA199" s="6"/>
    </row>
    <row r="200" spans="1:27" ht="15.75" customHeight="1">
      <c r="A200" s="6"/>
      <c r="B200" s="6"/>
      <c r="C200" s="6"/>
      <c r="D200" s="6"/>
      <c r="E200" s="6"/>
      <c r="F200" s="6"/>
      <c r="G200" s="6"/>
      <c r="H200" s="6"/>
      <c r="I200" s="6"/>
      <c r="J200" s="6"/>
      <c r="K200" s="6"/>
      <c r="L200" s="6"/>
      <c r="M200" s="6"/>
      <c r="N200" s="6"/>
      <c r="O200" s="6"/>
      <c r="P200" s="6"/>
      <c r="Q200" s="6"/>
      <c r="R200" s="6"/>
      <c r="S200" s="6"/>
      <c r="T200" s="6"/>
      <c r="U200" s="6"/>
      <c r="V200" s="6"/>
      <c r="W200" s="139"/>
      <c r="X200" s="6"/>
      <c r="Y200" s="6"/>
      <c r="Z200" s="6"/>
      <c r="AA200" s="6"/>
    </row>
    <row r="201" spans="1:27" ht="15.75" customHeight="1">
      <c r="A201" s="6"/>
      <c r="B201" s="6"/>
      <c r="C201" s="6"/>
      <c r="D201" s="6"/>
      <c r="E201" s="6"/>
      <c r="F201" s="6"/>
      <c r="G201" s="6"/>
      <c r="H201" s="6"/>
      <c r="I201" s="6"/>
      <c r="J201" s="6"/>
      <c r="K201" s="6"/>
      <c r="L201" s="6"/>
      <c r="M201" s="6"/>
      <c r="N201" s="6"/>
      <c r="O201" s="6"/>
      <c r="P201" s="6"/>
      <c r="Q201" s="6"/>
      <c r="R201" s="6"/>
      <c r="S201" s="6"/>
      <c r="T201" s="6"/>
      <c r="U201" s="6"/>
      <c r="V201" s="6"/>
      <c r="W201" s="139"/>
      <c r="X201" s="6"/>
      <c r="Y201" s="6"/>
      <c r="Z201" s="6"/>
      <c r="AA201" s="6"/>
    </row>
    <row r="202" spans="1:27" ht="15.75" customHeight="1">
      <c r="A202" s="6"/>
      <c r="B202" s="6"/>
      <c r="C202" s="6"/>
      <c r="D202" s="6"/>
      <c r="E202" s="6"/>
      <c r="F202" s="6"/>
      <c r="G202" s="6"/>
      <c r="H202" s="6"/>
      <c r="I202" s="6"/>
      <c r="J202" s="6"/>
      <c r="K202" s="6"/>
      <c r="L202" s="6"/>
      <c r="M202" s="6"/>
      <c r="N202" s="6"/>
      <c r="O202" s="6"/>
      <c r="P202" s="6"/>
      <c r="Q202" s="6"/>
      <c r="R202" s="6"/>
      <c r="S202" s="6"/>
      <c r="T202" s="6"/>
      <c r="U202" s="6"/>
      <c r="V202" s="6"/>
      <c r="W202" s="139"/>
      <c r="X202" s="6"/>
      <c r="Y202" s="6"/>
      <c r="Z202" s="6"/>
      <c r="AA202" s="6"/>
    </row>
    <row r="203" spans="1:27" ht="15.75" customHeight="1">
      <c r="A203" s="6"/>
      <c r="B203" s="6"/>
      <c r="C203" s="6"/>
      <c r="D203" s="6"/>
      <c r="E203" s="6"/>
      <c r="F203" s="6"/>
      <c r="G203" s="6"/>
      <c r="H203" s="6"/>
      <c r="I203" s="6"/>
      <c r="J203" s="6"/>
      <c r="K203" s="6"/>
      <c r="L203" s="6"/>
      <c r="M203" s="6"/>
      <c r="N203" s="6"/>
      <c r="O203" s="6"/>
      <c r="P203" s="6"/>
      <c r="Q203" s="6"/>
      <c r="R203" s="6"/>
      <c r="S203" s="6"/>
      <c r="T203" s="6"/>
      <c r="U203" s="6"/>
      <c r="V203" s="6"/>
      <c r="W203" s="139"/>
      <c r="X203" s="6"/>
      <c r="Y203" s="6"/>
      <c r="Z203" s="6"/>
      <c r="AA203" s="6"/>
    </row>
    <row r="204" spans="1:27" ht="15.75" customHeight="1">
      <c r="A204" s="6"/>
      <c r="B204" s="6"/>
      <c r="C204" s="6"/>
      <c r="D204" s="6"/>
      <c r="E204" s="6"/>
      <c r="F204" s="6"/>
      <c r="G204" s="6"/>
      <c r="H204" s="6"/>
      <c r="I204" s="6"/>
      <c r="J204" s="6"/>
      <c r="K204" s="6"/>
      <c r="L204" s="6"/>
      <c r="M204" s="6"/>
      <c r="N204" s="6"/>
      <c r="O204" s="6"/>
      <c r="P204" s="6"/>
      <c r="Q204" s="6"/>
      <c r="R204" s="6"/>
      <c r="S204" s="6"/>
      <c r="T204" s="6"/>
      <c r="U204" s="6"/>
      <c r="V204" s="6"/>
      <c r="W204" s="139"/>
      <c r="X204" s="6"/>
      <c r="Y204" s="6"/>
      <c r="Z204" s="6"/>
      <c r="AA204" s="6"/>
    </row>
    <row r="205" spans="1:27" ht="15.75" customHeight="1">
      <c r="A205" s="6"/>
      <c r="B205" s="6"/>
      <c r="C205" s="6"/>
      <c r="D205" s="6"/>
      <c r="E205" s="6"/>
      <c r="F205" s="6"/>
      <c r="G205" s="6"/>
      <c r="H205" s="6"/>
      <c r="I205" s="6"/>
      <c r="J205" s="6"/>
      <c r="K205" s="6"/>
      <c r="L205" s="6"/>
      <c r="M205" s="6"/>
      <c r="N205" s="6"/>
      <c r="O205" s="6"/>
      <c r="P205" s="6"/>
      <c r="Q205" s="6"/>
      <c r="R205" s="6"/>
      <c r="S205" s="6"/>
      <c r="T205" s="6"/>
      <c r="U205" s="6"/>
      <c r="V205" s="6"/>
      <c r="W205" s="139"/>
      <c r="X205" s="6"/>
      <c r="Y205" s="6"/>
      <c r="Z205" s="6"/>
      <c r="AA205" s="6"/>
    </row>
    <row r="206" spans="1:27" ht="15.75" customHeight="1">
      <c r="A206" s="6"/>
      <c r="B206" s="6"/>
      <c r="C206" s="6"/>
      <c r="D206" s="6"/>
      <c r="E206" s="6"/>
      <c r="F206" s="6"/>
      <c r="G206" s="6"/>
      <c r="H206" s="6"/>
      <c r="I206" s="6"/>
      <c r="J206" s="6"/>
      <c r="K206" s="6"/>
      <c r="L206" s="6"/>
      <c r="M206" s="6"/>
      <c r="N206" s="6"/>
      <c r="O206" s="6"/>
      <c r="P206" s="6"/>
      <c r="Q206" s="6"/>
      <c r="R206" s="6"/>
      <c r="S206" s="6"/>
      <c r="T206" s="6"/>
      <c r="U206" s="6"/>
      <c r="V206" s="6"/>
      <c r="W206" s="139"/>
      <c r="X206" s="6"/>
      <c r="Y206" s="6"/>
      <c r="Z206" s="6"/>
      <c r="AA206" s="6"/>
    </row>
    <row r="207" spans="1:27" ht="15.75" customHeight="1">
      <c r="A207" s="6"/>
      <c r="B207" s="6"/>
      <c r="C207" s="6"/>
      <c r="D207" s="6"/>
      <c r="E207" s="6"/>
      <c r="F207" s="6"/>
      <c r="G207" s="6"/>
      <c r="H207" s="6"/>
      <c r="I207" s="6"/>
      <c r="J207" s="6"/>
      <c r="K207" s="6"/>
      <c r="L207" s="6"/>
      <c r="M207" s="6"/>
      <c r="N207" s="6"/>
      <c r="O207" s="6"/>
      <c r="P207" s="6"/>
      <c r="Q207" s="6"/>
      <c r="R207" s="6"/>
      <c r="S207" s="6"/>
      <c r="T207" s="6"/>
      <c r="U207" s="6"/>
      <c r="V207" s="6"/>
      <c r="W207" s="139"/>
      <c r="X207" s="6"/>
      <c r="Y207" s="6"/>
      <c r="Z207" s="6"/>
      <c r="AA207" s="6"/>
    </row>
    <row r="208" spans="1:27" ht="15.75" customHeight="1">
      <c r="A208" s="6"/>
      <c r="B208" s="6"/>
      <c r="C208" s="6"/>
      <c r="D208" s="6"/>
      <c r="E208" s="6"/>
      <c r="F208" s="6"/>
      <c r="G208" s="6"/>
      <c r="H208" s="6"/>
      <c r="I208" s="6"/>
      <c r="J208" s="6"/>
      <c r="K208" s="6"/>
      <c r="L208" s="6"/>
      <c r="M208" s="6"/>
      <c r="N208" s="6"/>
      <c r="O208" s="6"/>
      <c r="P208" s="6"/>
      <c r="Q208" s="6"/>
      <c r="R208" s="6"/>
      <c r="S208" s="6"/>
      <c r="T208" s="6"/>
      <c r="U208" s="6"/>
      <c r="V208" s="6"/>
      <c r="W208" s="139"/>
      <c r="X208" s="6"/>
      <c r="Y208" s="6"/>
      <c r="Z208" s="6"/>
      <c r="AA208" s="6"/>
    </row>
    <row r="209" spans="1:27" ht="15.75" customHeight="1">
      <c r="A209" s="6"/>
      <c r="B209" s="6"/>
      <c r="C209" s="6"/>
      <c r="D209" s="6"/>
      <c r="E209" s="6"/>
      <c r="F209" s="6"/>
      <c r="G209" s="6"/>
      <c r="H209" s="6"/>
      <c r="I209" s="6"/>
      <c r="J209" s="6"/>
      <c r="K209" s="6"/>
      <c r="L209" s="6"/>
      <c r="M209" s="6"/>
      <c r="N209" s="6"/>
      <c r="O209" s="6"/>
      <c r="P209" s="6"/>
      <c r="Q209" s="6"/>
      <c r="R209" s="6"/>
      <c r="S209" s="6"/>
      <c r="T209" s="6"/>
      <c r="U209" s="6"/>
      <c r="V209" s="6"/>
      <c r="W209" s="139"/>
      <c r="X209" s="6"/>
      <c r="Y209" s="6"/>
      <c r="Z209" s="6"/>
      <c r="AA209" s="6"/>
    </row>
    <row r="210" spans="1:27" ht="15.75" customHeight="1">
      <c r="A210" s="6"/>
      <c r="B210" s="6"/>
      <c r="C210" s="6"/>
      <c r="D210" s="6"/>
      <c r="E210" s="6"/>
      <c r="F210" s="6"/>
      <c r="G210" s="6"/>
      <c r="H210" s="6"/>
      <c r="I210" s="6"/>
      <c r="J210" s="6"/>
      <c r="K210" s="6"/>
      <c r="L210" s="6"/>
      <c r="M210" s="6"/>
      <c r="N210" s="6"/>
      <c r="O210" s="6"/>
      <c r="P210" s="6"/>
      <c r="Q210" s="6"/>
      <c r="R210" s="6"/>
      <c r="S210" s="6"/>
      <c r="T210" s="6"/>
      <c r="U210" s="6"/>
      <c r="V210" s="6"/>
      <c r="W210" s="139"/>
      <c r="X210" s="6"/>
      <c r="Y210" s="6"/>
      <c r="Z210" s="6"/>
      <c r="AA210" s="6"/>
    </row>
    <row r="211" spans="1:27" ht="15.75" customHeight="1">
      <c r="A211" s="6"/>
      <c r="B211" s="6"/>
      <c r="C211" s="6"/>
      <c r="D211" s="6"/>
      <c r="E211" s="6"/>
      <c r="F211" s="6"/>
      <c r="G211" s="6"/>
      <c r="H211" s="6"/>
      <c r="I211" s="6"/>
      <c r="J211" s="6"/>
      <c r="K211" s="6"/>
      <c r="L211" s="6"/>
      <c r="M211" s="6"/>
      <c r="N211" s="6"/>
      <c r="O211" s="6"/>
      <c r="P211" s="6"/>
      <c r="Q211" s="6"/>
      <c r="R211" s="6"/>
      <c r="S211" s="6"/>
      <c r="T211" s="6"/>
      <c r="U211" s="6"/>
      <c r="V211" s="6"/>
      <c r="W211" s="139"/>
      <c r="X211" s="6"/>
      <c r="Y211" s="6"/>
      <c r="Z211" s="6"/>
      <c r="AA211" s="6"/>
    </row>
    <row r="212" spans="1:27" ht="15.75" customHeight="1">
      <c r="A212" s="6"/>
      <c r="B212" s="6"/>
      <c r="C212" s="6"/>
      <c r="D212" s="6"/>
      <c r="E212" s="6"/>
      <c r="F212" s="6"/>
      <c r="G212" s="6"/>
      <c r="H212" s="6"/>
      <c r="I212" s="6"/>
      <c r="J212" s="6"/>
      <c r="K212" s="6"/>
      <c r="L212" s="6"/>
      <c r="M212" s="6"/>
      <c r="N212" s="6"/>
      <c r="O212" s="6"/>
      <c r="P212" s="6"/>
      <c r="Q212" s="6"/>
      <c r="R212" s="6"/>
      <c r="S212" s="6"/>
      <c r="T212" s="6"/>
      <c r="U212" s="6"/>
      <c r="V212" s="6"/>
      <c r="W212" s="139"/>
      <c r="X212" s="6"/>
      <c r="Y212" s="6"/>
      <c r="Z212" s="6"/>
      <c r="AA212" s="6"/>
    </row>
    <row r="213" spans="1:27" ht="15.75" customHeight="1">
      <c r="A213" s="6"/>
      <c r="B213" s="6"/>
      <c r="C213" s="6"/>
      <c r="D213" s="6"/>
      <c r="E213" s="6"/>
      <c r="F213" s="6"/>
      <c r="G213" s="6"/>
      <c r="H213" s="6"/>
      <c r="I213" s="6"/>
      <c r="J213" s="6"/>
      <c r="K213" s="6"/>
      <c r="L213" s="6"/>
      <c r="M213" s="6"/>
      <c r="N213" s="6"/>
      <c r="O213" s="6"/>
      <c r="P213" s="6"/>
      <c r="Q213" s="6"/>
      <c r="R213" s="6"/>
      <c r="S213" s="6"/>
      <c r="T213" s="6"/>
      <c r="U213" s="6"/>
      <c r="V213" s="6"/>
      <c r="W213" s="139"/>
      <c r="X213" s="6"/>
      <c r="Y213" s="6"/>
      <c r="Z213" s="6"/>
      <c r="AA213" s="6"/>
    </row>
    <row r="214" spans="1:27" ht="15.75" customHeight="1">
      <c r="A214" s="6"/>
      <c r="B214" s="6"/>
      <c r="C214" s="6"/>
      <c r="D214" s="6"/>
      <c r="E214" s="6"/>
      <c r="F214" s="6"/>
      <c r="G214" s="6"/>
      <c r="H214" s="6"/>
      <c r="I214" s="6"/>
      <c r="J214" s="6"/>
      <c r="K214" s="6"/>
      <c r="L214" s="6"/>
      <c r="M214" s="6"/>
      <c r="N214" s="6"/>
      <c r="O214" s="6"/>
      <c r="P214" s="6"/>
      <c r="Q214" s="6"/>
      <c r="R214" s="6"/>
      <c r="S214" s="6"/>
      <c r="T214" s="6"/>
      <c r="U214" s="6"/>
      <c r="V214" s="6"/>
      <c r="W214" s="139"/>
      <c r="X214" s="6"/>
      <c r="Y214" s="6"/>
      <c r="Z214" s="6"/>
      <c r="AA214" s="6"/>
    </row>
    <row r="215" spans="1:27" ht="15.75" customHeight="1">
      <c r="A215" s="6"/>
      <c r="B215" s="6"/>
      <c r="C215" s="6"/>
      <c r="D215" s="6"/>
      <c r="E215" s="6"/>
      <c r="F215" s="6"/>
      <c r="G215" s="6"/>
      <c r="H215" s="6"/>
      <c r="I215" s="6"/>
      <c r="J215" s="6"/>
      <c r="K215" s="6"/>
      <c r="L215" s="6"/>
      <c r="M215" s="6"/>
      <c r="N215" s="6"/>
      <c r="O215" s="6"/>
      <c r="P215" s="6"/>
      <c r="Q215" s="6"/>
      <c r="R215" s="6"/>
      <c r="S215" s="6"/>
      <c r="T215" s="6"/>
      <c r="U215" s="6"/>
      <c r="V215" s="6"/>
      <c r="W215" s="139"/>
      <c r="X215" s="6"/>
      <c r="Y215" s="6"/>
      <c r="Z215" s="6"/>
      <c r="AA215" s="6"/>
    </row>
    <row r="216" spans="1:27" ht="15.75" customHeight="1">
      <c r="A216" s="6"/>
      <c r="B216" s="6"/>
      <c r="C216" s="6"/>
      <c r="D216" s="6"/>
      <c r="E216" s="6"/>
      <c r="F216" s="6"/>
      <c r="G216" s="6"/>
      <c r="H216" s="6"/>
      <c r="I216" s="6"/>
      <c r="J216" s="6"/>
      <c r="K216" s="6"/>
      <c r="L216" s="6"/>
      <c r="M216" s="6"/>
      <c r="N216" s="6"/>
      <c r="O216" s="6"/>
      <c r="P216" s="6"/>
      <c r="Q216" s="6"/>
      <c r="R216" s="6"/>
      <c r="S216" s="6"/>
      <c r="T216" s="6"/>
      <c r="U216" s="6"/>
      <c r="V216" s="6"/>
      <c r="W216" s="139"/>
      <c r="X216" s="6"/>
      <c r="Y216" s="6"/>
      <c r="Z216" s="6"/>
      <c r="AA216" s="6"/>
    </row>
    <row r="217" spans="1:27" ht="15.75" customHeight="1">
      <c r="A217" s="6"/>
      <c r="B217" s="6"/>
      <c r="C217" s="6"/>
      <c r="D217" s="6"/>
      <c r="E217" s="6"/>
      <c r="F217" s="6"/>
      <c r="G217" s="6"/>
      <c r="H217" s="6"/>
      <c r="I217" s="6"/>
      <c r="J217" s="6"/>
      <c r="K217" s="6"/>
      <c r="L217" s="6"/>
      <c r="M217" s="6"/>
      <c r="N217" s="6"/>
      <c r="O217" s="6"/>
      <c r="P217" s="6"/>
      <c r="Q217" s="6"/>
      <c r="R217" s="6"/>
      <c r="S217" s="6"/>
      <c r="T217" s="6"/>
      <c r="U217" s="6"/>
      <c r="V217" s="6"/>
      <c r="W217" s="139"/>
      <c r="X217" s="6"/>
      <c r="Y217" s="6"/>
      <c r="Z217" s="6"/>
      <c r="AA217" s="6"/>
    </row>
    <row r="218" spans="1:27" ht="15.75" customHeight="1">
      <c r="A218" s="6"/>
      <c r="B218" s="6"/>
      <c r="C218" s="6"/>
      <c r="D218" s="6"/>
      <c r="E218" s="6"/>
      <c r="F218" s="6"/>
      <c r="G218" s="6"/>
      <c r="H218" s="6"/>
      <c r="I218" s="6"/>
      <c r="J218" s="6"/>
      <c r="K218" s="6"/>
      <c r="L218" s="6"/>
      <c r="M218" s="6"/>
      <c r="N218" s="6"/>
      <c r="O218" s="6"/>
      <c r="P218" s="6"/>
      <c r="Q218" s="6"/>
      <c r="R218" s="6"/>
      <c r="S218" s="6"/>
      <c r="T218" s="6"/>
      <c r="U218" s="6"/>
      <c r="V218" s="6"/>
      <c r="W218" s="139"/>
      <c r="X218" s="6"/>
      <c r="Y218" s="6"/>
      <c r="Z218" s="6"/>
      <c r="AA218" s="6"/>
    </row>
    <row r="219" spans="1:27" ht="15.75" customHeight="1">
      <c r="A219" s="6"/>
      <c r="B219" s="6"/>
      <c r="C219" s="6"/>
      <c r="D219" s="6"/>
      <c r="E219" s="6"/>
      <c r="F219" s="6"/>
      <c r="G219" s="6"/>
      <c r="H219" s="6"/>
      <c r="I219" s="6"/>
      <c r="J219" s="6"/>
      <c r="K219" s="6"/>
      <c r="L219" s="6"/>
      <c r="M219" s="6"/>
      <c r="N219" s="6"/>
      <c r="O219" s="6"/>
      <c r="P219" s="6"/>
      <c r="Q219" s="6"/>
      <c r="R219" s="6"/>
      <c r="S219" s="6"/>
      <c r="T219" s="6"/>
      <c r="U219" s="6"/>
      <c r="V219" s="6"/>
      <c r="W219" s="139"/>
      <c r="X219" s="6"/>
      <c r="Y219" s="6"/>
      <c r="Z219" s="6"/>
      <c r="AA219" s="6"/>
    </row>
    <row r="220" spans="1:27" ht="15.75" customHeight="1">
      <c r="A220" s="6"/>
      <c r="B220" s="6"/>
      <c r="C220" s="6"/>
      <c r="D220" s="6"/>
      <c r="E220" s="6"/>
      <c r="F220" s="6"/>
      <c r="G220" s="6"/>
      <c r="H220" s="6"/>
      <c r="I220" s="6"/>
      <c r="J220" s="6"/>
      <c r="K220" s="6"/>
      <c r="L220" s="6"/>
      <c r="M220" s="6"/>
      <c r="N220" s="6"/>
      <c r="O220" s="6"/>
      <c r="P220" s="6"/>
      <c r="Q220" s="6"/>
      <c r="R220" s="6"/>
      <c r="S220" s="6"/>
      <c r="T220" s="6"/>
      <c r="U220" s="6"/>
      <c r="V220" s="6"/>
      <c r="W220" s="139"/>
      <c r="X220" s="6"/>
      <c r="Y220" s="6"/>
      <c r="Z220" s="6"/>
      <c r="AA220" s="6"/>
    </row>
    <row r="221" spans="1:27" ht="15.75" customHeight="1">
      <c r="A221" s="6"/>
      <c r="B221" s="6"/>
      <c r="C221" s="6"/>
      <c r="D221" s="6"/>
      <c r="E221" s="6"/>
      <c r="F221" s="6"/>
      <c r="G221" s="6"/>
      <c r="H221" s="6"/>
      <c r="I221" s="6"/>
      <c r="J221" s="6"/>
      <c r="K221" s="6"/>
      <c r="L221" s="6"/>
      <c r="M221" s="6"/>
      <c r="N221" s="6"/>
      <c r="O221" s="6"/>
      <c r="P221" s="6"/>
      <c r="Q221" s="6"/>
      <c r="R221" s="6"/>
      <c r="S221" s="6"/>
      <c r="T221" s="6"/>
      <c r="U221" s="6"/>
      <c r="V221" s="6"/>
      <c r="W221" s="139"/>
      <c r="X221" s="6"/>
      <c r="Y221" s="6"/>
      <c r="Z221" s="6"/>
      <c r="AA221" s="6"/>
    </row>
    <row r="222" spans="1:27" ht="15.75" customHeight="1">
      <c r="A222" s="6"/>
      <c r="B222" s="6"/>
      <c r="C222" s="6"/>
      <c r="D222" s="6"/>
      <c r="E222" s="6"/>
      <c r="F222" s="6"/>
      <c r="G222" s="6"/>
      <c r="H222" s="6"/>
      <c r="I222" s="6"/>
      <c r="J222" s="6"/>
      <c r="K222" s="6"/>
      <c r="L222" s="6"/>
      <c r="M222" s="6"/>
      <c r="N222" s="6"/>
      <c r="O222" s="6"/>
      <c r="P222" s="6"/>
      <c r="Q222" s="6"/>
      <c r="R222" s="6"/>
      <c r="S222" s="6"/>
      <c r="T222" s="6"/>
      <c r="U222" s="6"/>
      <c r="V222" s="6"/>
      <c r="W222" s="139"/>
      <c r="X222" s="6"/>
      <c r="Y222" s="6"/>
      <c r="Z222" s="6"/>
      <c r="AA222" s="6"/>
    </row>
    <row r="223" spans="1:27" ht="15.75" customHeight="1">
      <c r="A223" s="6"/>
      <c r="B223" s="6"/>
      <c r="C223" s="6"/>
      <c r="D223" s="6"/>
      <c r="E223" s="6"/>
      <c r="F223" s="6"/>
      <c r="G223" s="6"/>
      <c r="H223" s="6"/>
      <c r="I223" s="6"/>
      <c r="J223" s="6"/>
      <c r="K223" s="6"/>
      <c r="L223" s="6"/>
      <c r="M223" s="6"/>
      <c r="N223" s="6"/>
      <c r="O223" s="6"/>
      <c r="P223" s="6"/>
      <c r="Q223" s="6"/>
      <c r="R223" s="6"/>
      <c r="S223" s="6"/>
      <c r="T223" s="6"/>
      <c r="U223" s="6"/>
      <c r="V223" s="6"/>
      <c r="W223" s="139"/>
      <c r="X223" s="6"/>
      <c r="Y223" s="6"/>
      <c r="Z223" s="6"/>
      <c r="AA223" s="6"/>
    </row>
    <row r="224" spans="1:27" ht="15.75" customHeight="1">
      <c r="A224" s="6"/>
      <c r="B224" s="6"/>
      <c r="C224" s="6"/>
      <c r="D224" s="6"/>
      <c r="E224" s="6"/>
      <c r="F224" s="6"/>
      <c r="G224" s="6"/>
      <c r="H224" s="6"/>
      <c r="I224" s="6"/>
      <c r="J224" s="6"/>
      <c r="K224" s="6"/>
      <c r="L224" s="6"/>
      <c r="M224" s="6"/>
      <c r="N224" s="6"/>
      <c r="O224" s="6"/>
      <c r="P224" s="6"/>
      <c r="Q224" s="6"/>
      <c r="R224" s="6"/>
      <c r="S224" s="6"/>
      <c r="T224" s="6"/>
      <c r="U224" s="6"/>
      <c r="V224" s="6"/>
      <c r="W224" s="139"/>
      <c r="X224" s="6"/>
      <c r="Y224" s="6"/>
      <c r="Z224" s="6"/>
      <c r="AA224" s="6"/>
    </row>
    <row r="225" spans="1:27" ht="15.75" customHeight="1">
      <c r="A225" s="6"/>
      <c r="B225" s="6"/>
      <c r="C225" s="6"/>
      <c r="D225" s="6"/>
      <c r="E225" s="6"/>
      <c r="F225" s="6"/>
      <c r="G225" s="6"/>
      <c r="H225" s="6"/>
      <c r="I225" s="6"/>
      <c r="J225" s="6"/>
      <c r="K225" s="6"/>
      <c r="L225" s="6"/>
      <c r="M225" s="6"/>
      <c r="N225" s="6"/>
      <c r="O225" s="6"/>
      <c r="P225" s="6"/>
      <c r="Q225" s="6"/>
      <c r="R225" s="6"/>
      <c r="S225" s="6"/>
      <c r="T225" s="6"/>
      <c r="U225" s="6"/>
      <c r="V225" s="6"/>
      <c r="W225" s="139"/>
      <c r="X225" s="6"/>
      <c r="Y225" s="6"/>
      <c r="Z225" s="6"/>
      <c r="AA225" s="6"/>
    </row>
    <row r="226" spans="1:27" ht="15.75" customHeight="1">
      <c r="A226" s="6"/>
      <c r="B226" s="6"/>
      <c r="C226" s="6"/>
      <c r="D226" s="6"/>
      <c r="E226" s="6"/>
      <c r="F226" s="6"/>
      <c r="G226" s="6"/>
      <c r="H226" s="6"/>
      <c r="I226" s="6"/>
      <c r="J226" s="6"/>
      <c r="K226" s="6"/>
      <c r="L226" s="6"/>
      <c r="M226" s="6"/>
      <c r="N226" s="6"/>
      <c r="O226" s="6"/>
      <c r="P226" s="6"/>
      <c r="Q226" s="6"/>
      <c r="R226" s="6"/>
      <c r="S226" s="6"/>
      <c r="T226" s="6"/>
      <c r="U226" s="6"/>
      <c r="V226" s="6"/>
      <c r="W226" s="139"/>
      <c r="X226" s="6"/>
      <c r="Y226" s="6"/>
      <c r="Z226" s="6"/>
      <c r="AA226" s="6"/>
    </row>
    <row r="227" spans="1:27" ht="15.75" customHeight="1">
      <c r="A227" s="6"/>
      <c r="B227" s="6"/>
      <c r="C227" s="6"/>
      <c r="D227" s="6"/>
      <c r="E227" s="6"/>
      <c r="F227" s="6"/>
      <c r="G227" s="6"/>
      <c r="H227" s="6"/>
      <c r="I227" s="6"/>
      <c r="J227" s="6"/>
      <c r="K227" s="6"/>
      <c r="L227" s="6"/>
      <c r="M227" s="6"/>
      <c r="N227" s="6"/>
      <c r="O227" s="6"/>
      <c r="P227" s="6"/>
      <c r="Q227" s="6"/>
      <c r="R227" s="6"/>
      <c r="S227" s="6"/>
      <c r="T227" s="6"/>
      <c r="U227" s="6"/>
      <c r="V227" s="6"/>
      <c r="W227" s="139"/>
      <c r="X227" s="6"/>
      <c r="Y227" s="6"/>
      <c r="Z227" s="6"/>
      <c r="AA227" s="6"/>
    </row>
    <row r="228" spans="1:27" ht="15.75" customHeight="1">
      <c r="A228" s="6"/>
      <c r="B228" s="6"/>
      <c r="C228" s="6"/>
      <c r="D228" s="6"/>
      <c r="E228" s="6"/>
      <c r="F228" s="6"/>
      <c r="G228" s="6"/>
      <c r="H228" s="6"/>
      <c r="I228" s="6"/>
      <c r="J228" s="6"/>
      <c r="K228" s="6"/>
      <c r="L228" s="6"/>
      <c r="M228" s="6"/>
      <c r="N228" s="6"/>
      <c r="O228" s="6"/>
      <c r="P228" s="6"/>
      <c r="Q228" s="6"/>
      <c r="R228" s="6"/>
      <c r="S228" s="6"/>
      <c r="T228" s="6"/>
      <c r="U228" s="6"/>
      <c r="V228" s="6"/>
      <c r="W228" s="139"/>
      <c r="X228" s="6"/>
      <c r="Y228" s="6"/>
      <c r="Z228" s="6"/>
      <c r="AA228" s="6"/>
    </row>
    <row r="229" spans="1:27" ht="15.75" customHeight="1">
      <c r="A229" s="6"/>
      <c r="B229" s="6"/>
      <c r="C229" s="6"/>
      <c r="D229" s="6"/>
      <c r="E229" s="6"/>
      <c r="F229" s="6"/>
      <c r="G229" s="6"/>
      <c r="H229" s="6"/>
      <c r="I229" s="6"/>
      <c r="J229" s="6"/>
      <c r="K229" s="6"/>
      <c r="L229" s="6"/>
      <c r="M229" s="6"/>
      <c r="N229" s="6"/>
      <c r="O229" s="6"/>
      <c r="P229" s="6"/>
      <c r="Q229" s="6"/>
      <c r="R229" s="6"/>
      <c r="S229" s="6"/>
      <c r="T229" s="6"/>
      <c r="U229" s="6"/>
      <c r="V229" s="6"/>
      <c r="W229" s="139"/>
      <c r="X229" s="6"/>
      <c r="Y229" s="6"/>
      <c r="Z229" s="6"/>
      <c r="AA229" s="6"/>
    </row>
    <row r="230" spans="1:27" ht="15.75" customHeight="1">
      <c r="A230" s="6"/>
      <c r="B230" s="6"/>
      <c r="C230" s="6"/>
      <c r="D230" s="6"/>
      <c r="E230" s="6"/>
      <c r="F230" s="6"/>
      <c r="G230" s="6"/>
      <c r="H230" s="6"/>
      <c r="I230" s="6"/>
      <c r="J230" s="6"/>
      <c r="K230" s="6"/>
      <c r="L230" s="6"/>
      <c r="M230" s="6"/>
      <c r="N230" s="6"/>
      <c r="O230" s="6"/>
      <c r="P230" s="6"/>
      <c r="Q230" s="6"/>
      <c r="R230" s="6"/>
      <c r="S230" s="6"/>
      <c r="T230" s="6"/>
      <c r="U230" s="6"/>
      <c r="V230" s="6"/>
      <c r="W230" s="139"/>
      <c r="X230" s="6"/>
      <c r="Y230" s="6"/>
      <c r="Z230" s="6"/>
      <c r="AA230" s="6"/>
    </row>
    <row r="231" spans="1:27" ht="15.75" customHeight="1"/>
    <row r="232" spans="1:27" ht="15.75" customHeight="1"/>
    <row r="233" spans="1:27" ht="15.75" customHeight="1"/>
    <row r="234" spans="1:27" ht="15.75" customHeight="1"/>
    <row r="235" spans="1:27" ht="15.75" customHeight="1"/>
    <row r="236" spans="1:27" ht="15.75" customHeight="1"/>
    <row r="237" spans="1:27" ht="15.75" customHeight="1"/>
    <row r="238" spans="1:27" ht="15.75" customHeight="1"/>
    <row r="239" spans="1:27" ht="15.75" customHeight="1"/>
    <row r="240" spans="1:27"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A17:C20"/>
    <mergeCell ref="D17:W20"/>
    <mergeCell ref="A22:C22"/>
    <mergeCell ref="E22:F22"/>
    <mergeCell ref="H22:J22"/>
    <mergeCell ref="A29:G29"/>
    <mergeCell ref="H29:N29"/>
    <mergeCell ref="O29:S29"/>
    <mergeCell ref="A23:C23"/>
    <mergeCell ref="H23:I23"/>
    <mergeCell ref="T29:X29"/>
    <mergeCell ref="O33:R33"/>
    <mergeCell ref="H24:I24"/>
    <mergeCell ref="H25:I25"/>
    <mergeCell ref="H26:I26"/>
    <mergeCell ref="O30:R30"/>
    <mergeCell ref="O31:R31"/>
    <mergeCell ref="O32:R32"/>
  </mergeCells>
  <conditionalFormatting sqref="W31:W33">
    <cfRule type="containsText" dxfId="164" priority="1" stopIfTrue="1" operator="containsText" text="Cerrada">
      <formula>NOT(ISERROR(SEARCH(("Cerrada"),(W31))))</formula>
    </cfRule>
  </conditionalFormatting>
  <conditionalFormatting sqref="W31:W33">
    <cfRule type="containsText" dxfId="163" priority="2" stopIfTrue="1" operator="containsText" text="En ejecución">
      <formula>NOT(ISERROR(SEARCH(("En ejecución"),(W31))))</formula>
    </cfRule>
  </conditionalFormatting>
  <conditionalFormatting sqref="W31:W33">
    <cfRule type="containsText" dxfId="162" priority="3" stopIfTrue="1" operator="containsText" text="Vencida">
      <formula>NOT(ISERROR(SEARCH(("Vencida"),(W31))))</formula>
    </cfRule>
  </conditionalFormatting>
  <dataValidations count="7">
    <dataValidation type="list" allowBlank="1" showErrorMessage="1" sqref="B31:B33">
      <formula1>$F$2:$F$6</formula1>
    </dataValidation>
    <dataValidation type="list" allowBlank="1" showErrorMessage="1" sqref="W31:W33">
      <formula1>$I$2:$I$4</formula1>
    </dataValidation>
    <dataValidation type="list" allowBlank="1" showErrorMessage="1" sqref="F31:F33">
      <formula1>$G$2:$G$5</formula1>
    </dataValidation>
    <dataValidation type="list" allowBlank="1" showErrorMessage="1" sqref="V31:V33">
      <formula1>$J$2:$J$4</formula1>
    </dataValidation>
    <dataValidation type="list" allowBlank="1" showErrorMessage="1" sqref="I31:I33">
      <formula1>$H$2:$H$3</formula1>
    </dataValidation>
    <dataValidation type="list" allowBlank="1" showErrorMessage="1" sqref="C31:C33">
      <formula1>$D$2:$D$13</formula1>
    </dataValidation>
    <dataValidation type="list" allowBlank="1" showErrorMessage="1" sqref="A23">
      <formula1>PROCESOS</formula1>
    </dataValidation>
  </dataValidations>
  <pageMargins left="0.7" right="0.7" top="0.75" bottom="0.75" header="0" footer="0"/>
  <pageSetup orientation="portrait"/>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D08D"/>
  </sheetPr>
  <dimension ref="A1:AA1000"/>
  <sheetViews>
    <sheetView showGridLines="0" topLeftCell="A17" workbookViewId="0"/>
  </sheetViews>
  <sheetFormatPr baseColWidth="10" defaultColWidth="14.42578125" defaultRowHeight="15" customHeight="1"/>
  <cols>
    <col min="1" max="1" width="6.5703125" customWidth="1"/>
    <col min="2" max="2" width="10.7109375" customWidth="1"/>
    <col min="3" max="3" width="17.5703125" customWidth="1"/>
    <col min="4" max="4" width="21.5703125" customWidth="1"/>
    <col min="5" max="5" width="52.28515625" customWidth="1"/>
    <col min="6" max="6" width="24.140625" customWidth="1"/>
    <col min="7" max="7" width="26.5703125" customWidth="1"/>
    <col min="8" max="8" width="25.85546875" customWidth="1"/>
    <col min="9" max="9" width="14" customWidth="1"/>
    <col min="10" max="10" width="18" customWidth="1"/>
    <col min="11" max="11" width="18.5703125" customWidth="1"/>
    <col min="12" max="12" width="20" customWidth="1"/>
    <col min="13" max="13" width="18.28515625" customWidth="1"/>
    <col min="14" max="15" width="18" customWidth="1"/>
    <col min="16" max="16" width="26.28515625" customWidth="1"/>
    <col min="17" max="17" width="24.85546875" customWidth="1"/>
    <col min="18" max="18" width="19.42578125" customWidth="1"/>
    <col min="19" max="19" width="28.140625" customWidth="1"/>
    <col min="20" max="20" width="57.28515625" customWidth="1"/>
    <col min="21" max="21" width="40.140625" customWidth="1"/>
    <col min="22" max="22" width="18.42578125" customWidth="1"/>
    <col min="23" max="23" width="19.42578125" customWidth="1"/>
    <col min="24" max="24" width="80.28515625" customWidth="1"/>
    <col min="25" max="25" width="31.140625" customWidth="1"/>
    <col min="27" max="27" width="11" customWidth="1"/>
  </cols>
  <sheetData>
    <row r="1" spans="1:27" ht="44.25" hidden="1" customHeight="1">
      <c r="A1" s="1"/>
      <c r="B1" s="2"/>
      <c r="C1" s="3" t="s">
        <v>0</v>
      </c>
      <c r="D1" s="3" t="s">
        <v>1</v>
      </c>
      <c r="E1" s="4"/>
      <c r="F1" s="5" t="s">
        <v>2</v>
      </c>
      <c r="G1" s="5" t="s">
        <v>3</v>
      </c>
      <c r="H1" s="5" t="s">
        <v>4</v>
      </c>
      <c r="I1" s="5" t="s">
        <v>5</v>
      </c>
      <c r="J1" s="5" t="s">
        <v>6</v>
      </c>
      <c r="K1" s="6"/>
      <c r="L1" s="7"/>
      <c r="M1" s="8"/>
      <c r="N1" s="8"/>
      <c r="O1" s="8"/>
      <c r="P1" s="8"/>
      <c r="Q1" s="8"/>
      <c r="R1" s="8"/>
      <c r="S1" s="6"/>
      <c r="T1" s="6"/>
      <c r="U1" s="6"/>
      <c r="V1" s="6"/>
      <c r="W1" s="6"/>
      <c r="X1" s="6"/>
      <c r="Y1" s="6"/>
      <c r="Z1" s="6"/>
      <c r="AA1" s="6"/>
    </row>
    <row r="2" spans="1:27" ht="25.5" hidden="1">
      <c r="A2" s="9"/>
      <c r="B2" s="10"/>
      <c r="C2" s="11" t="s">
        <v>7</v>
      </c>
      <c r="D2" s="11" t="s">
        <v>8</v>
      </c>
      <c r="E2" s="12"/>
      <c r="F2" s="13" t="s">
        <v>9</v>
      </c>
      <c r="G2" s="14" t="s">
        <v>10</v>
      </c>
      <c r="H2" s="13" t="s">
        <v>11</v>
      </c>
      <c r="I2" s="15" t="s">
        <v>12</v>
      </c>
      <c r="J2" s="16" t="s">
        <v>13</v>
      </c>
      <c r="K2" s="9"/>
      <c r="L2" s="17"/>
      <c r="M2" s="18"/>
      <c r="N2" s="18"/>
      <c r="O2" s="18"/>
      <c r="P2" s="18"/>
      <c r="Q2" s="18"/>
      <c r="R2" s="18"/>
      <c r="S2" s="9"/>
      <c r="T2" s="9"/>
      <c r="U2" s="9"/>
      <c r="V2" s="9"/>
      <c r="W2" s="9"/>
      <c r="X2" s="9"/>
      <c r="Y2" s="9"/>
      <c r="Z2" s="9"/>
      <c r="AA2" s="9"/>
    </row>
    <row r="3" spans="1:27" ht="25.5" hidden="1">
      <c r="A3" s="9"/>
      <c r="B3" s="10"/>
      <c r="C3" s="11" t="s">
        <v>14</v>
      </c>
      <c r="D3" s="11" t="s">
        <v>15</v>
      </c>
      <c r="E3" s="12"/>
      <c r="F3" s="13" t="s">
        <v>16</v>
      </c>
      <c r="G3" s="14" t="s">
        <v>17</v>
      </c>
      <c r="H3" s="14" t="s">
        <v>18</v>
      </c>
      <c r="I3" s="19" t="s">
        <v>19</v>
      </c>
      <c r="J3" s="16" t="s">
        <v>20</v>
      </c>
      <c r="K3" s="9"/>
      <c r="L3" s="17"/>
      <c r="M3" s="18"/>
      <c r="N3" s="18"/>
      <c r="O3" s="18"/>
      <c r="P3" s="18"/>
      <c r="Q3" s="18"/>
      <c r="R3" s="18"/>
      <c r="S3" s="9"/>
      <c r="T3" s="9"/>
      <c r="U3" s="9"/>
      <c r="V3" s="9"/>
      <c r="W3" s="9"/>
      <c r="X3" s="9"/>
      <c r="Y3" s="9"/>
      <c r="Z3" s="9"/>
      <c r="AA3" s="9"/>
    </row>
    <row r="4" spans="1:27" ht="25.5" hidden="1">
      <c r="A4" s="9"/>
      <c r="B4" s="10"/>
      <c r="C4" s="11" t="s">
        <v>21</v>
      </c>
      <c r="D4" s="11" t="s">
        <v>22</v>
      </c>
      <c r="E4" s="12"/>
      <c r="F4" s="13" t="s">
        <v>23</v>
      </c>
      <c r="G4" s="14" t="s">
        <v>24</v>
      </c>
      <c r="H4" s="20"/>
      <c r="I4" s="21" t="s">
        <v>25</v>
      </c>
      <c r="J4" s="16" t="s">
        <v>26</v>
      </c>
      <c r="K4" s="9"/>
      <c r="L4" s="17"/>
      <c r="M4" s="18"/>
      <c r="N4" s="18"/>
      <c r="O4" s="18"/>
      <c r="P4" s="18"/>
      <c r="Q4" s="18"/>
      <c r="R4" s="18"/>
      <c r="S4" s="9"/>
      <c r="T4" s="9"/>
      <c r="U4" s="9"/>
      <c r="V4" s="9"/>
      <c r="W4" s="9"/>
      <c r="X4" s="9"/>
      <c r="Y4" s="9"/>
      <c r="Z4" s="9"/>
      <c r="AA4" s="9"/>
    </row>
    <row r="5" spans="1:27" ht="38.25" hidden="1">
      <c r="A5" s="9"/>
      <c r="B5" s="10"/>
      <c r="C5" s="11" t="s">
        <v>27</v>
      </c>
      <c r="D5" s="11" t="s">
        <v>28</v>
      </c>
      <c r="E5" s="12"/>
      <c r="F5" s="14" t="s">
        <v>29</v>
      </c>
      <c r="G5" s="14" t="s">
        <v>30</v>
      </c>
      <c r="H5" s="22"/>
      <c r="I5" s="16"/>
      <c r="J5" s="16"/>
      <c r="K5" s="9"/>
      <c r="L5" s="17"/>
      <c r="M5" s="18"/>
      <c r="N5" s="18"/>
      <c r="O5" s="18"/>
      <c r="P5" s="18"/>
      <c r="Q5" s="18"/>
      <c r="R5" s="18"/>
      <c r="S5" s="9"/>
      <c r="T5" s="9"/>
      <c r="U5" s="9"/>
      <c r="V5" s="9"/>
      <c r="W5" s="9"/>
      <c r="X5" s="9"/>
      <c r="Y5" s="9"/>
      <c r="Z5" s="9"/>
      <c r="AA5" s="9"/>
    </row>
    <row r="6" spans="1:27" ht="25.5" hidden="1">
      <c r="A6" s="9"/>
      <c r="B6" s="10"/>
      <c r="C6" s="11" t="s">
        <v>31</v>
      </c>
      <c r="D6" s="11" t="s">
        <v>32</v>
      </c>
      <c r="E6" s="9"/>
      <c r="F6" s="14" t="s">
        <v>33</v>
      </c>
      <c r="G6" s="22"/>
      <c r="H6" s="22"/>
      <c r="I6" s="16"/>
      <c r="J6" s="16"/>
      <c r="K6" s="9"/>
      <c r="L6" s="17"/>
      <c r="M6" s="18"/>
      <c r="N6" s="18"/>
      <c r="O6" s="18"/>
      <c r="P6" s="18"/>
      <c r="Q6" s="18"/>
      <c r="R6" s="18"/>
      <c r="S6" s="9"/>
      <c r="T6" s="9"/>
      <c r="U6" s="9"/>
      <c r="V6" s="9"/>
      <c r="W6" s="9"/>
      <c r="X6" s="9"/>
      <c r="Y6" s="9"/>
      <c r="Z6" s="9"/>
      <c r="AA6" s="9"/>
    </row>
    <row r="7" spans="1:27" ht="25.5" hidden="1">
      <c r="A7" s="9"/>
      <c r="B7" s="10"/>
      <c r="C7" s="11" t="s">
        <v>34</v>
      </c>
      <c r="D7" s="11" t="s">
        <v>35</v>
      </c>
      <c r="E7" s="12"/>
      <c r="F7" s="20"/>
      <c r="G7" s="22"/>
      <c r="H7" s="22"/>
      <c r="I7" s="23"/>
      <c r="J7" s="23"/>
      <c r="K7" s="9"/>
      <c r="L7" s="17"/>
      <c r="M7" s="18"/>
      <c r="N7" s="18"/>
      <c r="O7" s="18"/>
      <c r="P7" s="18"/>
      <c r="Q7" s="18"/>
      <c r="R7" s="18"/>
      <c r="S7" s="9"/>
      <c r="T7" s="9"/>
      <c r="U7" s="9"/>
      <c r="V7" s="9"/>
      <c r="W7" s="9"/>
      <c r="X7" s="9"/>
      <c r="Y7" s="9"/>
      <c r="Z7" s="9"/>
      <c r="AA7" s="9"/>
    </row>
    <row r="8" spans="1:27" ht="25.5" hidden="1">
      <c r="A8" s="9"/>
      <c r="B8" s="10"/>
      <c r="C8" s="11" t="s">
        <v>36</v>
      </c>
      <c r="D8" s="11" t="s">
        <v>37</v>
      </c>
      <c r="E8" s="12"/>
      <c r="F8" s="20"/>
      <c r="G8" s="22"/>
      <c r="H8" s="22"/>
      <c r="I8" s="16"/>
      <c r="J8" s="16"/>
      <c r="K8" s="9"/>
      <c r="L8" s="17"/>
      <c r="M8" s="18"/>
      <c r="N8" s="18"/>
      <c r="O8" s="18"/>
      <c r="P8" s="18"/>
      <c r="Q8" s="18"/>
      <c r="R8" s="18"/>
      <c r="S8" s="9"/>
      <c r="T8" s="9"/>
      <c r="U8" s="9"/>
      <c r="V8" s="9"/>
      <c r="W8" s="9"/>
      <c r="X8" s="9"/>
      <c r="Y8" s="9"/>
      <c r="Z8" s="9"/>
      <c r="AA8" s="9"/>
    </row>
    <row r="9" spans="1:27" ht="51" hidden="1">
      <c r="A9" s="9"/>
      <c r="B9" s="10"/>
      <c r="C9" s="11" t="s">
        <v>38</v>
      </c>
      <c r="D9" s="11" t="s">
        <v>39</v>
      </c>
      <c r="E9" s="12"/>
      <c r="F9" s="22"/>
      <c r="G9" s="22"/>
      <c r="H9" s="22"/>
      <c r="I9" s="16"/>
      <c r="J9" s="16"/>
      <c r="K9" s="9"/>
      <c r="L9" s="17"/>
      <c r="M9" s="18"/>
      <c r="N9" s="18"/>
      <c r="O9" s="18"/>
      <c r="P9" s="18"/>
      <c r="Q9" s="18"/>
      <c r="R9" s="18"/>
      <c r="S9" s="9"/>
      <c r="T9" s="9"/>
      <c r="U9" s="9"/>
      <c r="V9" s="9"/>
      <c r="W9" s="9"/>
      <c r="X9" s="9"/>
      <c r="Y9" s="9"/>
      <c r="Z9" s="9"/>
      <c r="AA9" s="9"/>
    </row>
    <row r="10" spans="1:27" ht="25.5" hidden="1">
      <c r="A10" s="9"/>
      <c r="B10" s="10"/>
      <c r="C10" s="11" t="s">
        <v>40</v>
      </c>
      <c r="D10" s="11" t="s">
        <v>41</v>
      </c>
      <c r="E10" s="12"/>
      <c r="F10" s="22"/>
      <c r="G10" s="22"/>
      <c r="H10" s="22"/>
      <c r="I10" s="16"/>
      <c r="J10" s="16"/>
      <c r="K10" s="9"/>
      <c r="L10" s="17"/>
      <c r="M10" s="18"/>
      <c r="N10" s="18"/>
      <c r="O10" s="18"/>
      <c r="P10" s="18"/>
      <c r="Q10" s="18"/>
      <c r="R10" s="18"/>
      <c r="S10" s="9"/>
      <c r="T10" s="9"/>
      <c r="U10" s="9"/>
      <c r="V10" s="9"/>
      <c r="W10" s="9"/>
      <c r="X10" s="9"/>
      <c r="Y10" s="9"/>
      <c r="Z10" s="9"/>
      <c r="AA10" s="9"/>
    </row>
    <row r="11" spans="1:27" ht="38.25" hidden="1">
      <c r="A11" s="9"/>
      <c r="B11" s="10"/>
      <c r="C11" s="11" t="s">
        <v>42</v>
      </c>
      <c r="D11" s="11" t="s">
        <v>43</v>
      </c>
      <c r="E11" s="12"/>
      <c r="F11" s="22"/>
      <c r="G11" s="22"/>
      <c r="H11" s="22"/>
      <c r="I11" s="16"/>
      <c r="J11" s="16"/>
      <c r="K11" s="9"/>
      <c r="L11" s="17"/>
      <c r="M11" s="18"/>
      <c r="N11" s="18"/>
      <c r="O11" s="18"/>
      <c r="P11" s="18"/>
      <c r="Q11" s="18"/>
      <c r="R11" s="18"/>
      <c r="S11" s="9"/>
      <c r="T11" s="9"/>
      <c r="U11" s="9"/>
      <c r="V11" s="9"/>
      <c r="W11" s="9"/>
      <c r="X11" s="9"/>
      <c r="Y11" s="9"/>
      <c r="Z11" s="9"/>
      <c r="AA11" s="9"/>
    </row>
    <row r="12" spans="1:27" ht="25.5" hidden="1">
      <c r="A12" s="9"/>
      <c r="B12" s="10"/>
      <c r="C12" s="11" t="s">
        <v>44</v>
      </c>
      <c r="D12" s="11" t="s">
        <v>45</v>
      </c>
      <c r="E12" s="12"/>
      <c r="F12" s="24"/>
      <c r="G12" s="24"/>
      <c r="H12" s="24"/>
      <c r="I12" s="10"/>
      <c r="J12" s="18"/>
      <c r="K12" s="18"/>
      <c r="L12" s="9"/>
      <c r="M12" s="17"/>
      <c r="N12" s="18"/>
      <c r="O12" s="18"/>
      <c r="P12" s="18"/>
      <c r="Q12" s="18"/>
      <c r="R12" s="18"/>
      <c r="S12" s="18"/>
      <c r="T12" s="9"/>
      <c r="U12" s="9"/>
      <c r="V12" s="9"/>
      <c r="W12" s="9"/>
      <c r="X12" s="9"/>
      <c r="Y12" s="9"/>
      <c r="Z12" s="9"/>
      <c r="AA12" s="9"/>
    </row>
    <row r="13" spans="1:27" ht="38.25" hidden="1">
      <c r="A13" s="9"/>
      <c r="B13" s="10"/>
      <c r="C13" s="11" t="s">
        <v>46</v>
      </c>
      <c r="D13" s="11" t="s">
        <v>47</v>
      </c>
      <c r="E13" s="12"/>
      <c r="F13" s="24"/>
      <c r="G13" s="24"/>
      <c r="H13" s="24"/>
      <c r="I13" s="10"/>
      <c r="J13" s="18"/>
      <c r="K13" s="18"/>
      <c r="L13" s="9"/>
      <c r="M13" s="17"/>
      <c r="N13" s="18"/>
      <c r="O13" s="18"/>
      <c r="P13" s="18"/>
      <c r="Q13" s="18"/>
      <c r="R13" s="18"/>
      <c r="S13" s="18"/>
      <c r="T13" s="9"/>
      <c r="U13" s="9"/>
      <c r="V13" s="9"/>
      <c r="W13" s="9"/>
      <c r="X13" s="9"/>
      <c r="Y13" s="9"/>
      <c r="Z13" s="9"/>
      <c r="AA13" s="9"/>
    </row>
    <row r="14" spans="1:27" ht="25.5" hidden="1">
      <c r="A14" s="9"/>
      <c r="B14" s="10"/>
      <c r="C14" s="11" t="s">
        <v>48</v>
      </c>
      <c r="D14" s="25"/>
      <c r="E14" s="12"/>
      <c r="F14" s="24"/>
      <c r="G14" s="24"/>
      <c r="H14" s="24"/>
      <c r="I14" s="10"/>
      <c r="J14" s="18"/>
      <c r="K14" s="18"/>
      <c r="L14" s="9"/>
      <c r="M14" s="17"/>
      <c r="N14" s="18"/>
      <c r="O14" s="18"/>
      <c r="P14" s="18"/>
      <c r="Q14" s="18"/>
      <c r="R14" s="18"/>
      <c r="S14" s="18"/>
      <c r="T14" s="9"/>
      <c r="U14" s="9"/>
      <c r="V14" s="9"/>
      <c r="W14" s="9"/>
      <c r="X14" s="9"/>
      <c r="Y14" s="9"/>
      <c r="Z14" s="9"/>
      <c r="AA14" s="9"/>
    </row>
    <row r="15" spans="1:27" ht="38.25" hidden="1">
      <c r="A15" s="9"/>
      <c r="B15" s="10"/>
      <c r="C15" s="26" t="s">
        <v>49</v>
      </c>
      <c r="D15" s="11"/>
      <c r="E15" s="12"/>
      <c r="F15" s="24"/>
      <c r="G15" s="24"/>
      <c r="H15" s="24"/>
      <c r="I15" s="10"/>
      <c r="J15" s="18"/>
      <c r="K15" s="18"/>
      <c r="L15" s="9"/>
      <c r="M15" s="17"/>
      <c r="N15" s="18"/>
      <c r="O15" s="18"/>
      <c r="P15" s="18"/>
      <c r="Q15" s="18"/>
      <c r="R15" s="18"/>
      <c r="S15" s="18"/>
      <c r="T15" s="9"/>
      <c r="U15" s="9"/>
      <c r="V15" s="9"/>
      <c r="W15" s="9"/>
      <c r="X15" s="9"/>
      <c r="Y15" s="9"/>
      <c r="Z15" s="9"/>
      <c r="AA15" s="9"/>
    </row>
    <row r="16" spans="1:27" ht="23.25" hidden="1">
      <c r="A16" s="1"/>
      <c r="B16" s="6"/>
      <c r="C16" s="6"/>
      <c r="D16" s="6"/>
      <c r="E16" s="27"/>
      <c r="F16" s="6"/>
      <c r="G16" s="27"/>
      <c r="H16" s="27"/>
      <c r="I16" s="8"/>
      <c r="J16" s="8"/>
      <c r="K16" s="8"/>
      <c r="L16" s="8"/>
      <c r="M16" s="7"/>
      <c r="N16" s="8"/>
      <c r="O16" s="8"/>
      <c r="P16" s="8"/>
      <c r="Q16" s="8"/>
      <c r="R16" s="8"/>
      <c r="S16" s="8"/>
      <c r="T16" s="28"/>
      <c r="U16" s="28"/>
      <c r="V16" s="28"/>
      <c r="W16" s="6"/>
      <c r="X16" s="29"/>
      <c r="Y16" s="29"/>
      <c r="Z16" s="6"/>
      <c r="AA16" s="6"/>
    </row>
    <row r="17" spans="1:27" ht="27.75" customHeight="1">
      <c r="A17" s="789"/>
      <c r="B17" s="790"/>
      <c r="C17" s="791"/>
      <c r="D17" s="798" t="s">
        <v>50</v>
      </c>
      <c r="E17" s="790"/>
      <c r="F17" s="790"/>
      <c r="G17" s="790"/>
      <c r="H17" s="790"/>
      <c r="I17" s="790"/>
      <c r="J17" s="790"/>
      <c r="K17" s="790"/>
      <c r="L17" s="790"/>
      <c r="M17" s="790"/>
      <c r="N17" s="790"/>
      <c r="O17" s="790"/>
      <c r="P17" s="790"/>
      <c r="Q17" s="790"/>
      <c r="R17" s="790"/>
      <c r="S17" s="790"/>
      <c r="T17" s="790"/>
      <c r="U17" s="790"/>
      <c r="V17" s="790"/>
      <c r="W17" s="791"/>
      <c r="X17" s="30" t="s">
        <v>51</v>
      </c>
      <c r="Y17" s="6"/>
      <c r="Z17" s="6"/>
      <c r="AA17" s="6"/>
    </row>
    <row r="18" spans="1:27" ht="27.75" customHeight="1">
      <c r="A18" s="792"/>
      <c r="B18" s="793"/>
      <c r="C18" s="794"/>
      <c r="D18" s="792"/>
      <c r="E18" s="793"/>
      <c r="F18" s="793"/>
      <c r="G18" s="793"/>
      <c r="H18" s="793"/>
      <c r="I18" s="793"/>
      <c r="J18" s="793"/>
      <c r="K18" s="793"/>
      <c r="L18" s="793"/>
      <c r="M18" s="793"/>
      <c r="N18" s="793"/>
      <c r="O18" s="793"/>
      <c r="P18" s="793"/>
      <c r="Q18" s="793"/>
      <c r="R18" s="793"/>
      <c r="S18" s="793"/>
      <c r="T18" s="793"/>
      <c r="U18" s="793"/>
      <c r="V18" s="793"/>
      <c r="W18" s="794"/>
      <c r="X18" s="31" t="s">
        <v>358</v>
      </c>
      <c r="Y18" s="6"/>
      <c r="Z18" s="6"/>
      <c r="AA18" s="6"/>
    </row>
    <row r="19" spans="1:27" ht="27.75" customHeight="1">
      <c r="A19" s="792"/>
      <c r="B19" s="793"/>
      <c r="C19" s="794"/>
      <c r="D19" s="792"/>
      <c r="E19" s="793"/>
      <c r="F19" s="793"/>
      <c r="G19" s="793"/>
      <c r="H19" s="793"/>
      <c r="I19" s="793"/>
      <c r="J19" s="793"/>
      <c r="K19" s="793"/>
      <c r="L19" s="793"/>
      <c r="M19" s="793"/>
      <c r="N19" s="793"/>
      <c r="O19" s="793"/>
      <c r="P19" s="793"/>
      <c r="Q19" s="793"/>
      <c r="R19" s="793"/>
      <c r="S19" s="793"/>
      <c r="T19" s="793"/>
      <c r="U19" s="793"/>
      <c r="V19" s="793"/>
      <c r="W19" s="794"/>
      <c r="X19" s="32" t="s">
        <v>359</v>
      </c>
      <c r="Y19" s="6"/>
      <c r="Z19" s="6"/>
      <c r="AA19" s="6"/>
    </row>
    <row r="20" spans="1:27" ht="27.75" customHeight="1">
      <c r="A20" s="795"/>
      <c r="B20" s="796"/>
      <c r="C20" s="797"/>
      <c r="D20" s="795"/>
      <c r="E20" s="796"/>
      <c r="F20" s="796"/>
      <c r="G20" s="796"/>
      <c r="H20" s="796"/>
      <c r="I20" s="796"/>
      <c r="J20" s="796"/>
      <c r="K20" s="796"/>
      <c r="L20" s="796"/>
      <c r="M20" s="796"/>
      <c r="N20" s="796"/>
      <c r="O20" s="796"/>
      <c r="P20" s="796"/>
      <c r="Q20" s="796"/>
      <c r="R20" s="796"/>
      <c r="S20" s="796"/>
      <c r="T20" s="796"/>
      <c r="U20" s="796"/>
      <c r="V20" s="796"/>
      <c r="W20" s="797"/>
      <c r="X20" s="33" t="s">
        <v>54</v>
      </c>
      <c r="Y20" s="6"/>
      <c r="Z20" s="6"/>
      <c r="AA20" s="6"/>
    </row>
    <row r="21" spans="1:27" ht="36.75" customHeight="1">
      <c r="A21" s="252"/>
      <c r="B21" s="253"/>
      <c r="C21" s="253"/>
      <c r="D21" s="253"/>
      <c r="E21" s="254"/>
      <c r="F21" s="255"/>
      <c r="G21" s="256"/>
      <c r="H21" s="256"/>
      <c r="I21" s="255"/>
      <c r="J21" s="255"/>
      <c r="K21" s="255"/>
      <c r="L21" s="255"/>
      <c r="M21" s="255"/>
      <c r="N21" s="255"/>
      <c r="O21" s="255"/>
      <c r="P21" s="255"/>
      <c r="Q21" s="255"/>
      <c r="R21" s="255"/>
      <c r="S21" s="255"/>
      <c r="T21" s="258"/>
      <c r="U21" s="258"/>
      <c r="V21" s="258"/>
      <c r="W21" s="255"/>
      <c r="X21" s="256"/>
      <c r="Y21" s="6"/>
      <c r="Z21" s="6"/>
      <c r="AA21" s="6"/>
    </row>
    <row r="22" spans="1:27" ht="63" customHeight="1">
      <c r="A22" s="892" t="s">
        <v>360</v>
      </c>
      <c r="B22" s="800"/>
      <c r="C22" s="801"/>
      <c r="D22" s="259"/>
      <c r="E22" s="893" t="str">
        <f>CONCATENATE("INFORME DE SEGUIMIENTO DEL PROCESO ",A23)</f>
        <v>INFORME DE SEGUIMIENTO DEL PROCESO EVALUACIÓN Y CONTROL</v>
      </c>
      <c r="F22" s="864"/>
      <c r="G22" s="256"/>
      <c r="H22" s="894" t="s">
        <v>361</v>
      </c>
      <c r="I22" s="863"/>
      <c r="J22" s="864"/>
      <c r="K22" s="260"/>
      <c r="L22" s="261"/>
      <c r="M22" s="261"/>
      <c r="N22" s="261"/>
      <c r="O22" s="261"/>
      <c r="P22" s="261"/>
      <c r="Q22" s="261"/>
      <c r="R22" s="261"/>
      <c r="S22" s="261"/>
      <c r="T22" s="261"/>
      <c r="U22" s="261"/>
      <c r="V22" s="261"/>
      <c r="W22" s="261"/>
      <c r="X22" s="262"/>
      <c r="Y22" s="6"/>
      <c r="Z22" s="6"/>
      <c r="AA22" s="6"/>
    </row>
    <row r="23" spans="1:27" ht="53.25" customHeight="1">
      <c r="A23" s="905" t="s">
        <v>48</v>
      </c>
      <c r="B23" s="800"/>
      <c r="C23" s="801"/>
      <c r="D23" s="259"/>
      <c r="E23" s="263" t="s">
        <v>362</v>
      </c>
      <c r="F23" s="264">
        <f>COUNTA(E31:E40)</f>
        <v>0</v>
      </c>
      <c r="G23" s="256"/>
      <c r="H23" s="883" t="s">
        <v>363</v>
      </c>
      <c r="I23" s="884"/>
      <c r="J23" s="264">
        <f>COUNTIF(I31:I40,"Acción correctiva")</f>
        <v>0</v>
      </c>
      <c r="K23" s="257"/>
      <c r="L23" s="261"/>
      <c r="M23" s="261"/>
      <c r="N23" s="261"/>
      <c r="O23" s="261"/>
      <c r="P23" s="261"/>
      <c r="Q23" s="261"/>
      <c r="R23" s="261"/>
      <c r="S23" s="261"/>
      <c r="T23" s="261"/>
      <c r="U23" s="262"/>
      <c r="V23" s="262"/>
      <c r="W23" s="259"/>
      <c r="X23" s="262"/>
      <c r="Y23" s="6"/>
      <c r="Z23" s="6"/>
      <c r="AA23" s="6"/>
    </row>
    <row r="24" spans="1:27" ht="48.75" customHeight="1">
      <c r="A24" s="266"/>
      <c r="B24" s="259"/>
      <c r="C24" s="259"/>
      <c r="D24" s="267"/>
      <c r="E24" s="268" t="s">
        <v>283</v>
      </c>
      <c r="F24" s="269">
        <f>COUNTA(H31:H40)</f>
        <v>0</v>
      </c>
      <c r="G24" s="270"/>
      <c r="H24" s="885" t="s">
        <v>364</v>
      </c>
      <c r="I24" s="886"/>
      <c r="J24" s="265">
        <f>COUNTIF(I31:I40,"Acción Preventiva y/o de mejora")</f>
        <v>0</v>
      </c>
      <c r="K24" s="257"/>
      <c r="L24" s="261"/>
      <c r="M24" s="261"/>
      <c r="N24" s="261"/>
      <c r="O24" s="261"/>
      <c r="P24" s="261"/>
      <c r="Q24" s="261"/>
      <c r="R24" s="257"/>
      <c r="S24" s="257"/>
      <c r="T24" s="257"/>
      <c r="U24" s="262"/>
      <c r="V24" s="262"/>
      <c r="W24" s="259"/>
      <c r="X24" s="262"/>
      <c r="Y24" s="6"/>
      <c r="Z24" s="6"/>
      <c r="AA24" s="6"/>
    </row>
    <row r="25" spans="1:27" ht="53.25" customHeight="1">
      <c r="A25" s="266"/>
      <c r="B25" s="259"/>
      <c r="C25" s="259"/>
      <c r="D25" s="271"/>
      <c r="E25" s="268" t="s">
        <v>285</v>
      </c>
      <c r="F25" s="269">
        <f>COUNTIF(W31:W40, "Vencida")</f>
        <v>0</v>
      </c>
      <c r="G25" s="270"/>
      <c r="H25" s="887"/>
      <c r="I25" s="888"/>
      <c r="J25" s="272"/>
      <c r="K25" s="257"/>
      <c r="L25" s="261"/>
      <c r="M25" s="261"/>
      <c r="N25" s="261"/>
      <c r="O25" s="261"/>
      <c r="P25" s="261"/>
      <c r="Q25" s="261"/>
      <c r="R25" s="257"/>
      <c r="S25" s="257"/>
      <c r="T25" s="257"/>
      <c r="U25" s="262"/>
      <c r="V25" s="262"/>
      <c r="W25" s="259"/>
      <c r="X25" s="273"/>
      <c r="Y25" s="6"/>
      <c r="Z25" s="6"/>
      <c r="AA25" s="6"/>
    </row>
    <row r="26" spans="1:27" ht="48.75" customHeight="1">
      <c r="A26" s="266"/>
      <c r="B26" s="259"/>
      <c r="C26" s="259"/>
      <c r="D26" s="267"/>
      <c r="E26" s="268" t="s">
        <v>287</v>
      </c>
      <c r="F26" s="269">
        <f>COUNTIF(W31:W40, "En ejecución")</f>
        <v>0</v>
      </c>
      <c r="G26" s="270"/>
      <c r="H26" s="887"/>
      <c r="I26" s="888"/>
      <c r="J26" s="274"/>
      <c r="K26" s="272"/>
      <c r="L26" s="261"/>
      <c r="M26" s="261"/>
      <c r="N26" s="261"/>
      <c r="O26" s="261"/>
      <c r="P26" s="261"/>
      <c r="Q26" s="261"/>
      <c r="R26" s="257"/>
      <c r="S26" s="257"/>
      <c r="T26" s="257"/>
      <c r="U26" s="262"/>
      <c r="V26" s="262"/>
      <c r="W26" s="259"/>
      <c r="X26" s="273"/>
      <c r="Y26" s="6"/>
      <c r="Z26" s="6"/>
      <c r="AA26" s="6"/>
    </row>
    <row r="27" spans="1:27" ht="51" customHeight="1">
      <c r="A27" s="266"/>
      <c r="B27" s="259"/>
      <c r="C27" s="259"/>
      <c r="D27" s="271"/>
      <c r="E27" s="275" t="s">
        <v>369</v>
      </c>
      <c r="F27" s="265">
        <f>COUNTIF(W31:W40, "Cerrada")</f>
        <v>0</v>
      </c>
      <c r="G27" s="270"/>
      <c r="H27" s="276"/>
      <c r="I27" s="277"/>
      <c r="J27" s="261"/>
      <c r="K27" s="261"/>
      <c r="L27" s="261"/>
      <c r="M27" s="261"/>
      <c r="N27" s="261"/>
      <c r="O27" s="261"/>
      <c r="P27" s="261"/>
      <c r="Q27" s="261"/>
      <c r="R27" s="257"/>
      <c r="S27" s="257"/>
      <c r="T27" s="257"/>
      <c r="U27" s="262"/>
      <c r="V27" s="262"/>
      <c r="W27" s="259"/>
      <c r="X27" s="273"/>
      <c r="Y27" s="6"/>
      <c r="Z27" s="6"/>
      <c r="AA27" s="6"/>
    </row>
    <row r="28" spans="1:27" ht="41.25" customHeight="1">
      <c r="A28" s="266"/>
      <c r="B28" s="259"/>
      <c r="C28" s="259"/>
      <c r="D28" s="259"/>
      <c r="E28" s="278"/>
      <c r="F28" s="279"/>
      <c r="G28" s="270"/>
      <c r="H28" s="276"/>
      <c r="I28" s="280"/>
      <c r="J28" s="281"/>
      <c r="K28" s="280"/>
      <c r="L28" s="281"/>
      <c r="M28" s="282"/>
      <c r="N28" s="283"/>
      <c r="O28" s="283"/>
      <c r="P28" s="283"/>
      <c r="Q28" s="283"/>
      <c r="R28" s="255"/>
      <c r="S28" s="255"/>
      <c r="T28" s="255"/>
      <c r="U28" s="255"/>
      <c r="V28" s="255"/>
      <c r="W28" s="255"/>
      <c r="X28" s="255"/>
      <c r="Y28" s="6"/>
      <c r="Z28" s="6"/>
      <c r="AA28" s="6"/>
    </row>
    <row r="29" spans="1:27" ht="45" customHeight="1">
      <c r="A29" s="889" t="s">
        <v>56</v>
      </c>
      <c r="B29" s="863"/>
      <c r="C29" s="863"/>
      <c r="D29" s="863"/>
      <c r="E29" s="863"/>
      <c r="F29" s="863"/>
      <c r="G29" s="864"/>
      <c r="H29" s="890" t="s">
        <v>57</v>
      </c>
      <c r="I29" s="863"/>
      <c r="J29" s="863"/>
      <c r="K29" s="863"/>
      <c r="L29" s="863"/>
      <c r="M29" s="863"/>
      <c r="N29" s="864"/>
      <c r="O29" s="891" t="s">
        <v>58</v>
      </c>
      <c r="P29" s="863"/>
      <c r="Q29" s="863"/>
      <c r="R29" s="863"/>
      <c r="S29" s="864"/>
      <c r="T29" s="881" t="s">
        <v>59</v>
      </c>
      <c r="U29" s="863"/>
      <c r="V29" s="863"/>
      <c r="W29" s="863"/>
      <c r="X29" s="864"/>
      <c r="Y29" s="38"/>
      <c r="Z29" s="39"/>
      <c r="AA29" s="40"/>
    </row>
    <row r="30" spans="1:27" ht="63" customHeight="1">
      <c r="A30" s="41" t="s">
        <v>60</v>
      </c>
      <c r="B30" s="42" t="s">
        <v>2</v>
      </c>
      <c r="C30" s="42" t="s">
        <v>61</v>
      </c>
      <c r="D30" s="42" t="s">
        <v>62</v>
      </c>
      <c r="E30" s="42" t="s">
        <v>63</v>
      </c>
      <c r="F30" s="42" t="s">
        <v>64</v>
      </c>
      <c r="G30" s="43" t="s">
        <v>65</v>
      </c>
      <c r="H30" s="44" t="s">
        <v>66</v>
      </c>
      <c r="I30" s="42" t="s">
        <v>4</v>
      </c>
      <c r="J30" s="42" t="s">
        <v>67</v>
      </c>
      <c r="K30" s="45" t="s">
        <v>68</v>
      </c>
      <c r="L30" s="45" t="s">
        <v>69</v>
      </c>
      <c r="M30" s="45" t="s">
        <v>70</v>
      </c>
      <c r="N30" s="46" t="s">
        <v>71</v>
      </c>
      <c r="O30" s="805" t="s">
        <v>72</v>
      </c>
      <c r="P30" s="800"/>
      <c r="Q30" s="800"/>
      <c r="R30" s="806"/>
      <c r="S30" s="46" t="s">
        <v>73</v>
      </c>
      <c r="T30" s="47" t="s">
        <v>72</v>
      </c>
      <c r="U30" s="45" t="s">
        <v>73</v>
      </c>
      <c r="V30" s="45" t="s">
        <v>6</v>
      </c>
      <c r="W30" s="45" t="s">
        <v>74</v>
      </c>
      <c r="X30" s="46" t="s">
        <v>75</v>
      </c>
      <c r="Y30" s="48"/>
      <c r="Z30" s="6"/>
      <c r="AA30" s="6"/>
    </row>
    <row r="31" spans="1:27" ht="37.5" customHeight="1">
      <c r="A31" s="359"/>
      <c r="B31" s="359"/>
      <c r="C31" s="359"/>
      <c r="D31" s="359"/>
      <c r="E31" s="360"/>
      <c r="F31" s="359"/>
      <c r="G31" s="361"/>
      <c r="H31" s="361"/>
      <c r="I31" s="360"/>
      <c r="J31" s="360"/>
      <c r="K31" s="360"/>
      <c r="L31" s="360"/>
      <c r="M31" s="395"/>
      <c r="N31" s="360"/>
      <c r="O31" s="930"/>
      <c r="P31" s="810"/>
      <c r="Q31" s="810"/>
      <c r="R31" s="811"/>
      <c r="S31" s="360"/>
      <c r="T31" s="396"/>
      <c r="U31" s="396"/>
      <c r="V31" s="396"/>
      <c r="W31" s="360"/>
      <c r="X31" s="397"/>
      <c r="Y31" s="295"/>
      <c r="Z31" s="6"/>
      <c r="AA31" s="6"/>
    </row>
    <row r="32" spans="1:27" ht="37.5" customHeight="1">
      <c r="A32" s="137"/>
      <c r="B32" s="398"/>
      <c r="C32" s="398"/>
      <c r="D32" s="137"/>
      <c r="E32" s="146"/>
      <c r="F32" s="398"/>
      <c r="G32" s="399"/>
      <c r="H32" s="399"/>
      <c r="I32" s="342"/>
      <c r="J32" s="146"/>
      <c r="K32" s="146"/>
      <c r="L32" s="146"/>
      <c r="M32" s="400"/>
      <c r="N32" s="146"/>
      <c r="O32" s="931"/>
      <c r="P32" s="783"/>
      <c r="Q32" s="783"/>
      <c r="R32" s="784"/>
      <c r="S32" s="146"/>
      <c r="T32" s="402"/>
      <c r="U32" s="402"/>
      <c r="V32" s="362"/>
      <c r="W32" s="342"/>
      <c r="X32" s="138"/>
      <c r="Y32" s="29"/>
      <c r="Z32" s="6"/>
      <c r="AA32" s="6"/>
    </row>
    <row r="33" spans="1:27" ht="37.5" customHeight="1">
      <c r="A33" s="137"/>
      <c r="B33" s="398"/>
      <c r="C33" s="398"/>
      <c r="D33" s="137"/>
      <c r="E33" s="146"/>
      <c r="F33" s="398"/>
      <c r="G33" s="399"/>
      <c r="H33" s="399"/>
      <c r="I33" s="342"/>
      <c r="J33" s="137"/>
      <c r="K33" s="137"/>
      <c r="L33" s="146"/>
      <c r="M33" s="137"/>
      <c r="N33" s="137"/>
      <c r="O33" s="929"/>
      <c r="P33" s="783"/>
      <c r="Q33" s="783"/>
      <c r="R33" s="784"/>
      <c r="S33" s="137"/>
      <c r="T33" s="402"/>
      <c r="U33" s="402"/>
      <c r="V33" s="362"/>
      <c r="W33" s="342"/>
      <c r="X33" s="138"/>
      <c r="Y33" s="29"/>
      <c r="Z33" s="6"/>
      <c r="AA33" s="6"/>
    </row>
    <row r="34" spans="1:27" ht="15.75" customHeight="1">
      <c r="A34" s="6"/>
      <c r="B34" s="6"/>
      <c r="C34" s="6"/>
      <c r="D34" s="6"/>
      <c r="E34" s="29"/>
      <c r="F34" s="6"/>
      <c r="G34" s="29"/>
      <c r="H34" s="29"/>
      <c r="I34" s="6"/>
      <c r="J34" s="6"/>
      <c r="K34" s="6"/>
      <c r="L34" s="6"/>
      <c r="M34" s="6"/>
      <c r="N34" s="6"/>
      <c r="O34" s="6"/>
      <c r="P34" s="6"/>
      <c r="Q34" s="6"/>
      <c r="R34" s="6"/>
      <c r="S34" s="6"/>
      <c r="T34" s="28"/>
      <c r="U34" s="28"/>
      <c r="V34" s="28"/>
      <c r="W34" s="139"/>
      <c r="X34" s="29"/>
      <c r="Y34" s="6"/>
      <c r="Z34" s="6"/>
      <c r="AA34" s="6"/>
    </row>
    <row r="35" spans="1:27" ht="15.75" customHeight="1">
      <c r="A35" s="6"/>
      <c r="B35" s="6"/>
      <c r="C35" s="6"/>
      <c r="D35" s="6"/>
      <c r="E35" s="29"/>
      <c r="F35" s="6"/>
      <c r="G35" s="29"/>
      <c r="H35" s="29"/>
      <c r="I35" s="6"/>
      <c r="J35" s="6"/>
      <c r="K35" s="6"/>
      <c r="L35" s="6"/>
      <c r="M35" s="6"/>
      <c r="N35" s="6"/>
      <c r="O35" s="6"/>
      <c r="P35" s="6"/>
      <c r="Q35" s="6"/>
      <c r="R35" s="6"/>
      <c r="S35" s="6"/>
      <c r="T35" s="28"/>
      <c r="U35" s="28"/>
      <c r="V35" s="28"/>
      <c r="W35" s="139"/>
      <c r="X35" s="29"/>
      <c r="Y35" s="6"/>
      <c r="Z35" s="6"/>
      <c r="AA35" s="6"/>
    </row>
    <row r="36" spans="1:27" ht="15.75" customHeight="1">
      <c r="A36" s="6"/>
      <c r="B36" s="6"/>
      <c r="C36" s="6"/>
      <c r="D36" s="6"/>
      <c r="E36" s="29"/>
      <c r="F36" s="6"/>
      <c r="G36" s="29"/>
      <c r="H36" s="29"/>
      <c r="I36" s="6"/>
      <c r="J36" s="6"/>
      <c r="K36" s="6"/>
      <c r="L36" s="6"/>
      <c r="M36" s="6"/>
      <c r="N36" s="6"/>
      <c r="O36" s="6"/>
      <c r="P36" s="6"/>
      <c r="Q36" s="6"/>
      <c r="R36" s="6"/>
      <c r="S36" s="6"/>
      <c r="T36" s="28"/>
      <c r="U36" s="28"/>
      <c r="V36" s="28"/>
      <c r="W36" s="139"/>
      <c r="X36" s="29"/>
      <c r="Y36" s="6"/>
      <c r="Z36" s="6"/>
      <c r="AA36" s="6"/>
    </row>
    <row r="37" spans="1:27" ht="15.75" customHeight="1">
      <c r="A37" s="6"/>
      <c r="B37" s="6"/>
      <c r="C37" s="6"/>
      <c r="D37" s="6"/>
      <c r="E37" s="29"/>
      <c r="F37" s="6"/>
      <c r="G37" s="29"/>
      <c r="H37" s="29"/>
      <c r="I37" s="6"/>
      <c r="J37" s="6"/>
      <c r="K37" s="6"/>
      <c r="L37" s="6"/>
      <c r="M37" s="6"/>
      <c r="N37" s="6"/>
      <c r="O37" s="6"/>
      <c r="P37" s="6"/>
      <c r="Q37" s="6"/>
      <c r="R37" s="6"/>
      <c r="S37" s="6"/>
      <c r="T37" s="28"/>
      <c r="U37" s="28"/>
      <c r="V37" s="28"/>
      <c r="W37" s="139"/>
      <c r="X37" s="29"/>
      <c r="Y37" s="6"/>
      <c r="Z37" s="6"/>
      <c r="AA37" s="6"/>
    </row>
    <row r="38" spans="1:27" ht="15.75" customHeight="1">
      <c r="A38" s="6"/>
      <c r="B38" s="6"/>
      <c r="C38" s="6"/>
      <c r="D38" s="6"/>
      <c r="E38" s="29"/>
      <c r="F38" s="6"/>
      <c r="G38" s="29"/>
      <c r="H38" s="29"/>
      <c r="I38" s="6"/>
      <c r="J38" s="6"/>
      <c r="K38" s="6"/>
      <c r="L38" s="6"/>
      <c r="M38" s="6"/>
      <c r="N38" s="6"/>
      <c r="O38" s="6"/>
      <c r="P38" s="6"/>
      <c r="Q38" s="6"/>
      <c r="R38" s="6"/>
      <c r="S38" s="6"/>
      <c r="T38" s="28"/>
      <c r="U38" s="28"/>
      <c r="V38" s="28"/>
      <c r="W38" s="139"/>
      <c r="X38" s="29"/>
      <c r="Y38" s="6"/>
      <c r="Z38" s="6"/>
      <c r="AA38" s="6"/>
    </row>
    <row r="39" spans="1:27" ht="15.75" customHeight="1">
      <c r="A39" s="6"/>
      <c r="B39" s="6"/>
      <c r="C39" s="6"/>
      <c r="D39" s="6"/>
      <c r="E39" s="29"/>
      <c r="F39" s="6"/>
      <c r="G39" s="29"/>
      <c r="H39" s="29"/>
      <c r="I39" s="6"/>
      <c r="J39" s="6"/>
      <c r="K39" s="6"/>
      <c r="L39" s="6"/>
      <c r="M39" s="6"/>
      <c r="N39" s="6"/>
      <c r="O39" s="6"/>
      <c r="P39" s="6"/>
      <c r="Q39" s="6"/>
      <c r="R39" s="6"/>
      <c r="S39" s="6"/>
      <c r="T39" s="28"/>
      <c r="U39" s="28"/>
      <c r="V39" s="28"/>
      <c r="W39" s="139"/>
      <c r="X39" s="29"/>
      <c r="Y39" s="6"/>
      <c r="Z39" s="6"/>
      <c r="AA39" s="6"/>
    </row>
    <row r="40" spans="1:27" ht="15.75" customHeight="1">
      <c r="A40" s="6"/>
      <c r="B40" s="6"/>
      <c r="C40" s="6"/>
      <c r="D40" s="6"/>
      <c r="E40" s="29"/>
      <c r="F40" s="6"/>
      <c r="G40" s="29"/>
      <c r="H40" s="29"/>
      <c r="I40" s="6"/>
      <c r="J40" s="6"/>
      <c r="K40" s="6"/>
      <c r="L40" s="6"/>
      <c r="M40" s="6"/>
      <c r="N40" s="6"/>
      <c r="O40" s="6"/>
      <c r="P40" s="6"/>
      <c r="Q40" s="6"/>
      <c r="R40" s="6"/>
      <c r="S40" s="6"/>
      <c r="T40" s="28"/>
      <c r="U40" s="28"/>
      <c r="V40" s="28"/>
      <c r="W40" s="139"/>
      <c r="X40" s="29"/>
      <c r="Y40" s="6"/>
      <c r="Z40" s="6"/>
      <c r="AA40" s="6"/>
    </row>
    <row r="41" spans="1:27" ht="15.75" customHeight="1">
      <c r="A41" s="6"/>
      <c r="B41" s="6"/>
      <c r="C41" s="6"/>
      <c r="D41" s="6"/>
      <c r="E41" s="29"/>
      <c r="F41" s="6"/>
      <c r="G41" s="29"/>
      <c r="H41" s="29"/>
      <c r="I41" s="6"/>
      <c r="J41" s="6"/>
      <c r="K41" s="6"/>
      <c r="L41" s="6"/>
      <c r="M41" s="6"/>
      <c r="N41" s="6"/>
      <c r="O41" s="6"/>
      <c r="P41" s="6"/>
      <c r="Q41" s="6"/>
      <c r="R41" s="6"/>
      <c r="S41" s="6"/>
      <c r="T41" s="28"/>
      <c r="U41" s="28"/>
      <c r="V41" s="28"/>
      <c r="W41" s="139"/>
      <c r="X41" s="29"/>
      <c r="Y41" s="6"/>
      <c r="Z41" s="6"/>
      <c r="AA41" s="6"/>
    </row>
    <row r="42" spans="1:27" ht="15.75" customHeight="1">
      <c r="A42" s="6"/>
      <c r="B42" s="6"/>
      <c r="C42" s="6"/>
      <c r="D42" s="6"/>
      <c r="E42" s="29"/>
      <c r="F42" s="6"/>
      <c r="G42" s="29"/>
      <c r="H42" s="29"/>
      <c r="I42" s="6"/>
      <c r="J42" s="6"/>
      <c r="K42" s="6"/>
      <c r="L42" s="6"/>
      <c r="M42" s="6"/>
      <c r="N42" s="6"/>
      <c r="O42" s="6"/>
      <c r="P42" s="6"/>
      <c r="Q42" s="6"/>
      <c r="R42" s="6"/>
      <c r="S42" s="6"/>
      <c r="T42" s="28"/>
      <c r="U42" s="28"/>
      <c r="V42" s="28"/>
      <c r="W42" s="139"/>
      <c r="X42" s="29"/>
      <c r="Y42" s="6"/>
      <c r="Z42" s="6"/>
      <c r="AA42" s="6"/>
    </row>
    <row r="43" spans="1:27" ht="15.75" customHeight="1">
      <c r="A43" s="6"/>
      <c r="B43" s="6"/>
      <c r="C43" s="6"/>
      <c r="D43" s="6"/>
      <c r="E43" s="29"/>
      <c r="F43" s="6"/>
      <c r="G43" s="29"/>
      <c r="H43" s="29"/>
      <c r="I43" s="6"/>
      <c r="J43" s="6"/>
      <c r="K43" s="6"/>
      <c r="L43" s="6"/>
      <c r="M43" s="6"/>
      <c r="N43" s="6"/>
      <c r="O43" s="6"/>
      <c r="P43" s="6"/>
      <c r="Q43" s="6"/>
      <c r="R43" s="6"/>
      <c r="S43" s="6"/>
      <c r="T43" s="28"/>
      <c r="U43" s="28"/>
      <c r="V43" s="28"/>
      <c r="W43" s="139"/>
      <c r="X43" s="29"/>
      <c r="Y43" s="6"/>
      <c r="Z43" s="6"/>
      <c r="AA43" s="6"/>
    </row>
    <row r="44" spans="1:27" ht="15.75" customHeight="1">
      <c r="A44" s="6"/>
      <c r="B44" s="6"/>
      <c r="C44" s="6"/>
      <c r="D44" s="6"/>
      <c r="E44" s="29"/>
      <c r="F44" s="6"/>
      <c r="G44" s="29"/>
      <c r="H44" s="29"/>
      <c r="I44" s="6"/>
      <c r="J44" s="6"/>
      <c r="K44" s="6"/>
      <c r="L44" s="6"/>
      <c r="M44" s="6"/>
      <c r="N44" s="6"/>
      <c r="O44" s="6"/>
      <c r="P44" s="6"/>
      <c r="Q44" s="6"/>
      <c r="R44" s="6"/>
      <c r="S44" s="6"/>
      <c r="T44" s="28"/>
      <c r="U44" s="28"/>
      <c r="V44" s="28"/>
      <c r="W44" s="139"/>
      <c r="X44" s="29"/>
      <c r="Y44" s="6"/>
      <c r="Z44" s="6"/>
      <c r="AA44" s="6"/>
    </row>
    <row r="45" spans="1:27" ht="15.75" customHeight="1">
      <c r="A45" s="6"/>
      <c r="B45" s="6"/>
      <c r="C45" s="6"/>
      <c r="D45" s="6"/>
      <c r="E45" s="29"/>
      <c r="F45" s="6"/>
      <c r="G45" s="29"/>
      <c r="H45" s="29"/>
      <c r="I45" s="6"/>
      <c r="J45" s="6"/>
      <c r="K45" s="6"/>
      <c r="L45" s="6"/>
      <c r="M45" s="6"/>
      <c r="N45" s="6"/>
      <c r="O45" s="6"/>
      <c r="P45" s="6"/>
      <c r="Q45" s="6"/>
      <c r="R45" s="6"/>
      <c r="S45" s="6"/>
      <c r="T45" s="28"/>
      <c r="U45" s="28"/>
      <c r="V45" s="28"/>
      <c r="W45" s="139"/>
      <c r="X45" s="29"/>
      <c r="Y45" s="6"/>
      <c r="Z45" s="6"/>
      <c r="AA45" s="6"/>
    </row>
    <row r="46" spans="1:27" ht="15.75" customHeight="1">
      <c r="A46" s="6"/>
      <c r="B46" s="6"/>
      <c r="C46" s="6"/>
      <c r="D46" s="6"/>
      <c r="E46" s="29"/>
      <c r="F46" s="6"/>
      <c r="G46" s="29"/>
      <c r="H46" s="29"/>
      <c r="I46" s="6"/>
      <c r="J46" s="6"/>
      <c r="K46" s="6"/>
      <c r="L46" s="6"/>
      <c r="M46" s="6"/>
      <c r="N46" s="6"/>
      <c r="O46" s="6"/>
      <c r="P46" s="6"/>
      <c r="Q46" s="6"/>
      <c r="R46" s="6"/>
      <c r="S46" s="6"/>
      <c r="T46" s="28"/>
      <c r="U46" s="28"/>
      <c r="V46" s="28"/>
      <c r="W46" s="139"/>
      <c r="X46" s="29"/>
      <c r="Y46" s="6"/>
      <c r="Z46" s="6"/>
      <c r="AA46" s="6"/>
    </row>
    <row r="47" spans="1:27" ht="15.75" customHeight="1">
      <c r="A47" s="6"/>
      <c r="B47" s="6"/>
      <c r="C47" s="6"/>
      <c r="D47" s="6"/>
      <c r="E47" s="29"/>
      <c r="F47" s="6"/>
      <c r="G47" s="29"/>
      <c r="H47" s="29"/>
      <c r="I47" s="6"/>
      <c r="J47" s="6"/>
      <c r="K47" s="6"/>
      <c r="L47" s="6"/>
      <c r="M47" s="6"/>
      <c r="N47" s="6"/>
      <c r="O47" s="6"/>
      <c r="P47" s="6"/>
      <c r="Q47" s="6"/>
      <c r="R47" s="6"/>
      <c r="S47" s="6"/>
      <c r="T47" s="28"/>
      <c r="U47" s="28"/>
      <c r="V47" s="28"/>
      <c r="W47" s="139"/>
      <c r="X47" s="29"/>
      <c r="Y47" s="6"/>
      <c r="Z47" s="6"/>
      <c r="AA47" s="6"/>
    </row>
    <row r="48" spans="1:27" ht="15.75" customHeight="1">
      <c r="A48" s="6"/>
      <c r="B48" s="6"/>
      <c r="C48" s="6"/>
      <c r="D48" s="6"/>
      <c r="E48" s="29"/>
      <c r="F48" s="6"/>
      <c r="G48" s="29"/>
      <c r="H48" s="29"/>
      <c r="I48" s="6"/>
      <c r="J48" s="6"/>
      <c r="K48" s="6"/>
      <c r="L48" s="6"/>
      <c r="M48" s="6"/>
      <c r="N48" s="6"/>
      <c r="O48" s="6"/>
      <c r="P48" s="6"/>
      <c r="Q48" s="6"/>
      <c r="R48" s="6"/>
      <c r="S48" s="6"/>
      <c r="T48" s="28"/>
      <c r="U48" s="28"/>
      <c r="V48" s="28"/>
      <c r="W48" s="139"/>
      <c r="X48" s="29"/>
      <c r="Y48" s="6"/>
      <c r="Z48" s="6"/>
      <c r="AA48" s="6"/>
    </row>
    <row r="49" spans="1:27" ht="15.75" customHeight="1">
      <c r="A49" s="6"/>
      <c r="B49" s="6"/>
      <c r="C49" s="6"/>
      <c r="D49" s="6"/>
      <c r="E49" s="29"/>
      <c r="F49" s="6"/>
      <c r="G49" s="29"/>
      <c r="H49" s="29"/>
      <c r="I49" s="6"/>
      <c r="J49" s="6"/>
      <c r="K49" s="6"/>
      <c r="L49" s="6"/>
      <c r="M49" s="6"/>
      <c r="N49" s="6"/>
      <c r="O49" s="6"/>
      <c r="P49" s="6"/>
      <c r="Q49" s="6"/>
      <c r="R49" s="6"/>
      <c r="S49" s="6"/>
      <c r="T49" s="28"/>
      <c r="U49" s="28"/>
      <c r="V49" s="28"/>
      <c r="W49" s="139"/>
      <c r="X49" s="29"/>
      <c r="Y49" s="6"/>
      <c r="Z49" s="6"/>
      <c r="AA49" s="6"/>
    </row>
    <row r="50" spans="1:27" ht="15.75" customHeight="1">
      <c r="A50" s="6"/>
      <c r="B50" s="6"/>
      <c r="C50" s="6"/>
      <c r="D50" s="6"/>
      <c r="E50" s="29"/>
      <c r="F50" s="6"/>
      <c r="G50" s="29"/>
      <c r="H50" s="29"/>
      <c r="I50" s="6"/>
      <c r="J50" s="6"/>
      <c r="K50" s="6"/>
      <c r="L50" s="6"/>
      <c r="M50" s="6"/>
      <c r="N50" s="6"/>
      <c r="O50" s="6"/>
      <c r="P50" s="6"/>
      <c r="Q50" s="6"/>
      <c r="R50" s="6"/>
      <c r="S50" s="6"/>
      <c r="T50" s="28"/>
      <c r="U50" s="28"/>
      <c r="V50" s="28"/>
      <c r="W50" s="139"/>
      <c r="X50" s="29"/>
      <c r="Y50" s="6"/>
      <c r="Z50" s="6"/>
      <c r="AA50" s="6"/>
    </row>
    <row r="51" spans="1:27" ht="15.75" customHeight="1">
      <c r="A51" s="6"/>
      <c r="B51" s="6"/>
      <c r="C51" s="6"/>
      <c r="D51" s="6"/>
      <c r="E51" s="29"/>
      <c r="F51" s="6"/>
      <c r="G51" s="29"/>
      <c r="H51" s="29"/>
      <c r="I51" s="6"/>
      <c r="J51" s="6"/>
      <c r="K51" s="6"/>
      <c r="L51" s="6"/>
      <c r="M51" s="6"/>
      <c r="N51" s="6"/>
      <c r="O51" s="6"/>
      <c r="P51" s="6"/>
      <c r="Q51" s="6"/>
      <c r="R51" s="6"/>
      <c r="S51" s="6"/>
      <c r="T51" s="28"/>
      <c r="U51" s="28"/>
      <c r="V51" s="28"/>
      <c r="W51" s="139"/>
      <c r="X51" s="29"/>
      <c r="Y51" s="6"/>
      <c r="Z51" s="6"/>
      <c r="AA51" s="6"/>
    </row>
    <row r="52" spans="1:27" ht="15.75" customHeight="1">
      <c r="A52" s="6"/>
      <c r="B52" s="6"/>
      <c r="C52" s="6"/>
      <c r="D52" s="6"/>
      <c r="E52" s="29"/>
      <c r="F52" s="6"/>
      <c r="G52" s="29"/>
      <c r="H52" s="29"/>
      <c r="I52" s="6"/>
      <c r="J52" s="6"/>
      <c r="K52" s="6"/>
      <c r="L52" s="6"/>
      <c r="M52" s="6"/>
      <c r="N52" s="6"/>
      <c r="O52" s="6"/>
      <c r="P52" s="6"/>
      <c r="Q52" s="6"/>
      <c r="R52" s="6"/>
      <c r="S52" s="6"/>
      <c r="T52" s="28"/>
      <c r="U52" s="28"/>
      <c r="V52" s="28"/>
      <c r="W52" s="139"/>
      <c r="X52" s="29"/>
      <c r="Y52" s="6"/>
      <c r="Z52" s="6"/>
      <c r="AA52" s="6"/>
    </row>
    <row r="53" spans="1:27" ht="15.75" customHeight="1">
      <c r="A53" s="6"/>
      <c r="B53" s="6"/>
      <c r="C53" s="6"/>
      <c r="D53" s="6"/>
      <c r="E53" s="29"/>
      <c r="F53" s="6"/>
      <c r="G53" s="29"/>
      <c r="H53" s="29"/>
      <c r="I53" s="6"/>
      <c r="J53" s="6"/>
      <c r="K53" s="6"/>
      <c r="L53" s="6"/>
      <c r="M53" s="6"/>
      <c r="N53" s="6"/>
      <c r="O53" s="6"/>
      <c r="P53" s="6"/>
      <c r="Q53" s="6"/>
      <c r="R53" s="6"/>
      <c r="S53" s="6"/>
      <c r="T53" s="28"/>
      <c r="U53" s="28"/>
      <c r="V53" s="28"/>
      <c r="W53" s="139"/>
      <c r="X53" s="29"/>
      <c r="Y53" s="6"/>
      <c r="Z53" s="6"/>
      <c r="AA53" s="6"/>
    </row>
    <row r="54" spans="1:27" ht="15.75" customHeight="1">
      <c r="A54" s="6"/>
      <c r="B54" s="6"/>
      <c r="C54" s="6"/>
      <c r="D54" s="6"/>
      <c r="E54" s="29"/>
      <c r="F54" s="6"/>
      <c r="G54" s="29"/>
      <c r="H54" s="29"/>
      <c r="I54" s="6"/>
      <c r="J54" s="6"/>
      <c r="K54" s="6"/>
      <c r="L54" s="6"/>
      <c r="M54" s="6"/>
      <c r="N54" s="6"/>
      <c r="O54" s="6"/>
      <c r="P54" s="6"/>
      <c r="Q54" s="6"/>
      <c r="R54" s="6"/>
      <c r="S54" s="6"/>
      <c r="T54" s="28"/>
      <c r="U54" s="28"/>
      <c r="V54" s="28"/>
      <c r="W54" s="139"/>
      <c r="X54" s="29"/>
      <c r="Y54" s="6"/>
      <c r="Z54" s="6"/>
      <c r="AA54" s="6"/>
    </row>
    <row r="55" spans="1:27" ht="15.75" customHeight="1">
      <c r="A55" s="6"/>
      <c r="B55" s="6"/>
      <c r="C55" s="6"/>
      <c r="D55" s="6"/>
      <c r="E55" s="29"/>
      <c r="F55" s="6"/>
      <c r="G55" s="29"/>
      <c r="H55" s="29"/>
      <c r="I55" s="6"/>
      <c r="J55" s="6"/>
      <c r="K55" s="6"/>
      <c r="L55" s="6"/>
      <c r="M55" s="6"/>
      <c r="N55" s="6"/>
      <c r="O55" s="6"/>
      <c r="P55" s="6"/>
      <c r="Q55" s="6"/>
      <c r="R55" s="6"/>
      <c r="S55" s="6"/>
      <c r="T55" s="28"/>
      <c r="U55" s="28"/>
      <c r="V55" s="28"/>
      <c r="W55" s="139"/>
      <c r="X55" s="29"/>
      <c r="Y55" s="6"/>
      <c r="Z55" s="6"/>
      <c r="AA55" s="6"/>
    </row>
    <row r="56" spans="1:27" ht="15.75" customHeight="1">
      <c r="A56" s="6"/>
      <c r="B56" s="6"/>
      <c r="C56" s="6"/>
      <c r="D56" s="6"/>
      <c r="E56" s="29"/>
      <c r="F56" s="6"/>
      <c r="G56" s="29"/>
      <c r="H56" s="29"/>
      <c r="I56" s="6"/>
      <c r="J56" s="6"/>
      <c r="K56" s="6"/>
      <c r="L56" s="6"/>
      <c r="M56" s="6"/>
      <c r="N56" s="6"/>
      <c r="O56" s="6"/>
      <c r="P56" s="6"/>
      <c r="Q56" s="6"/>
      <c r="R56" s="6"/>
      <c r="S56" s="6"/>
      <c r="T56" s="28"/>
      <c r="U56" s="28"/>
      <c r="V56" s="28"/>
      <c r="W56" s="139"/>
      <c r="X56" s="29"/>
      <c r="Y56" s="6"/>
      <c r="Z56" s="6"/>
      <c r="AA56" s="6"/>
    </row>
    <row r="57" spans="1:27" ht="15.75" customHeight="1">
      <c r="A57" s="6"/>
      <c r="B57" s="6"/>
      <c r="C57" s="6"/>
      <c r="D57" s="6"/>
      <c r="E57" s="29"/>
      <c r="F57" s="6"/>
      <c r="G57" s="29"/>
      <c r="H57" s="29"/>
      <c r="I57" s="6"/>
      <c r="J57" s="6"/>
      <c r="K57" s="6"/>
      <c r="L57" s="6"/>
      <c r="M57" s="6"/>
      <c r="N57" s="6"/>
      <c r="O57" s="6"/>
      <c r="P57" s="6"/>
      <c r="Q57" s="6"/>
      <c r="R57" s="6"/>
      <c r="S57" s="6"/>
      <c r="T57" s="28"/>
      <c r="U57" s="28"/>
      <c r="V57" s="28"/>
      <c r="W57" s="139"/>
      <c r="X57" s="29"/>
      <c r="Y57" s="6"/>
      <c r="Z57" s="6"/>
      <c r="AA57" s="6"/>
    </row>
    <row r="58" spans="1:27" ht="15.75" customHeight="1">
      <c r="A58" s="6"/>
      <c r="B58" s="6"/>
      <c r="C58" s="6"/>
      <c r="D58" s="6"/>
      <c r="E58" s="29"/>
      <c r="F58" s="6"/>
      <c r="G58" s="29"/>
      <c r="H58" s="29"/>
      <c r="I58" s="6"/>
      <c r="J58" s="6"/>
      <c r="K58" s="6"/>
      <c r="L58" s="6"/>
      <c r="M58" s="6"/>
      <c r="N58" s="6"/>
      <c r="O58" s="6"/>
      <c r="P58" s="6"/>
      <c r="Q58" s="6"/>
      <c r="R58" s="6"/>
      <c r="S58" s="6"/>
      <c r="T58" s="28"/>
      <c r="U58" s="28"/>
      <c r="V58" s="28"/>
      <c r="W58" s="139"/>
      <c r="X58" s="29"/>
      <c r="Y58" s="6"/>
      <c r="Z58" s="6"/>
      <c r="AA58" s="6"/>
    </row>
    <row r="59" spans="1:27" ht="15.75" customHeight="1">
      <c r="A59" s="6"/>
      <c r="B59" s="6"/>
      <c r="C59" s="6"/>
      <c r="D59" s="6"/>
      <c r="E59" s="29"/>
      <c r="F59" s="6"/>
      <c r="G59" s="29"/>
      <c r="H59" s="29"/>
      <c r="I59" s="6"/>
      <c r="J59" s="6"/>
      <c r="K59" s="6"/>
      <c r="L59" s="6"/>
      <c r="M59" s="6"/>
      <c r="N59" s="6"/>
      <c r="O59" s="6"/>
      <c r="P59" s="6"/>
      <c r="Q59" s="6"/>
      <c r="R59" s="6"/>
      <c r="S59" s="6"/>
      <c r="T59" s="28"/>
      <c r="U59" s="28"/>
      <c r="V59" s="28"/>
      <c r="W59" s="139"/>
      <c r="X59" s="29"/>
      <c r="Y59" s="6"/>
      <c r="Z59" s="6"/>
      <c r="AA59" s="6"/>
    </row>
    <row r="60" spans="1:27" ht="15.75" customHeight="1">
      <c r="A60" s="6"/>
      <c r="B60" s="6"/>
      <c r="C60" s="6"/>
      <c r="D60" s="6"/>
      <c r="E60" s="29"/>
      <c r="F60" s="6"/>
      <c r="G60" s="29"/>
      <c r="H60" s="29"/>
      <c r="I60" s="6"/>
      <c r="J60" s="6"/>
      <c r="K60" s="6"/>
      <c r="L60" s="6"/>
      <c r="M60" s="6"/>
      <c r="N60" s="6"/>
      <c r="O60" s="6"/>
      <c r="P60" s="6"/>
      <c r="Q60" s="6"/>
      <c r="R60" s="6"/>
      <c r="S60" s="6"/>
      <c r="T60" s="28"/>
      <c r="U60" s="28"/>
      <c r="V60" s="28"/>
      <c r="W60" s="139"/>
      <c r="X60" s="29"/>
      <c r="Y60" s="6"/>
      <c r="Z60" s="6"/>
      <c r="AA60" s="6"/>
    </row>
    <row r="61" spans="1:27" ht="15.75" customHeight="1">
      <c r="A61" s="6"/>
      <c r="B61" s="6"/>
      <c r="C61" s="6"/>
      <c r="D61" s="6"/>
      <c r="E61" s="29"/>
      <c r="F61" s="6"/>
      <c r="G61" s="29"/>
      <c r="H61" s="29"/>
      <c r="I61" s="6"/>
      <c r="J61" s="6"/>
      <c r="K61" s="6"/>
      <c r="L61" s="6"/>
      <c r="M61" s="6"/>
      <c r="N61" s="6"/>
      <c r="O61" s="6"/>
      <c r="P61" s="6"/>
      <c r="Q61" s="6"/>
      <c r="R61" s="6"/>
      <c r="S61" s="6"/>
      <c r="T61" s="28"/>
      <c r="U61" s="28"/>
      <c r="V61" s="28"/>
      <c r="W61" s="139"/>
      <c r="X61" s="29"/>
      <c r="Y61" s="6"/>
      <c r="Z61" s="6"/>
      <c r="AA61" s="6"/>
    </row>
    <row r="62" spans="1:27" ht="15.75" customHeight="1">
      <c r="A62" s="6"/>
      <c r="B62" s="6"/>
      <c r="C62" s="6"/>
      <c r="D62" s="6"/>
      <c r="E62" s="29"/>
      <c r="F62" s="6"/>
      <c r="G62" s="29"/>
      <c r="H62" s="29"/>
      <c r="I62" s="6"/>
      <c r="J62" s="6"/>
      <c r="K62" s="6"/>
      <c r="L62" s="6"/>
      <c r="M62" s="6"/>
      <c r="N62" s="6"/>
      <c r="O62" s="6"/>
      <c r="P62" s="6"/>
      <c r="Q62" s="6"/>
      <c r="R62" s="6"/>
      <c r="S62" s="6"/>
      <c r="T62" s="28"/>
      <c r="U62" s="28"/>
      <c r="V62" s="28"/>
      <c r="W62" s="139"/>
      <c r="X62" s="29"/>
      <c r="Y62" s="6"/>
      <c r="Z62" s="6"/>
      <c r="AA62" s="6"/>
    </row>
    <row r="63" spans="1:27" ht="15.75" customHeight="1">
      <c r="A63" s="6"/>
      <c r="B63" s="6"/>
      <c r="C63" s="6"/>
      <c r="D63" s="6"/>
      <c r="E63" s="29"/>
      <c r="F63" s="6"/>
      <c r="G63" s="29"/>
      <c r="H63" s="29"/>
      <c r="I63" s="6"/>
      <c r="J63" s="6"/>
      <c r="K63" s="6"/>
      <c r="L63" s="6"/>
      <c r="M63" s="6"/>
      <c r="N63" s="6"/>
      <c r="O63" s="6"/>
      <c r="P63" s="6"/>
      <c r="Q63" s="6"/>
      <c r="R63" s="6"/>
      <c r="S63" s="6"/>
      <c r="T63" s="28"/>
      <c r="U63" s="28"/>
      <c r="V63" s="28"/>
      <c r="W63" s="139"/>
      <c r="X63" s="29"/>
      <c r="Y63" s="6"/>
      <c r="Z63" s="6"/>
      <c r="AA63" s="6"/>
    </row>
    <row r="64" spans="1:27" ht="15.75" customHeight="1">
      <c r="A64" s="6"/>
      <c r="B64" s="6"/>
      <c r="C64" s="6"/>
      <c r="D64" s="6"/>
      <c r="E64" s="29"/>
      <c r="F64" s="6"/>
      <c r="G64" s="29"/>
      <c r="H64" s="29"/>
      <c r="I64" s="6"/>
      <c r="J64" s="6"/>
      <c r="K64" s="6"/>
      <c r="L64" s="6"/>
      <c r="M64" s="6"/>
      <c r="N64" s="6"/>
      <c r="O64" s="6"/>
      <c r="P64" s="6"/>
      <c r="Q64" s="6"/>
      <c r="R64" s="6"/>
      <c r="S64" s="6"/>
      <c r="T64" s="28"/>
      <c r="U64" s="28"/>
      <c r="V64" s="28"/>
      <c r="W64" s="139"/>
      <c r="X64" s="29"/>
      <c r="Y64" s="6"/>
      <c r="Z64" s="6"/>
      <c r="AA64" s="6"/>
    </row>
    <row r="65" spans="1:27" ht="15.75" customHeight="1">
      <c r="A65" s="6"/>
      <c r="B65" s="6"/>
      <c r="C65" s="6"/>
      <c r="D65" s="6"/>
      <c r="E65" s="29"/>
      <c r="F65" s="6"/>
      <c r="G65" s="29"/>
      <c r="H65" s="29"/>
      <c r="I65" s="6"/>
      <c r="J65" s="6"/>
      <c r="K65" s="6"/>
      <c r="L65" s="6"/>
      <c r="M65" s="6"/>
      <c r="N65" s="6"/>
      <c r="O65" s="6"/>
      <c r="P65" s="6"/>
      <c r="Q65" s="6"/>
      <c r="R65" s="6"/>
      <c r="S65" s="6"/>
      <c r="T65" s="28"/>
      <c r="U65" s="28"/>
      <c r="V65" s="28"/>
      <c r="W65" s="139"/>
      <c r="X65" s="29"/>
      <c r="Y65" s="6"/>
      <c r="Z65" s="6"/>
      <c r="AA65" s="6"/>
    </row>
    <row r="66" spans="1:27" ht="15.75" customHeight="1">
      <c r="A66" s="6"/>
      <c r="B66" s="6"/>
      <c r="C66" s="6"/>
      <c r="D66" s="6"/>
      <c r="E66" s="29"/>
      <c r="F66" s="6"/>
      <c r="G66" s="29"/>
      <c r="H66" s="29"/>
      <c r="I66" s="6"/>
      <c r="J66" s="6"/>
      <c r="K66" s="6"/>
      <c r="L66" s="6"/>
      <c r="M66" s="6"/>
      <c r="N66" s="6"/>
      <c r="O66" s="6"/>
      <c r="P66" s="6"/>
      <c r="Q66" s="6"/>
      <c r="R66" s="6"/>
      <c r="S66" s="6"/>
      <c r="T66" s="28"/>
      <c r="U66" s="28"/>
      <c r="V66" s="28"/>
      <c r="W66" s="139"/>
      <c r="X66" s="29"/>
      <c r="Y66" s="6"/>
      <c r="Z66" s="6"/>
      <c r="AA66" s="6"/>
    </row>
    <row r="67" spans="1:27" ht="15.75" customHeight="1">
      <c r="A67" s="6"/>
      <c r="B67" s="6"/>
      <c r="C67" s="6"/>
      <c r="D67" s="6"/>
      <c r="E67" s="29"/>
      <c r="F67" s="6"/>
      <c r="G67" s="29"/>
      <c r="H67" s="29"/>
      <c r="I67" s="6"/>
      <c r="J67" s="6"/>
      <c r="K67" s="6"/>
      <c r="L67" s="6"/>
      <c r="M67" s="6"/>
      <c r="N67" s="6"/>
      <c r="O67" s="6"/>
      <c r="P67" s="6"/>
      <c r="Q67" s="6"/>
      <c r="R67" s="6"/>
      <c r="S67" s="6"/>
      <c r="T67" s="28"/>
      <c r="U67" s="28"/>
      <c r="V67" s="28"/>
      <c r="W67" s="139"/>
      <c r="X67" s="29"/>
      <c r="Y67" s="6"/>
      <c r="Z67" s="6"/>
      <c r="AA67" s="6"/>
    </row>
    <row r="68" spans="1:27" ht="15.75" customHeight="1">
      <c r="A68" s="6"/>
      <c r="B68" s="6"/>
      <c r="C68" s="6"/>
      <c r="D68" s="6"/>
      <c r="E68" s="29"/>
      <c r="F68" s="6"/>
      <c r="G68" s="29"/>
      <c r="H68" s="29"/>
      <c r="I68" s="6"/>
      <c r="J68" s="6"/>
      <c r="K68" s="6"/>
      <c r="L68" s="6"/>
      <c r="M68" s="6"/>
      <c r="N68" s="6"/>
      <c r="O68" s="6"/>
      <c r="P68" s="6"/>
      <c r="Q68" s="6"/>
      <c r="R68" s="6"/>
      <c r="S68" s="6"/>
      <c r="T68" s="28"/>
      <c r="U68" s="28"/>
      <c r="V68" s="28"/>
      <c r="W68" s="139"/>
      <c r="X68" s="29"/>
      <c r="Y68" s="6"/>
      <c r="Z68" s="6"/>
      <c r="AA68" s="6"/>
    </row>
    <row r="69" spans="1:27" ht="15.75" customHeight="1">
      <c r="A69" s="6"/>
      <c r="B69" s="6"/>
      <c r="C69" s="6"/>
      <c r="D69" s="6"/>
      <c r="E69" s="29"/>
      <c r="F69" s="6"/>
      <c r="G69" s="29"/>
      <c r="H69" s="29"/>
      <c r="I69" s="6"/>
      <c r="J69" s="6"/>
      <c r="K69" s="6"/>
      <c r="L69" s="6"/>
      <c r="M69" s="6"/>
      <c r="N69" s="6"/>
      <c r="O69" s="6"/>
      <c r="P69" s="6"/>
      <c r="Q69" s="6"/>
      <c r="R69" s="6"/>
      <c r="S69" s="6"/>
      <c r="T69" s="28"/>
      <c r="U69" s="28"/>
      <c r="V69" s="28"/>
      <c r="W69" s="139"/>
      <c r="X69" s="29"/>
      <c r="Y69" s="6"/>
      <c r="Z69" s="6"/>
      <c r="AA69" s="6"/>
    </row>
    <row r="70" spans="1:27" ht="15.75" customHeight="1">
      <c r="A70" s="6"/>
      <c r="B70" s="6"/>
      <c r="C70" s="6"/>
      <c r="D70" s="6"/>
      <c r="E70" s="29"/>
      <c r="F70" s="6"/>
      <c r="G70" s="29"/>
      <c r="H70" s="29"/>
      <c r="I70" s="6"/>
      <c r="J70" s="6"/>
      <c r="K70" s="6"/>
      <c r="L70" s="6"/>
      <c r="M70" s="6"/>
      <c r="N70" s="6"/>
      <c r="O70" s="6"/>
      <c r="P70" s="6"/>
      <c r="Q70" s="6"/>
      <c r="R70" s="6"/>
      <c r="S70" s="6"/>
      <c r="T70" s="28"/>
      <c r="U70" s="28"/>
      <c r="V70" s="28"/>
      <c r="W70" s="139"/>
      <c r="X70" s="29"/>
      <c r="Y70" s="6"/>
      <c r="Z70" s="6"/>
      <c r="AA70" s="6"/>
    </row>
    <row r="71" spans="1:27" ht="15.75" customHeight="1">
      <c r="A71" s="6"/>
      <c r="B71" s="6"/>
      <c r="C71" s="6"/>
      <c r="D71" s="6"/>
      <c r="E71" s="29"/>
      <c r="F71" s="6"/>
      <c r="G71" s="29"/>
      <c r="H71" s="29"/>
      <c r="I71" s="6"/>
      <c r="J71" s="6"/>
      <c r="K71" s="6"/>
      <c r="L71" s="6"/>
      <c r="M71" s="6"/>
      <c r="N71" s="6"/>
      <c r="O71" s="6"/>
      <c r="P71" s="6"/>
      <c r="Q71" s="6"/>
      <c r="R71" s="6"/>
      <c r="S71" s="6"/>
      <c r="T71" s="28"/>
      <c r="U71" s="28"/>
      <c r="V71" s="28"/>
      <c r="W71" s="139"/>
      <c r="X71" s="29"/>
      <c r="Y71" s="6"/>
      <c r="Z71" s="6"/>
      <c r="AA71" s="6"/>
    </row>
    <row r="72" spans="1:27" ht="15.75" customHeight="1">
      <c r="A72" s="6"/>
      <c r="B72" s="6"/>
      <c r="C72" s="6"/>
      <c r="D72" s="6"/>
      <c r="E72" s="29"/>
      <c r="F72" s="6"/>
      <c r="G72" s="29"/>
      <c r="H72" s="29"/>
      <c r="I72" s="6"/>
      <c r="J72" s="6"/>
      <c r="K72" s="6"/>
      <c r="L72" s="6"/>
      <c r="M72" s="6"/>
      <c r="N72" s="6"/>
      <c r="O72" s="6"/>
      <c r="P72" s="6"/>
      <c r="Q72" s="6"/>
      <c r="R72" s="6"/>
      <c r="S72" s="6"/>
      <c r="T72" s="28"/>
      <c r="U72" s="28"/>
      <c r="V72" s="28"/>
      <c r="W72" s="139"/>
      <c r="X72" s="29"/>
      <c r="Y72" s="6"/>
      <c r="Z72" s="6"/>
      <c r="AA72" s="6"/>
    </row>
    <row r="73" spans="1:27" ht="15.75" customHeight="1">
      <c r="A73" s="6"/>
      <c r="B73" s="6"/>
      <c r="C73" s="6"/>
      <c r="D73" s="6"/>
      <c r="E73" s="29"/>
      <c r="F73" s="6"/>
      <c r="G73" s="29"/>
      <c r="H73" s="29"/>
      <c r="I73" s="6"/>
      <c r="J73" s="6"/>
      <c r="K73" s="6"/>
      <c r="L73" s="6"/>
      <c r="M73" s="6"/>
      <c r="N73" s="6"/>
      <c r="O73" s="6"/>
      <c r="P73" s="6"/>
      <c r="Q73" s="6"/>
      <c r="R73" s="6"/>
      <c r="S73" s="6"/>
      <c r="T73" s="28"/>
      <c r="U73" s="28"/>
      <c r="V73" s="28"/>
      <c r="W73" s="139"/>
      <c r="X73" s="29"/>
      <c r="Y73" s="6"/>
      <c r="Z73" s="6"/>
      <c r="AA73" s="6"/>
    </row>
    <row r="74" spans="1:27" ht="15.75" customHeight="1">
      <c r="A74" s="6"/>
      <c r="B74" s="6"/>
      <c r="C74" s="6"/>
      <c r="D74" s="6"/>
      <c r="E74" s="29"/>
      <c r="F74" s="6"/>
      <c r="G74" s="29"/>
      <c r="H74" s="29"/>
      <c r="I74" s="6"/>
      <c r="J74" s="6"/>
      <c r="K74" s="6"/>
      <c r="L74" s="6"/>
      <c r="M74" s="6"/>
      <c r="N74" s="6"/>
      <c r="O74" s="6"/>
      <c r="P74" s="6"/>
      <c r="Q74" s="6"/>
      <c r="R74" s="6"/>
      <c r="S74" s="6"/>
      <c r="T74" s="28"/>
      <c r="U74" s="28"/>
      <c r="V74" s="28"/>
      <c r="W74" s="139"/>
      <c r="X74" s="29"/>
      <c r="Y74" s="6"/>
      <c r="Z74" s="6"/>
      <c r="AA74" s="6"/>
    </row>
    <row r="75" spans="1:27" ht="15.75" customHeight="1">
      <c r="A75" s="6"/>
      <c r="B75" s="6"/>
      <c r="C75" s="6"/>
      <c r="D75" s="6"/>
      <c r="E75" s="29"/>
      <c r="F75" s="6"/>
      <c r="G75" s="29"/>
      <c r="H75" s="29"/>
      <c r="I75" s="6"/>
      <c r="J75" s="6"/>
      <c r="K75" s="6"/>
      <c r="L75" s="6"/>
      <c r="M75" s="6"/>
      <c r="N75" s="6"/>
      <c r="O75" s="6"/>
      <c r="P75" s="6"/>
      <c r="Q75" s="6"/>
      <c r="R75" s="6"/>
      <c r="S75" s="6"/>
      <c r="T75" s="28"/>
      <c r="U75" s="28"/>
      <c r="V75" s="28"/>
      <c r="W75" s="139"/>
      <c r="X75" s="29"/>
      <c r="Y75" s="6"/>
      <c r="Z75" s="6"/>
      <c r="AA75" s="6"/>
    </row>
    <row r="76" spans="1:27" ht="15.75" customHeight="1">
      <c r="A76" s="6"/>
      <c r="B76" s="6"/>
      <c r="C76" s="6"/>
      <c r="D76" s="6"/>
      <c r="E76" s="29"/>
      <c r="F76" s="6"/>
      <c r="G76" s="29"/>
      <c r="H76" s="29"/>
      <c r="I76" s="6"/>
      <c r="J76" s="6"/>
      <c r="K76" s="6"/>
      <c r="L76" s="6"/>
      <c r="M76" s="6"/>
      <c r="N76" s="6"/>
      <c r="O76" s="6"/>
      <c r="P76" s="6"/>
      <c r="Q76" s="6"/>
      <c r="R76" s="6"/>
      <c r="S76" s="6"/>
      <c r="T76" s="28"/>
      <c r="U76" s="28"/>
      <c r="V76" s="28"/>
      <c r="W76" s="139"/>
      <c r="X76" s="29"/>
      <c r="Y76" s="6"/>
      <c r="Z76" s="6"/>
      <c r="AA76" s="6"/>
    </row>
    <row r="77" spans="1:27" ht="15.75" customHeight="1">
      <c r="A77" s="6"/>
      <c r="B77" s="6"/>
      <c r="C77" s="6"/>
      <c r="D77" s="6"/>
      <c r="E77" s="29"/>
      <c r="F77" s="6"/>
      <c r="G77" s="29"/>
      <c r="H77" s="29"/>
      <c r="I77" s="6"/>
      <c r="J77" s="6"/>
      <c r="K77" s="6"/>
      <c r="L77" s="6"/>
      <c r="M77" s="6"/>
      <c r="N77" s="6"/>
      <c r="O77" s="6"/>
      <c r="P77" s="6"/>
      <c r="Q77" s="6"/>
      <c r="R77" s="6"/>
      <c r="S77" s="6"/>
      <c r="T77" s="28"/>
      <c r="U77" s="28"/>
      <c r="V77" s="28"/>
      <c r="W77" s="139"/>
      <c r="X77" s="29"/>
      <c r="Y77" s="6"/>
      <c r="Z77" s="6"/>
      <c r="AA77" s="6"/>
    </row>
    <row r="78" spans="1:27" ht="15.75" customHeight="1">
      <c r="A78" s="6"/>
      <c r="B78" s="6"/>
      <c r="C78" s="6"/>
      <c r="D78" s="6"/>
      <c r="E78" s="29"/>
      <c r="F78" s="6"/>
      <c r="G78" s="29"/>
      <c r="H78" s="29"/>
      <c r="I78" s="6"/>
      <c r="J78" s="6"/>
      <c r="K78" s="6"/>
      <c r="L78" s="6"/>
      <c r="M78" s="6"/>
      <c r="N78" s="6"/>
      <c r="O78" s="6"/>
      <c r="P78" s="6"/>
      <c r="Q78" s="6"/>
      <c r="R78" s="6"/>
      <c r="S78" s="6"/>
      <c r="T78" s="28"/>
      <c r="U78" s="28"/>
      <c r="V78" s="28"/>
      <c r="W78" s="139"/>
      <c r="X78" s="29"/>
      <c r="Y78" s="6"/>
      <c r="Z78" s="6"/>
      <c r="AA78" s="6"/>
    </row>
    <row r="79" spans="1:27" ht="15.75" customHeight="1">
      <c r="A79" s="6"/>
      <c r="B79" s="6"/>
      <c r="C79" s="6"/>
      <c r="D79" s="6"/>
      <c r="E79" s="29"/>
      <c r="F79" s="6"/>
      <c r="G79" s="29"/>
      <c r="H79" s="29"/>
      <c r="I79" s="6"/>
      <c r="J79" s="6"/>
      <c r="K79" s="6"/>
      <c r="L79" s="6"/>
      <c r="M79" s="6"/>
      <c r="N79" s="6"/>
      <c r="O79" s="6"/>
      <c r="P79" s="6"/>
      <c r="Q79" s="6"/>
      <c r="R79" s="6"/>
      <c r="S79" s="6"/>
      <c r="T79" s="28"/>
      <c r="U79" s="28"/>
      <c r="V79" s="28"/>
      <c r="W79" s="139"/>
      <c r="X79" s="29"/>
      <c r="Y79" s="6"/>
      <c r="Z79" s="6"/>
      <c r="AA79" s="6"/>
    </row>
    <row r="80" spans="1:27" ht="15.75" customHeight="1">
      <c r="A80" s="6"/>
      <c r="B80" s="6"/>
      <c r="C80" s="6"/>
      <c r="D80" s="6"/>
      <c r="E80" s="29"/>
      <c r="F80" s="6"/>
      <c r="G80" s="29"/>
      <c r="H80" s="29"/>
      <c r="I80" s="6"/>
      <c r="J80" s="6"/>
      <c r="K80" s="6"/>
      <c r="L80" s="6"/>
      <c r="M80" s="6"/>
      <c r="N80" s="6"/>
      <c r="O80" s="6"/>
      <c r="P80" s="6"/>
      <c r="Q80" s="6"/>
      <c r="R80" s="6"/>
      <c r="S80" s="6"/>
      <c r="T80" s="28"/>
      <c r="U80" s="28"/>
      <c r="V80" s="28"/>
      <c r="W80" s="139"/>
      <c r="X80" s="29"/>
      <c r="Y80" s="6"/>
      <c r="Z80" s="6"/>
      <c r="AA80" s="6"/>
    </row>
    <row r="81" spans="1:27" ht="15.75" customHeight="1">
      <c r="A81" s="6"/>
      <c r="B81" s="6"/>
      <c r="C81" s="6"/>
      <c r="D81" s="6"/>
      <c r="E81" s="29"/>
      <c r="F81" s="6"/>
      <c r="G81" s="29"/>
      <c r="H81" s="29"/>
      <c r="I81" s="6"/>
      <c r="J81" s="6"/>
      <c r="K81" s="6"/>
      <c r="L81" s="6"/>
      <c r="M81" s="6"/>
      <c r="N81" s="6"/>
      <c r="O81" s="6"/>
      <c r="P81" s="6"/>
      <c r="Q81" s="6"/>
      <c r="R81" s="6"/>
      <c r="S81" s="6"/>
      <c r="T81" s="28"/>
      <c r="U81" s="28"/>
      <c r="V81" s="28"/>
      <c r="W81" s="139"/>
      <c r="X81" s="29"/>
      <c r="Y81" s="6"/>
      <c r="Z81" s="6"/>
      <c r="AA81" s="6"/>
    </row>
    <row r="82" spans="1:27" ht="15.75" customHeight="1">
      <c r="A82" s="6"/>
      <c r="B82" s="6"/>
      <c r="C82" s="6"/>
      <c r="D82" s="6"/>
      <c r="E82" s="29"/>
      <c r="F82" s="6"/>
      <c r="G82" s="29"/>
      <c r="H82" s="29"/>
      <c r="I82" s="6"/>
      <c r="J82" s="6"/>
      <c r="K82" s="6"/>
      <c r="L82" s="6"/>
      <c r="M82" s="6"/>
      <c r="N82" s="6"/>
      <c r="O82" s="6"/>
      <c r="P82" s="6"/>
      <c r="Q82" s="6"/>
      <c r="R82" s="6"/>
      <c r="S82" s="6"/>
      <c r="T82" s="28"/>
      <c r="U82" s="28"/>
      <c r="V82" s="28"/>
      <c r="W82" s="139"/>
      <c r="X82" s="29"/>
      <c r="Y82" s="6"/>
      <c r="Z82" s="6"/>
      <c r="AA82" s="6"/>
    </row>
    <row r="83" spans="1:27" ht="15.75" customHeight="1">
      <c r="A83" s="6"/>
      <c r="B83" s="6"/>
      <c r="C83" s="6"/>
      <c r="D83" s="6"/>
      <c r="E83" s="29"/>
      <c r="F83" s="6"/>
      <c r="G83" s="29"/>
      <c r="H83" s="29"/>
      <c r="I83" s="6"/>
      <c r="J83" s="6"/>
      <c r="K83" s="6"/>
      <c r="L83" s="6"/>
      <c r="M83" s="6"/>
      <c r="N83" s="6"/>
      <c r="O83" s="6"/>
      <c r="P83" s="6"/>
      <c r="Q83" s="6"/>
      <c r="R83" s="6"/>
      <c r="S83" s="6"/>
      <c r="T83" s="28"/>
      <c r="U83" s="28"/>
      <c r="V83" s="28"/>
      <c r="W83" s="139"/>
      <c r="X83" s="29"/>
      <c r="Y83" s="6"/>
      <c r="Z83" s="6"/>
      <c r="AA83" s="6"/>
    </row>
    <row r="84" spans="1:27" ht="15.75" customHeight="1">
      <c r="A84" s="6"/>
      <c r="B84" s="6"/>
      <c r="C84" s="6"/>
      <c r="D84" s="6"/>
      <c r="E84" s="29"/>
      <c r="F84" s="6"/>
      <c r="G84" s="29"/>
      <c r="H84" s="29"/>
      <c r="I84" s="6"/>
      <c r="J84" s="6"/>
      <c r="K84" s="6"/>
      <c r="L84" s="6"/>
      <c r="M84" s="6"/>
      <c r="N84" s="6"/>
      <c r="O84" s="6"/>
      <c r="P84" s="6"/>
      <c r="Q84" s="6"/>
      <c r="R84" s="6"/>
      <c r="S84" s="6"/>
      <c r="T84" s="28"/>
      <c r="U84" s="28"/>
      <c r="V84" s="28"/>
      <c r="W84" s="139"/>
      <c r="X84" s="29"/>
      <c r="Y84" s="6"/>
      <c r="Z84" s="6"/>
      <c r="AA84" s="6"/>
    </row>
    <row r="85" spans="1:27" ht="15.75" customHeight="1">
      <c r="A85" s="6"/>
      <c r="B85" s="6"/>
      <c r="C85" s="6"/>
      <c r="D85" s="6"/>
      <c r="E85" s="29"/>
      <c r="F85" s="6"/>
      <c r="G85" s="29"/>
      <c r="H85" s="29"/>
      <c r="I85" s="6"/>
      <c r="J85" s="6"/>
      <c r="K85" s="6"/>
      <c r="L85" s="6"/>
      <c r="M85" s="6"/>
      <c r="N85" s="6"/>
      <c r="O85" s="6"/>
      <c r="P85" s="6"/>
      <c r="Q85" s="6"/>
      <c r="R85" s="6"/>
      <c r="S85" s="6"/>
      <c r="T85" s="28"/>
      <c r="U85" s="28"/>
      <c r="V85" s="28"/>
      <c r="W85" s="139"/>
      <c r="X85" s="29"/>
      <c r="Y85" s="6"/>
      <c r="Z85" s="6"/>
      <c r="AA85" s="6"/>
    </row>
    <row r="86" spans="1:27" ht="15.75" customHeight="1">
      <c r="A86" s="6"/>
      <c r="B86" s="6"/>
      <c r="C86" s="6"/>
      <c r="D86" s="6"/>
      <c r="E86" s="29"/>
      <c r="F86" s="6"/>
      <c r="G86" s="29"/>
      <c r="H86" s="29"/>
      <c r="I86" s="6"/>
      <c r="J86" s="6"/>
      <c r="K86" s="6"/>
      <c r="L86" s="6"/>
      <c r="M86" s="6"/>
      <c r="N86" s="6"/>
      <c r="O86" s="6"/>
      <c r="P86" s="6"/>
      <c r="Q86" s="6"/>
      <c r="R86" s="6"/>
      <c r="S86" s="6"/>
      <c r="T86" s="28"/>
      <c r="U86" s="28"/>
      <c r="V86" s="28"/>
      <c r="W86" s="139"/>
      <c r="X86" s="29"/>
      <c r="Y86" s="6"/>
      <c r="Z86" s="6"/>
      <c r="AA86" s="6"/>
    </row>
    <row r="87" spans="1:27" ht="15.75" customHeight="1">
      <c r="A87" s="6"/>
      <c r="B87" s="6"/>
      <c r="C87" s="6"/>
      <c r="D87" s="6"/>
      <c r="E87" s="29"/>
      <c r="F87" s="6"/>
      <c r="G87" s="29"/>
      <c r="H87" s="29"/>
      <c r="I87" s="6"/>
      <c r="J87" s="6"/>
      <c r="K87" s="6"/>
      <c r="L87" s="6"/>
      <c r="M87" s="6"/>
      <c r="N87" s="6"/>
      <c r="O87" s="6"/>
      <c r="P87" s="6"/>
      <c r="Q87" s="6"/>
      <c r="R87" s="6"/>
      <c r="S87" s="6"/>
      <c r="T87" s="28"/>
      <c r="U87" s="28"/>
      <c r="V87" s="28"/>
      <c r="W87" s="139"/>
      <c r="X87" s="29"/>
      <c r="Y87" s="6"/>
      <c r="Z87" s="6"/>
      <c r="AA87" s="6"/>
    </row>
    <row r="88" spans="1:27" ht="15.75" customHeight="1">
      <c r="A88" s="6"/>
      <c r="B88" s="6"/>
      <c r="C88" s="6"/>
      <c r="D88" s="6"/>
      <c r="E88" s="29"/>
      <c r="F88" s="6"/>
      <c r="G88" s="29"/>
      <c r="H88" s="29"/>
      <c r="I88" s="6"/>
      <c r="J88" s="6"/>
      <c r="K88" s="6"/>
      <c r="L88" s="6"/>
      <c r="M88" s="6"/>
      <c r="N88" s="6"/>
      <c r="O88" s="6"/>
      <c r="P88" s="6"/>
      <c r="Q88" s="6"/>
      <c r="R88" s="6"/>
      <c r="S88" s="6"/>
      <c r="T88" s="28"/>
      <c r="U88" s="28"/>
      <c r="V88" s="28"/>
      <c r="W88" s="139"/>
      <c r="X88" s="29"/>
      <c r="Y88" s="6"/>
      <c r="Z88" s="6"/>
      <c r="AA88" s="6"/>
    </row>
    <row r="89" spans="1:27" ht="15.75" customHeight="1">
      <c r="A89" s="6"/>
      <c r="B89" s="6"/>
      <c r="C89" s="6"/>
      <c r="D89" s="6"/>
      <c r="E89" s="29"/>
      <c r="F89" s="6"/>
      <c r="G89" s="29"/>
      <c r="H89" s="29"/>
      <c r="I89" s="6"/>
      <c r="J89" s="6"/>
      <c r="K89" s="6"/>
      <c r="L89" s="6"/>
      <c r="M89" s="6"/>
      <c r="N89" s="6"/>
      <c r="O89" s="6"/>
      <c r="P89" s="6"/>
      <c r="Q89" s="6"/>
      <c r="R89" s="6"/>
      <c r="S89" s="6"/>
      <c r="T89" s="28"/>
      <c r="U89" s="28"/>
      <c r="V89" s="28"/>
      <c r="W89" s="139"/>
      <c r="X89" s="29"/>
      <c r="Y89" s="6"/>
      <c r="Z89" s="6"/>
      <c r="AA89" s="6"/>
    </row>
    <row r="90" spans="1:27" ht="15.75" customHeight="1">
      <c r="A90" s="6"/>
      <c r="B90" s="6"/>
      <c r="C90" s="6"/>
      <c r="D90" s="6"/>
      <c r="E90" s="29"/>
      <c r="F90" s="6"/>
      <c r="G90" s="29"/>
      <c r="H90" s="29"/>
      <c r="I90" s="6"/>
      <c r="J90" s="6"/>
      <c r="K90" s="6"/>
      <c r="L90" s="6"/>
      <c r="M90" s="6"/>
      <c r="N90" s="6"/>
      <c r="O90" s="6"/>
      <c r="P90" s="6"/>
      <c r="Q90" s="6"/>
      <c r="R90" s="6"/>
      <c r="S90" s="6"/>
      <c r="T90" s="28"/>
      <c r="U90" s="28"/>
      <c r="V90" s="28"/>
      <c r="W90" s="139"/>
      <c r="X90" s="29"/>
      <c r="Y90" s="6"/>
      <c r="Z90" s="6"/>
      <c r="AA90" s="6"/>
    </row>
    <row r="91" spans="1:27" ht="15.75" customHeight="1">
      <c r="A91" s="6"/>
      <c r="B91" s="6"/>
      <c r="C91" s="6"/>
      <c r="D91" s="6"/>
      <c r="E91" s="29"/>
      <c r="F91" s="6"/>
      <c r="G91" s="29"/>
      <c r="H91" s="29"/>
      <c r="I91" s="6"/>
      <c r="J91" s="6"/>
      <c r="K91" s="6"/>
      <c r="L91" s="6"/>
      <c r="M91" s="6"/>
      <c r="N91" s="6"/>
      <c r="O91" s="6"/>
      <c r="P91" s="6"/>
      <c r="Q91" s="6"/>
      <c r="R91" s="6"/>
      <c r="S91" s="6"/>
      <c r="T91" s="28"/>
      <c r="U91" s="28"/>
      <c r="V91" s="28"/>
      <c r="W91" s="139"/>
      <c r="X91" s="29"/>
      <c r="Y91" s="6"/>
      <c r="Z91" s="6"/>
      <c r="AA91" s="6"/>
    </row>
    <row r="92" spans="1:27" ht="15.75" customHeight="1">
      <c r="A92" s="6"/>
      <c r="B92" s="6"/>
      <c r="C92" s="6"/>
      <c r="D92" s="6"/>
      <c r="E92" s="29"/>
      <c r="F92" s="6"/>
      <c r="G92" s="29"/>
      <c r="H92" s="29"/>
      <c r="I92" s="6"/>
      <c r="J92" s="6"/>
      <c r="K92" s="6"/>
      <c r="L92" s="6"/>
      <c r="M92" s="6"/>
      <c r="N92" s="6"/>
      <c r="O92" s="6"/>
      <c r="P92" s="6"/>
      <c r="Q92" s="6"/>
      <c r="R92" s="6"/>
      <c r="S92" s="6"/>
      <c r="T92" s="28"/>
      <c r="U92" s="28"/>
      <c r="V92" s="28"/>
      <c r="W92" s="139"/>
      <c r="X92" s="29"/>
      <c r="Y92" s="6"/>
      <c r="Z92" s="6"/>
      <c r="AA92" s="6"/>
    </row>
    <row r="93" spans="1:27" ht="15.75" customHeight="1">
      <c r="A93" s="6"/>
      <c r="B93" s="6"/>
      <c r="C93" s="6"/>
      <c r="D93" s="6"/>
      <c r="E93" s="6"/>
      <c r="F93" s="6"/>
      <c r="G93" s="6"/>
      <c r="H93" s="6"/>
      <c r="I93" s="6"/>
      <c r="J93" s="6"/>
      <c r="K93" s="6"/>
      <c r="L93" s="6"/>
      <c r="M93" s="6"/>
      <c r="N93" s="6"/>
      <c r="O93" s="6"/>
      <c r="P93" s="6"/>
      <c r="Q93" s="6"/>
      <c r="R93" s="6"/>
      <c r="S93" s="6"/>
      <c r="T93" s="6"/>
      <c r="U93" s="6"/>
      <c r="V93" s="6"/>
      <c r="W93" s="139"/>
      <c r="X93" s="6"/>
      <c r="Y93" s="6"/>
      <c r="Z93" s="6"/>
      <c r="AA93" s="6"/>
    </row>
    <row r="94" spans="1:27" ht="15.75" customHeight="1">
      <c r="A94" s="6"/>
      <c r="B94" s="6"/>
      <c r="C94" s="6"/>
      <c r="D94" s="6"/>
      <c r="E94" s="6"/>
      <c r="F94" s="6"/>
      <c r="G94" s="6"/>
      <c r="H94" s="6"/>
      <c r="I94" s="6"/>
      <c r="J94" s="6"/>
      <c r="K94" s="6"/>
      <c r="L94" s="6"/>
      <c r="M94" s="6"/>
      <c r="N94" s="6"/>
      <c r="O94" s="6"/>
      <c r="P94" s="6"/>
      <c r="Q94" s="6"/>
      <c r="R94" s="6"/>
      <c r="S94" s="6"/>
      <c r="T94" s="6"/>
      <c r="U94" s="6"/>
      <c r="V94" s="6"/>
      <c r="W94" s="139"/>
      <c r="X94" s="6"/>
      <c r="Y94" s="6"/>
      <c r="Z94" s="6"/>
      <c r="AA94" s="6"/>
    </row>
    <row r="95" spans="1:27" ht="15.75" customHeight="1">
      <c r="A95" s="6"/>
      <c r="B95" s="6"/>
      <c r="C95" s="6"/>
      <c r="D95" s="6"/>
      <c r="E95" s="6"/>
      <c r="F95" s="6"/>
      <c r="G95" s="6"/>
      <c r="H95" s="6"/>
      <c r="I95" s="6"/>
      <c r="J95" s="6"/>
      <c r="K95" s="6"/>
      <c r="L95" s="6"/>
      <c r="M95" s="6"/>
      <c r="N95" s="6"/>
      <c r="O95" s="6"/>
      <c r="P95" s="6"/>
      <c r="Q95" s="6"/>
      <c r="R95" s="6"/>
      <c r="S95" s="6"/>
      <c r="T95" s="6"/>
      <c r="U95" s="6"/>
      <c r="V95" s="6"/>
      <c r="W95" s="139"/>
      <c r="X95" s="6"/>
      <c r="Y95" s="6"/>
      <c r="Z95" s="6"/>
      <c r="AA95" s="6"/>
    </row>
    <row r="96" spans="1:27" ht="15.75" customHeight="1">
      <c r="A96" s="6"/>
      <c r="B96" s="6"/>
      <c r="C96" s="6"/>
      <c r="D96" s="6"/>
      <c r="E96" s="6"/>
      <c r="F96" s="6"/>
      <c r="G96" s="6"/>
      <c r="H96" s="6"/>
      <c r="I96" s="6"/>
      <c r="J96" s="6"/>
      <c r="K96" s="6"/>
      <c r="L96" s="6"/>
      <c r="M96" s="6"/>
      <c r="N96" s="6"/>
      <c r="O96" s="6"/>
      <c r="P96" s="6"/>
      <c r="Q96" s="6"/>
      <c r="R96" s="6"/>
      <c r="S96" s="6"/>
      <c r="T96" s="6"/>
      <c r="U96" s="6"/>
      <c r="V96" s="6"/>
      <c r="W96" s="139"/>
      <c r="X96" s="6"/>
      <c r="Y96" s="6"/>
      <c r="Z96" s="6"/>
      <c r="AA96" s="6"/>
    </row>
    <row r="97" spans="1:27" ht="15.75" customHeight="1">
      <c r="A97" s="6"/>
      <c r="B97" s="6"/>
      <c r="C97" s="6"/>
      <c r="D97" s="6"/>
      <c r="E97" s="6"/>
      <c r="F97" s="6"/>
      <c r="G97" s="6"/>
      <c r="H97" s="6"/>
      <c r="I97" s="6"/>
      <c r="J97" s="6"/>
      <c r="K97" s="6"/>
      <c r="L97" s="6"/>
      <c r="M97" s="6"/>
      <c r="N97" s="6"/>
      <c r="O97" s="6"/>
      <c r="P97" s="6"/>
      <c r="Q97" s="6"/>
      <c r="R97" s="6"/>
      <c r="S97" s="6"/>
      <c r="T97" s="6"/>
      <c r="U97" s="6"/>
      <c r="V97" s="6"/>
      <c r="W97" s="139"/>
      <c r="X97" s="6"/>
      <c r="Y97" s="6"/>
      <c r="Z97" s="6"/>
      <c r="AA97" s="6"/>
    </row>
    <row r="98" spans="1:27" ht="15.75" customHeight="1">
      <c r="A98" s="6"/>
      <c r="B98" s="6"/>
      <c r="C98" s="6"/>
      <c r="D98" s="6"/>
      <c r="E98" s="6"/>
      <c r="F98" s="6"/>
      <c r="G98" s="6"/>
      <c r="H98" s="6"/>
      <c r="I98" s="6"/>
      <c r="J98" s="6"/>
      <c r="K98" s="6"/>
      <c r="L98" s="6"/>
      <c r="M98" s="6"/>
      <c r="N98" s="6"/>
      <c r="O98" s="6"/>
      <c r="P98" s="6"/>
      <c r="Q98" s="6"/>
      <c r="R98" s="6"/>
      <c r="S98" s="6"/>
      <c r="T98" s="6"/>
      <c r="U98" s="6"/>
      <c r="V98" s="6"/>
      <c r="W98" s="139"/>
      <c r="X98" s="6"/>
      <c r="Y98" s="6"/>
      <c r="Z98" s="6"/>
      <c r="AA98" s="6"/>
    </row>
    <row r="99" spans="1:27" ht="15.75" customHeight="1">
      <c r="A99" s="6"/>
      <c r="B99" s="6"/>
      <c r="C99" s="6"/>
      <c r="D99" s="6"/>
      <c r="E99" s="6"/>
      <c r="F99" s="6"/>
      <c r="G99" s="6"/>
      <c r="H99" s="6"/>
      <c r="I99" s="6"/>
      <c r="J99" s="6"/>
      <c r="K99" s="6"/>
      <c r="L99" s="6"/>
      <c r="M99" s="6"/>
      <c r="N99" s="6"/>
      <c r="O99" s="6"/>
      <c r="P99" s="6"/>
      <c r="Q99" s="6"/>
      <c r="R99" s="6"/>
      <c r="S99" s="6"/>
      <c r="T99" s="6"/>
      <c r="U99" s="6"/>
      <c r="V99" s="6"/>
      <c r="W99" s="139"/>
      <c r="X99" s="6"/>
      <c r="Y99" s="6"/>
      <c r="Z99" s="6"/>
      <c r="AA99" s="6"/>
    </row>
    <row r="100" spans="1:27" ht="15.75" customHeight="1">
      <c r="A100" s="6"/>
      <c r="B100" s="6"/>
      <c r="C100" s="6"/>
      <c r="D100" s="6"/>
      <c r="E100" s="6"/>
      <c r="F100" s="6"/>
      <c r="G100" s="6"/>
      <c r="H100" s="6"/>
      <c r="I100" s="6"/>
      <c r="J100" s="6"/>
      <c r="K100" s="6"/>
      <c r="L100" s="6"/>
      <c r="M100" s="6"/>
      <c r="N100" s="6"/>
      <c r="O100" s="6"/>
      <c r="P100" s="6"/>
      <c r="Q100" s="6"/>
      <c r="R100" s="6"/>
      <c r="S100" s="6"/>
      <c r="T100" s="6"/>
      <c r="U100" s="6"/>
      <c r="V100" s="6"/>
      <c r="W100" s="139"/>
      <c r="X100" s="6"/>
      <c r="Y100" s="6"/>
      <c r="Z100" s="6"/>
      <c r="AA100" s="6"/>
    </row>
    <row r="101" spans="1:27" ht="15.75" customHeight="1">
      <c r="A101" s="6"/>
      <c r="B101" s="6"/>
      <c r="C101" s="6"/>
      <c r="D101" s="6"/>
      <c r="E101" s="6"/>
      <c r="F101" s="6"/>
      <c r="G101" s="6"/>
      <c r="H101" s="6"/>
      <c r="I101" s="6"/>
      <c r="J101" s="6"/>
      <c r="K101" s="6"/>
      <c r="L101" s="6"/>
      <c r="M101" s="6"/>
      <c r="N101" s="6"/>
      <c r="O101" s="6"/>
      <c r="P101" s="6"/>
      <c r="Q101" s="6"/>
      <c r="R101" s="6"/>
      <c r="S101" s="6"/>
      <c r="T101" s="6"/>
      <c r="U101" s="6"/>
      <c r="V101" s="6"/>
      <c r="W101" s="139"/>
      <c r="X101" s="6"/>
      <c r="Y101" s="6"/>
      <c r="Z101" s="6"/>
      <c r="AA101" s="6"/>
    </row>
    <row r="102" spans="1:27" ht="15.75" customHeight="1">
      <c r="A102" s="6"/>
      <c r="B102" s="6"/>
      <c r="C102" s="6"/>
      <c r="D102" s="6"/>
      <c r="E102" s="6"/>
      <c r="F102" s="6"/>
      <c r="G102" s="6"/>
      <c r="H102" s="6"/>
      <c r="I102" s="6"/>
      <c r="J102" s="6"/>
      <c r="K102" s="6"/>
      <c r="L102" s="6"/>
      <c r="M102" s="6"/>
      <c r="N102" s="6"/>
      <c r="O102" s="6"/>
      <c r="P102" s="6"/>
      <c r="Q102" s="6"/>
      <c r="R102" s="6"/>
      <c r="S102" s="6"/>
      <c r="T102" s="6"/>
      <c r="U102" s="6"/>
      <c r="V102" s="6"/>
      <c r="W102" s="139"/>
      <c r="X102" s="6"/>
      <c r="Y102" s="6"/>
      <c r="Z102" s="6"/>
      <c r="AA102" s="6"/>
    </row>
    <row r="103" spans="1:27" ht="15.75" customHeight="1">
      <c r="A103" s="6"/>
      <c r="B103" s="6"/>
      <c r="C103" s="6"/>
      <c r="D103" s="6"/>
      <c r="E103" s="6"/>
      <c r="F103" s="6"/>
      <c r="G103" s="6"/>
      <c r="H103" s="6"/>
      <c r="I103" s="6"/>
      <c r="J103" s="6"/>
      <c r="K103" s="6"/>
      <c r="L103" s="6"/>
      <c r="M103" s="6"/>
      <c r="N103" s="6"/>
      <c r="O103" s="6"/>
      <c r="P103" s="6"/>
      <c r="Q103" s="6"/>
      <c r="R103" s="6"/>
      <c r="S103" s="6"/>
      <c r="T103" s="6"/>
      <c r="U103" s="6"/>
      <c r="V103" s="6"/>
      <c r="W103" s="139"/>
      <c r="X103" s="6"/>
      <c r="Y103" s="6"/>
      <c r="Z103" s="6"/>
      <c r="AA103" s="6"/>
    </row>
    <row r="104" spans="1:27" ht="15.75" customHeight="1">
      <c r="A104" s="6"/>
      <c r="B104" s="6"/>
      <c r="C104" s="6"/>
      <c r="D104" s="6"/>
      <c r="E104" s="6"/>
      <c r="F104" s="6"/>
      <c r="G104" s="6"/>
      <c r="H104" s="6"/>
      <c r="I104" s="6"/>
      <c r="J104" s="6"/>
      <c r="K104" s="6"/>
      <c r="L104" s="6"/>
      <c r="M104" s="6"/>
      <c r="N104" s="6"/>
      <c r="O104" s="6"/>
      <c r="P104" s="6"/>
      <c r="Q104" s="6"/>
      <c r="R104" s="6"/>
      <c r="S104" s="6"/>
      <c r="T104" s="6"/>
      <c r="U104" s="6"/>
      <c r="V104" s="6"/>
      <c r="W104" s="139"/>
      <c r="X104" s="6"/>
      <c r="Y104" s="6"/>
      <c r="Z104" s="6"/>
      <c r="AA104" s="6"/>
    </row>
    <row r="105" spans="1:27" ht="15.75" customHeight="1">
      <c r="A105" s="6"/>
      <c r="B105" s="6"/>
      <c r="C105" s="6"/>
      <c r="D105" s="6"/>
      <c r="E105" s="6"/>
      <c r="F105" s="6"/>
      <c r="G105" s="6"/>
      <c r="H105" s="6"/>
      <c r="I105" s="6"/>
      <c r="J105" s="6"/>
      <c r="K105" s="6"/>
      <c r="L105" s="6"/>
      <c r="M105" s="6"/>
      <c r="N105" s="6"/>
      <c r="O105" s="6"/>
      <c r="P105" s="6"/>
      <c r="Q105" s="6"/>
      <c r="R105" s="6"/>
      <c r="S105" s="6"/>
      <c r="T105" s="6"/>
      <c r="U105" s="6"/>
      <c r="V105" s="6"/>
      <c r="W105" s="139"/>
      <c r="X105" s="6"/>
      <c r="Y105" s="6"/>
      <c r="Z105" s="6"/>
      <c r="AA105" s="6"/>
    </row>
    <row r="106" spans="1:27" ht="15.75" customHeight="1">
      <c r="A106" s="6"/>
      <c r="B106" s="6"/>
      <c r="C106" s="6"/>
      <c r="D106" s="6"/>
      <c r="E106" s="6"/>
      <c r="F106" s="6"/>
      <c r="G106" s="6"/>
      <c r="H106" s="6"/>
      <c r="I106" s="6"/>
      <c r="J106" s="6"/>
      <c r="K106" s="6"/>
      <c r="L106" s="6"/>
      <c r="M106" s="6"/>
      <c r="N106" s="6"/>
      <c r="O106" s="6"/>
      <c r="P106" s="6"/>
      <c r="Q106" s="6"/>
      <c r="R106" s="6"/>
      <c r="S106" s="6"/>
      <c r="T106" s="6"/>
      <c r="U106" s="6"/>
      <c r="V106" s="6"/>
      <c r="W106" s="139"/>
      <c r="X106" s="6"/>
      <c r="Y106" s="6"/>
      <c r="Z106" s="6"/>
      <c r="AA106" s="6"/>
    </row>
    <row r="107" spans="1:27" ht="15.75" customHeight="1">
      <c r="A107" s="6"/>
      <c r="B107" s="6"/>
      <c r="C107" s="6"/>
      <c r="D107" s="6"/>
      <c r="E107" s="6"/>
      <c r="F107" s="6"/>
      <c r="G107" s="6"/>
      <c r="H107" s="6"/>
      <c r="I107" s="6"/>
      <c r="J107" s="6"/>
      <c r="K107" s="6"/>
      <c r="L107" s="6"/>
      <c r="M107" s="6"/>
      <c r="N107" s="6"/>
      <c r="O107" s="6"/>
      <c r="P107" s="6"/>
      <c r="Q107" s="6"/>
      <c r="R107" s="6"/>
      <c r="S107" s="6"/>
      <c r="T107" s="6"/>
      <c r="U107" s="6"/>
      <c r="V107" s="6"/>
      <c r="W107" s="139"/>
      <c r="X107" s="6"/>
      <c r="Y107" s="6"/>
      <c r="Z107" s="6"/>
      <c r="AA107" s="6"/>
    </row>
    <row r="108" spans="1:27" ht="15.75" customHeight="1">
      <c r="A108" s="6"/>
      <c r="B108" s="6"/>
      <c r="C108" s="6"/>
      <c r="D108" s="6"/>
      <c r="E108" s="6"/>
      <c r="F108" s="6"/>
      <c r="G108" s="6"/>
      <c r="H108" s="6"/>
      <c r="I108" s="6"/>
      <c r="J108" s="6"/>
      <c r="K108" s="6"/>
      <c r="L108" s="6"/>
      <c r="M108" s="6"/>
      <c r="N108" s="6"/>
      <c r="O108" s="6"/>
      <c r="P108" s="6"/>
      <c r="Q108" s="6"/>
      <c r="R108" s="6"/>
      <c r="S108" s="6"/>
      <c r="T108" s="6"/>
      <c r="U108" s="6"/>
      <c r="V108" s="6"/>
      <c r="W108" s="139"/>
      <c r="X108" s="6"/>
      <c r="Y108" s="6"/>
      <c r="Z108" s="6"/>
      <c r="AA108" s="6"/>
    </row>
    <row r="109" spans="1:27" ht="15.75" customHeight="1">
      <c r="A109" s="6"/>
      <c r="B109" s="6"/>
      <c r="C109" s="6"/>
      <c r="D109" s="6"/>
      <c r="E109" s="6"/>
      <c r="F109" s="6"/>
      <c r="G109" s="6"/>
      <c r="H109" s="6"/>
      <c r="I109" s="6"/>
      <c r="J109" s="6"/>
      <c r="K109" s="6"/>
      <c r="L109" s="6"/>
      <c r="M109" s="6"/>
      <c r="N109" s="6"/>
      <c r="O109" s="6"/>
      <c r="P109" s="6"/>
      <c r="Q109" s="6"/>
      <c r="R109" s="6"/>
      <c r="S109" s="6"/>
      <c r="T109" s="6"/>
      <c r="U109" s="6"/>
      <c r="V109" s="6"/>
      <c r="W109" s="139"/>
      <c r="X109" s="6"/>
      <c r="Y109" s="6"/>
      <c r="Z109" s="6"/>
      <c r="AA109" s="6"/>
    </row>
    <row r="110" spans="1:27" ht="15.75" customHeight="1">
      <c r="A110" s="6"/>
      <c r="B110" s="6"/>
      <c r="C110" s="6"/>
      <c r="D110" s="6"/>
      <c r="E110" s="6"/>
      <c r="F110" s="6"/>
      <c r="G110" s="6"/>
      <c r="H110" s="6"/>
      <c r="I110" s="6"/>
      <c r="J110" s="6"/>
      <c r="K110" s="6"/>
      <c r="L110" s="6"/>
      <c r="M110" s="6"/>
      <c r="N110" s="6"/>
      <c r="O110" s="6"/>
      <c r="P110" s="6"/>
      <c r="Q110" s="6"/>
      <c r="R110" s="6"/>
      <c r="S110" s="6"/>
      <c r="T110" s="6"/>
      <c r="U110" s="6"/>
      <c r="V110" s="6"/>
      <c r="W110" s="139"/>
      <c r="X110" s="6"/>
      <c r="Y110" s="6"/>
      <c r="Z110" s="6"/>
      <c r="AA110" s="6"/>
    </row>
    <row r="111" spans="1:27" ht="15.75" customHeight="1">
      <c r="A111" s="6"/>
      <c r="B111" s="6"/>
      <c r="C111" s="6"/>
      <c r="D111" s="6"/>
      <c r="E111" s="6"/>
      <c r="F111" s="6"/>
      <c r="G111" s="6"/>
      <c r="H111" s="6"/>
      <c r="I111" s="6"/>
      <c r="J111" s="6"/>
      <c r="K111" s="6"/>
      <c r="L111" s="6"/>
      <c r="M111" s="6"/>
      <c r="N111" s="6"/>
      <c r="O111" s="6"/>
      <c r="P111" s="6"/>
      <c r="Q111" s="6"/>
      <c r="R111" s="6"/>
      <c r="S111" s="6"/>
      <c r="T111" s="6"/>
      <c r="U111" s="6"/>
      <c r="V111" s="6"/>
      <c r="W111" s="139"/>
      <c r="X111" s="6"/>
      <c r="Y111" s="6"/>
      <c r="Z111" s="6"/>
      <c r="AA111" s="6"/>
    </row>
    <row r="112" spans="1:27" ht="15.75" customHeight="1">
      <c r="A112" s="6"/>
      <c r="B112" s="6"/>
      <c r="C112" s="6"/>
      <c r="D112" s="6"/>
      <c r="E112" s="6"/>
      <c r="F112" s="6"/>
      <c r="G112" s="6"/>
      <c r="H112" s="6"/>
      <c r="I112" s="6"/>
      <c r="J112" s="6"/>
      <c r="K112" s="6"/>
      <c r="L112" s="6"/>
      <c r="M112" s="6"/>
      <c r="N112" s="6"/>
      <c r="O112" s="6"/>
      <c r="P112" s="6"/>
      <c r="Q112" s="6"/>
      <c r="R112" s="6"/>
      <c r="S112" s="6"/>
      <c r="T112" s="6"/>
      <c r="U112" s="6"/>
      <c r="V112" s="6"/>
      <c r="W112" s="139"/>
      <c r="X112" s="6"/>
      <c r="Y112" s="6"/>
      <c r="Z112" s="6"/>
      <c r="AA112" s="6"/>
    </row>
    <row r="113" spans="1:27" ht="15.75" customHeight="1">
      <c r="A113" s="6"/>
      <c r="B113" s="6"/>
      <c r="C113" s="6"/>
      <c r="D113" s="6"/>
      <c r="E113" s="6"/>
      <c r="F113" s="6"/>
      <c r="G113" s="6"/>
      <c r="H113" s="6"/>
      <c r="I113" s="6"/>
      <c r="J113" s="6"/>
      <c r="K113" s="6"/>
      <c r="L113" s="6"/>
      <c r="M113" s="6"/>
      <c r="N113" s="6"/>
      <c r="O113" s="6"/>
      <c r="P113" s="6"/>
      <c r="Q113" s="6"/>
      <c r="R113" s="6"/>
      <c r="S113" s="6"/>
      <c r="T113" s="6"/>
      <c r="U113" s="6"/>
      <c r="V113" s="6"/>
      <c r="W113" s="139"/>
      <c r="X113" s="6"/>
      <c r="Y113" s="6"/>
      <c r="Z113" s="6"/>
      <c r="AA113" s="6"/>
    </row>
    <row r="114" spans="1:27" ht="15.75" customHeight="1">
      <c r="A114" s="6"/>
      <c r="B114" s="6"/>
      <c r="C114" s="6"/>
      <c r="D114" s="6"/>
      <c r="E114" s="6"/>
      <c r="F114" s="6"/>
      <c r="G114" s="6"/>
      <c r="H114" s="6"/>
      <c r="I114" s="6"/>
      <c r="J114" s="6"/>
      <c r="K114" s="6"/>
      <c r="L114" s="6"/>
      <c r="M114" s="6"/>
      <c r="N114" s="6"/>
      <c r="O114" s="6"/>
      <c r="P114" s="6"/>
      <c r="Q114" s="6"/>
      <c r="R114" s="6"/>
      <c r="S114" s="6"/>
      <c r="T114" s="6"/>
      <c r="U114" s="6"/>
      <c r="V114" s="6"/>
      <c r="W114" s="139"/>
      <c r="X114" s="6"/>
      <c r="Y114" s="6"/>
      <c r="Z114" s="6"/>
      <c r="AA114" s="6"/>
    </row>
    <row r="115" spans="1:27" ht="15.75" customHeight="1">
      <c r="A115" s="6"/>
      <c r="B115" s="6"/>
      <c r="C115" s="6"/>
      <c r="D115" s="6"/>
      <c r="E115" s="6"/>
      <c r="F115" s="6"/>
      <c r="G115" s="6"/>
      <c r="H115" s="6"/>
      <c r="I115" s="6"/>
      <c r="J115" s="6"/>
      <c r="K115" s="6"/>
      <c r="L115" s="6"/>
      <c r="M115" s="6"/>
      <c r="N115" s="6"/>
      <c r="O115" s="6"/>
      <c r="P115" s="6"/>
      <c r="Q115" s="6"/>
      <c r="R115" s="6"/>
      <c r="S115" s="6"/>
      <c r="T115" s="6"/>
      <c r="U115" s="6"/>
      <c r="V115" s="6"/>
      <c r="W115" s="139"/>
      <c r="X115" s="6"/>
      <c r="Y115" s="6"/>
      <c r="Z115" s="6"/>
      <c r="AA115" s="6"/>
    </row>
    <row r="116" spans="1:27" ht="15.75" customHeight="1">
      <c r="A116" s="6"/>
      <c r="B116" s="6"/>
      <c r="C116" s="6"/>
      <c r="D116" s="6"/>
      <c r="E116" s="6"/>
      <c r="F116" s="6"/>
      <c r="G116" s="6"/>
      <c r="H116" s="6"/>
      <c r="I116" s="6"/>
      <c r="J116" s="6"/>
      <c r="K116" s="6"/>
      <c r="L116" s="6"/>
      <c r="M116" s="6"/>
      <c r="N116" s="6"/>
      <c r="O116" s="6"/>
      <c r="P116" s="6"/>
      <c r="Q116" s="6"/>
      <c r="R116" s="6"/>
      <c r="S116" s="6"/>
      <c r="T116" s="6"/>
      <c r="U116" s="6"/>
      <c r="V116" s="6"/>
      <c r="W116" s="139"/>
      <c r="X116" s="6"/>
      <c r="Y116" s="6"/>
      <c r="Z116" s="6"/>
      <c r="AA116" s="6"/>
    </row>
    <row r="117" spans="1:27" ht="15.75" customHeight="1">
      <c r="A117" s="6"/>
      <c r="B117" s="6"/>
      <c r="C117" s="6"/>
      <c r="D117" s="6"/>
      <c r="E117" s="6"/>
      <c r="F117" s="6"/>
      <c r="G117" s="6"/>
      <c r="H117" s="6"/>
      <c r="I117" s="6"/>
      <c r="J117" s="6"/>
      <c r="K117" s="6"/>
      <c r="L117" s="6"/>
      <c r="M117" s="6"/>
      <c r="N117" s="6"/>
      <c r="O117" s="6"/>
      <c r="P117" s="6"/>
      <c r="Q117" s="6"/>
      <c r="R117" s="6"/>
      <c r="S117" s="6"/>
      <c r="T117" s="6"/>
      <c r="U117" s="6"/>
      <c r="V117" s="6"/>
      <c r="W117" s="139"/>
      <c r="X117" s="6"/>
      <c r="Y117" s="6"/>
      <c r="Z117" s="6"/>
      <c r="AA117" s="6"/>
    </row>
    <row r="118" spans="1:27" ht="15.75" customHeight="1">
      <c r="A118" s="6"/>
      <c r="B118" s="6"/>
      <c r="C118" s="6"/>
      <c r="D118" s="6"/>
      <c r="E118" s="6"/>
      <c r="F118" s="6"/>
      <c r="G118" s="6"/>
      <c r="H118" s="6"/>
      <c r="I118" s="6"/>
      <c r="J118" s="6"/>
      <c r="K118" s="6"/>
      <c r="L118" s="6"/>
      <c r="M118" s="6"/>
      <c r="N118" s="6"/>
      <c r="O118" s="6"/>
      <c r="P118" s="6"/>
      <c r="Q118" s="6"/>
      <c r="R118" s="6"/>
      <c r="S118" s="6"/>
      <c r="T118" s="6"/>
      <c r="U118" s="6"/>
      <c r="V118" s="6"/>
      <c r="W118" s="139"/>
      <c r="X118" s="6"/>
      <c r="Y118" s="6"/>
      <c r="Z118" s="6"/>
      <c r="AA118" s="6"/>
    </row>
    <row r="119" spans="1:27" ht="15.75" customHeight="1">
      <c r="A119" s="6"/>
      <c r="B119" s="6"/>
      <c r="C119" s="6"/>
      <c r="D119" s="6"/>
      <c r="E119" s="6"/>
      <c r="F119" s="6"/>
      <c r="G119" s="6"/>
      <c r="H119" s="6"/>
      <c r="I119" s="6"/>
      <c r="J119" s="6"/>
      <c r="K119" s="6"/>
      <c r="L119" s="6"/>
      <c r="M119" s="6"/>
      <c r="N119" s="6"/>
      <c r="O119" s="6"/>
      <c r="P119" s="6"/>
      <c r="Q119" s="6"/>
      <c r="R119" s="6"/>
      <c r="S119" s="6"/>
      <c r="T119" s="6"/>
      <c r="U119" s="6"/>
      <c r="V119" s="6"/>
      <c r="W119" s="139"/>
      <c r="X119" s="6"/>
      <c r="Y119" s="6"/>
      <c r="Z119" s="6"/>
      <c r="AA119" s="6"/>
    </row>
    <row r="120" spans="1:27" ht="15.75" customHeight="1">
      <c r="A120" s="6"/>
      <c r="B120" s="6"/>
      <c r="C120" s="6"/>
      <c r="D120" s="6"/>
      <c r="E120" s="6"/>
      <c r="F120" s="6"/>
      <c r="G120" s="6"/>
      <c r="H120" s="6"/>
      <c r="I120" s="6"/>
      <c r="J120" s="6"/>
      <c r="K120" s="6"/>
      <c r="L120" s="6"/>
      <c r="M120" s="6"/>
      <c r="N120" s="6"/>
      <c r="O120" s="6"/>
      <c r="P120" s="6"/>
      <c r="Q120" s="6"/>
      <c r="R120" s="6"/>
      <c r="S120" s="6"/>
      <c r="T120" s="6"/>
      <c r="U120" s="6"/>
      <c r="V120" s="6"/>
      <c r="W120" s="139"/>
      <c r="X120" s="6"/>
      <c r="Y120" s="6"/>
      <c r="Z120" s="6"/>
      <c r="AA120" s="6"/>
    </row>
    <row r="121" spans="1:27" ht="15.75" customHeight="1">
      <c r="A121" s="6"/>
      <c r="B121" s="6"/>
      <c r="C121" s="6"/>
      <c r="D121" s="6"/>
      <c r="E121" s="6"/>
      <c r="F121" s="6"/>
      <c r="G121" s="6"/>
      <c r="H121" s="6"/>
      <c r="I121" s="6"/>
      <c r="J121" s="6"/>
      <c r="K121" s="6"/>
      <c r="L121" s="6"/>
      <c r="M121" s="6"/>
      <c r="N121" s="6"/>
      <c r="O121" s="6"/>
      <c r="P121" s="6"/>
      <c r="Q121" s="6"/>
      <c r="R121" s="6"/>
      <c r="S121" s="6"/>
      <c r="T121" s="6"/>
      <c r="U121" s="6"/>
      <c r="V121" s="6"/>
      <c r="W121" s="139"/>
      <c r="X121" s="6"/>
      <c r="Y121" s="6"/>
      <c r="Z121" s="6"/>
      <c r="AA121" s="6"/>
    </row>
    <row r="122" spans="1:27" ht="15.75" customHeight="1">
      <c r="A122" s="6"/>
      <c r="B122" s="6"/>
      <c r="C122" s="6"/>
      <c r="D122" s="6"/>
      <c r="E122" s="6"/>
      <c r="F122" s="6"/>
      <c r="G122" s="6"/>
      <c r="H122" s="6"/>
      <c r="I122" s="6"/>
      <c r="J122" s="6"/>
      <c r="K122" s="6"/>
      <c r="L122" s="6"/>
      <c r="M122" s="6"/>
      <c r="N122" s="6"/>
      <c r="O122" s="6"/>
      <c r="P122" s="6"/>
      <c r="Q122" s="6"/>
      <c r="R122" s="6"/>
      <c r="S122" s="6"/>
      <c r="T122" s="6"/>
      <c r="U122" s="6"/>
      <c r="V122" s="6"/>
      <c r="W122" s="139"/>
      <c r="X122" s="6"/>
      <c r="Y122" s="6"/>
      <c r="Z122" s="6"/>
      <c r="AA122" s="6"/>
    </row>
    <row r="123" spans="1:27" ht="15.75" customHeight="1">
      <c r="A123" s="6"/>
      <c r="B123" s="6"/>
      <c r="C123" s="6"/>
      <c r="D123" s="6"/>
      <c r="E123" s="6"/>
      <c r="F123" s="6"/>
      <c r="G123" s="6"/>
      <c r="H123" s="6"/>
      <c r="I123" s="6"/>
      <c r="J123" s="6"/>
      <c r="K123" s="6"/>
      <c r="L123" s="6"/>
      <c r="M123" s="6"/>
      <c r="N123" s="6"/>
      <c r="O123" s="6"/>
      <c r="P123" s="6"/>
      <c r="Q123" s="6"/>
      <c r="R123" s="6"/>
      <c r="S123" s="6"/>
      <c r="T123" s="6"/>
      <c r="U123" s="6"/>
      <c r="V123" s="6"/>
      <c r="W123" s="139"/>
      <c r="X123" s="6"/>
      <c r="Y123" s="6"/>
      <c r="Z123" s="6"/>
      <c r="AA123" s="6"/>
    </row>
    <row r="124" spans="1:27" ht="15.75" customHeight="1">
      <c r="A124" s="6"/>
      <c r="B124" s="6"/>
      <c r="C124" s="6"/>
      <c r="D124" s="6"/>
      <c r="E124" s="6"/>
      <c r="F124" s="6"/>
      <c r="G124" s="6"/>
      <c r="H124" s="6"/>
      <c r="I124" s="6"/>
      <c r="J124" s="6"/>
      <c r="K124" s="6"/>
      <c r="L124" s="6"/>
      <c r="M124" s="6"/>
      <c r="N124" s="6"/>
      <c r="O124" s="6"/>
      <c r="P124" s="6"/>
      <c r="Q124" s="6"/>
      <c r="R124" s="6"/>
      <c r="S124" s="6"/>
      <c r="T124" s="6"/>
      <c r="U124" s="6"/>
      <c r="V124" s="6"/>
      <c r="W124" s="139"/>
      <c r="X124" s="6"/>
      <c r="Y124" s="6"/>
      <c r="Z124" s="6"/>
      <c r="AA124" s="6"/>
    </row>
    <row r="125" spans="1:27" ht="15.75" customHeight="1">
      <c r="A125" s="6"/>
      <c r="B125" s="6"/>
      <c r="C125" s="6"/>
      <c r="D125" s="6"/>
      <c r="E125" s="6"/>
      <c r="F125" s="6"/>
      <c r="G125" s="6"/>
      <c r="H125" s="6"/>
      <c r="I125" s="6"/>
      <c r="J125" s="6"/>
      <c r="K125" s="6"/>
      <c r="L125" s="6"/>
      <c r="M125" s="6"/>
      <c r="N125" s="6"/>
      <c r="O125" s="6"/>
      <c r="P125" s="6"/>
      <c r="Q125" s="6"/>
      <c r="R125" s="6"/>
      <c r="S125" s="6"/>
      <c r="T125" s="6"/>
      <c r="U125" s="6"/>
      <c r="V125" s="6"/>
      <c r="W125" s="139"/>
      <c r="X125" s="6"/>
      <c r="Y125" s="6"/>
      <c r="Z125" s="6"/>
      <c r="AA125" s="6"/>
    </row>
    <row r="126" spans="1:27" ht="15.75" customHeight="1">
      <c r="A126" s="6"/>
      <c r="B126" s="6"/>
      <c r="C126" s="6"/>
      <c r="D126" s="6"/>
      <c r="E126" s="6"/>
      <c r="F126" s="6"/>
      <c r="G126" s="6"/>
      <c r="H126" s="6"/>
      <c r="I126" s="6"/>
      <c r="J126" s="6"/>
      <c r="K126" s="6"/>
      <c r="L126" s="6"/>
      <c r="M126" s="6"/>
      <c r="N126" s="6"/>
      <c r="O126" s="6"/>
      <c r="P126" s="6"/>
      <c r="Q126" s="6"/>
      <c r="R126" s="6"/>
      <c r="S126" s="6"/>
      <c r="T126" s="6"/>
      <c r="U126" s="6"/>
      <c r="V126" s="6"/>
      <c r="W126" s="139"/>
      <c r="X126" s="6"/>
      <c r="Y126" s="6"/>
      <c r="Z126" s="6"/>
      <c r="AA126" s="6"/>
    </row>
    <row r="127" spans="1:27" ht="15.75" customHeight="1">
      <c r="A127" s="6"/>
      <c r="B127" s="6"/>
      <c r="C127" s="6"/>
      <c r="D127" s="6"/>
      <c r="E127" s="6"/>
      <c r="F127" s="6"/>
      <c r="G127" s="6"/>
      <c r="H127" s="6"/>
      <c r="I127" s="6"/>
      <c r="J127" s="6"/>
      <c r="K127" s="6"/>
      <c r="L127" s="6"/>
      <c r="M127" s="6"/>
      <c r="N127" s="6"/>
      <c r="O127" s="6"/>
      <c r="P127" s="6"/>
      <c r="Q127" s="6"/>
      <c r="R127" s="6"/>
      <c r="S127" s="6"/>
      <c r="T127" s="6"/>
      <c r="U127" s="6"/>
      <c r="V127" s="6"/>
      <c r="W127" s="139"/>
      <c r="X127" s="6"/>
      <c r="Y127" s="6"/>
      <c r="Z127" s="6"/>
      <c r="AA127" s="6"/>
    </row>
    <row r="128" spans="1:27" ht="15.75" customHeight="1">
      <c r="A128" s="6"/>
      <c r="B128" s="6"/>
      <c r="C128" s="6"/>
      <c r="D128" s="6"/>
      <c r="E128" s="6"/>
      <c r="F128" s="6"/>
      <c r="G128" s="6"/>
      <c r="H128" s="6"/>
      <c r="I128" s="6"/>
      <c r="J128" s="6"/>
      <c r="K128" s="6"/>
      <c r="L128" s="6"/>
      <c r="M128" s="6"/>
      <c r="N128" s="6"/>
      <c r="O128" s="6"/>
      <c r="P128" s="6"/>
      <c r="Q128" s="6"/>
      <c r="R128" s="6"/>
      <c r="S128" s="6"/>
      <c r="T128" s="6"/>
      <c r="U128" s="6"/>
      <c r="V128" s="6"/>
      <c r="W128" s="139"/>
      <c r="X128" s="6"/>
      <c r="Y128" s="6"/>
      <c r="Z128" s="6"/>
      <c r="AA128" s="6"/>
    </row>
    <row r="129" spans="1:27" ht="15.75" customHeight="1">
      <c r="A129" s="6"/>
      <c r="B129" s="6"/>
      <c r="C129" s="6"/>
      <c r="D129" s="6"/>
      <c r="E129" s="6"/>
      <c r="F129" s="6"/>
      <c r="G129" s="6"/>
      <c r="H129" s="6"/>
      <c r="I129" s="6"/>
      <c r="J129" s="6"/>
      <c r="K129" s="6"/>
      <c r="L129" s="6"/>
      <c r="M129" s="6"/>
      <c r="N129" s="6"/>
      <c r="O129" s="6"/>
      <c r="P129" s="6"/>
      <c r="Q129" s="6"/>
      <c r="R129" s="6"/>
      <c r="S129" s="6"/>
      <c r="T129" s="6"/>
      <c r="U129" s="6"/>
      <c r="V129" s="6"/>
      <c r="W129" s="139"/>
      <c r="X129" s="6"/>
      <c r="Y129" s="6"/>
      <c r="Z129" s="6"/>
      <c r="AA129" s="6"/>
    </row>
    <row r="130" spans="1:27" ht="15.75" customHeight="1">
      <c r="A130" s="6"/>
      <c r="B130" s="6"/>
      <c r="C130" s="6"/>
      <c r="D130" s="6"/>
      <c r="E130" s="6"/>
      <c r="F130" s="6"/>
      <c r="G130" s="6"/>
      <c r="H130" s="6"/>
      <c r="I130" s="6"/>
      <c r="J130" s="6"/>
      <c r="K130" s="6"/>
      <c r="L130" s="6"/>
      <c r="M130" s="6"/>
      <c r="N130" s="6"/>
      <c r="O130" s="6"/>
      <c r="P130" s="6"/>
      <c r="Q130" s="6"/>
      <c r="R130" s="6"/>
      <c r="S130" s="6"/>
      <c r="T130" s="6"/>
      <c r="U130" s="6"/>
      <c r="V130" s="6"/>
      <c r="W130" s="139"/>
      <c r="X130" s="6"/>
      <c r="Y130" s="6"/>
      <c r="Z130" s="6"/>
      <c r="AA130" s="6"/>
    </row>
    <row r="131" spans="1:27" ht="15.75" customHeight="1">
      <c r="A131" s="6"/>
      <c r="B131" s="6"/>
      <c r="C131" s="6"/>
      <c r="D131" s="6"/>
      <c r="E131" s="6"/>
      <c r="F131" s="6"/>
      <c r="G131" s="6"/>
      <c r="H131" s="6"/>
      <c r="I131" s="6"/>
      <c r="J131" s="6"/>
      <c r="K131" s="6"/>
      <c r="L131" s="6"/>
      <c r="M131" s="6"/>
      <c r="N131" s="6"/>
      <c r="O131" s="6"/>
      <c r="P131" s="6"/>
      <c r="Q131" s="6"/>
      <c r="R131" s="6"/>
      <c r="S131" s="6"/>
      <c r="T131" s="6"/>
      <c r="U131" s="6"/>
      <c r="V131" s="6"/>
      <c r="W131" s="139"/>
      <c r="X131" s="6"/>
      <c r="Y131" s="6"/>
      <c r="Z131" s="6"/>
      <c r="AA131" s="6"/>
    </row>
    <row r="132" spans="1:27" ht="15.75" customHeight="1">
      <c r="A132" s="6"/>
      <c r="B132" s="6"/>
      <c r="C132" s="6"/>
      <c r="D132" s="6"/>
      <c r="E132" s="6"/>
      <c r="F132" s="6"/>
      <c r="G132" s="6"/>
      <c r="H132" s="6"/>
      <c r="I132" s="6"/>
      <c r="J132" s="6"/>
      <c r="K132" s="6"/>
      <c r="L132" s="6"/>
      <c r="M132" s="6"/>
      <c r="N132" s="6"/>
      <c r="O132" s="6"/>
      <c r="P132" s="6"/>
      <c r="Q132" s="6"/>
      <c r="R132" s="6"/>
      <c r="S132" s="6"/>
      <c r="T132" s="6"/>
      <c r="U132" s="6"/>
      <c r="V132" s="6"/>
      <c r="W132" s="139"/>
      <c r="X132" s="6"/>
      <c r="Y132" s="6"/>
      <c r="Z132" s="6"/>
      <c r="AA132" s="6"/>
    </row>
    <row r="133" spans="1:27" ht="15.75" customHeight="1">
      <c r="A133" s="6"/>
      <c r="B133" s="6"/>
      <c r="C133" s="6"/>
      <c r="D133" s="6"/>
      <c r="E133" s="6"/>
      <c r="F133" s="6"/>
      <c r="G133" s="6"/>
      <c r="H133" s="6"/>
      <c r="I133" s="6"/>
      <c r="J133" s="6"/>
      <c r="K133" s="6"/>
      <c r="L133" s="6"/>
      <c r="M133" s="6"/>
      <c r="N133" s="6"/>
      <c r="O133" s="6"/>
      <c r="P133" s="6"/>
      <c r="Q133" s="6"/>
      <c r="R133" s="6"/>
      <c r="S133" s="6"/>
      <c r="T133" s="6"/>
      <c r="U133" s="6"/>
      <c r="V133" s="6"/>
      <c r="W133" s="139"/>
      <c r="X133" s="6"/>
      <c r="Y133" s="6"/>
      <c r="Z133" s="6"/>
      <c r="AA133" s="6"/>
    </row>
    <row r="134" spans="1:27" ht="15.75" customHeight="1">
      <c r="A134" s="6"/>
      <c r="B134" s="6"/>
      <c r="C134" s="6"/>
      <c r="D134" s="6"/>
      <c r="E134" s="6"/>
      <c r="F134" s="6"/>
      <c r="G134" s="6"/>
      <c r="H134" s="6"/>
      <c r="I134" s="6"/>
      <c r="J134" s="6"/>
      <c r="K134" s="6"/>
      <c r="L134" s="6"/>
      <c r="M134" s="6"/>
      <c r="N134" s="6"/>
      <c r="O134" s="6"/>
      <c r="P134" s="6"/>
      <c r="Q134" s="6"/>
      <c r="R134" s="6"/>
      <c r="S134" s="6"/>
      <c r="T134" s="6"/>
      <c r="U134" s="6"/>
      <c r="V134" s="6"/>
      <c r="W134" s="139"/>
      <c r="X134" s="6"/>
      <c r="Y134" s="6"/>
      <c r="Z134" s="6"/>
      <c r="AA134" s="6"/>
    </row>
    <row r="135" spans="1:27" ht="15.75" customHeight="1">
      <c r="A135" s="6"/>
      <c r="B135" s="6"/>
      <c r="C135" s="6"/>
      <c r="D135" s="6"/>
      <c r="E135" s="6"/>
      <c r="F135" s="6"/>
      <c r="G135" s="6"/>
      <c r="H135" s="6"/>
      <c r="I135" s="6"/>
      <c r="J135" s="6"/>
      <c r="K135" s="6"/>
      <c r="L135" s="6"/>
      <c r="M135" s="6"/>
      <c r="N135" s="6"/>
      <c r="O135" s="6"/>
      <c r="P135" s="6"/>
      <c r="Q135" s="6"/>
      <c r="R135" s="6"/>
      <c r="S135" s="6"/>
      <c r="T135" s="6"/>
      <c r="U135" s="6"/>
      <c r="V135" s="6"/>
      <c r="W135" s="139"/>
      <c r="X135" s="6"/>
      <c r="Y135" s="6"/>
      <c r="Z135" s="6"/>
      <c r="AA135" s="6"/>
    </row>
    <row r="136" spans="1:27" ht="15.75" customHeight="1">
      <c r="A136" s="6"/>
      <c r="B136" s="6"/>
      <c r="C136" s="6"/>
      <c r="D136" s="6"/>
      <c r="E136" s="6"/>
      <c r="F136" s="6"/>
      <c r="G136" s="6"/>
      <c r="H136" s="6"/>
      <c r="I136" s="6"/>
      <c r="J136" s="6"/>
      <c r="K136" s="6"/>
      <c r="L136" s="6"/>
      <c r="M136" s="6"/>
      <c r="N136" s="6"/>
      <c r="O136" s="6"/>
      <c r="P136" s="6"/>
      <c r="Q136" s="6"/>
      <c r="R136" s="6"/>
      <c r="S136" s="6"/>
      <c r="T136" s="6"/>
      <c r="U136" s="6"/>
      <c r="V136" s="6"/>
      <c r="W136" s="139"/>
      <c r="X136" s="6"/>
      <c r="Y136" s="6"/>
      <c r="Z136" s="6"/>
      <c r="AA136" s="6"/>
    </row>
    <row r="137" spans="1:27" ht="15.75" customHeight="1">
      <c r="A137" s="6"/>
      <c r="B137" s="6"/>
      <c r="C137" s="6"/>
      <c r="D137" s="6"/>
      <c r="E137" s="6"/>
      <c r="F137" s="6"/>
      <c r="G137" s="6"/>
      <c r="H137" s="6"/>
      <c r="I137" s="6"/>
      <c r="J137" s="6"/>
      <c r="K137" s="6"/>
      <c r="L137" s="6"/>
      <c r="M137" s="6"/>
      <c r="N137" s="6"/>
      <c r="O137" s="6"/>
      <c r="P137" s="6"/>
      <c r="Q137" s="6"/>
      <c r="R137" s="6"/>
      <c r="S137" s="6"/>
      <c r="T137" s="6"/>
      <c r="U137" s="6"/>
      <c r="V137" s="6"/>
      <c r="W137" s="139"/>
      <c r="X137" s="6"/>
      <c r="Y137" s="6"/>
      <c r="Z137" s="6"/>
      <c r="AA137" s="6"/>
    </row>
    <row r="138" spans="1:27" ht="15.75" customHeight="1">
      <c r="A138" s="6"/>
      <c r="B138" s="6"/>
      <c r="C138" s="6"/>
      <c r="D138" s="6"/>
      <c r="E138" s="6"/>
      <c r="F138" s="6"/>
      <c r="G138" s="6"/>
      <c r="H138" s="6"/>
      <c r="I138" s="6"/>
      <c r="J138" s="6"/>
      <c r="K138" s="6"/>
      <c r="L138" s="6"/>
      <c r="M138" s="6"/>
      <c r="N138" s="6"/>
      <c r="O138" s="6"/>
      <c r="P138" s="6"/>
      <c r="Q138" s="6"/>
      <c r="R138" s="6"/>
      <c r="S138" s="6"/>
      <c r="T138" s="6"/>
      <c r="U138" s="6"/>
      <c r="V138" s="6"/>
      <c r="W138" s="139"/>
      <c r="X138" s="6"/>
      <c r="Y138" s="6"/>
      <c r="Z138" s="6"/>
      <c r="AA138" s="6"/>
    </row>
    <row r="139" spans="1:27" ht="15.75" customHeight="1">
      <c r="A139" s="6"/>
      <c r="B139" s="6"/>
      <c r="C139" s="6"/>
      <c r="D139" s="6"/>
      <c r="E139" s="6"/>
      <c r="F139" s="6"/>
      <c r="G139" s="6"/>
      <c r="H139" s="6"/>
      <c r="I139" s="6"/>
      <c r="J139" s="6"/>
      <c r="K139" s="6"/>
      <c r="L139" s="6"/>
      <c r="M139" s="6"/>
      <c r="N139" s="6"/>
      <c r="O139" s="6"/>
      <c r="P139" s="6"/>
      <c r="Q139" s="6"/>
      <c r="R139" s="6"/>
      <c r="S139" s="6"/>
      <c r="T139" s="6"/>
      <c r="U139" s="6"/>
      <c r="V139" s="6"/>
      <c r="W139" s="139"/>
      <c r="X139" s="6"/>
      <c r="Y139" s="6"/>
      <c r="Z139" s="6"/>
      <c r="AA139" s="6"/>
    </row>
    <row r="140" spans="1:27" ht="15.75" customHeight="1">
      <c r="A140" s="6"/>
      <c r="B140" s="6"/>
      <c r="C140" s="6"/>
      <c r="D140" s="6"/>
      <c r="E140" s="6"/>
      <c r="F140" s="6"/>
      <c r="G140" s="6"/>
      <c r="H140" s="6"/>
      <c r="I140" s="6"/>
      <c r="J140" s="6"/>
      <c r="K140" s="6"/>
      <c r="L140" s="6"/>
      <c r="M140" s="6"/>
      <c r="N140" s="6"/>
      <c r="O140" s="6"/>
      <c r="P140" s="6"/>
      <c r="Q140" s="6"/>
      <c r="R140" s="6"/>
      <c r="S140" s="6"/>
      <c r="T140" s="6"/>
      <c r="U140" s="6"/>
      <c r="V140" s="6"/>
      <c r="W140" s="139"/>
      <c r="X140" s="6"/>
      <c r="Y140" s="6"/>
      <c r="Z140" s="6"/>
      <c r="AA140" s="6"/>
    </row>
    <row r="141" spans="1:27" ht="15.75" customHeight="1">
      <c r="A141" s="6"/>
      <c r="B141" s="6"/>
      <c r="C141" s="6"/>
      <c r="D141" s="6"/>
      <c r="E141" s="6"/>
      <c r="F141" s="6"/>
      <c r="G141" s="6"/>
      <c r="H141" s="6"/>
      <c r="I141" s="6"/>
      <c r="J141" s="6"/>
      <c r="K141" s="6"/>
      <c r="L141" s="6"/>
      <c r="M141" s="6"/>
      <c r="N141" s="6"/>
      <c r="O141" s="6"/>
      <c r="P141" s="6"/>
      <c r="Q141" s="6"/>
      <c r="R141" s="6"/>
      <c r="S141" s="6"/>
      <c r="T141" s="6"/>
      <c r="U141" s="6"/>
      <c r="V141" s="6"/>
      <c r="W141" s="139"/>
      <c r="X141" s="6"/>
      <c r="Y141" s="6"/>
      <c r="Z141" s="6"/>
      <c r="AA141" s="6"/>
    </row>
    <row r="142" spans="1:27" ht="15.75" customHeight="1">
      <c r="A142" s="6"/>
      <c r="B142" s="6"/>
      <c r="C142" s="6"/>
      <c r="D142" s="6"/>
      <c r="E142" s="6"/>
      <c r="F142" s="6"/>
      <c r="G142" s="6"/>
      <c r="H142" s="6"/>
      <c r="I142" s="6"/>
      <c r="J142" s="6"/>
      <c r="K142" s="6"/>
      <c r="L142" s="6"/>
      <c r="M142" s="6"/>
      <c r="N142" s="6"/>
      <c r="O142" s="6"/>
      <c r="P142" s="6"/>
      <c r="Q142" s="6"/>
      <c r="R142" s="6"/>
      <c r="S142" s="6"/>
      <c r="T142" s="6"/>
      <c r="U142" s="6"/>
      <c r="V142" s="6"/>
      <c r="W142" s="139"/>
      <c r="X142" s="6"/>
      <c r="Y142" s="6"/>
      <c r="Z142" s="6"/>
      <c r="AA142" s="6"/>
    </row>
    <row r="143" spans="1:27" ht="15.75" customHeight="1">
      <c r="A143" s="6"/>
      <c r="B143" s="6"/>
      <c r="C143" s="6"/>
      <c r="D143" s="6"/>
      <c r="E143" s="6"/>
      <c r="F143" s="6"/>
      <c r="G143" s="6"/>
      <c r="H143" s="6"/>
      <c r="I143" s="6"/>
      <c r="J143" s="6"/>
      <c r="K143" s="6"/>
      <c r="L143" s="6"/>
      <c r="M143" s="6"/>
      <c r="N143" s="6"/>
      <c r="O143" s="6"/>
      <c r="P143" s="6"/>
      <c r="Q143" s="6"/>
      <c r="R143" s="6"/>
      <c r="S143" s="6"/>
      <c r="T143" s="6"/>
      <c r="U143" s="6"/>
      <c r="V143" s="6"/>
      <c r="W143" s="139"/>
      <c r="X143" s="6"/>
      <c r="Y143" s="6"/>
      <c r="Z143" s="6"/>
      <c r="AA143" s="6"/>
    </row>
    <row r="144" spans="1:27" ht="15.75" customHeight="1">
      <c r="A144" s="6"/>
      <c r="B144" s="6"/>
      <c r="C144" s="6"/>
      <c r="D144" s="6"/>
      <c r="E144" s="6"/>
      <c r="F144" s="6"/>
      <c r="G144" s="6"/>
      <c r="H144" s="6"/>
      <c r="I144" s="6"/>
      <c r="J144" s="6"/>
      <c r="K144" s="6"/>
      <c r="L144" s="6"/>
      <c r="M144" s="6"/>
      <c r="N144" s="6"/>
      <c r="O144" s="6"/>
      <c r="P144" s="6"/>
      <c r="Q144" s="6"/>
      <c r="R144" s="6"/>
      <c r="S144" s="6"/>
      <c r="T144" s="6"/>
      <c r="U144" s="6"/>
      <c r="V144" s="6"/>
      <c r="W144" s="139"/>
      <c r="X144" s="6"/>
      <c r="Y144" s="6"/>
      <c r="Z144" s="6"/>
      <c r="AA144" s="6"/>
    </row>
    <row r="145" spans="1:27" ht="15.75" customHeight="1">
      <c r="A145" s="6"/>
      <c r="B145" s="6"/>
      <c r="C145" s="6"/>
      <c r="D145" s="6"/>
      <c r="E145" s="6"/>
      <c r="F145" s="6"/>
      <c r="G145" s="6"/>
      <c r="H145" s="6"/>
      <c r="I145" s="6"/>
      <c r="J145" s="6"/>
      <c r="K145" s="6"/>
      <c r="L145" s="6"/>
      <c r="M145" s="6"/>
      <c r="N145" s="6"/>
      <c r="O145" s="6"/>
      <c r="P145" s="6"/>
      <c r="Q145" s="6"/>
      <c r="R145" s="6"/>
      <c r="S145" s="6"/>
      <c r="T145" s="6"/>
      <c r="U145" s="6"/>
      <c r="V145" s="6"/>
      <c r="W145" s="139"/>
      <c r="X145" s="6"/>
      <c r="Y145" s="6"/>
      <c r="Z145" s="6"/>
      <c r="AA145" s="6"/>
    </row>
    <row r="146" spans="1:27" ht="15.75" customHeight="1">
      <c r="A146" s="6"/>
      <c r="B146" s="6"/>
      <c r="C146" s="6"/>
      <c r="D146" s="6"/>
      <c r="E146" s="6"/>
      <c r="F146" s="6"/>
      <c r="G146" s="6"/>
      <c r="H146" s="6"/>
      <c r="I146" s="6"/>
      <c r="J146" s="6"/>
      <c r="K146" s="6"/>
      <c r="L146" s="6"/>
      <c r="M146" s="6"/>
      <c r="N146" s="6"/>
      <c r="O146" s="6"/>
      <c r="P146" s="6"/>
      <c r="Q146" s="6"/>
      <c r="R146" s="6"/>
      <c r="S146" s="6"/>
      <c r="T146" s="6"/>
      <c r="U146" s="6"/>
      <c r="V146" s="6"/>
      <c r="W146" s="139"/>
      <c r="X146" s="6"/>
      <c r="Y146" s="6"/>
      <c r="Z146" s="6"/>
      <c r="AA146" s="6"/>
    </row>
    <row r="147" spans="1:27" ht="15.75" customHeight="1">
      <c r="A147" s="6"/>
      <c r="B147" s="6"/>
      <c r="C147" s="6"/>
      <c r="D147" s="6"/>
      <c r="E147" s="6"/>
      <c r="F147" s="6"/>
      <c r="G147" s="6"/>
      <c r="H147" s="6"/>
      <c r="I147" s="6"/>
      <c r="J147" s="6"/>
      <c r="K147" s="6"/>
      <c r="L147" s="6"/>
      <c r="M147" s="6"/>
      <c r="N147" s="6"/>
      <c r="O147" s="6"/>
      <c r="P147" s="6"/>
      <c r="Q147" s="6"/>
      <c r="R147" s="6"/>
      <c r="S147" s="6"/>
      <c r="T147" s="6"/>
      <c r="U147" s="6"/>
      <c r="V147" s="6"/>
      <c r="W147" s="139"/>
      <c r="X147" s="6"/>
      <c r="Y147" s="6"/>
      <c r="Z147" s="6"/>
      <c r="AA147" s="6"/>
    </row>
    <row r="148" spans="1:27" ht="15.75" customHeight="1">
      <c r="A148" s="6"/>
      <c r="B148" s="6"/>
      <c r="C148" s="6"/>
      <c r="D148" s="6"/>
      <c r="E148" s="6"/>
      <c r="F148" s="6"/>
      <c r="G148" s="6"/>
      <c r="H148" s="6"/>
      <c r="I148" s="6"/>
      <c r="J148" s="6"/>
      <c r="K148" s="6"/>
      <c r="L148" s="6"/>
      <c r="M148" s="6"/>
      <c r="N148" s="6"/>
      <c r="O148" s="6"/>
      <c r="P148" s="6"/>
      <c r="Q148" s="6"/>
      <c r="R148" s="6"/>
      <c r="S148" s="6"/>
      <c r="T148" s="6"/>
      <c r="U148" s="6"/>
      <c r="V148" s="6"/>
      <c r="W148" s="139"/>
      <c r="X148" s="6"/>
      <c r="Y148" s="6"/>
      <c r="Z148" s="6"/>
      <c r="AA148" s="6"/>
    </row>
    <row r="149" spans="1:27" ht="15.75" customHeight="1">
      <c r="A149" s="6"/>
      <c r="B149" s="6"/>
      <c r="C149" s="6"/>
      <c r="D149" s="6"/>
      <c r="E149" s="6"/>
      <c r="F149" s="6"/>
      <c r="G149" s="6"/>
      <c r="H149" s="6"/>
      <c r="I149" s="6"/>
      <c r="J149" s="6"/>
      <c r="K149" s="6"/>
      <c r="L149" s="6"/>
      <c r="M149" s="6"/>
      <c r="N149" s="6"/>
      <c r="O149" s="6"/>
      <c r="P149" s="6"/>
      <c r="Q149" s="6"/>
      <c r="R149" s="6"/>
      <c r="S149" s="6"/>
      <c r="T149" s="6"/>
      <c r="U149" s="6"/>
      <c r="V149" s="6"/>
      <c r="W149" s="139"/>
      <c r="X149" s="6"/>
      <c r="Y149" s="6"/>
      <c r="Z149" s="6"/>
      <c r="AA149" s="6"/>
    </row>
    <row r="150" spans="1:27" ht="15.75" customHeight="1">
      <c r="A150" s="6"/>
      <c r="B150" s="6"/>
      <c r="C150" s="6"/>
      <c r="D150" s="6"/>
      <c r="E150" s="6"/>
      <c r="F150" s="6"/>
      <c r="G150" s="6"/>
      <c r="H150" s="6"/>
      <c r="I150" s="6"/>
      <c r="J150" s="6"/>
      <c r="K150" s="6"/>
      <c r="L150" s="6"/>
      <c r="M150" s="6"/>
      <c r="N150" s="6"/>
      <c r="O150" s="6"/>
      <c r="P150" s="6"/>
      <c r="Q150" s="6"/>
      <c r="R150" s="6"/>
      <c r="S150" s="6"/>
      <c r="T150" s="6"/>
      <c r="U150" s="6"/>
      <c r="V150" s="6"/>
      <c r="W150" s="139"/>
      <c r="X150" s="6"/>
      <c r="Y150" s="6"/>
      <c r="Z150" s="6"/>
      <c r="AA150" s="6"/>
    </row>
    <row r="151" spans="1:27" ht="15.75" customHeight="1">
      <c r="A151" s="6"/>
      <c r="B151" s="6"/>
      <c r="C151" s="6"/>
      <c r="D151" s="6"/>
      <c r="E151" s="6"/>
      <c r="F151" s="6"/>
      <c r="G151" s="6"/>
      <c r="H151" s="6"/>
      <c r="I151" s="6"/>
      <c r="J151" s="6"/>
      <c r="K151" s="6"/>
      <c r="L151" s="6"/>
      <c r="M151" s="6"/>
      <c r="N151" s="6"/>
      <c r="O151" s="6"/>
      <c r="P151" s="6"/>
      <c r="Q151" s="6"/>
      <c r="R151" s="6"/>
      <c r="S151" s="6"/>
      <c r="T151" s="6"/>
      <c r="U151" s="6"/>
      <c r="V151" s="6"/>
      <c r="W151" s="139"/>
      <c r="X151" s="6"/>
      <c r="Y151" s="6"/>
      <c r="Z151" s="6"/>
      <c r="AA151" s="6"/>
    </row>
    <row r="152" spans="1:27" ht="15.75" customHeight="1">
      <c r="A152" s="6"/>
      <c r="B152" s="6"/>
      <c r="C152" s="6"/>
      <c r="D152" s="6"/>
      <c r="E152" s="6"/>
      <c r="F152" s="6"/>
      <c r="G152" s="6"/>
      <c r="H152" s="6"/>
      <c r="I152" s="6"/>
      <c r="J152" s="6"/>
      <c r="K152" s="6"/>
      <c r="L152" s="6"/>
      <c r="M152" s="6"/>
      <c r="N152" s="6"/>
      <c r="O152" s="6"/>
      <c r="P152" s="6"/>
      <c r="Q152" s="6"/>
      <c r="R152" s="6"/>
      <c r="S152" s="6"/>
      <c r="T152" s="6"/>
      <c r="U152" s="6"/>
      <c r="V152" s="6"/>
      <c r="W152" s="139"/>
      <c r="X152" s="6"/>
      <c r="Y152" s="6"/>
      <c r="Z152" s="6"/>
      <c r="AA152" s="6"/>
    </row>
    <row r="153" spans="1:27" ht="15.75" customHeight="1">
      <c r="A153" s="6"/>
      <c r="B153" s="6"/>
      <c r="C153" s="6"/>
      <c r="D153" s="6"/>
      <c r="E153" s="6"/>
      <c r="F153" s="6"/>
      <c r="G153" s="6"/>
      <c r="H153" s="6"/>
      <c r="I153" s="6"/>
      <c r="J153" s="6"/>
      <c r="K153" s="6"/>
      <c r="L153" s="6"/>
      <c r="M153" s="6"/>
      <c r="N153" s="6"/>
      <c r="O153" s="6"/>
      <c r="P153" s="6"/>
      <c r="Q153" s="6"/>
      <c r="R153" s="6"/>
      <c r="S153" s="6"/>
      <c r="T153" s="6"/>
      <c r="U153" s="6"/>
      <c r="V153" s="6"/>
      <c r="W153" s="139"/>
      <c r="X153" s="6"/>
      <c r="Y153" s="6"/>
      <c r="Z153" s="6"/>
      <c r="AA153" s="6"/>
    </row>
    <row r="154" spans="1:27" ht="15.75" customHeight="1">
      <c r="A154" s="6"/>
      <c r="B154" s="6"/>
      <c r="C154" s="6"/>
      <c r="D154" s="6"/>
      <c r="E154" s="6"/>
      <c r="F154" s="6"/>
      <c r="G154" s="6"/>
      <c r="H154" s="6"/>
      <c r="I154" s="6"/>
      <c r="J154" s="6"/>
      <c r="K154" s="6"/>
      <c r="L154" s="6"/>
      <c r="M154" s="6"/>
      <c r="N154" s="6"/>
      <c r="O154" s="6"/>
      <c r="P154" s="6"/>
      <c r="Q154" s="6"/>
      <c r="R154" s="6"/>
      <c r="S154" s="6"/>
      <c r="T154" s="6"/>
      <c r="U154" s="6"/>
      <c r="V154" s="6"/>
      <c r="W154" s="139"/>
      <c r="X154" s="6"/>
      <c r="Y154" s="6"/>
      <c r="Z154" s="6"/>
      <c r="AA154" s="6"/>
    </row>
    <row r="155" spans="1:27" ht="15.75" customHeight="1">
      <c r="A155" s="6"/>
      <c r="B155" s="6"/>
      <c r="C155" s="6"/>
      <c r="D155" s="6"/>
      <c r="E155" s="6"/>
      <c r="F155" s="6"/>
      <c r="G155" s="6"/>
      <c r="H155" s="6"/>
      <c r="I155" s="6"/>
      <c r="J155" s="6"/>
      <c r="K155" s="6"/>
      <c r="L155" s="6"/>
      <c r="M155" s="6"/>
      <c r="N155" s="6"/>
      <c r="O155" s="6"/>
      <c r="P155" s="6"/>
      <c r="Q155" s="6"/>
      <c r="R155" s="6"/>
      <c r="S155" s="6"/>
      <c r="T155" s="6"/>
      <c r="U155" s="6"/>
      <c r="V155" s="6"/>
      <c r="W155" s="139"/>
      <c r="X155" s="6"/>
      <c r="Y155" s="6"/>
      <c r="Z155" s="6"/>
      <c r="AA155" s="6"/>
    </row>
    <row r="156" spans="1:27" ht="15.75" customHeight="1">
      <c r="A156" s="6"/>
      <c r="B156" s="6"/>
      <c r="C156" s="6"/>
      <c r="D156" s="6"/>
      <c r="E156" s="6"/>
      <c r="F156" s="6"/>
      <c r="G156" s="6"/>
      <c r="H156" s="6"/>
      <c r="I156" s="6"/>
      <c r="J156" s="6"/>
      <c r="K156" s="6"/>
      <c r="L156" s="6"/>
      <c r="M156" s="6"/>
      <c r="N156" s="6"/>
      <c r="O156" s="6"/>
      <c r="P156" s="6"/>
      <c r="Q156" s="6"/>
      <c r="R156" s="6"/>
      <c r="S156" s="6"/>
      <c r="T156" s="6"/>
      <c r="U156" s="6"/>
      <c r="V156" s="6"/>
      <c r="W156" s="139"/>
      <c r="X156" s="6"/>
      <c r="Y156" s="6"/>
      <c r="Z156" s="6"/>
      <c r="AA156" s="6"/>
    </row>
    <row r="157" spans="1:27" ht="15.75" customHeight="1">
      <c r="A157" s="6"/>
      <c r="B157" s="6"/>
      <c r="C157" s="6"/>
      <c r="D157" s="6"/>
      <c r="E157" s="6"/>
      <c r="F157" s="6"/>
      <c r="G157" s="6"/>
      <c r="H157" s="6"/>
      <c r="I157" s="6"/>
      <c r="J157" s="6"/>
      <c r="K157" s="6"/>
      <c r="L157" s="6"/>
      <c r="M157" s="6"/>
      <c r="N157" s="6"/>
      <c r="O157" s="6"/>
      <c r="P157" s="6"/>
      <c r="Q157" s="6"/>
      <c r="R157" s="6"/>
      <c r="S157" s="6"/>
      <c r="T157" s="6"/>
      <c r="U157" s="6"/>
      <c r="V157" s="6"/>
      <c r="W157" s="139"/>
      <c r="X157" s="6"/>
      <c r="Y157" s="6"/>
      <c r="Z157" s="6"/>
      <c r="AA157" s="6"/>
    </row>
    <row r="158" spans="1:27" ht="15.75" customHeight="1">
      <c r="A158" s="6"/>
      <c r="B158" s="6"/>
      <c r="C158" s="6"/>
      <c r="D158" s="6"/>
      <c r="E158" s="6"/>
      <c r="F158" s="6"/>
      <c r="G158" s="6"/>
      <c r="H158" s="6"/>
      <c r="I158" s="6"/>
      <c r="J158" s="6"/>
      <c r="K158" s="6"/>
      <c r="L158" s="6"/>
      <c r="M158" s="6"/>
      <c r="N158" s="6"/>
      <c r="O158" s="6"/>
      <c r="P158" s="6"/>
      <c r="Q158" s="6"/>
      <c r="R158" s="6"/>
      <c r="S158" s="6"/>
      <c r="T158" s="6"/>
      <c r="U158" s="6"/>
      <c r="V158" s="6"/>
      <c r="W158" s="139"/>
      <c r="X158" s="6"/>
      <c r="Y158" s="6"/>
      <c r="Z158" s="6"/>
      <c r="AA158" s="6"/>
    </row>
    <row r="159" spans="1:27" ht="15.75" customHeight="1">
      <c r="A159" s="6"/>
      <c r="B159" s="6"/>
      <c r="C159" s="6"/>
      <c r="D159" s="6"/>
      <c r="E159" s="6"/>
      <c r="F159" s="6"/>
      <c r="G159" s="6"/>
      <c r="H159" s="6"/>
      <c r="I159" s="6"/>
      <c r="J159" s="6"/>
      <c r="K159" s="6"/>
      <c r="L159" s="6"/>
      <c r="M159" s="6"/>
      <c r="N159" s="6"/>
      <c r="O159" s="6"/>
      <c r="P159" s="6"/>
      <c r="Q159" s="6"/>
      <c r="R159" s="6"/>
      <c r="S159" s="6"/>
      <c r="T159" s="6"/>
      <c r="U159" s="6"/>
      <c r="V159" s="6"/>
      <c r="W159" s="139"/>
      <c r="X159" s="6"/>
      <c r="Y159" s="6"/>
      <c r="Z159" s="6"/>
      <c r="AA159" s="6"/>
    </row>
    <row r="160" spans="1:27" ht="15.75" customHeight="1">
      <c r="A160" s="6"/>
      <c r="B160" s="6"/>
      <c r="C160" s="6"/>
      <c r="D160" s="6"/>
      <c r="E160" s="6"/>
      <c r="F160" s="6"/>
      <c r="G160" s="6"/>
      <c r="H160" s="6"/>
      <c r="I160" s="6"/>
      <c r="J160" s="6"/>
      <c r="K160" s="6"/>
      <c r="L160" s="6"/>
      <c r="M160" s="6"/>
      <c r="N160" s="6"/>
      <c r="O160" s="6"/>
      <c r="P160" s="6"/>
      <c r="Q160" s="6"/>
      <c r="R160" s="6"/>
      <c r="S160" s="6"/>
      <c r="T160" s="6"/>
      <c r="U160" s="6"/>
      <c r="V160" s="6"/>
      <c r="W160" s="139"/>
      <c r="X160" s="6"/>
      <c r="Y160" s="6"/>
      <c r="Z160" s="6"/>
      <c r="AA160" s="6"/>
    </row>
    <row r="161" spans="1:27" ht="15.75" customHeight="1">
      <c r="A161" s="6"/>
      <c r="B161" s="6"/>
      <c r="C161" s="6"/>
      <c r="D161" s="6"/>
      <c r="E161" s="6"/>
      <c r="F161" s="6"/>
      <c r="G161" s="6"/>
      <c r="H161" s="6"/>
      <c r="I161" s="6"/>
      <c r="J161" s="6"/>
      <c r="K161" s="6"/>
      <c r="L161" s="6"/>
      <c r="M161" s="6"/>
      <c r="N161" s="6"/>
      <c r="O161" s="6"/>
      <c r="P161" s="6"/>
      <c r="Q161" s="6"/>
      <c r="R161" s="6"/>
      <c r="S161" s="6"/>
      <c r="T161" s="6"/>
      <c r="U161" s="6"/>
      <c r="V161" s="6"/>
      <c r="W161" s="139"/>
      <c r="X161" s="6"/>
      <c r="Y161" s="6"/>
      <c r="Z161" s="6"/>
      <c r="AA161" s="6"/>
    </row>
    <row r="162" spans="1:27" ht="15.75" customHeight="1">
      <c r="A162" s="6"/>
      <c r="B162" s="6"/>
      <c r="C162" s="6"/>
      <c r="D162" s="6"/>
      <c r="E162" s="6"/>
      <c r="F162" s="6"/>
      <c r="G162" s="6"/>
      <c r="H162" s="6"/>
      <c r="I162" s="6"/>
      <c r="J162" s="6"/>
      <c r="K162" s="6"/>
      <c r="L162" s="6"/>
      <c r="M162" s="6"/>
      <c r="N162" s="6"/>
      <c r="O162" s="6"/>
      <c r="P162" s="6"/>
      <c r="Q162" s="6"/>
      <c r="R162" s="6"/>
      <c r="S162" s="6"/>
      <c r="T162" s="6"/>
      <c r="U162" s="6"/>
      <c r="V162" s="6"/>
      <c r="W162" s="139"/>
      <c r="X162" s="6"/>
      <c r="Y162" s="6"/>
      <c r="Z162" s="6"/>
      <c r="AA162" s="6"/>
    </row>
    <row r="163" spans="1:27" ht="15.75" customHeight="1">
      <c r="A163" s="6"/>
      <c r="B163" s="6"/>
      <c r="C163" s="6"/>
      <c r="D163" s="6"/>
      <c r="E163" s="6"/>
      <c r="F163" s="6"/>
      <c r="G163" s="6"/>
      <c r="H163" s="6"/>
      <c r="I163" s="6"/>
      <c r="J163" s="6"/>
      <c r="K163" s="6"/>
      <c r="L163" s="6"/>
      <c r="M163" s="6"/>
      <c r="N163" s="6"/>
      <c r="O163" s="6"/>
      <c r="P163" s="6"/>
      <c r="Q163" s="6"/>
      <c r="R163" s="6"/>
      <c r="S163" s="6"/>
      <c r="T163" s="6"/>
      <c r="U163" s="6"/>
      <c r="V163" s="6"/>
      <c r="W163" s="139"/>
      <c r="X163" s="6"/>
      <c r="Y163" s="6"/>
      <c r="Z163" s="6"/>
      <c r="AA163" s="6"/>
    </row>
    <row r="164" spans="1:27" ht="15.75" customHeight="1">
      <c r="A164" s="6"/>
      <c r="B164" s="6"/>
      <c r="C164" s="6"/>
      <c r="D164" s="6"/>
      <c r="E164" s="6"/>
      <c r="F164" s="6"/>
      <c r="G164" s="6"/>
      <c r="H164" s="6"/>
      <c r="I164" s="6"/>
      <c r="J164" s="6"/>
      <c r="K164" s="6"/>
      <c r="L164" s="6"/>
      <c r="M164" s="6"/>
      <c r="N164" s="6"/>
      <c r="O164" s="6"/>
      <c r="P164" s="6"/>
      <c r="Q164" s="6"/>
      <c r="R164" s="6"/>
      <c r="S164" s="6"/>
      <c r="T164" s="6"/>
      <c r="U164" s="6"/>
      <c r="V164" s="6"/>
      <c r="W164" s="139"/>
      <c r="X164" s="6"/>
      <c r="Y164" s="6"/>
      <c r="Z164" s="6"/>
      <c r="AA164" s="6"/>
    </row>
    <row r="165" spans="1:27" ht="15.75" customHeight="1">
      <c r="A165" s="6"/>
      <c r="B165" s="6"/>
      <c r="C165" s="6"/>
      <c r="D165" s="6"/>
      <c r="E165" s="6"/>
      <c r="F165" s="6"/>
      <c r="G165" s="6"/>
      <c r="H165" s="6"/>
      <c r="I165" s="6"/>
      <c r="J165" s="6"/>
      <c r="K165" s="6"/>
      <c r="L165" s="6"/>
      <c r="M165" s="6"/>
      <c r="N165" s="6"/>
      <c r="O165" s="6"/>
      <c r="P165" s="6"/>
      <c r="Q165" s="6"/>
      <c r="R165" s="6"/>
      <c r="S165" s="6"/>
      <c r="T165" s="6"/>
      <c r="U165" s="6"/>
      <c r="V165" s="6"/>
      <c r="W165" s="139"/>
      <c r="X165" s="6"/>
      <c r="Y165" s="6"/>
      <c r="Z165" s="6"/>
      <c r="AA165" s="6"/>
    </row>
    <row r="166" spans="1:27" ht="15.75" customHeight="1">
      <c r="A166" s="6"/>
      <c r="B166" s="6"/>
      <c r="C166" s="6"/>
      <c r="D166" s="6"/>
      <c r="E166" s="6"/>
      <c r="F166" s="6"/>
      <c r="G166" s="6"/>
      <c r="H166" s="6"/>
      <c r="I166" s="6"/>
      <c r="J166" s="6"/>
      <c r="K166" s="6"/>
      <c r="L166" s="6"/>
      <c r="M166" s="6"/>
      <c r="N166" s="6"/>
      <c r="O166" s="6"/>
      <c r="P166" s="6"/>
      <c r="Q166" s="6"/>
      <c r="R166" s="6"/>
      <c r="S166" s="6"/>
      <c r="T166" s="6"/>
      <c r="U166" s="6"/>
      <c r="V166" s="6"/>
      <c r="W166" s="139"/>
      <c r="X166" s="6"/>
      <c r="Y166" s="6"/>
      <c r="Z166" s="6"/>
      <c r="AA166" s="6"/>
    </row>
    <row r="167" spans="1:27" ht="15.75" customHeight="1">
      <c r="A167" s="6"/>
      <c r="B167" s="6"/>
      <c r="C167" s="6"/>
      <c r="D167" s="6"/>
      <c r="E167" s="6"/>
      <c r="F167" s="6"/>
      <c r="G167" s="6"/>
      <c r="H167" s="6"/>
      <c r="I167" s="6"/>
      <c r="J167" s="6"/>
      <c r="K167" s="6"/>
      <c r="L167" s="6"/>
      <c r="M167" s="6"/>
      <c r="N167" s="6"/>
      <c r="O167" s="6"/>
      <c r="P167" s="6"/>
      <c r="Q167" s="6"/>
      <c r="R167" s="6"/>
      <c r="S167" s="6"/>
      <c r="T167" s="6"/>
      <c r="U167" s="6"/>
      <c r="V167" s="6"/>
      <c r="W167" s="139"/>
      <c r="X167" s="6"/>
      <c r="Y167" s="6"/>
      <c r="Z167" s="6"/>
      <c r="AA167" s="6"/>
    </row>
    <row r="168" spans="1:27" ht="15.75" customHeight="1">
      <c r="A168" s="6"/>
      <c r="B168" s="6"/>
      <c r="C168" s="6"/>
      <c r="D168" s="6"/>
      <c r="E168" s="6"/>
      <c r="F168" s="6"/>
      <c r="G168" s="6"/>
      <c r="H168" s="6"/>
      <c r="I168" s="6"/>
      <c r="J168" s="6"/>
      <c r="K168" s="6"/>
      <c r="L168" s="6"/>
      <c r="M168" s="6"/>
      <c r="N168" s="6"/>
      <c r="O168" s="6"/>
      <c r="P168" s="6"/>
      <c r="Q168" s="6"/>
      <c r="R168" s="6"/>
      <c r="S168" s="6"/>
      <c r="T168" s="6"/>
      <c r="U168" s="6"/>
      <c r="V168" s="6"/>
      <c r="W168" s="139"/>
      <c r="X168" s="6"/>
      <c r="Y168" s="6"/>
      <c r="Z168" s="6"/>
      <c r="AA168" s="6"/>
    </row>
    <row r="169" spans="1:27" ht="15.75" customHeight="1">
      <c r="A169" s="6"/>
      <c r="B169" s="6"/>
      <c r="C169" s="6"/>
      <c r="D169" s="6"/>
      <c r="E169" s="6"/>
      <c r="F169" s="6"/>
      <c r="G169" s="6"/>
      <c r="H169" s="6"/>
      <c r="I169" s="6"/>
      <c r="J169" s="6"/>
      <c r="K169" s="6"/>
      <c r="L169" s="6"/>
      <c r="M169" s="6"/>
      <c r="N169" s="6"/>
      <c r="O169" s="6"/>
      <c r="P169" s="6"/>
      <c r="Q169" s="6"/>
      <c r="R169" s="6"/>
      <c r="S169" s="6"/>
      <c r="T169" s="6"/>
      <c r="U169" s="6"/>
      <c r="V169" s="6"/>
      <c r="W169" s="139"/>
      <c r="X169" s="6"/>
      <c r="Y169" s="6"/>
      <c r="Z169" s="6"/>
      <c r="AA169" s="6"/>
    </row>
    <row r="170" spans="1:27" ht="15.75" customHeight="1">
      <c r="A170" s="6"/>
      <c r="B170" s="6"/>
      <c r="C170" s="6"/>
      <c r="D170" s="6"/>
      <c r="E170" s="6"/>
      <c r="F170" s="6"/>
      <c r="G170" s="6"/>
      <c r="H170" s="6"/>
      <c r="I170" s="6"/>
      <c r="J170" s="6"/>
      <c r="K170" s="6"/>
      <c r="L170" s="6"/>
      <c r="M170" s="6"/>
      <c r="N170" s="6"/>
      <c r="O170" s="6"/>
      <c r="P170" s="6"/>
      <c r="Q170" s="6"/>
      <c r="R170" s="6"/>
      <c r="S170" s="6"/>
      <c r="T170" s="6"/>
      <c r="U170" s="6"/>
      <c r="V170" s="6"/>
      <c r="W170" s="139"/>
      <c r="X170" s="6"/>
      <c r="Y170" s="6"/>
      <c r="Z170" s="6"/>
      <c r="AA170" s="6"/>
    </row>
    <row r="171" spans="1:27" ht="15.75" customHeight="1">
      <c r="A171" s="6"/>
      <c r="B171" s="6"/>
      <c r="C171" s="6"/>
      <c r="D171" s="6"/>
      <c r="E171" s="6"/>
      <c r="F171" s="6"/>
      <c r="G171" s="6"/>
      <c r="H171" s="6"/>
      <c r="I171" s="6"/>
      <c r="J171" s="6"/>
      <c r="K171" s="6"/>
      <c r="L171" s="6"/>
      <c r="M171" s="6"/>
      <c r="N171" s="6"/>
      <c r="O171" s="6"/>
      <c r="P171" s="6"/>
      <c r="Q171" s="6"/>
      <c r="R171" s="6"/>
      <c r="S171" s="6"/>
      <c r="T171" s="6"/>
      <c r="U171" s="6"/>
      <c r="V171" s="6"/>
      <c r="W171" s="139"/>
      <c r="X171" s="6"/>
      <c r="Y171" s="6"/>
      <c r="Z171" s="6"/>
      <c r="AA171" s="6"/>
    </row>
    <row r="172" spans="1:27" ht="15.75" customHeight="1">
      <c r="A172" s="6"/>
      <c r="B172" s="6"/>
      <c r="C172" s="6"/>
      <c r="D172" s="6"/>
      <c r="E172" s="6"/>
      <c r="F172" s="6"/>
      <c r="G172" s="6"/>
      <c r="H172" s="6"/>
      <c r="I172" s="6"/>
      <c r="J172" s="6"/>
      <c r="K172" s="6"/>
      <c r="L172" s="6"/>
      <c r="M172" s="6"/>
      <c r="N172" s="6"/>
      <c r="O172" s="6"/>
      <c r="P172" s="6"/>
      <c r="Q172" s="6"/>
      <c r="R172" s="6"/>
      <c r="S172" s="6"/>
      <c r="T172" s="6"/>
      <c r="U172" s="6"/>
      <c r="V172" s="6"/>
      <c r="W172" s="139"/>
      <c r="X172" s="6"/>
      <c r="Y172" s="6"/>
      <c r="Z172" s="6"/>
      <c r="AA172" s="6"/>
    </row>
    <row r="173" spans="1:27" ht="15.75" customHeight="1">
      <c r="A173" s="6"/>
      <c r="B173" s="6"/>
      <c r="C173" s="6"/>
      <c r="D173" s="6"/>
      <c r="E173" s="6"/>
      <c r="F173" s="6"/>
      <c r="G173" s="6"/>
      <c r="H173" s="6"/>
      <c r="I173" s="6"/>
      <c r="J173" s="6"/>
      <c r="K173" s="6"/>
      <c r="L173" s="6"/>
      <c r="M173" s="6"/>
      <c r="N173" s="6"/>
      <c r="O173" s="6"/>
      <c r="P173" s="6"/>
      <c r="Q173" s="6"/>
      <c r="R173" s="6"/>
      <c r="S173" s="6"/>
      <c r="T173" s="6"/>
      <c r="U173" s="6"/>
      <c r="V173" s="6"/>
      <c r="W173" s="139"/>
      <c r="X173" s="6"/>
      <c r="Y173" s="6"/>
      <c r="Z173" s="6"/>
      <c r="AA173" s="6"/>
    </row>
    <row r="174" spans="1:27" ht="15.75" customHeight="1">
      <c r="A174" s="6"/>
      <c r="B174" s="6"/>
      <c r="C174" s="6"/>
      <c r="D174" s="6"/>
      <c r="E174" s="6"/>
      <c r="F174" s="6"/>
      <c r="G174" s="6"/>
      <c r="H174" s="6"/>
      <c r="I174" s="6"/>
      <c r="J174" s="6"/>
      <c r="K174" s="6"/>
      <c r="L174" s="6"/>
      <c r="M174" s="6"/>
      <c r="N174" s="6"/>
      <c r="O174" s="6"/>
      <c r="P174" s="6"/>
      <c r="Q174" s="6"/>
      <c r="R174" s="6"/>
      <c r="S174" s="6"/>
      <c r="T174" s="6"/>
      <c r="U174" s="6"/>
      <c r="V174" s="6"/>
      <c r="W174" s="139"/>
      <c r="X174" s="6"/>
      <c r="Y174" s="6"/>
      <c r="Z174" s="6"/>
      <c r="AA174" s="6"/>
    </row>
    <row r="175" spans="1:27" ht="15.75" customHeight="1">
      <c r="A175" s="6"/>
      <c r="B175" s="6"/>
      <c r="C175" s="6"/>
      <c r="D175" s="6"/>
      <c r="E175" s="6"/>
      <c r="F175" s="6"/>
      <c r="G175" s="6"/>
      <c r="H175" s="6"/>
      <c r="I175" s="6"/>
      <c r="J175" s="6"/>
      <c r="K175" s="6"/>
      <c r="L175" s="6"/>
      <c r="M175" s="6"/>
      <c r="N175" s="6"/>
      <c r="O175" s="6"/>
      <c r="P175" s="6"/>
      <c r="Q175" s="6"/>
      <c r="R175" s="6"/>
      <c r="S175" s="6"/>
      <c r="T175" s="6"/>
      <c r="U175" s="6"/>
      <c r="V175" s="6"/>
      <c r="W175" s="139"/>
      <c r="X175" s="6"/>
      <c r="Y175" s="6"/>
      <c r="Z175" s="6"/>
      <c r="AA175" s="6"/>
    </row>
    <row r="176" spans="1:27" ht="15.75" customHeight="1">
      <c r="A176" s="6"/>
      <c r="B176" s="6"/>
      <c r="C176" s="6"/>
      <c r="D176" s="6"/>
      <c r="E176" s="6"/>
      <c r="F176" s="6"/>
      <c r="G176" s="6"/>
      <c r="H176" s="6"/>
      <c r="I176" s="6"/>
      <c r="J176" s="6"/>
      <c r="K176" s="6"/>
      <c r="L176" s="6"/>
      <c r="M176" s="6"/>
      <c r="N176" s="6"/>
      <c r="O176" s="6"/>
      <c r="P176" s="6"/>
      <c r="Q176" s="6"/>
      <c r="R176" s="6"/>
      <c r="S176" s="6"/>
      <c r="T176" s="6"/>
      <c r="U176" s="6"/>
      <c r="V176" s="6"/>
      <c r="W176" s="139"/>
      <c r="X176" s="6"/>
      <c r="Y176" s="6"/>
      <c r="Z176" s="6"/>
      <c r="AA176" s="6"/>
    </row>
    <row r="177" spans="1:27" ht="15.75" customHeight="1">
      <c r="A177" s="6"/>
      <c r="B177" s="6"/>
      <c r="C177" s="6"/>
      <c r="D177" s="6"/>
      <c r="E177" s="6"/>
      <c r="F177" s="6"/>
      <c r="G177" s="6"/>
      <c r="H177" s="6"/>
      <c r="I177" s="6"/>
      <c r="J177" s="6"/>
      <c r="K177" s="6"/>
      <c r="L177" s="6"/>
      <c r="M177" s="6"/>
      <c r="N177" s="6"/>
      <c r="O177" s="6"/>
      <c r="P177" s="6"/>
      <c r="Q177" s="6"/>
      <c r="R177" s="6"/>
      <c r="S177" s="6"/>
      <c r="T177" s="6"/>
      <c r="U177" s="6"/>
      <c r="V177" s="6"/>
      <c r="W177" s="139"/>
      <c r="X177" s="6"/>
      <c r="Y177" s="6"/>
      <c r="Z177" s="6"/>
      <c r="AA177" s="6"/>
    </row>
    <row r="178" spans="1:27" ht="15.75" customHeight="1">
      <c r="A178" s="6"/>
      <c r="B178" s="6"/>
      <c r="C178" s="6"/>
      <c r="D178" s="6"/>
      <c r="E178" s="6"/>
      <c r="F178" s="6"/>
      <c r="G178" s="6"/>
      <c r="H178" s="6"/>
      <c r="I178" s="6"/>
      <c r="J178" s="6"/>
      <c r="K178" s="6"/>
      <c r="L178" s="6"/>
      <c r="M178" s="6"/>
      <c r="N178" s="6"/>
      <c r="O178" s="6"/>
      <c r="P178" s="6"/>
      <c r="Q178" s="6"/>
      <c r="R178" s="6"/>
      <c r="S178" s="6"/>
      <c r="T178" s="6"/>
      <c r="U178" s="6"/>
      <c r="V178" s="6"/>
      <c r="W178" s="139"/>
      <c r="X178" s="6"/>
      <c r="Y178" s="6"/>
      <c r="Z178" s="6"/>
      <c r="AA178" s="6"/>
    </row>
    <row r="179" spans="1:27" ht="15.75" customHeight="1">
      <c r="A179" s="6"/>
      <c r="B179" s="6"/>
      <c r="C179" s="6"/>
      <c r="D179" s="6"/>
      <c r="E179" s="6"/>
      <c r="F179" s="6"/>
      <c r="G179" s="6"/>
      <c r="H179" s="6"/>
      <c r="I179" s="6"/>
      <c r="J179" s="6"/>
      <c r="K179" s="6"/>
      <c r="L179" s="6"/>
      <c r="M179" s="6"/>
      <c r="N179" s="6"/>
      <c r="O179" s="6"/>
      <c r="P179" s="6"/>
      <c r="Q179" s="6"/>
      <c r="R179" s="6"/>
      <c r="S179" s="6"/>
      <c r="T179" s="6"/>
      <c r="U179" s="6"/>
      <c r="V179" s="6"/>
      <c r="W179" s="139"/>
      <c r="X179" s="6"/>
      <c r="Y179" s="6"/>
      <c r="Z179" s="6"/>
      <c r="AA179" s="6"/>
    </row>
    <row r="180" spans="1:27" ht="15.75" customHeight="1">
      <c r="A180" s="6"/>
      <c r="B180" s="6"/>
      <c r="C180" s="6"/>
      <c r="D180" s="6"/>
      <c r="E180" s="6"/>
      <c r="F180" s="6"/>
      <c r="G180" s="6"/>
      <c r="H180" s="6"/>
      <c r="I180" s="6"/>
      <c r="J180" s="6"/>
      <c r="K180" s="6"/>
      <c r="L180" s="6"/>
      <c r="M180" s="6"/>
      <c r="N180" s="6"/>
      <c r="O180" s="6"/>
      <c r="P180" s="6"/>
      <c r="Q180" s="6"/>
      <c r="R180" s="6"/>
      <c r="S180" s="6"/>
      <c r="T180" s="6"/>
      <c r="U180" s="6"/>
      <c r="V180" s="6"/>
      <c r="W180" s="139"/>
      <c r="X180" s="6"/>
      <c r="Y180" s="6"/>
      <c r="Z180" s="6"/>
      <c r="AA180" s="6"/>
    </row>
    <row r="181" spans="1:27" ht="15.75" customHeight="1">
      <c r="A181" s="6"/>
      <c r="B181" s="6"/>
      <c r="C181" s="6"/>
      <c r="D181" s="6"/>
      <c r="E181" s="6"/>
      <c r="F181" s="6"/>
      <c r="G181" s="6"/>
      <c r="H181" s="6"/>
      <c r="I181" s="6"/>
      <c r="J181" s="6"/>
      <c r="K181" s="6"/>
      <c r="L181" s="6"/>
      <c r="M181" s="6"/>
      <c r="N181" s="6"/>
      <c r="O181" s="6"/>
      <c r="P181" s="6"/>
      <c r="Q181" s="6"/>
      <c r="R181" s="6"/>
      <c r="S181" s="6"/>
      <c r="T181" s="6"/>
      <c r="U181" s="6"/>
      <c r="V181" s="6"/>
      <c r="W181" s="139"/>
      <c r="X181" s="6"/>
      <c r="Y181" s="6"/>
      <c r="Z181" s="6"/>
      <c r="AA181" s="6"/>
    </row>
    <row r="182" spans="1:27" ht="15.75" customHeight="1">
      <c r="A182" s="6"/>
      <c r="B182" s="6"/>
      <c r="C182" s="6"/>
      <c r="D182" s="6"/>
      <c r="E182" s="6"/>
      <c r="F182" s="6"/>
      <c r="G182" s="6"/>
      <c r="H182" s="6"/>
      <c r="I182" s="6"/>
      <c r="J182" s="6"/>
      <c r="K182" s="6"/>
      <c r="L182" s="6"/>
      <c r="M182" s="6"/>
      <c r="N182" s="6"/>
      <c r="O182" s="6"/>
      <c r="P182" s="6"/>
      <c r="Q182" s="6"/>
      <c r="R182" s="6"/>
      <c r="S182" s="6"/>
      <c r="T182" s="6"/>
      <c r="U182" s="6"/>
      <c r="V182" s="6"/>
      <c r="W182" s="139"/>
      <c r="X182" s="6"/>
      <c r="Y182" s="6"/>
      <c r="Z182" s="6"/>
      <c r="AA182" s="6"/>
    </row>
    <row r="183" spans="1:27" ht="15.75" customHeight="1">
      <c r="A183" s="6"/>
      <c r="B183" s="6"/>
      <c r="C183" s="6"/>
      <c r="D183" s="6"/>
      <c r="E183" s="6"/>
      <c r="F183" s="6"/>
      <c r="G183" s="6"/>
      <c r="H183" s="6"/>
      <c r="I183" s="6"/>
      <c r="J183" s="6"/>
      <c r="K183" s="6"/>
      <c r="L183" s="6"/>
      <c r="M183" s="6"/>
      <c r="N183" s="6"/>
      <c r="O183" s="6"/>
      <c r="P183" s="6"/>
      <c r="Q183" s="6"/>
      <c r="R183" s="6"/>
      <c r="S183" s="6"/>
      <c r="T183" s="6"/>
      <c r="U183" s="6"/>
      <c r="V183" s="6"/>
      <c r="W183" s="139"/>
      <c r="X183" s="6"/>
      <c r="Y183" s="6"/>
      <c r="Z183" s="6"/>
      <c r="AA183" s="6"/>
    </row>
    <row r="184" spans="1:27" ht="15.75" customHeight="1">
      <c r="A184" s="6"/>
      <c r="B184" s="6"/>
      <c r="C184" s="6"/>
      <c r="D184" s="6"/>
      <c r="E184" s="6"/>
      <c r="F184" s="6"/>
      <c r="G184" s="6"/>
      <c r="H184" s="6"/>
      <c r="I184" s="6"/>
      <c r="J184" s="6"/>
      <c r="K184" s="6"/>
      <c r="L184" s="6"/>
      <c r="M184" s="6"/>
      <c r="N184" s="6"/>
      <c r="O184" s="6"/>
      <c r="P184" s="6"/>
      <c r="Q184" s="6"/>
      <c r="R184" s="6"/>
      <c r="S184" s="6"/>
      <c r="T184" s="6"/>
      <c r="U184" s="6"/>
      <c r="V184" s="6"/>
      <c r="W184" s="139"/>
      <c r="X184" s="6"/>
      <c r="Y184" s="6"/>
      <c r="Z184" s="6"/>
      <c r="AA184" s="6"/>
    </row>
    <row r="185" spans="1:27" ht="15.75" customHeight="1">
      <c r="A185" s="6"/>
      <c r="B185" s="6"/>
      <c r="C185" s="6"/>
      <c r="D185" s="6"/>
      <c r="E185" s="6"/>
      <c r="F185" s="6"/>
      <c r="G185" s="6"/>
      <c r="H185" s="6"/>
      <c r="I185" s="6"/>
      <c r="J185" s="6"/>
      <c r="K185" s="6"/>
      <c r="L185" s="6"/>
      <c r="M185" s="6"/>
      <c r="N185" s="6"/>
      <c r="O185" s="6"/>
      <c r="P185" s="6"/>
      <c r="Q185" s="6"/>
      <c r="R185" s="6"/>
      <c r="S185" s="6"/>
      <c r="T185" s="6"/>
      <c r="U185" s="6"/>
      <c r="V185" s="6"/>
      <c r="W185" s="139"/>
      <c r="X185" s="6"/>
      <c r="Y185" s="6"/>
      <c r="Z185" s="6"/>
      <c r="AA185" s="6"/>
    </row>
    <row r="186" spans="1:27" ht="15.75" customHeight="1">
      <c r="A186" s="6"/>
      <c r="B186" s="6"/>
      <c r="C186" s="6"/>
      <c r="D186" s="6"/>
      <c r="E186" s="6"/>
      <c r="F186" s="6"/>
      <c r="G186" s="6"/>
      <c r="H186" s="6"/>
      <c r="I186" s="6"/>
      <c r="J186" s="6"/>
      <c r="K186" s="6"/>
      <c r="L186" s="6"/>
      <c r="M186" s="6"/>
      <c r="N186" s="6"/>
      <c r="O186" s="6"/>
      <c r="P186" s="6"/>
      <c r="Q186" s="6"/>
      <c r="R186" s="6"/>
      <c r="S186" s="6"/>
      <c r="T186" s="6"/>
      <c r="U186" s="6"/>
      <c r="V186" s="6"/>
      <c r="W186" s="139"/>
      <c r="X186" s="6"/>
      <c r="Y186" s="6"/>
      <c r="Z186" s="6"/>
      <c r="AA186" s="6"/>
    </row>
    <row r="187" spans="1:27" ht="15.75" customHeight="1">
      <c r="A187" s="6"/>
      <c r="B187" s="6"/>
      <c r="C187" s="6"/>
      <c r="D187" s="6"/>
      <c r="E187" s="6"/>
      <c r="F187" s="6"/>
      <c r="G187" s="6"/>
      <c r="H187" s="6"/>
      <c r="I187" s="6"/>
      <c r="J187" s="6"/>
      <c r="K187" s="6"/>
      <c r="L187" s="6"/>
      <c r="M187" s="6"/>
      <c r="N187" s="6"/>
      <c r="O187" s="6"/>
      <c r="P187" s="6"/>
      <c r="Q187" s="6"/>
      <c r="R187" s="6"/>
      <c r="S187" s="6"/>
      <c r="T187" s="6"/>
      <c r="U187" s="6"/>
      <c r="V187" s="6"/>
      <c r="W187" s="139"/>
      <c r="X187" s="6"/>
      <c r="Y187" s="6"/>
      <c r="Z187" s="6"/>
      <c r="AA187" s="6"/>
    </row>
    <row r="188" spans="1:27" ht="15.75" customHeight="1">
      <c r="A188" s="6"/>
      <c r="B188" s="6"/>
      <c r="C188" s="6"/>
      <c r="D188" s="6"/>
      <c r="E188" s="6"/>
      <c r="F188" s="6"/>
      <c r="G188" s="6"/>
      <c r="H188" s="6"/>
      <c r="I188" s="6"/>
      <c r="J188" s="6"/>
      <c r="K188" s="6"/>
      <c r="L188" s="6"/>
      <c r="M188" s="6"/>
      <c r="N188" s="6"/>
      <c r="O188" s="6"/>
      <c r="P188" s="6"/>
      <c r="Q188" s="6"/>
      <c r="R188" s="6"/>
      <c r="S188" s="6"/>
      <c r="T188" s="6"/>
      <c r="U188" s="6"/>
      <c r="V188" s="6"/>
      <c r="W188" s="139"/>
      <c r="X188" s="6"/>
      <c r="Y188" s="6"/>
      <c r="Z188" s="6"/>
      <c r="AA188" s="6"/>
    </row>
    <row r="189" spans="1:27" ht="15.75" customHeight="1">
      <c r="A189" s="6"/>
      <c r="B189" s="6"/>
      <c r="C189" s="6"/>
      <c r="D189" s="6"/>
      <c r="E189" s="6"/>
      <c r="F189" s="6"/>
      <c r="G189" s="6"/>
      <c r="H189" s="6"/>
      <c r="I189" s="6"/>
      <c r="J189" s="6"/>
      <c r="K189" s="6"/>
      <c r="L189" s="6"/>
      <c r="M189" s="6"/>
      <c r="N189" s="6"/>
      <c r="O189" s="6"/>
      <c r="P189" s="6"/>
      <c r="Q189" s="6"/>
      <c r="R189" s="6"/>
      <c r="S189" s="6"/>
      <c r="T189" s="6"/>
      <c r="U189" s="6"/>
      <c r="V189" s="6"/>
      <c r="W189" s="139"/>
      <c r="X189" s="6"/>
      <c r="Y189" s="6"/>
      <c r="Z189" s="6"/>
      <c r="AA189" s="6"/>
    </row>
    <row r="190" spans="1:27" ht="15.75" customHeight="1">
      <c r="A190" s="6"/>
      <c r="B190" s="6"/>
      <c r="C190" s="6"/>
      <c r="D190" s="6"/>
      <c r="E190" s="6"/>
      <c r="F190" s="6"/>
      <c r="G190" s="6"/>
      <c r="H190" s="6"/>
      <c r="I190" s="6"/>
      <c r="J190" s="6"/>
      <c r="K190" s="6"/>
      <c r="L190" s="6"/>
      <c r="M190" s="6"/>
      <c r="N190" s="6"/>
      <c r="O190" s="6"/>
      <c r="P190" s="6"/>
      <c r="Q190" s="6"/>
      <c r="R190" s="6"/>
      <c r="S190" s="6"/>
      <c r="T190" s="6"/>
      <c r="U190" s="6"/>
      <c r="V190" s="6"/>
      <c r="W190" s="139"/>
      <c r="X190" s="6"/>
      <c r="Y190" s="6"/>
      <c r="Z190" s="6"/>
      <c r="AA190" s="6"/>
    </row>
    <row r="191" spans="1:27" ht="15.75" customHeight="1">
      <c r="A191" s="6"/>
      <c r="B191" s="6"/>
      <c r="C191" s="6"/>
      <c r="D191" s="6"/>
      <c r="E191" s="6"/>
      <c r="F191" s="6"/>
      <c r="G191" s="6"/>
      <c r="H191" s="6"/>
      <c r="I191" s="6"/>
      <c r="J191" s="6"/>
      <c r="K191" s="6"/>
      <c r="L191" s="6"/>
      <c r="M191" s="6"/>
      <c r="N191" s="6"/>
      <c r="O191" s="6"/>
      <c r="P191" s="6"/>
      <c r="Q191" s="6"/>
      <c r="R191" s="6"/>
      <c r="S191" s="6"/>
      <c r="T191" s="6"/>
      <c r="U191" s="6"/>
      <c r="V191" s="6"/>
      <c r="W191" s="139"/>
      <c r="X191" s="6"/>
      <c r="Y191" s="6"/>
      <c r="Z191" s="6"/>
      <c r="AA191" s="6"/>
    </row>
    <row r="192" spans="1:27" ht="15.75" customHeight="1">
      <c r="A192" s="6"/>
      <c r="B192" s="6"/>
      <c r="C192" s="6"/>
      <c r="D192" s="6"/>
      <c r="E192" s="6"/>
      <c r="F192" s="6"/>
      <c r="G192" s="6"/>
      <c r="H192" s="6"/>
      <c r="I192" s="6"/>
      <c r="J192" s="6"/>
      <c r="K192" s="6"/>
      <c r="L192" s="6"/>
      <c r="M192" s="6"/>
      <c r="N192" s="6"/>
      <c r="O192" s="6"/>
      <c r="P192" s="6"/>
      <c r="Q192" s="6"/>
      <c r="R192" s="6"/>
      <c r="S192" s="6"/>
      <c r="T192" s="6"/>
      <c r="U192" s="6"/>
      <c r="V192" s="6"/>
      <c r="W192" s="139"/>
      <c r="X192" s="6"/>
      <c r="Y192" s="6"/>
      <c r="Z192" s="6"/>
      <c r="AA192" s="6"/>
    </row>
    <row r="193" spans="1:27" ht="15.75" customHeight="1">
      <c r="A193" s="6"/>
      <c r="B193" s="6"/>
      <c r="C193" s="6"/>
      <c r="D193" s="6"/>
      <c r="E193" s="6"/>
      <c r="F193" s="6"/>
      <c r="G193" s="6"/>
      <c r="H193" s="6"/>
      <c r="I193" s="6"/>
      <c r="J193" s="6"/>
      <c r="K193" s="6"/>
      <c r="L193" s="6"/>
      <c r="M193" s="6"/>
      <c r="N193" s="6"/>
      <c r="O193" s="6"/>
      <c r="P193" s="6"/>
      <c r="Q193" s="6"/>
      <c r="R193" s="6"/>
      <c r="S193" s="6"/>
      <c r="T193" s="6"/>
      <c r="U193" s="6"/>
      <c r="V193" s="6"/>
      <c r="W193" s="139"/>
      <c r="X193" s="6"/>
      <c r="Y193" s="6"/>
      <c r="Z193" s="6"/>
      <c r="AA193" s="6"/>
    </row>
    <row r="194" spans="1:27" ht="15.75" customHeight="1">
      <c r="A194" s="6"/>
      <c r="B194" s="6"/>
      <c r="C194" s="6"/>
      <c r="D194" s="6"/>
      <c r="E194" s="6"/>
      <c r="F194" s="6"/>
      <c r="G194" s="6"/>
      <c r="H194" s="6"/>
      <c r="I194" s="6"/>
      <c r="J194" s="6"/>
      <c r="K194" s="6"/>
      <c r="L194" s="6"/>
      <c r="M194" s="6"/>
      <c r="N194" s="6"/>
      <c r="O194" s="6"/>
      <c r="P194" s="6"/>
      <c r="Q194" s="6"/>
      <c r="R194" s="6"/>
      <c r="S194" s="6"/>
      <c r="T194" s="6"/>
      <c r="U194" s="6"/>
      <c r="V194" s="6"/>
      <c r="W194" s="139"/>
      <c r="X194" s="6"/>
      <c r="Y194" s="6"/>
      <c r="Z194" s="6"/>
      <c r="AA194" s="6"/>
    </row>
    <row r="195" spans="1:27" ht="15.75" customHeight="1">
      <c r="A195" s="6"/>
      <c r="B195" s="6"/>
      <c r="C195" s="6"/>
      <c r="D195" s="6"/>
      <c r="E195" s="6"/>
      <c r="F195" s="6"/>
      <c r="G195" s="6"/>
      <c r="H195" s="6"/>
      <c r="I195" s="6"/>
      <c r="J195" s="6"/>
      <c r="K195" s="6"/>
      <c r="L195" s="6"/>
      <c r="M195" s="6"/>
      <c r="N195" s="6"/>
      <c r="O195" s="6"/>
      <c r="P195" s="6"/>
      <c r="Q195" s="6"/>
      <c r="R195" s="6"/>
      <c r="S195" s="6"/>
      <c r="T195" s="6"/>
      <c r="U195" s="6"/>
      <c r="V195" s="6"/>
      <c r="W195" s="139"/>
      <c r="X195" s="6"/>
      <c r="Y195" s="6"/>
      <c r="Z195" s="6"/>
      <c r="AA195" s="6"/>
    </row>
    <row r="196" spans="1:27" ht="15.75" customHeight="1">
      <c r="A196" s="6"/>
      <c r="B196" s="6"/>
      <c r="C196" s="6"/>
      <c r="D196" s="6"/>
      <c r="E196" s="6"/>
      <c r="F196" s="6"/>
      <c r="G196" s="6"/>
      <c r="H196" s="6"/>
      <c r="I196" s="6"/>
      <c r="J196" s="6"/>
      <c r="K196" s="6"/>
      <c r="L196" s="6"/>
      <c r="M196" s="6"/>
      <c r="N196" s="6"/>
      <c r="O196" s="6"/>
      <c r="P196" s="6"/>
      <c r="Q196" s="6"/>
      <c r="R196" s="6"/>
      <c r="S196" s="6"/>
      <c r="T196" s="6"/>
      <c r="U196" s="6"/>
      <c r="V196" s="6"/>
      <c r="W196" s="139"/>
      <c r="X196" s="6"/>
      <c r="Y196" s="6"/>
      <c r="Z196" s="6"/>
      <c r="AA196" s="6"/>
    </row>
    <row r="197" spans="1:27" ht="15.75" customHeight="1">
      <c r="A197" s="6"/>
      <c r="B197" s="6"/>
      <c r="C197" s="6"/>
      <c r="D197" s="6"/>
      <c r="E197" s="6"/>
      <c r="F197" s="6"/>
      <c r="G197" s="6"/>
      <c r="H197" s="6"/>
      <c r="I197" s="6"/>
      <c r="J197" s="6"/>
      <c r="K197" s="6"/>
      <c r="L197" s="6"/>
      <c r="M197" s="6"/>
      <c r="N197" s="6"/>
      <c r="O197" s="6"/>
      <c r="P197" s="6"/>
      <c r="Q197" s="6"/>
      <c r="R197" s="6"/>
      <c r="S197" s="6"/>
      <c r="T197" s="6"/>
      <c r="U197" s="6"/>
      <c r="V197" s="6"/>
      <c r="W197" s="139"/>
      <c r="X197" s="6"/>
      <c r="Y197" s="6"/>
      <c r="Z197" s="6"/>
      <c r="AA197" s="6"/>
    </row>
    <row r="198" spans="1:27" ht="15.75" customHeight="1">
      <c r="A198" s="6"/>
      <c r="B198" s="6"/>
      <c r="C198" s="6"/>
      <c r="D198" s="6"/>
      <c r="E198" s="6"/>
      <c r="F198" s="6"/>
      <c r="G198" s="6"/>
      <c r="H198" s="6"/>
      <c r="I198" s="6"/>
      <c r="J198" s="6"/>
      <c r="K198" s="6"/>
      <c r="L198" s="6"/>
      <c r="M198" s="6"/>
      <c r="N198" s="6"/>
      <c r="O198" s="6"/>
      <c r="P198" s="6"/>
      <c r="Q198" s="6"/>
      <c r="R198" s="6"/>
      <c r="S198" s="6"/>
      <c r="T198" s="6"/>
      <c r="U198" s="6"/>
      <c r="V198" s="6"/>
      <c r="W198" s="139"/>
      <c r="X198" s="6"/>
      <c r="Y198" s="6"/>
      <c r="Z198" s="6"/>
      <c r="AA198" s="6"/>
    </row>
    <row r="199" spans="1:27" ht="15.75" customHeight="1">
      <c r="A199" s="6"/>
      <c r="B199" s="6"/>
      <c r="C199" s="6"/>
      <c r="D199" s="6"/>
      <c r="E199" s="6"/>
      <c r="F199" s="6"/>
      <c r="G199" s="6"/>
      <c r="H199" s="6"/>
      <c r="I199" s="6"/>
      <c r="J199" s="6"/>
      <c r="K199" s="6"/>
      <c r="L199" s="6"/>
      <c r="M199" s="6"/>
      <c r="N199" s="6"/>
      <c r="O199" s="6"/>
      <c r="P199" s="6"/>
      <c r="Q199" s="6"/>
      <c r="R199" s="6"/>
      <c r="S199" s="6"/>
      <c r="T199" s="6"/>
      <c r="U199" s="6"/>
      <c r="V199" s="6"/>
      <c r="W199" s="139"/>
      <c r="X199" s="6"/>
      <c r="Y199" s="6"/>
      <c r="Z199" s="6"/>
      <c r="AA199" s="6"/>
    </row>
    <row r="200" spans="1:27" ht="15.75" customHeight="1">
      <c r="A200" s="6"/>
      <c r="B200" s="6"/>
      <c r="C200" s="6"/>
      <c r="D200" s="6"/>
      <c r="E200" s="6"/>
      <c r="F200" s="6"/>
      <c r="G200" s="6"/>
      <c r="H200" s="6"/>
      <c r="I200" s="6"/>
      <c r="J200" s="6"/>
      <c r="K200" s="6"/>
      <c r="L200" s="6"/>
      <c r="M200" s="6"/>
      <c r="N200" s="6"/>
      <c r="O200" s="6"/>
      <c r="P200" s="6"/>
      <c r="Q200" s="6"/>
      <c r="R200" s="6"/>
      <c r="S200" s="6"/>
      <c r="T200" s="6"/>
      <c r="U200" s="6"/>
      <c r="V200" s="6"/>
      <c r="W200" s="139"/>
      <c r="X200" s="6"/>
      <c r="Y200" s="6"/>
      <c r="Z200" s="6"/>
      <c r="AA200" s="6"/>
    </row>
    <row r="201" spans="1:27" ht="15.75" customHeight="1">
      <c r="A201" s="6"/>
      <c r="B201" s="6"/>
      <c r="C201" s="6"/>
      <c r="D201" s="6"/>
      <c r="E201" s="6"/>
      <c r="F201" s="6"/>
      <c r="G201" s="6"/>
      <c r="H201" s="6"/>
      <c r="I201" s="6"/>
      <c r="J201" s="6"/>
      <c r="K201" s="6"/>
      <c r="L201" s="6"/>
      <c r="M201" s="6"/>
      <c r="N201" s="6"/>
      <c r="O201" s="6"/>
      <c r="P201" s="6"/>
      <c r="Q201" s="6"/>
      <c r="R201" s="6"/>
      <c r="S201" s="6"/>
      <c r="T201" s="6"/>
      <c r="U201" s="6"/>
      <c r="V201" s="6"/>
      <c r="W201" s="139"/>
      <c r="X201" s="6"/>
      <c r="Y201" s="6"/>
      <c r="Z201" s="6"/>
      <c r="AA201" s="6"/>
    </row>
    <row r="202" spans="1:27" ht="15.75" customHeight="1">
      <c r="A202" s="6"/>
      <c r="B202" s="6"/>
      <c r="C202" s="6"/>
      <c r="D202" s="6"/>
      <c r="E202" s="6"/>
      <c r="F202" s="6"/>
      <c r="G202" s="6"/>
      <c r="H202" s="6"/>
      <c r="I202" s="6"/>
      <c r="J202" s="6"/>
      <c r="K202" s="6"/>
      <c r="L202" s="6"/>
      <c r="M202" s="6"/>
      <c r="N202" s="6"/>
      <c r="O202" s="6"/>
      <c r="P202" s="6"/>
      <c r="Q202" s="6"/>
      <c r="R202" s="6"/>
      <c r="S202" s="6"/>
      <c r="T202" s="6"/>
      <c r="U202" s="6"/>
      <c r="V202" s="6"/>
      <c r="W202" s="139"/>
      <c r="X202" s="6"/>
      <c r="Y202" s="6"/>
      <c r="Z202" s="6"/>
      <c r="AA202" s="6"/>
    </row>
    <row r="203" spans="1:27" ht="15.75" customHeight="1">
      <c r="A203" s="6"/>
      <c r="B203" s="6"/>
      <c r="C203" s="6"/>
      <c r="D203" s="6"/>
      <c r="E203" s="6"/>
      <c r="F203" s="6"/>
      <c r="G203" s="6"/>
      <c r="H203" s="6"/>
      <c r="I203" s="6"/>
      <c r="J203" s="6"/>
      <c r="K203" s="6"/>
      <c r="L203" s="6"/>
      <c r="M203" s="6"/>
      <c r="N203" s="6"/>
      <c r="O203" s="6"/>
      <c r="P203" s="6"/>
      <c r="Q203" s="6"/>
      <c r="R203" s="6"/>
      <c r="S203" s="6"/>
      <c r="T203" s="6"/>
      <c r="U203" s="6"/>
      <c r="V203" s="6"/>
      <c r="W203" s="139"/>
      <c r="X203" s="6"/>
      <c r="Y203" s="6"/>
      <c r="Z203" s="6"/>
      <c r="AA203" s="6"/>
    </row>
    <row r="204" spans="1:27" ht="15.75" customHeight="1">
      <c r="A204" s="6"/>
      <c r="B204" s="6"/>
      <c r="C204" s="6"/>
      <c r="D204" s="6"/>
      <c r="E204" s="6"/>
      <c r="F204" s="6"/>
      <c r="G204" s="6"/>
      <c r="H204" s="6"/>
      <c r="I204" s="6"/>
      <c r="J204" s="6"/>
      <c r="K204" s="6"/>
      <c r="L204" s="6"/>
      <c r="M204" s="6"/>
      <c r="N204" s="6"/>
      <c r="O204" s="6"/>
      <c r="P204" s="6"/>
      <c r="Q204" s="6"/>
      <c r="R204" s="6"/>
      <c r="S204" s="6"/>
      <c r="T204" s="6"/>
      <c r="U204" s="6"/>
      <c r="V204" s="6"/>
      <c r="W204" s="139"/>
      <c r="X204" s="6"/>
      <c r="Y204" s="6"/>
      <c r="Z204" s="6"/>
      <c r="AA204" s="6"/>
    </row>
    <row r="205" spans="1:27" ht="15.75" customHeight="1">
      <c r="A205" s="6"/>
      <c r="B205" s="6"/>
      <c r="C205" s="6"/>
      <c r="D205" s="6"/>
      <c r="E205" s="6"/>
      <c r="F205" s="6"/>
      <c r="G205" s="6"/>
      <c r="H205" s="6"/>
      <c r="I205" s="6"/>
      <c r="J205" s="6"/>
      <c r="K205" s="6"/>
      <c r="L205" s="6"/>
      <c r="M205" s="6"/>
      <c r="N205" s="6"/>
      <c r="O205" s="6"/>
      <c r="P205" s="6"/>
      <c r="Q205" s="6"/>
      <c r="R205" s="6"/>
      <c r="S205" s="6"/>
      <c r="T205" s="6"/>
      <c r="U205" s="6"/>
      <c r="V205" s="6"/>
      <c r="W205" s="139"/>
      <c r="X205" s="6"/>
      <c r="Y205" s="6"/>
      <c r="Z205" s="6"/>
      <c r="AA205" s="6"/>
    </row>
    <row r="206" spans="1:27" ht="15.75" customHeight="1">
      <c r="A206" s="6"/>
      <c r="B206" s="6"/>
      <c r="C206" s="6"/>
      <c r="D206" s="6"/>
      <c r="E206" s="6"/>
      <c r="F206" s="6"/>
      <c r="G206" s="6"/>
      <c r="H206" s="6"/>
      <c r="I206" s="6"/>
      <c r="J206" s="6"/>
      <c r="K206" s="6"/>
      <c r="L206" s="6"/>
      <c r="M206" s="6"/>
      <c r="N206" s="6"/>
      <c r="O206" s="6"/>
      <c r="P206" s="6"/>
      <c r="Q206" s="6"/>
      <c r="R206" s="6"/>
      <c r="S206" s="6"/>
      <c r="T206" s="6"/>
      <c r="U206" s="6"/>
      <c r="V206" s="6"/>
      <c r="W206" s="139"/>
      <c r="X206" s="6"/>
      <c r="Y206" s="6"/>
      <c r="Z206" s="6"/>
      <c r="AA206" s="6"/>
    </row>
    <row r="207" spans="1:27" ht="15.75" customHeight="1">
      <c r="A207" s="6"/>
      <c r="B207" s="6"/>
      <c r="C207" s="6"/>
      <c r="D207" s="6"/>
      <c r="E207" s="6"/>
      <c r="F207" s="6"/>
      <c r="G207" s="6"/>
      <c r="H207" s="6"/>
      <c r="I207" s="6"/>
      <c r="J207" s="6"/>
      <c r="K207" s="6"/>
      <c r="L207" s="6"/>
      <c r="M207" s="6"/>
      <c r="N207" s="6"/>
      <c r="O207" s="6"/>
      <c r="P207" s="6"/>
      <c r="Q207" s="6"/>
      <c r="R207" s="6"/>
      <c r="S207" s="6"/>
      <c r="T207" s="6"/>
      <c r="U207" s="6"/>
      <c r="V207" s="6"/>
      <c r="W207" s="139"/>
      <c r="X207" s="6"/>
      <c r="Y207" s="6"/>
      <c r="Z207" s="6"/>
      <c r="AA207" s="6"/>
    </row>
    <row r="208" spans="1:27" ht="15.75" customHeight="1">
      <c r="A208" s="6"/>
      <c r="B208" s="6"/>
      <c r="C208" s="6"/>
      <c r="D208" s="6"/>
      <c r="E208" s="6"/>
      <c r="F208" s="6"/>
      <c r="G208" s="6"/>
      <c r="H208" s="6"/>
      <c r="I208" s="6"/>
      <c r="J208" s="6"/>
      <c r="K208" s="6"/>
      <c r="L208" s="6"/>
      <c r="M208" s="6"/>
      <c r="N208" s="6"/>
      <c r="O208" s="6"/>
      <c r="P208" s="6"/>
      <c r="Q208" s="6"/>
      <c r="R208" s="6"/>
      <c r="S208" s="6"/>
      <c r="T208" s="6"/>
      <c r="U208" s="6"/>
      <c r="V208" s="6"/>
      <c r="W208" s="139"/>
      <c r="X208" s="6"/>
      <c r="Y208" s="6"/>
      <c r="Z208" s="6"/>
      <c r="AA208" s="6"/>
    </row>
    <row r="209" spans="1:27" ht="15.75" customHeight="1">
      <c r="A209" s="6"/>
      <c r="B209" s="6"/>
      <c r="C209" s="6"/>
      <c r="D209" s="6"/>
      <c r="E209" s="6"/>
      <c r="F209" s="6"/>
      <c r="G209" s="6"/>
      <c r="H209" s="6"/>
      <c r="I209" s="6"/>
      <c r="J209" s="6"/>
      <c r="K209" s="6"/>
      <c r="L209" s="6"/>
      <c r="M209" s="6"/>
      <c r="N209" s="6"/>
      <c r="O209" s="6"/>
      <c r="P209" s="6"/>
      <c r="Q209" s="6"/>
      <c r="R209" s="6"/>
      <c r="S209" s="6"/>
      <c r="T209" s="6"/>
      <c r="U209" s="6"/>
      <c r="V209" s="6"/>
      <c r="W209" s="139"/>
      <c r="X209" s="6"/>
      <c r="Y209" s="6"/>
      <c r="Z209" s="6"/>
      <c r="AA209" s="6"/>
    </row>
    <row r="210" spans="1:27" ht="15.75" customHeight="1">
      <c r="A210" s="6"/>
      <c r="B210" s="6"/>
      <c r="C210" s="6"/>
      <c r="D210" s="6"/>
      <c r="E210" s="6"/>
      <c r="F210" s="6"/>
      <c r="G210" s="6"/>
      <c r="H210" s="6"/>
      <c r="I210" s="6"/>
      <c r="J210" s="6"/>
      <c r="K210" s="6"/>
      <c r="L210" s="6"/>
      <c r="M210" s="6"/>
      <c r="N210" s="6"/>
      <c r="O210" s="6"/>
      <c r="P210" s="6"/>
      <c r="Q210" s="6"/>
      <c r="R210" s="6"/>
      <c r="S210" s="6"/>
      <c r="T210" s="6"/>
      <c r="U210" s="6"/>
      <c r="V210" s="6"/>
      <c r="W210" s="139"/>
      <c r="X210" s="6"/>
      <c r="Y210" s="6"/>
      <c r="Z210" s="6"/>
      <c r="AA210" s="6"/>
    </row>
    <row r="211" spans="1:27" ht="15.75" customHeight="1">
      <c r="A211" s="6"/>
      <c r="B211" s="6"/>
      <c r="C211" s="6"/>
      <c r="D211" s="6"/>
      <c r="E211" s="6"/>
      <c r="F211" s="6"/>
      <c r="G211" s="6"/>
      <c r="H211" s="6"/>
      <c r="I211" s="6"/>
      <c r="J211" s="6"/>
      <c r="K211" s="6"/>
      <c r="L211" s="6"/>
      <c r="M211" s="6"/>
      <c r="N211" s="6"/>
      <c r="O211" s="6"/>
      <c r="P211" s="6"/>
      <c r="Q211" s="6"/>
      <c r="R211" s="6"/>
      <c r="S211" s="6"/>
      <c r="T211" s="6"/>
      <c r="U211" s="6"/>
      <c r="V211" s="6"/>
      <c r="W211" s="139"/>
      <c r="X211" s="6"/>
      <c r="Y211" s="6"/>
      <c r="Z211" s="6"/>
      <c r="AA211" s="6"/>
    </row>
    <row r="212" spans="1:27" ht="15.75" customHeight="1">
      <c r="A212" s="6"/>
      <c r="B212" s="6"/>
      <c r="C212" s="6"/>
      <c r="D212" s="6"/>
      <c r="E212" s="6"/>
      <c r="F212" s="6"/>
      <c r="G212" s="6"/>
      <c r="H212" s="6"/>
      <c r="I212" s="6"/>
      <c r="J212" s="6"/>
      <c r="K212" s="6"/>
      <c r="L212" s="6"/>
      <c r="M212" s="6"/>
      <c r="N212" s="6"/>
      <c r="O212" s="6"/>
      <c r="P212" s="6"/>
      <c r="Q212" s="6"/>
      <c r="R212" s="6"/>
      <c r="S212" s="6"/>
      <c r="T212" s="6"/>
      <c r="U212" s="6"/>
      <c r="V212" s="6"/>
      <c r="W212" s="139"/>
      <c r="X212" s="6"/>
      <c r="Y212" s="6"/>
      <c r="Z212" s="6"/>
      <c r="AA212" s="6"/>
    </row>
    <row r="213" spans="1:27" ht="15.75" customHeight="1">
      <c r="A213" s="6"/>
      <c r="B213" s="6"/>
      <c r="C213" s="6"/>
      <c r="D213" s="6"/>
      <c r="E213" s="6"/>
      <c r="F213" s="6"/>
      <c r="G213" s="6"/>
      <c r="H213" s="6"/>
      <c r="I213" s="6"/>
      <c r="J213" s="6"/>
      <c r="K213" s="6"/>
      <c r="L213" s="6"/>
      <c r="M213" s="6"/>
      <c r="N213" s="6"/>
      <c r="O213" s="6"/>
      <c r="P213" s="6"/>
      <c r="Q213" s="6"/>
      <c r="R213" s="6"/>
      <c r="S213" s="6"/>
      <c r="T213" s="6"/>
      <c r="U213" s="6"/>
      <c r="V213" s="6"/>
      <c r="W213" s="139"/>
      <c r="X213" s="6"/>
      <c r="Y213" s="6"/>
      <c r="Z213" s="6"/>
      <c r="AA213" s="6"/>
    </row>
    <row r="214" spans="1:27" ht="15.75" customHeight="1">
      <c r="A214" s="6"/>
      <c r="B214" s="6"/>
      <c r="C214" s="6"/>
      <c r="D214" s="6"/>
      <c r="E214" s="6"/>
      <c r="F214" s="6"/>
      <c r="G214" s="6"/>
      <c r="H214" s="6"/>
      <c r="I214" s="6"/>
      <c r="J214" s="6"/>
      <c r="K214" s="6"/>
      <c r="L214" s="6"/>
      <c r="M214" s="6"/>
      <c r="N214" s="6"/>
      <c r="O214" s="6"/>
      <c r="P214" s="6"/>
      <c r="Q214" s="6"/>
      <c r="R214" s="6"/>
      <c r="S214" s="6"/>
      <c r="T214" s="6"/>
      <c r="U214" s="6"/>
      <c r="V214" s="6"/>
      <c r="W214" s="139"/>
      <c r="X214" s="6"/>
      <c r="Y214" s="6"/>
      <c r="Z214" s="6"/>
      <c r="AA214" s="6"/>
    </row>
    <row r="215" spans="1:27" ht="15.75" customHeight="1">
      <c r="A215" s="6"/>
      <c r="B215" s="6"/>
      <c r="C215" s="6"/>
      <c r="D215" s="6"/>
      <c r="E215" s="6"/>
      <c r="F215" s="6"/>
      <c r="G215" s="6"/>
      <c r="H215" s="6"/>
      <c r="I215" s="6"/>
      <c r="J215" s="6"/>
      <c r="K215" s="6"/>
      <c r="L215" s="6"/>
      <c r="M215" s="6"/>
      <c r="N215" s="6"/>
      <c r="O215" s="6"/>
      <c r="P215" s="6"/>
      <c r="Q215" s="6"/>
      <c r="R215" s="6"/>
      <c r="S215" s="6"/>
      <c r="T215" s="6"/>
      <c r="U215" s="6"/>
      <c r="V215" s="6"/>
      <c r="W215" s="139"/>
      <c r="X215" s="6"/>
      <c r="Y215" s="6"/>
      <c r="Z215" s="6"/>
      <c r="AA215" s="6"/>
    </row>
    <row r="216" spans="1:27" ht="15.75" customHeight="1">
      <c r="A216" s="6"/>
      <c r="B216" s="6"/>
      <c r="C216" s="6"/>
      <c r="D216" s="6"/>
      <c r="E216" s="6"/>
      <c r="F216" s="6"/>
      <c r="G216" s="6"/>
      <c r="H216" s="6"/>
      <c r="I216" s="6"/>
      <c r="J216" s="6"/>
      <c r="K216" s="6"/>
      <c r="L216" s="6"/>
      <c r="M216" s="6"/>
      <c r="N216" s="6"/>
      <c r="O216" s="6"/>
      <c r="P216" s="6"/>
      <c r="Q216" s="6"/>
      <c r="R216" s="6"/>
      <c r="S216" s="6"/>
      <c r="T216" s="6"/>
      <c r="U216" s="6"/>
      <c r="V216" s="6"/>
      <c r="W216" s="139"/>
      <c r="X216" s="6"/>
      <c r="Y216" s="6"/>
      <c r="Z216" s="6"/>
      <c r="AA216" s="6"/>
    </row>
    <row r="217" spans="1:27" ht="15.75" customHeight="1">
      <c r="A217" s="6"/>
      <c r="B217" s="6"/>
      <c r="C217" s="6"/>
      <c r="D217" s="6"/>
      <c r="E217" s="6"/>
      <c r="F217" s="6"/>
      <c r="G217" s="6"/>
      <c r="H217" s="6"/>
      <c r="I217" s="6"/>
      <c r="J217" s="6"/>
      <c r="K217" s="6"/>
      <c r="L217" s="6"/>
      <c r="M217" s="6"/>
      <c r="N217" s="6"/>
      <c r="O217" s="6"/>
      <c r="P217" s="6"/>
      <c r="Q217" s="6"/>
      <c r="R217" s="6"/>
      <c r="S217" s="6"/>
      <c r="T217" s="6"/>
      <c r="U217" s="6"/>
      <c r="V217" s="6"/>
      <c r="W217" s="139"/>
      <c r="X217" s="6"/>
      <c r="Y217" s="6"/>
      <c r="Z217" s="6"/>
      <c r="AA217" s="6"/>
    </row>
    <row r="218" spans="1:27" ht="15.75" customHeight="1">
      <c r="A218" s="6"/>
      <c r="B218" s="6"/>
      <c r="C218" s="6"/>
      <c r="D218" s="6"/>
      <c r="E218" s="6"/>
      <c r="F218" s="6"/>
      <c r="G218" s="6"/>
      <c r="H218" s="6"/>
      <c r="I218" s="6"/>
      <c r="J218" s="6"/>
      <c r="K218" s="6"/>
      <c r="L218" s="6"/>
      <c r="M218" s="6"/>
      <c r="N218" s="6"/>
      <c r="O218" s="6"/>
      <c r="P218" s="6"/>
      <c r="Q218" s="6"/>
      <c r="R218" s="6"/>
      <c r="S218" s="6"/>
      <c r="T218" s="6"/>
      <c r="U218" s="6"/>
      <c r="V218" s="6"/>
      <c r="W218" s="139"/>
      <c r="X218" s="6"/>
      <c r="Y218" s="6"/>
      <c r="Z218" s="6"/>
      <c r="AA218" s="6"/>
    </row>
    <row r="219" spans="1:27" ht="15.75" customHeight="1">
      <c r="A219" s="6"/>
      <c r="B219" s="6"/>
      <c r="C219" s="6"/>
      <c r="D219" s="6"/>
      <c r="E219" s="6"/>
      <c r="F219" s="6"/>
      <c r="G219" s="6"/>
      <c r="H219" s="6"/>
      <c r="I219" s="6"/>
      <c r="J219" s="6"/>
      <c r="K219" s="6"/>
      <c r="L219" s="6"/>
      <c r="M219" s="6"/>
      <c r="N219" s="6"/>
      <c r="O219" s="6"/>
      <c r="P219" s="6"/>
      <c r="Q219" s="6"/>
      <c r="R219" s="6"/>
      <c r="S219" s="6"/>
      <c r="T219" s="6"/>
      <c r="U219" s="6"/>
      <c r="V219" s="6"/>
      <c r="W219" s="139"/>
      <c r="X219" s="6"/>
      <c r="Y219" s="6"/>
      <c r="Z219" s="6"/>
      <c r="AA219" s="6"/>
    </row>
    <row r="220" spans="1:27" ht="15.75" customHeight="1">
      <c r="A220" s="6"/>
      <c r="B220" s="6"/>
      <c r="C220" s="6"/>
      <c r="D220" s="6"/>
      <c r="E220" s="6"/>
      <c r="F220" s="6"/>
      <c r="G220" s="6"/>
      <c r="H220" s="6"/>
      <c r="I220" s="6"/>
      <c r="J220" s="6"/>
      <c r="K220" s="6"/>
      <c r="L220" s="6"/>
      <c r="M220" s="6"/>
      <c r="N220" s="6"/>
      <c r="O220" s="6"/>
      <c r="P220" s="6"/>
      <c r="Q220" s="6"/>
      <c r="R220" s="6"/>
      <c r="S220" s="6"/>
      <c r="T220" s="6"/>
      <c r="U220" s="6"/>
      <c r="V220" s="6"/>
      <c r="W220" s="139"/>
      <c r="X220" s="6"/>
      <c r="Y220" s="6"/>
      <c r="Z220" s="6"/>
      <c r="AA220" s="6"/>
    </row>
    <row r="221" spans="1:27" ht="15.75" customHeight="1">
      <c r="A221" s="6"/>
      <c r="B221" s="6"/>
      <c r="C221" s="6"/>
      <c r="D221" s="6"/>
      <c r="E221" s="6"/>
      <c r="F221" s="6"/>
      <c r="G221" s="6"/>
      <c r="H221" s="6"/>
      <c r="I221" s="6"/>
      <c r="J221" s="6"/>
      <c r="K221" s="6"/>
      <c r="L221" s="6"/>
      <c r="M221" s="6"/>
      <c r="N221" s="6"/>
      <c r="O221" s="6"/>
      <c r="P221" s="6"/>
      <c r="Q221" s="6"/>
      <c r="R221" s="6"/>
      <c r="S221" s="6"/>
      <c r="T221" s="6"/>
      <c r="U221" s="6"/>
      <c r="V221" s="6"/>
      <c r="W221" s="139"/>
      <c r="X221" s="6"/>
      <c r="Y221" s="6"/>
      <c r="Z221" s="6"/>
      <c r="AA221" s="6"/>
    </row>
    <row r="222" spans="1:27" ht="15.75" customHeight="1">
      <c r="A222" s="6"/>
      <c r="B222" s="6"/>
      <c r="C222" s="6"/>
      <c r="D222" s="6"/>
      <c r="E222" s="6"/>
      <c r="F222" s="6"/>
      <c r="G222" s="6"/>
      <c r="H222" s="6"/>
      <c r="I222" s="6"/>
      <c r="J222" s="6"/>
      <c r="K222" s="6"/>
      <c r="L222" s="6"/>
      <c r="M222" s="6"/>
      <c r="N222" s="6"/>
      <c r="O222" s="6"/>
      <c r="P222" s="6"/>
      <c r="Q222" s="6"/>
      <c r="R222" s="6"/>
      <c r="S222" s="6"/>
      <c r="T222" s="6"/>
      <c r="U222" s="6"/>
      <c r="V222" s="6"/>
      <c r="W222" s="139"/>
      <c r="X222" s="6"/>
      <c r="Y222" s="6"/>
      <c r="Z222" s="6"/>
      <c r="AA222" s="6"/>
    </row>
    <row r="223" spans="1:27" ht="15.75" customHeight="1">
      <c r="A223" s="6"/>
      <c r="B223" s="6"/>
      <c r="C223" s="6"/>
      <c r="D223" s="6"/>
      <c r="E223" s="6"/>
      <c r="F223" s="6"/>
      <c r="G223" s="6"/>
      <c r="H223" s="6"/>
      <c r="I223" s="6"/>
      <c r="J223" s="6"/>
      <c r="K223" s="6"/>
      <c r="L223" s="6"/>
      <c r="M223" s="6"/>
      <c r="N223" s="6"/>
      <c r="O223" s="6"/>
      <c r="P223" s="6"/>
      <c r="Q223" s="6"/>
      <c r="R223" s="6"/>
      <c r="S223" s="6"/>
      <c r="T223" s="6"/>
      <c r="U223" s="6"/>
      <c r="V223" s="6"/>
      <c r="W223" s="139"/>
      <c r="X223" s="6"/>
      <c r="Y223" s="6"/>
      <c r="Z223" s="6"/>
      <c r="AA223" s="6"/>
    </row>
    <row r="224" spans="1:27" ht="15.75" customHeight="1">
      <c r="A224" s="6"/>
      <c r="B224" s="6"/>
      <c r="C224" s="6"/>
      <c r="D224" s="6"/>
      <c r="E224" s="6"/>
      <c r="F224" s="6"/>
      <c r="G224" s="6"/>
      <c r="H224" s="6"/>
      <c r="I224" s="6"/>
      <c r="J224" s="6"/>
      <c r="K224" s="6"/>
      <c r="L224" s="6"/>
      <c r="M224" s="6"/>
      <c r="N224" s="6"/>
      <c r="O224" s="6"/>
      <c r="P224" s="6"/>
      <c r="Q224" s="6"/>
      <c r="R224" s="6"/>
      <c r="S224" s="6"/>
      <c r="T224" s="6"/>
      <c r="U224" s="6"/>
      <c r="V224" s="6"/>
      <c r="W224" s="139"/>
      <c r="X224" s="6"/>
      <c r="Y224" s="6"/>
      <c r="Z224" s="6"/>
      <c r="AA224" s="6"/>
    </row>
    <row r="225" spans="1:27" ht="15.75" customHeight="1">
      <c r="A225" s="6"/>
      <c r="B225" s="6"/>
      <c r="C225" s="6"/>
      <c r="D225" s="6"/>
      <c r="E225" s="6"/>
      <c r="F225" s="6"/>
      <c r="G225" s="6"/>
      <c r="H225" s="6"/>
      <c r="I225" s="6"/>
      <c r="J225" s="6"/>
      <c r="K225" s="6"/>
      <c r="L225" s="6"/>
      <c r="M225" s="6"/>
      <c r="N225" s="6"/>
      <c r="O225" s="6"/>
      <c r="P225" s="6"/>
      <c r="Q225" s="6"/>
      <c r="R225" s="6"/>
      <c r="S225" s="6"/>
      <c r="T225" s="6"/>
      <c r="U225" s="6"/>
      <c r="V225" s="6"/>
      <c r="W225" s="139"/>
      <c r="X225" s="6"/>
      <c r="Y225" s="6"/>
      <c r="Z225" s="6"/>
      <c r="AA225" s="6"/>
    </row>
    <row r="226" spans="1:27" ht="15.75" customHeight="1">
      <c r="A226" s="6"/>
      <c r="B226" s="6"/>
      <c r="C226" s="6"/>
      <c r="D226" s="6"/>
      <c r="E226" s="6"/>
      <c r="F226" s="6"/>
      <c r="G226" s="6"/>
      <c r="H226" s="6"/>
      <c r="I226" s="6"/>
      <c r="J226" s="6"/>
      <c r="K226" s="6"/>
      <c r="L226" s="6"/>
      <c r="M226" s="6"/>
      <c r="N226" s="6"/>
      <c r="O226" s="6"/>
      <c r="P226" s="6"/>
      <c r="Q226" s="6"/>
      <c r="R226" s="6"/>
      <c r="S226" s="6"/>
      <c r="T226" s="6"/>
      <c r="U226" s="6"/>
      <c r="V226" s="6"/>
      <c r="W226" s="139"/>
      <c r="X226" s="6"/>
      <c r="Y226" s="6"/>
      <c r="Z226" s="6"/>
      <c r="AA226" s="6"/>
    </row>
    <row r="227" spans="1:27" ht="15.75" customHeight="1">
      <c r="A227" s="6"/>
      <c r="B227" s="6"/>
      <c r="C227" s="6"/>
      <c r="D227" s="6"/>
      <c r="E227" s="6"/>
      <c r="F227" s="6"/>
      <c r="G227" s="6"/>
      <c r="H227" s="6"/>
      <c r="I227" s="6"/>
      <c r="J227" s="6"/>
      <c r="K227" s="6"/>
      <c r="L227" s="6"/>
      <c r="M227" s="6"/>
      <c r="N227" s="6"/>
      <c r="O227" s="6"/>
      <c r="P227" s="6"/>
      <c r="Q227" s="6"/>
      <c r="R227" s="6"/>
      <c r="S227" s="6"/>
      <c r="T227" s="6"/>
      <c r="U227" s="6"/>
      <c r="V227" s="6"/>
      <c r="W227" s="139"/>
      <c r="X227" s="6"/>
      <c r="Y227" s="6"/>
      <c r="Z227" s="6"/>
      <c r="AA227" s="6"/>
    </row>
    <row r="228" spans="1:27" ht="15.75" customHeight="1">
      <c r="A228" s="6"/>
      <c r="B228" s="6"/>
      <c r="C228" s="6"/>
      <c r="D228" s="6"/>
      <c r="E228" s="6"/>
      <c r="F228" s="6"/>
      <c r="G228" s="6"/>
      <c r="H228" s="6"/>
      <c r="I228" s="6"/>
      <c r="J228" s="6"/>
      <c r="K228" s="6"/>
      <c r="L228" s="6"/>
      <c r="M228" s="6"/>
      <c r="N228" s="6"/>
      <c r="O228" s="6"/>
      <c r="P228" s="6"/>
      <c r="Q228" s="6"/>
      <c r="R228" s="6"/>
      <c r="S228" s="6"/>
      <c r="T228" s="6"/>
      <c r="U228" s="6"/>
      <c r="V228" s="6"/>
      <c r="W228" s="139"/>
      <c r="X228" s="6"/>
      <c r="Y228" s="6"/>
      <c r="Z228" s="6"/>
      <c r="AA228" s="6"/>
    </row>
    <row r="229" spans="1:27" ht="15.75" customHeight="1">
      <c r="A229" s="6"/>
      <c r="B229" s="6"/>
      <c r="C229" s="6"/>
      <c r="D229" s="6"/>
      <c r="E229" s="6"/>
      <c r="F229" s="6"/>
      <c r="G229" s="6"/>
      <c r="H229" s="6"/>
      <c r="I229" s="6"/>
      <c r="J229" s="6"/>
      <c r="K229" s="6"/>
      <c r="L229" s="6"/>
      <c r="M229" s="6"/>
      <c r="N229" s="6"/>
      <c r="O229" s="6"/>
      <c r="P229" s="6"/>
      <c r="Q229" s="6"/>
      <c r="R229" s="6"/>
      <c r="S229" s="6"/>
      <c r="T229" s="6"/>
      <c r="U229" s="6"/>
      <c r="V229" s="6"/>
      <c r="W229" s="139"/>
      <c r="X229" s="6"/>
      <c r="Y229" s="6"/>
      <c r="Z229" s="6"/>
      <c r="AA229" s="6"/>
    </row>
    <row r="230" spans="1:27" ht="15.75" customHeight="1">
      <c r="A230" s="6"/>
      <c r="B230" s="6"/>
      <c r="C230" s="6"/>
      <c r="D230" s="6"/>
      <c r="E230" s="6"/>
      <c r="F230" s="6"/>
      <c r="G230" s="6"/>
      <c r="H230" s="6"/>
      <c r="I230" s="6"/>
      <c r="J230" s="6"/>
      <c r="K230" s="6"/>
      <c r="L230" s="6"/>
      <c r="M230" s="6"/>
      <c r="N230" s="6"/>
      <c r="O230" s="6"/>
      <c r="P230" s="6"/>
      <c r="Q230" s="6"/>
      <c r="R230" s="6"/>
      <c r="S230" s="6"/>
      <c r="T230" s="6"/>
      <c r="U230" s="6"/>
      <c r="V230" s="6"/>
      <c r="W230" s="139"/>
      <c r="X230" s="6"/>
      <c r="Y230" s="6"/>
      <c r="Z230" s="6"/>
      <c r="AA230" s="6"/>
    </row>
    <row r="231" spans="1:27" ht="15.75" customHeight="1"/>
    <row r="232" spans="1:27" ht="15.75" customHeight="1"/>
    <row r="233" spans="1:27" ht="15.75" customHeight="1"/>
    <row r="234" spans="1:27" ht="15.75" customHeight="1"/>
    <row r="235" spans="1:27" ht="15.75" customHeight="1"/>
    <row r="236" spans="1:27" ht="15.75" customHeight="1"/>
    <row r="237" spans="1:27" ht="15.75" customHeight="1"/>
    <row r="238" spans="1:27" ht="15.75" customHeight="1"/>
    <row r="239" spans="1:27" ht="15.75" customHeight="1"/>
    <row r="240" spans="1:27"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A17:C20"/>
    <mergeCell ref="D17:W20"/>
    <mergeCell ref="A22:C22"/>
    <mergeCell ref="E22:F22"/>
    <mergeCell ref="H22:J22"/>
    <mergeCell ref="A29:G29"/>
    <mergeCell ref="H29:N29"/>
    <mergeCell ref="O29:S29"/>
    <mergeCell ref="A23:C23"/>
    <mergeCell ref="H23:I23"/>
    <mergeCell ref="T29:X29"/>
    <mergeCell ref="O33:R33"/>
    <mergeCell ref="H24:I24"/>
    <mergeCell ref="H25:I25"/>
    <mergeCell ref="H26:I26"/>
    <mergeCell ref="O30:R30"/>
    <mergeCell ref="O31:R31"/>
    <mergeCell ref="O32:R32"/>
  </mergeCells>
  <conditionalFormatting sqref="W31:W33">
    <cfRule type="containsText" dxfId="161" priority="1" stopIfTrue="1" operator="containsText" text="Cerrada">
      <formula>NOT(ISERROR(SEARCH(("Cerrada"),(W31))))</formula>
    </cfRule>
  </conditionalFormatting>
  <conditionalFormatting sqref="W31:W33">
    <cfRule type="containsText" dxfId="160" priority="2" stopIfTrue="1" operator="containsText" text="En ejecución">
      <formula>NOT(ISERROR(SEARCH(("En ejecución"),(W31))))</formula>
    </cfRule>
  </conditionalFormatting>
  <conditionalFormatting sqref="W31:W33">
    <cfRule type="containsText" dxfId="159" priority="3" stopIfTrue="1" operator="containsText" text="Vencida">
      <formula>NOT(ISERROR(SEARCH(("Vencida"),(W31))))</formula>
    </cfRule>
  </conditionalFormatting>
  <dataValidations count="7">
    <dataValidation type="list" allowBlank="1" showErrorMessage="1" sqref="B31:B33">
      <formula1>$F$2:$F$6</formula1>
    </dataValidation>
    <dataValidation type="list" allowBlank="1" showErrorMessage="1" sqref="W31:W33">
      <formula1>$I$2:$I$4</formula1>
    </dataValidation>
    <dataValidation type="list" allowBlank="1" showErrorMessage="1" sqref="F31:F33">
      <formula1>$G$2:$G$5</formula1>
    </dataValidation>
    <dataValidation type="list" allowBlank="1" showErrorMessage="1" sqref="V31:V33">
      <formula1>$J$2:$J$4</formula1>
    </dataValidation>
    <dataValidation type="list" allowBlank="1" showErrorMessage="1" sqref="I31:I33">
      <formula1>$H$2:$H$3</formula1>
    </dataValidation>
    <dataValidation type="list" allowBlank="1" showErrorMessage="1" sqref="C31:C33">
      <formula1>$D$2:$D$13</formula1>
    </dataValidation>
    <dataValidation type="list" allowBlank="1" showErrorMessage="1" sqref="A23">
      <formula1>PROCESOS</formula1>
    </dataValidation>
  </dataValidations>
  <pageMargins left="0.7" right="0.7" top="0.75" bottom="0.75" header="0" footer="0"/>
  <pageSetup orientation="portrait"/>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D08D"/>
  </sheetPr>
  <dimension ref="A1:AA1000"/>
  <sheetViews>
    <sheetView showGridLines="0" topLeftCell="A17" workbookViewId="0"/>
  </sheetViews>
  <sheetFormatPr baseColWidth="10" defaultColWidth="14.42578125" defaultRowHeight="15" customHeight="1"/>
  <cols>
    <col min="1" max="1" width="6.5703125" customWidth="1"/>
    <col min="2" max="2" width="15.5703125" customWidth="1"/>
    <col min="3" max="3" width="17.5703125" customWidth="1"/>
    <col min="4" max="4" width="21.5703125" customWidth="1"/>
    <col min="5" max="5" width="52.28515625" customWidth="1"/>
    <col min="6" max="6" width="24.140625" customWidth="1"/>
    <col min="7" max="7" width="26.5703125" customWidth="1"/>
    <col min="8" max="8" width="25.85546875" customWidth="1"/>
    <col min="9" max="9" width="14" customWidth="1"/>
    <col min="10" max="10" width="18" customWidth="1"/>
    <col min="11" max="11" width="18.5703125" customWidth="1"/>
    <col min="12" max="12" width="20" customWidth="1"/>
    <col min="13" max="13" width="18.28515625" customWidth="1"/>
    <col min="14" max="15" width="18" customWidth="1"/>
    <col min="16" max="16" width="26.28515625" customWidth="1"/>
    <col min="17" max="17" width="24.85546875" customWidth="1"/>
    <col min="18" max="18" width="19.42578125" customWidth="1"/>
    <col min="19" max="19" width="36.42578125" customWidth="1"/>
    <col min="20" max="20" width="57.28515625" customWidth="1"/>
    <col min="21" max="21" width="40.140625" customWidth="1"/>
    <col min="22" max="22" width="18.42578125" customWidth="1"/>
    <col min="23" max="23" width="19.42578125" customWidth="1"/>
    <col min="24" max="24" width="80.28515625" customWidth="1"/>
    <col min="25" max="25" width="31.140625" customWidth="1"/>
    <col min="27" max="27" width="11" customWidth="1"/>
  </cols>
  <sheetData>
    <row r="1" spans="1:27" ht="44.25" hidden="1" customHeight="1">
      <c r="A1" s="1"/>
      <c r="B1" s="2"/>
      <c r="C1" s="3" t="s">
        <v>0</v>
      </c>
      <c r="D1" s="3" t="s">
        <v>1</v>
      </c>
      <c r="E1" s="4"/>
      <c r="F1" s="5" t="s">
        <v>2</v>
      </c>
      <c r="G1" s="5" t="s">
        <v>3</v>
      </c>
      <c r="H1" s="5" t="s">
        <v>4</v>
      </c>
      <c r="I1" s="5" t="s">
        <v>5</v>
      </c>
      <c r="J1" s="5" t="s">
        <v>6</v>
      </c>
      <c r="K1" s="6"/>
      <c r="L1" s="7"/>
      <c r="M1" s="8"/>
      <c r="N1" s="8"/>
      <c r="O1" s="8"/>
      <c r="P1" s="8"/>
      <c r="Q1" s="8"/>
      <c r="R1" s="8"/>
      <c r="S1" s="6"/>
      <c r="T1" s="6"/>
      <c r="U1" s="6"/>
      <c r="V1" s="6"/>
      <c r="W1" s="6"/>
      <c r="X1" s="6"/>
      <c r="Y1" s="6"/>
      <c r="Z1" s="6"/>
      <c r="AA1" s="6"/>
    </row>
    <row r="2" spans="1:27" ht="25.5" hidden="1">
      <c r="A2" s="9"/>
      <c r="B2" s="10"/>
      <c r="C2" s="11" t="s">
        <v>7</v>
      </c>
      <c r="D2" s="11" t="s">
        <v>8</v>
      </c>
      <c r="E2" s="12"/>
      <c r="F2" s="13" t="s">
        <v>9</v>
      </c>
      <c r="G2" s="14" t="s">
        <v>10</v>
      </c>
      <c r="H2" s="13" t="s">
        <v>11</v>
      </c>
      <c r="I2" s="15" t="s">
        <v>12</v>
      </c>
      <c r="J2" s="16" t="s">
        <v>13</v>
      </c>
      <c r="K2" s="9"/>
      <c r="L2" s="17"/>
      <c r="M2" s="18"/>
      <c r="N2" s="18"/>
      <c r="O2" s="18"/>
      <c r="P2" s="18"/>
      <c r="Q2" s="18"/>
      <c r="R2" s="18"/>
      <c r="S2" s="9"/>
      <c r="T2" s="9"/>
      <c r="U2" s="9"/>
      <c r="V2" s="9"/>
      <c r="W2" s="9"/>
      <c r="X2" s="9"/>
      <c r="Y2" s="9"/>
      <c r="Z2" s="9"/>
      <c r="AA2" s="9"/>
    </row>
    <row r="3" spans="1:27" ht="25.5" hidden="1">
      <c r="A3" s="9"/>
      <c r="B3" s="10"/>
      <c r="C3" s="11" t="s">
        <v>14</v>
      </c>
      <c r="D3" s="11" t="s">
        <v>15</v>
      </c>
      <c r="E3" s="12"/>
      <c r="F3" s="13" t="s">
        <v>16</v>
      </c>
      <c r="G3" s="14" t="s">
        <v>17</v>
      </c>
      <c r="H3" s="14" t="s">
        <v>18</v>
      </c>
      <c r="I3" s="19" t="s">
        <v>19</v>
      </c>
      <c r="J3" s="16" t="s">
        <v>20</v>
      </c>
      <c r="K3" s="9"/>
      <c r="L3" s="17"/>
      <c r="M3" s="18"/>
      <c r="N3" s="18"/>
      <c r="O3" s="18"/>
      <c r="P3" s="18"/>
      <c r="Q3" s="18"/>
      <c r="R3" s="18"/>
      <c r="S3" s="9"/>
      <c r="T3" s="9"/>
      <c r="U3" s="9"/>
      <c r="V3" s="9"/>
      <c r="W3" s="9"/>
      <c r="X3" s="9"/>
      <c r="Y3" s="9"/>
      <c r="Z3" s="9"/>
      <c r="AA3" s="9"/>
    </row>
    <row r="4" spans="1:27" ht="25.5" hidden="1">
      <c r="A4" s="9"/>
      <c r="B4" s="10"/>
      <c r="C4" s="11" t="s">
        <v>21</v>
      </c>
      <c r="D4" s="11" t="s">
        <v>22</v>
      </c>
      <c r="E4" s="12"/>
      <c r="F4" s="13" t="s">
        <v>23</v>
      </c>
      <c r="G4" s="14" t="s">
        <v>24</v>
      </c>
      <c r="H4" s="20"/>
      <c r="I4" s="21" t="s">
        <v>25</v>
      </c>
      <c r="J4" s="16" t="s">
        <v>26</v>
      </c>
      <c r="K4" s="9"/>
      <c r="L4" s="17"/>
      <c r="M4" s="18"/>
      <c r="N4" s="18"/>
      <c r="O4" s="18"/>
      <c r="P4" s="18"/>
      <c r="Q4" s="18"/>
      <c r="R4" s="18"/>
      <c r="S4" s="9"/>
      <c r="T4" s="9"/>
      <c r="U4" s="9"/>
      <c r="V4" s="9"/>
      <c r="W4" s="9"/>
      <c r="X4" s="9"/>
      <c r="Y4" s="9"/>
      <c r="Z4" s="9"/>
      <c r="AA4" s="9"/>
    </row>
    <row r="5" spans="1:27" ht="38.25" hidden="1">
      <c r="A5" s="9"/>
      <c r="B5" s="10"/>
      <c r="C5" s="11" t="s">
        <v>27</v>
      </c>
      <c r="D5" s="11" t="s">
        <v>28</v>
      </c>
      <c r="E5" s="12"/>
      <c r="F5" s="14" t="s">
        <v>29</v>
      </c>
      <c r="G5" s="14" t="s">
        <v>30</v>
      </c>
      <c r="H5" s="22"/>
      <c r="I5" s="16"/>
      <c r="J5" s="16"/>
      <c r="K5" s="9"/>
      <c r="L5" s="17"/>
      <c r="M5" s="18"/>
      <c r="N5" s="18"/>
      <c r="O5" s="18"/>
      <c r="P5" s="18"/>
      <c r="Q5" s="18"/>
      <c r="R5" s="18"/>
      <c r="S5" s="9"/>
      <c r="T5" s="9"/>
      <c r="U5" s="9"/>
      <c r="V5" s="9"/>
      <c r="W5" s="9"/>
      <c r="X5" s="9"/>
      <c r="Y5" s="9"/>
      <c r="Z5" s="9"/>
      <c r="AA5" s="9"/>
    </row>
    <row r="6" spans="1:27" ht="25.5" hidden="1">
      <c r="A6" s="9"/>
      <c r="B6" s="10"/>
      <c r="C6" s="11" t="s">
        <v>31</v>
      </c>
      <c r="D6" s="11" t="s">
        <v>32</v>
      </c>
      <c r="E6" s="9"/>
      <c r="F6" s="14" t="s">
        <v>33</v>
      </c>
      <c r="G6" s="22"/>
      <c r="H6" s="22"/>
      <c r="I6" s="16"/>
      <c r="J6" s="16"/>
      <c r="K6" s="9"/>
      <c r="L6" s="17"/>
      <c r="M6" s="18"/>
      <c r="N6" s="18"/>
      <c r="O6" s="18"/>
      <c r="P6" s="18"/>
      <c r="Q6" s="18"/>
      <c r="R6" s="18"/>
      <c r="S6" s="9"/>
      <c r="T6" s="9"/>
      <c r="U6" s="9"/>
      <c r="V6" s="9"/>
      <c r="W6" s="9"/>
      <c r="X6" s="9"/>
      <c r="Y6" s="9"/>
      <c r="Z6" s="9"/>
      <c r="AA6" s="9"/>
    </row>
    <row r="7" spans="1:27" ht="25.5" hidden="1">
      <c r="A7" s="9"/>
      <c r="B7" s="10"/>
      <c r="C7" s="11" t="s">
        <v>34</v>
      </c>
      <c r="D7" s="11" t="s">
        <v>35</v>
      </c>
      <c r="E7" s="12"/>
      <c r="F7" s="20"/>
      <c r="G7" s="22"/>
      <c r="H7" s="22"/>
      <c r="I7" s="23"/>
      <c r="J7" s="23"/>
      <c r="K7" s="9"/>
      <c r="L7" s="17"/>
      <c r="M7" s="18"/>
      <c r="N7" s="18"/>
      <c r="O7" s="18"/>
      <c r="P7" s="18"/>
      <c r="Q7" s="18"/>
      <c r="R7" s="18"/>
      <c r="S7" s="9"/>
      <c r="T7" s="9"/>
      <c r="U7" s="9"/>
      <c r="V7" s="9"/>
      <c r="W7" s="9"/>
      <c r="X7" s="9"/>
      <c r="Y7" s="9"/>
      <c r="Z7" s="9"/>
      <c r="AA7" s="9"/>
    </row>
    <row r="8" spans="1:27" ht="25.5" hidden="1">
      <c r="A8" s="9"/>
      <c r="B8" s="10"/>
      <c r="C8" s="11" t="s">
        <v>36</v>
      </c>
      <c r="D8" s="11" t="s">
        <v>37</v>
      </c>
      <c r="E8" s="12"/>
      <c r="F8" s="20"/>
      <c r="G8" s="22"/>
      <c r="H8" s="22"/>
      <c r="I8" s="16"/>
      <c r="J8" s="16"/>
      <c r="K8" s="9"/>
      <c r="L8" s="17"/>
      <c r="M8" s="18"/>
      <c r="N8" s="18"/>
      <c r="O8" s="18"/>
      <c r="P8" s="18"/>
      <c r="Q8" s="18"/>
      <c r="R8" s="18"/>
      <c r="S8" s="9"/>
      <c r="T8" s="9"/>
      <c r="U8" s="9"/>
      <c r="V8" s="9"/>
      <c r="W8" s="9"/>
      <c r="X8" s="9"/>
      <c r="Y8" s="9"/>
      <c r="Z8" s="9"/>
      <c r="AA8" s="9"/>
    </row>
    <row r="9" spans="1:27" ht="51" hidden="1">
      <c r="A9" s="9"/>
      <c r="B9" s="10"/>
      <c r="C9" s="11" t="s">
        <v>38</v>
      </c>
      <c r="D9" s="11" t="s">
        <v>39</v>
      </c>
      <c r="E9" s="12"/>
      <c r="F9" s="22"/>
      <c r="G9" s="22"/>
      <c r="H9" s="22"/>
      <c r="I9" s="16"/>
      <c r="J9" s="16"/>
      <c r="K9" s="9"/>
      <c r="L9" s="17"/>
      <c r="M9" s="18"/>
      <c r="N9" s="18"/>
      <c r="O9" s="18"/>
      <c r="P9" s="18"/>
      <c r="Q9" s="18"/>
      <c r="R9" s="18"/>
      <c r="S9" s="9"/>
      <c r="T9" s="9"/>
      <c r="U9" s="9"/>
      <c r="V9" s="9"/>
      <c r="W9" s="9"/>
      <c r="X9" s="9"/>
      <c r="Y9" s="9"/>
      <c r="Z9" s="9"/>
      <c r="AA9" s="9"/>
    </row>
    <row r="10" spans="1:27" ht="25.5" hidden="1">
      <c r="A10" s="9"/>
      <c r="B10" s="10"/>
      <c r="C10" s="11" t="s">
        <v>40</v>
      </c>
      <c r="D10" s="11" t="s">
        <v>41</v>
      </c>
      <c r="E10" s="12"/>
      <c r="F10" s="22"/>
      <c r="G10" s="22"/>
      <c r="H10" s="22"/>
      <c r="I10" s="16"/>
      <c r="J10" s="16"/>
      <c r="K10" s="9"/>
      <c r="L10" s="17"/>
      <c r="M10" s="18"/>
      <c r="N10" s="18"/>
      <c r="O10" s="18"/>
      <c r="P10" s="18"/>
      <c r="Q10" s="18"/>
      <c r="R10" s="18"/>
      <c r="S10" s="9"/>
      <c r="T10" s="9"/>
      <c r="U10" s="9"/>
      <c r="V10" s="9"/>
      <c r="W10" s="9"/>
      <c r="X10" s="9"/>
      <c r="Y10" s="9"/>
      <c r="Z10" s="9"/>
      <c r="AA10" s="9"/>
    </row>
    <row r="11" spans="1:27" ht="38.25" hidden="1">
      <c r="A11" s="9"/>
      <c r="B11" s="10"/>
      <c r="C11" s="11" t="s">
        <v>42</v>
      </c>
      <c r="D11" s="11" t="s">
        <v>43</v>
      </c>
      <c r="E11" s="12"/>
      <c r="F11" s="22"/>
      <c r="G11" s="22"/>
      <c r="H11" s="22"/>
      <c r="I11" s="16"/>
      <c r="J11" s="16"/>
      <c r="K11" s="9"/>
      <c r="L11" s="17"/>
      <c r="M11" s="18"/>
      <c r="N11" s="18"/>
      <c r="O11" s="18"/>
      <c r="P11" s="18"/>
      <c r="Q11" s="18"/>
      <c r="R11" s="18"/>
      <c r="S11" s="9"/>
      <c r="T11" s="9"/>
      <c r="U11" s="9"/>
      <c r="V11" s="9"/>
      <c r="W11" s="9"/>
      <c r="X11" s="9"/>
      <c r="Y11" s="9"/>
      <c r="Z11" s="9"/>
      <c r="AA11" s="9"/>
    </row>
    <row r="12" spans="1:27" ht="25.5" hidden="1">
      <c r="A12" s="9"/>
      <c r="B12" s="10"/>
      <c r="C12" s="11" t="s">
        <v>44</v>
      </c>
      <c r="D12" s="11" t="s">
        <v>45</v>
      </c>
      <c r="E12" s="12"/>
      <c r="F12" s="24"/>
      <c r="G12" s="24"/>
      <c r="H12" s="24"/>
      <c r="I12" s="10"/>
      <c r="J12" s="18"/>
      <c r="K12" s="18"/>
      <c r="L12" s="9"/>
      <c r="M12" s="17"/>
      <c r="N12" s="18"/>
      <c r="O12" s="18"/>
      <c r="P12" s="18"/>
      <c r="Q12" s="18"/>
      <c r="R12" s="18"/>
      <c r="S12" s="18"/>
      <c r="T12" s="9"/>
      <c r="U12" s="9"/>
      <c r="V12" s="9"/>
      <c r="W12" s="9"/>
      <c r="X12" s="9"/>
      <c r="Y12" s="9"/>
      <c r="Z12" s="9"/>
      <c r="AA12" s="9"/>
    </row>
    <row r="13" spans="1:27" ht="38.25" hidden="1">
      <c r="A13" s="9"/>
      <c r="B13" s="10"/>
      <c r="C13" s="11" t="s">
        <v>46</v>
      </c>
      <c r="D13" s="11" t="s">
        <v>47</v>
      </c>
      <c r="E13" s="12"/>
      <c r="F13" s="24"/>
      <c r="G13" s="24"/>
      <c r="H13" s="24"/>
      <c r="I13" s="10"/>
      <c r="J13" s="18"/>
      <c r="K13" s="18"/>
      <c r="L13" s="9"/>
      <c r="M13" s="17"/>
      <c r="N13" s="18"/>
      <c r="O13" s="18"/>
      <c r="P13" s="18"/>
      <c r="Q13" s="18"/>
      <c r="R13" s="18"/>
      <c r="S13" s="18"/>
      <c r="T13" s="9"/>
      <c r="U13" s="9"/>
      <c r="V13" s="9"/>
      <c r="W13" s="9"/>
      <c r="X13" s="9"/>
      <c r="Y13" s="9"/>
      <c r="Z13" s="9"/>
      <c r="AA13" s="9"/>
    </row>
    <row r="14" spans="1:27" ht="25.5" hidden="1">
      <c r="A14" s="9"/>
      <c r="B14" s="10"/>
      <c r="C14" s="11" t="s">
        <v>48</v>
      </c>
      <c r="D14" s="25"/>
      <c r="E14" s="12"/>
      <c r="F14" s="24"/>
      <c r="G14" s="24"/>
      <c r="H14" s="24"/>
      <c r="I14" s="10"/>
      <c r="J14" s="18"/>
      <c r="K14" s="18"/>
      <c r="L14" s="9"/>
      <c r="M14" s="17"/>
      <c r="N14" s="18"/>
      <c r="O14" s="18"/>
      <c r="P14" s="18"/>
      <c r="Q14" s="18"/>
      <c r="R14" s="18"/>
      <c r="S14" s="18"/>
      <c r="T14" s="9"/>
      <c r="U14" s="9"/>
      <c r="V14" s="9"/>
      <c r="W14" s="9"/>
      <c r="X14" s="9"/>
      <c r="Y14" s="9"/>
      <c r="Z14" s="9"/>
      <c r="AA14" s="9"/>
    </row>
    <row r="15" spans="1:27" ht="38.25" hidden="1">
      <c r="A15" s="9"/>
      <c r="B15" s="10"/>
      <c r="C15" s="26" t="s">
        <v>49</v>
      </c>
      <c r="D15" s="11"/>
      <c r="E15" s="12"/>
      <c r="F15" s="24"/>
      <c r="G15" s="24"/>
      <c r="H15" s="24"/>
      <c r="I15" s="10"/>
      <c r="J15" s="18"/>
      <c r="K15" s="18"/>
      <c r="L15" s="9"/>
      <c r="M15" s="17"/>
      <c r="N15" s="18"/>
      <c r="O15" s="18"/>
      <c r="P15" s="18"/>
      <c r="Q15" s="18"/>
      <c r="R15" s="18"/>
      <c r="S15" s="18"/>
      <c r="T15" s="9"/>
      <c r="U15" s="9"/>
      <c r="V15" s="9"/>
      <c r="W15" s="9"/>
      <c r="X15" s="9"/>
      <c r="Y15" s="9"/>
      <c r="Z15" s="9"/>
      <c r="AA15" s="9"/>
    </row>
    <row r="16" spans="1:27" ht="23.25" hidden="1">
      <c r="A16" s="1"/>
      <c r="B16" s="6"/>
      <c r="C16" s="6"/>
      <c r="D16" s="6"/>
      <c r="E16" s="27"/>
      <c r="F16" s="6"/>
      <c r="G16" s="27"/>
      <c r="H16" s="27"/>
      <c r="I16" s="8"/>
      <c r="J16" s="8"/>
      <c r="K16" s="8"/>
      <c r="L16" s="8"/>
      <c r="M16" s="7"/>
      <c r="N16" s="8"/>
      <c r="O16" s="8"/>
      <c r="P16" s="8"/>
      <c r="Q16" s="8"/>
      <c r="R16" s="8"/>
      <c r="S16" s="8"/>
      <c r="T16" s="28"/>
      <c r="U16" s="28"/>
      <c r="V16" s="28"/>
      <c r="W16" s="6"/>
      <c r="X16" s="29"/>
      <c r="Y16" s="29"/>
      <c r="Z16" s="6"/>
      <c r="AA16" s="6"/>
    </row>
    <row r="17" spans="1:27" ht="27.75" customHeight="1">
      <c r="A17" s="789"/>
      <c r="B17" s="790"/>
      <c r="C17" s="791"/>
      <c r="D17" s="798" t="s">
        <v>50</v>
      </c>
      <c r="E17" s="790"/>
      <c r="F17" s="790"/>
      <c r="G17" s="790"/>
      <c r="H17" s="790"/>
      <c r="I17" s="790"/>
      <c r="J17" s="790"/>
      <c r="K17" s="790"/>
      <c r="L17" s="790"/>
      <c r="M17" s="790"/>
      <c r="N17" s="790"/>
      <c r="O17" s="790"/>
      <c r="P17" s="790"/>
      <c r="Q17" s="790"/>
      <c r="R17" s="790"/>
      <c r="S17" s="790"/>
      <c r="T17" s="790"/>
      <c r="U17" s="790"/>
      <c r="V17" s="790"/>
      <c r="W17" s="791"/>
      <c r="X17" s="30" t="s">
        <v>51</v>
      </c>
      <c r="Y17" s="6"/>
      <c r="Z17" s="6"/>
      <c r="AA17" s="6"/>
    </row>
    <row r="18" spans="1:27" ht="27.75" customHeight="1">
      <c r="A18" s="792"/>
      <c r="B18" s="793"/>
      <c r="C18" s="794"/>
      <c r="D18" s="792"/>
      <c r="E18" s="793"/>
      <c r="F18" s="793"/>
      <c r="G18" s="793"/>
      <c r="H18" s="793"/>
      <c r="I18" s="793"/>
      <c r="J18" s="793"/>
      <c r="K18" s="793"/>
      <c r="L18" s="793"/>
      <c r="M18" s="793"/>
      <c r="N18" s="793"/>
      <c r="O18" s="793"/>
      <c r="P18" s="793"/>
      <c r="Q18" s="793"/>
      <c r="R18" s="793"/>
      <c r="S18" s="793"/>
      <c r="T18" s="793"/>
      <c r="U18" s="793"/>
      <c r="V18" s="793"/>
      <c r="W18" s="794"/>
      <c r="X18" s="31" t="s">
        <v>358</v>
      </c>
      <c r="Y18" s="6"/>
      <c r="Z18" s="6"/>
      <c r="AA18" s="6"/>
    </row>
    <row r="19" spans="1:27" ht="27.75" customHeight="1">
      <c r="A19" s="792"/>
      <c r="B19" s="793"/>
      <c r="C19" s="794"/>
      <c r="D19" s="792"/>
      <c r="E19" s="793"/>
      <c r="F19" s="793"/>
      <c r="G19" s="793"/>
      <c r="H19" s="793"/>
      <c r="I19" s="793"/>
      <c r="J19" s="793"/>
      <c r="K19" s="793"/>
      <c r="L19" s="793"/>
      <c r="M19" s="793"/>
      <c r="N19" s="793"/>
      <c r="O19" s="793"/>
      <c r="P19" s="793"/>
      <c r="Q19" s="793"/>
      <c r="R19" s="793"/>
      <c r="S19" s="793"/>
      <c r="T19" s="793"/>
      <c r="U19" s="793"/>
      <c r="V19" s="793"/>
      <c r="W19" s="794"/>
      <c r="X19" s="32" t="s">
        <v>370</v>
      </c>
      <c r="Y19" s="6"/>
      <c r="Z19" s="6"/>
      <c r="AA19" s="6"/>
    </row>
    <row r="20" spans="1:27" ht="27.75" customHeight="1">
      <c r="A20" s="795"/>
      <c r="B20" s="796"/>
      <c r="C20" s="797"/>
      <c r="D20" s="795"/>
      <c r="E20" s="796"/>
      <c r="F20" s="796"/>
      <c r="G20" s="796"/>
      <c r="H20" s="796"/>
      <c r="I20" s="796"/>
      <c r="J20" s="796"/>
      <c r="K20" s="796"/>
      <c r="L20" s="796"/>
      <c r="M20" s="796"/>
      <c r="N20" s="796"/>
      <c r="O20" s="796"/>
      <c r="P20" s="796"/>
      <c r="Q20" s="796"/>
      <c r="R20" s="796"/>
      <c r="S20" s="796"/>
      <c r="T20" s="796"/>
      <c r="U20" s="796"/>
      <c r="V20" s="796"/>
      <c r="W20" s="797"/>
      <c r="X20" s="33" t="s">
        <v>54</v>
      </c>
      <c r="Y20" s="6"/>
      <c r="Z20" s="6"/>
      <c r="AA20" s="6"/>
    </row>
    <row r="21" spans="1:27" ht="36.75" customHeight="1">
      <c r="A21" s="252"/>
      <c r="B21" s="253"/>
      <c r="C21" s="253"/>
      <c r="D21" s="253"/>
      <c r="E21" s="254"/>
      <c r="F21" s="255"/>
      <c r="G21" s="256"/>
      <c r="H21" s="256"/>
      <c r="I21" s="255"/>
      <c r="J21" s="255"/>
      <c r="K21" s="255"/>
      <c r="L21" s="255"/>
      <c r="M21" s="255"/>
      <c r="N21" s="255"/>
      <c r="O21" s="255"/>
      <c r="P21" s="255"/>
      <c r="Q21" s="255"/>
      <c r="R21" s="255"/>
      <c r="S21" s="255"/>
      <c r="T21" s="258"/>
      <c r="U21" s="258"/>
      <c r="V21" s="258"/>
      <c r="W21" s="255"/>
      <c r="X21" s="256"/>
      <c r="Y21" s="6"/>
      <c r="Z21" s="6"/>
      <c r="AA21" s="6"/>
    </row>
    <row r="22" spans="1:27" ht="63" customHeight="1">
      <c r="A22" s="892" t="s">
        <v>360</v>
      </c>
      <c r="B22" s="800"/>
      <c r="C22" s="801"/>
      <c r="D22" s="259"/>
      <c r="E22" s="893" t="str">
        <f>CONCATENATE("INFORME DE SEGUIMIENTO DEL PROCESO ",A23)</f>
        <v>INFORME DE SEGUIMIENTO DEL PROCESO MEJORAMIENTO INTEGRAL Y CONTINUO</v>
      </c>
      <c r="F22" s="864"/>
      <c r="G22" s="256"/>
      <c r="H22" s="894" t="s">
        <v>361</v>
      </c>
      <c r="I22" s="863"/>
      <c r="J22" s="864"/>
      <c r="K22" s="260"/>
      <c r="L22" s="261"/>
      <c r="M22" s="261"/>
      <c r="N22" s="261"/>
      <c r="O22" s="261"/>
      <c r="P22" s="261"/>
      <c r="Q22" s="261"/>
      <c r="R22" s="261"/>
      <c r="S22" s="261"/>
      <c r="T22" s="261"/>
      <c r="U22" s="261"/>
      <c r="V22" s="261"/>
      <c r="W22" s="261"/>
      <c r="X22" s="262"/>
      <c r="Y22" s="6"/>
      <c r="Z22" s="6"/>
      <c r="AA22" s="6"/>
    </row>
    <row r="23" spans="1:27" ht="53.25" customHeight="1">
      <c r="A23" s="905" t="s">
        <v>49</v>
      </c>
      <c r="B23" s="800"/>
      <c r="C23" s="801"/>
      <c r="D23" s="259"/>
      <c r="E23" s="263" t="s">
        <v>362</v>
      </c>
      <c r="F23" s="264">
        <f>COUNTA(E31:E40)</f>
        <v>0</v>
      </c>
      <c r="G23" s="256"/>
      <c r="H23" s="883" t="s">
        <v>363</v>
      </c>
      <c r="I23" s="884"/>
      <c r="J23" s="264">
        <f>COUNTIF(I32:I39,"Acción correctiva")</f>
        <v>0</v>
      </c>
      <c r="K23" s="257"/>
      <c r="L23" s="261"/>
      <c r="M23" s="261"/>
      <c r="N23" s="261"/>
      <c r="O23" s="261"/>
      <c r="P23" s="261"/>
      <c r="Q23" s="261"/>
      <c r="R23" s="261"/>
      <c r="S23" s="261"/>
      <c r="T23" s="261"/>
      <c r="U23" s="262"/>
      <c r="V23" s="262"/>
      <c r="W23" s="259"/>
      <c r="X23" s="262"/>
      <c r="Y23" s="6"/>
      <c r="Z23" s="6"/>
      <c r="AA23" s="6"/>
    </row>
    <row r="24" spans="1:27" ht="48.75" customHeight="1">
      <c r="A24" s="266"/>
      <c r="B24" s="259"/>
      <c r="C24" s="259"/>
      <c r="D24" s="267"/>
      <c r="E24" s="268" t="s">
        <v>283</v>
      </c>
      <c r="F24" s="269">
        <f>COUNTA(H31:H40)</f>
        <v>0</v>
      </c>
      <c r="G24" s="270"/>
      <c r="H24" s="885" t="s">
        <v>364</v>
      </c>
      <c r="I24" s="886"/>
      <c r="J24" s="265">
        <f>COUNTIF(I32:I39,"Acción Preventiva y/o de mejora")</f>
        <v>0</v>
      </c>
      <c r="K24" s="257"/>
      <c r="L24" s="261"/>
      <c r="M24" s="261"/>
      <c r="N24" s="261"/>
      <c r="O24" s="261"/>
      <c r="P24" s="261"/>
      <c r="Q24" s="261"/>
      <c r="R24" s="257"/>
      <c r="S24" s="257"/>
      <c r="T24" s="257"/>
      <c r="U24" s="262"/>
      <c r="V24" s="262"/>
      <c r="W24" s="259"/>
      <c r="X24" s="262"/>
      <c r="Y24" s="6"/>
      <c r="Z24" s="6"/>
      <c r="AA24" s="6"/>
    </row>
    <row r="25" spans="1:27" ht="53.25" customHeight="1">
      <c r="A25" s="266"/>
      <c r="B25" s="259"/>
      <c r="C25" s="259"/>
      <c r="D25" s="271"/>
      <c r="E25" s="268" t="s">
        <v>285</v>
      </c>
      <c r="F25" s="269">
        <f>COUNTIF(W31:W40, "Vencida")</f>
        <v>0</v>
      </c>
      <c r="G25" s="270"/>
      <c r="H25" s="887"/>
      <c r="I25" s="888"/>
      <c r="J25" s="272"/>
      <c r="K25" s="257"/>
      <c r="L25" s="261"/>
      <c r="M25" s="261"/>
      <c r="N25" s="261"/>
      <c r="O25" s="261"/>
      <c r="P25" s="261"/>
      <c r="Q25" s="261"/>
      <c r="R25" s="257"/>
      <c r="S25" s="257"/>
      <c r="T25" s="257"/>
      <c r="U25" s="262"/>
      <c r="V25" s="262"/>
      <c r="W25" s="259"/>
      <c r="X25" s="273"/>
      <c r="Y25" s="6"/>
      <c r="Z25" s="6"/>
      <c r="AA25" s="6"/>
    </row>
    <row r="26" spans="1:27" ht="48.75" customHeight="1">
      <c r="A26" s="266"/>
      <c r="B26" s="259"/>
      <c r="C26" s="259"/>
      <c r="D26" s="267"/>
      <c r="E26" s="268" t="s">
        <v>287</v>
      </c>
      <c r="F26" s="269">
        <f>COUNTIF(W31:W40, "En ejecución")</f>
        <v>0</v>
      </c>
      <c r="G26" s="270"/>
      <c r="H26" s="887"/>
      <c r="I26" s="888"/>
      <c r="J26" s="274"/>
      <c r="K26" s="272"/>
      <c r="L26" s="261"/>
      <c r="M26" s="261"/>
      <c r="N26" s="261"/>
      <c r="O26" s="261"/>
      <c r="P26" s="261"/>
      <c r="Q26" s="261"/>
      <c r="R26" s="257"/>
      <c r="S26" s="257"/>
      <c r="T26" s="257"/>
      <c r="U26" s="262"/>
      <c r="V26" s="262"/>
      <c r="W26" s="259"/>
      <c r="X26" s="273"/>
      <c r="Y26" s="6"/>
      <c r="Z26" s="6"/>
      <c r="AA26" s="6"/>
    </row>
    <row r="27" spans="1:27" ht="51" customHeight="1">
      <c r="A27" s="266"/>
      <c r="B27" s="259"/>
      <c r="C27" s="259"/>
      <c r="D27" s="271"/>
      <c r="E27" s="275" t="s">
        <v>369</v>
      </c>
      <c r="F27" s="265">
        <f>COUNTIF(W31:W40, "Cerrada")</f>
        <v>0</v>
      </c>
      <c r="G27" s="270"/>
      <c r="H27" s="276"/>
      <c r="I27" s="277"/>
      <c r="J27" s="261"/>
      <c r="K27" s="261"/>
      <c r="L27" s="261"/>
      <c r="M27" s="261"/>
      <c r="N27" s="261"/>
      <c r="O27" s="261"/>
      <c r="P27" s="261"/>
      <c r="Q27" s="261"/>
      <c r="R27" s="257"/>
      <c r="S27" s="257"/>
      <c r="T27" s="257"/>
      <c r="U27" s="262"/>
      <c r="V27" s="262"/>
      <c r="W27" s="259"/>
      <c r="X27" s="273"/>
      <c r="Y27" s="6"/>
      <c r="Z27" s="6"/>
      <c r="AA27" s="6"/>
    </row>
    <row r="28" spans="1:27" ht="41.25" customHeight="1">
      <c r="A28" s="266"/>
      <c r="B28" s="259"/>
      <c r="C28" s="259"/>
      <c r="D28" s="259"/>
      <c r="E28" s="278"/>
      <c r="F28" s="279"/>
      <c r="G28" s="270"/>
      <c r="H28" s="276"/>
      <c r="I28" s="280"/>
      <c r="J28" s="281"/>
      <c r="K28" s="280"/>
      <c r="L28" s="261"/>
      <c r="M28" s="261"/>
      <c r="N28" s="261"/>
      <c r="O28" s="261"/>
      <c r="P28" s="261"/>
      <c r="Q28" s="283"/>
      <c r="R28" s="255"/>
      <c r="S28" s="255"/>
      <c r="T28" s="255"/>
      <c r="U28" s="255"/>
      <c r="V28" s="255"/>
      <c r="W28" s="255"/>
      <c r="X28" s="255"/>
      <c r="Y28" s="6"/>
      <c r="Z28" s="6"/>
      <c r="AA28" s="6"/>
    </row>
    <row r="29" spans="1:27" ht="45" customHeight="1">
      <c r="A29" s="889" t="s">
        <v>56</v>
      </c>
      <c r="B29" s="863"/>
      <c r="C29" s="863"/>
      <c r="D29" s="863"/>
      <c r="E29" s="863"/>
      <c r="F29" s="863"/>
      <c r="G29" s="864"/>
      <c r="H29" s="890" t="s">
        <v>57</v>
      </c>
      <c r="I29" s="863"/>
      <c r="J29" s="863"/>
      <c r="K29" s="863"/>
      <c r="L29" s="863"/>
      <c r="M29" s="863"/>
      <c r="N29" s="864"/>
      <c r="O29" s="891" t="s">
        <v>58</v>
      </c>
      <c r="P29" s="863"/>
      <c r="Q29" s="863"/>
      <c r="R29" s="863"/>
      <c r="S29" s="864"/>
      <c r="T29" s="881" t="s">
        <v>59</v>
      </c>
      <c r="U29" s="863"/>
      <c r="V29" s="863"/>
      <c r="W29" s="863"/>
      <c r="X29" s="864"/>
      <c r="Y29" s="38"/>
      <c r="Z29" s="39"/>
      <c r="AA29" s="40"/>
    </row>
    <row r="30" spans="1:27" ht="63" customHeight="1">
      <c r="A30" s="41" t="s">
        <v>60</v>
      </c>
      <c r="B30" s="42" t="s">
        <v>2</v>
      </c>
      <c r="C30" s="42" t="s">
        <v>61</v>
      </c>
      <c r="D30" s="42" t="s">
        <v>62</v>
      </c>
      <c r="E30" s="42" t="s">
        <v>63</v>
      </c>
      <c r="F30" s="42" t="s">
        <v>64</v>
      </c>
      <c r="G30" s="43" t="s">
        <v>65</v>
      </c>
      <c r="H30" s="44" t="s">
        <v>66</v>
      </c>
      <c r="I30" s="42" t="s">
        <v>4</v>
      </c>
      <c r="J30" s="42" t="s">
        <v>67</v>
      </c>
      <c r="K30" s="45" t="s">
        <v>68</v>
      </c>
      <c r="L30" s="45" t="s">
        <v>69</v>
      </c>
      <c r="M30" s="45" t="s">
        <v>70</v>
      </c>
      <c r="N30" s="46" t="s">
        <v>71</v>
      </c>
      <c r="O30" s="805" t="s">
        <v>72</v>
      </c>
      <c r="P30" s="800"/>
      <c r="Q30" s="800"/>
      <c r="R30" s="806"/>
      <c r="S30" s="46" t="s">
        <v>73</v>
      </c>
      <c r="T30" s="47" t="s">
        <v>72</v>
      </c>
      <c r="U30" s="45" t="s">
        <v>73</v>
      </c>
      <c r="V30" s="45" t="s">
        <v>6</v>
      </c>
      <c r="W30" s="45" t="s">
        <v>74</v>
      </c>
      <c r="X30" s="46" t="s">
        <v>75</v>
      </c>
      <c r="Y30" s="48"/>
      <c r="Z30" s="6"/>
      <c r="AA30" s="6"/>
    </row>
    <row r="31" spans="1:27" ht="15.7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row>
    <row r="32" spans="1:27" ht="15.7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row>
    <row r="33" spans="1:27" ht="15.75" customHeight="1">
      <c r="A33" s="9"/>
      <c r="B33" s="9"/>
      <c r="C33" s="9"/>
      <c r="D33" s="9"/>
      <c r="E33" s="295"/>
      <c r="F33" s="9"/>
      <c r="G33" s="295"/>
      <c r="H33" s="295"/>
      <c r="I33" s="9"/>
      <c r="J33" s="9"/>
      <c r="K33" s="9"/>
      <c r="L33" s="9"/>
      <c r="M33" s="9"/>
      <c r="N33" s="9"/>
      <c r="O33" s="9"/>
      <c r="P33" s="9"/>
      <c r="Q33" s="9"/>
      <c r="R33" s="9"/>
      <c r="S33" s="9"/>
      <c r="T33" s="393"/>
      <c r="U33" s="393"/>
      <c r="V33" s="28"/>
      <c r="W33" s="139"/>
      <c r="X33" s="29"/>
      <c r="Y33" s="6"/>
      <c r="Z33" s="6"/>
      <c r="AA33" s="6"/>
    </row>
    <row r="34" spans="1:27" ht="15.75" customHeight="1">
      <c r="A34" s="9"/>
      <c r="B34" s="9"/>
      <c r="C34" s="9"/>
      <c r="D34" s="9"/>
      <c r="E34" s="295"/>
      <c r="F34" s="9"/>
      <c r="G34" s="295"/>
      <c r="H34" s="295"/>
      <c r="I34" s="9"/>
      <c r="J34" s="9"/>
      <c r="K34" s="9"/>
      <c r="L34" s="9"/>
      <c r="M34" s="9"/>
      <c r="N34" s="9"/>
      <c r="O34" s="9"/>
      <c r="P34" s="9"/>
      <c r="Q34" s="9"/>
      <c r="R34" s="9"/>
      <c r="S34" s="9"/>
      <c r="T34" s="393"/>
      <c r="U34" s="393"/>
      <c r="V34" s="28"/>
      <c r="W34" s="139"/>
      <c r="X34" s="29"/>
      <c r="Y34" s="6"/>
      <c r="Z34" s="6"/>
      <c r="AA34" s="6"/>
    </row>
    <row r="35" spans="1:27" ht="15.75" customHeight="1">
      <c r="A35" s="6"/>
      <c r="B35" s="6"/>
      <c r="C35" s="6"/>
      <c r="D35" s="6"/>
      <c r="E35" s="29"/>
      <c r="F35" s="6"/>
      <c r="G35" s="29"/>
      <c r="H35" s="29"/>
      <c r="I35" s="6"/>
      <c r="J35" s="6"/>
      <c r="K35" s="6"/>
      <c r="L35" s="6"/>
      <c r="M35" s="6"/>
      <c r="N35" s="6"/>
      <c r="O35" s="6"/>
      <c r="P35" s="6"/>
      <c r="Q35" s="6"/>
      <c r="R35" s="6"/>
      <c r="S35" s="6"/>
      <c r="T35" s="28"/>
      <c r="U35" s="28"/>
      <c r="V35" s="28"/>
      <c r="W35" s="139"/>
      <c r="X35" s="29"/>
      <c r="Y35" s="6"/>
      <c r="Z35" s="6"/>
      <c r="AA35" s="6"/>
    </row>
    <row r="36" spans="1:27" ht="15.75" customHeight="1">
      <c r="A36" s="6"/>
      <c r="B36" s="6"/>
      <c r="C36" s="6"/>
      <c r="D36" s="6"/>
      <c r="E36" s="29"/>
      <c r="F36" s="6"/>
      <c r="G36" s="29"/>
      <c r="H36" s="29"/>
      <c r="I36" s="6"/>
      <c r="J36" s="6"/>
      <c r="K36" s="6"/>
      <c r="L36" s="6"/>
      <c r="M36" s="6"/>
      <c r="N36" s="6"/>
      <c r="O36" s="6"/>
      <c r="P36" s="6"/>
      <c r="Q36" s="6"/>
      <c r="R36" s="6"/>
      <c r="S36" s="6"/>
      <c r="T36" s="28"/>
      <c r="U36" s="28"/>
      <c r="V36" s="28"/>
      <c r="W36" s="139"/>
      <c r="X36" s="29"/>
      <c r="Y36" s="6"/>
      <c r="Z36" s="6"/>
      <c r="AA36" s="6"/>
    </row>
    <row r="37" spans="1:27" ht="15.75" customHeight="1">
      <c r="A37" s="6"/>
      <c r="B37" s="6"/>
      <c r="C37" s="6"/>
      <c r="D37" s="6"/>
      <c r="E37" s="29"/>
      <c r="F37" s="6"/>
      <c r="G37" s="29"/>
      <c r="H37" s="29"/>
      <c r="I37" s="6"/>
      <c r="J37" s="6"/>
      <c r="K37" s="6"/>
      <c r="L37" s="6"/>
      <c r="M37" s="6"/>
      <c r="N37" s="6"/>
      <c r="O37" s="6"/>
      <c r="P37" s="6"/>
      <c r="Q37" s="6"/>
      <c r="R37" s="6"/>
      <c r="S37" s="6"/>
      <c r="T37" s="28"/>
      <c r="U37" s="28"/>
      <c r="V37" s="28"/>
      <c r="W37" s="139"/>
      <c r="X37" s="29"/>
      <c r="Y37" s="6"/>
      <c r="Z37" s="6"/>
      <c r="AA37" s="6"/>
    </row>
    <row r="38" spans="1:27" ht="15.75" customHeight="1">
      <c r="A38" s="6"/>
      <c r="B38" s="6"/>
      <c r="C38" s="6"/>
      <c r="D38" s="6"/>
      <c r="E38" s="29"/>
      <c r="F38" s="6"/>
      <c r="G38" s="29"/>
      <c r="H38" s="29"/>
      <c r="I38" s="6"/>
      <c r="J38" s="6"/>
      <c r="K38" s="6"/>
      <c r="L38" s="6"/>
      <c r="M38" s="6"/>
      <c r="N38" s="6"/>
      <c r="O38" s="6"/>
      <c r="P38" s="6"/>
      <c r="Q38" s="6"/>
      <c r="R38" s="6"/>
      <c r="S38" s="6"/>
      <c r="T38" s="28"/>
      <c r="U38" s="28"/>
      <c r="V38" s="28"/>
      <c r="W38" s="139"/>
      <c r="X38" s="29"/>
      <c r="Y38" s="6"/>
      <c r="Z38" s="6"/>
      <c r="AA38" s="6"/>
    </row>
    <row r="39" spans="1:27" ht="15.75" customHeight="1">
      <c r="A39" s="6"/>
      <c r="B39" s="6"/>
      <c r="C39" s="6"/>
      <c r="D39" s="6"/>
      <c r="E39" s="29"/>
      <c r="F39" s="6"/>
      <c r="G39" s="29"/>
      <c r="H39" s="29"/>
      <c r="I39" s="6"/>
      <c r="J39" s="6"/>
      <c r="K39" s="6"/>
      <c r="L39" s="6"/>
      <c r="M39" s="6"/>
      <c r="N39" s="6"/>
      <c r="O39" s="6"/>
      <c r="P39" s="6"/>
      <c r="Q39" s="6"/>
      <c r="R39" s="6"/>
      <c r="S39" s="6"/>
      <c r="T39" s="28"/>
      <c r="U39" s="28"/>
      <c r="V39" s="28"/>
      <c r="W39" s="139"/>
      <c r="X39" s="29"/>
      <c r="Y39" s="6"/>
      <c r="Z39" s="6"/>
      <c r="AA39" s="6"/>
    </row>
    <row r="40" spans="1:27" ht="15.75" customHeight="1">
      <c r="A40" s="6"/>
      <c r="B40" s="6"/>
      <c r="C40" s="6"/>
      <c r="D40" s="6"/>
      <c r="E40" s="29"/>
      <c r="F40" s="6"/>
      <c r="G40" s="29"/>
      <c r="H40" s="29"/>
      <c r="I40" s="6"/>
      <c r="J40" s="6"/>
      <c r="K40" s="6"/>
      <c r="L40" s="6"/>
      <c r="M40" s="6"/>
      <c r="N40" s="6"/>
      <c r="O40" s="6"/>
      <c r="P40" s="6"/>
      <c r="Q40" s="6"/>
      <c r="R40" s="6"/>
      <c r="S40" s="6"/>
      <c r="T40" s="28"/>
      <c r="U40" s="28"/>
      <c r="V40" s="28"/>
      <c r="W40" s="139"/>
      <c r="X40" s="29"/>
      <c r="Y40" s="6"/>
      <c r="Z40" s="6"/>
      <c r="AA40" s="6"/>
    </row>
    <row r="41" spans="1:27" ht="15.75" customHeight="1">
      <c r="A41" s="6"/>
      <c r="B41" s="6"/>
      <c r="C41" s="6"/>
      <c r="D41" s="6"/>
      <c r="E41" s="29"/>
      <c r="F41" s="6"/>
      <c r="G41" s="29"/>
      <c r="H41" s="29"/>
      <c r="I41" s="6"/>
      <c r="J41" s="6"/>
      <c r="K41" s="6"/>
      <c r="L41" s="6"/>
      <c r="M41" s="6"/>
      <c r="N41" s="6"/>
      <c r="O41" s="6"/>
      <c r="P41" s="6"/>
      <c r="Q41" s="6"/>
      <c r="R41" s="6"/>
      <c r="S41" s="6"/>
      <c r="T41" s="28"/>
      <c r="U41" s="28"/>
      <c r="V41" s="28"/>
      <c r="W41" s="139"/>
      <c r="X41" s="29"/>
      <c r="Y41" s="6"/>
      <c r="Z41" s="6"/>
      <c r="AA41" s="6"/>
    </row>
    <row r="42" spans="1:27" ht="15.75" customHeight="1">
      <c r="A42" s="6"/>
      <c r="B42" s="6"/>
      <c r="C42" s="6"/>
      <c r="D42" s="6"/>
      <c r="E42" s="29"/>
      <c r="F42" s="6"/>
      <c r="G42" s="29"/>
      <c r="H42" s="29"/>
      <c r="I42" s="6"/>
      <c r="J42" s="6"/>
      <c r="K42" s="6"/>
      <c r="L42" s="6"/>
      <c r="M42" s="6"/>
      <c r="N42" s="6"/>
      <c r="O42" s="6"/>
      <c r="P42" s="6"/>
      <c r="Q42" s="6"/>
      <c r="R42" s="6"/>
      <c r="S42" s="6"/>
      <c r="T42" s="28"/>
      <c r="U42" s="28"/>
      <c r="V42" s="28"/>
      <c r="W42" s="139"/>
      <c r="X42" s="29"/>
      <c r="Y42" s="6"/>
      <c r="Z42" s="6"/>
      <c r="AA42" s="6"/>
    </row>
    <row r="43" spans="1:27" ht="15.75" customHeight="1">
      <c r="A43" s="6"/>
      <c r="B43" s="6"/>
      <c r="C43" s="6"/>
      <c r="D43" s="6"/>
      <c r="E43" s="29"/>
      <c r="F43" s="6"/>
      <c r="G43" s="29"/>
      <c r="H43" s="29"/>
      <c r="I43" s="6"/>
      <c r="J43" s="6"/>
      <c r="K43" s="6"/>
      <c r="L43" s="6"/>
      <c r="M43" s="6"/>
      <c r="N43" s="6"/>
      <c r="O43" s="6"/>
      <c r="P43" s="6"/>
      <c r="Q43" s="6"/>
      <c r="R43" s="6"/>
      <c r="S43" s="6"/>
      <c r="T43" s="28"/>
      <c r="U43" s="28"/>
      <c r="V43" s="28"/>
      <c r="W43" s="139"/>
      <c r="X43" s="29"/>
      <c r="Y43" s="6"/>
      <c r="Z43" s="6"/>
      <c r="AA43" s="6"/>
    </row>
    <row r="44" spans="1:27" ht="15.75" customHeight="1">
      <c r="A44" s="6"/>
      <c r="B44" s="6"/>
      <c r="C44" s="6"/>
      <c r="D44" s="6"/>
      <c r="E44" s="29"/>
      <c r="F44" s="6"/>
      <c r="G44" s="29"/>
      <c r="H44" s="29"/>
      <c r="I44" s="6"/>
      <c r="J44" s="6"/>
      <c r="K44" s="6"/>
      <c r="L44" s="6"/>
      <c r="M44" s="6"/>
      <c r="N44" s="6"/>
      <c r="O44" s="6"/>
      <c r="P44" s="6"/>
      <c r="Q44" s="6"/>
      <c r="R44" s="6"/>
      <c r="S44" s="6"/>
      <c r="T44" s="28"/>
      <c r="U44" s="28"/>
      <c r="V44" s="28"/>
      <c r="W44" s="139"/>
      <c r="X44" s="29"/>
      <c r="Y44" s="6"/>
      <c r="Z44" s="6"/>
      <c r="AA44" s="6"/>
    </row>
    <row r="45" spans="1:27" ht="15.75" customHeight="1">
      <c r="A45" s="6"/>
      <c r="B45" s="6"/>
      <c r="C45" s="6"/>
      <c r="D45" s="6"/>
      <c r="E45" s="29"/>
      <c r="F45" s="6"/>
      <c r="G45" s="29"/>
      <c r="H45" s="29"/>
      <c r="I45" s="6"/>
      <c r="J45" s="6"/>
      <c r="K45" s="6"/>
      <c r="L45" s="6"/>
      <c r="M45" s="6"/>
      <c r="N45" s="6"/>
      <c r="O45" s="6"/>
      <c r="P45" s="6"/>
      <c r="Q45" s="6"/>
      <c r="R45" s="6"/>
      <c r="S45" s="6"/>
      <c r="T45" s="28"/>
      <c r="U45" s="28"/>
      <c r="V45" s="28"/>
      <c r="W45" s="139"/>
      <c r="X45" s="29"/>
      <c r="Y45" s="6"/>
      <c r="Z45" s="6"/>
      <c r="AA45" s="6"/>
    </row>
    <row r="46" spans="1:27" ht="15.75" customHeight="1">
      <c r="A46" s="6"/>
      <c r="B46" s="6"/>
      <c r="C46" s="6"/>
      <c r="D46" s="6"/>
      <c r="E46" s="29"/>
      <c r="F46" s="6"/>
      <c r="G46" s="29"/>
      <c r="H46" s="29"/>
      <c r="I46" s="6"/>
      <c r="J46" s="6"/>
      <c r="K46" s="6"/>
      <c r="L46" s="6"/>
      <c r="M46" s="6"/>
      <c r="N46" s="6"/>
      <c r="O46" s="6"/>
      <c r="P46" s="6"/>
      <c r="Q46" s="6"/>
      <c r="R46" s="6"/>
      <c r="S46" s="6"/>
      <c r="T46" s="28"/>
      <c r="U46" s="28"/>
      <c r="V46" s="28"/>
      <c r="W46" s="139"/>
      <c r="X46" s="29"/>
      <c r="Y46" s="6"/>
      <c r="Z46" s="6"/>
      <c r="AA46" s="6"/>
    </row>
    <row r="47" spans="1:27" ht="15.75" customHeight="1">
      <c r="A47" s="6"/>
      <c r="B47" s="6"/>
      <c r="C47" s="6"/>
      <c r="D47" s="6"/>
      <c r="E47" s="29"/>
      <c r="F47" s="6"/>
      <c r="G47" s="29"/>
      <c r="H47" s="29"/>
      <c r="I47" s="6"/>
      <c r="J47" s="6"/>
      <c r="K47" s="6"/>
      <c r="L47" s="6"/>
      <c r="M47" s="6"/>
      <c r="N47" s="6"/>
      <c r="O47" s="6"/>
      <c r="P47" s="6"/>
      <c r="Q47" s="6"/>
      <c r="R47" s="6"/>
      <c r="S47" s="6"/>
      <c r="T47" s="28"/>
      <c r="U47" s="28"/>
      <c r="V47" s="28"/>
      <c r="W47" s="139"/>
      <c r="X47" s="29"/>
      <c r="Y47" s="6"/>
      <c r="Z47" s="6"/>
      <c r="AA47" s="6"/>
    </row>
    <row r="48" spans="1:27" ht="15.75" customHeight="1">
      <c r="A48" s="6"/>
      <c r="B48" s="6"/>
      <c r="C48" s="6"/>
      <c r="D48" s="6"/>
      <c r="E48" s="29"/>
      <c r="F48" s="6"/>
      <c r="G48" s="29"/>
      <c r="H48" s="29"/>
      <c r="I48" s="6"/>
      <c r="J48" s="6"/>
      <c r="K48" s="6"/>
      <c r="L48" s="6"/>
      <c r="M48" s="6"/>
      <c r="N48" s="6"/>
      <c r="O48" s="6"/>
      <c r="P48" s="6"/>
      <c r="Q48" s="6"/>
      <c r="R48" s="6"/>
      <c r="S48" s="6"/>
      <c r="T48" s="28"/>
      <c r="U48" s="28"/>
      <c r="V48" s="28"/>
      <c r="W48" s="139"/>
      <c r="X48" s="29"/>
      <c r="Y48" s="6"/>
      <c r="Z48" s="6"/>
      <c r="AA48" s="6"/>
    </row>
    <row r="49" spans="1:27" ht="15.75" customHeight="1">
      <c r="A49" s="6"/>
      <c r="B49" s="6"/>
      <c r="C49" s="6"/>
      <c r="D49" s="6"/>
      <c r="E49" s="29"/>
      <c r="F49" s="6"/>
      <c r="G49" s="29"/>
      <c r="H49" s="29"/>
      <c r="I49" s="6"/>
      <c r="J49" s="6"/>
      <c r="K49" s="6"/>
      <c r="L49" s="6"/>
      <c r="M49" s="6"/>
      <c r="N49" s="6"/>
      <c r="O49" s="6"/>
      <c r="P49" s="6"/>
      <c r="Q49" s="6"/>
      <c r="R49" s="6"/>
      <c r="S49" s="6"/>
      <c r="T49" s="28"/>
      <c r="U49" s="28"/>
      <c r="V49" s="28"/>
      <c r="W49" s="139"/>
      <c r="X49" s="29"/>
      <c r="Y49" s="6"/>
      <c r="Z49" s="6"/>
      <c r="AA49" s="6"/>
    </row>
    <row r="50" spans="1:27" ht="15.75" customHeight="1">
      <c r="A50" s="6"/>
      <c r="B50" s="6"/>
      <c r="C50" s="6"/>
      <c r="D50" s="6"/>
      <c r="E50" s="29"/>
      <c r="F50" s="6"/>
      <c r="G50" s="29"/>
      <c r="H50" s="29"/>
      <c r="I50" s="6"/>
      <c r="J50" s="6"/>
      <c r="K50" s="6"/>
      <c r="L50" s="6"/>
      <c r="M50" s="6"/>
      <c r="N50" s="6"/>
      <c r="O50" s="6"/>
      <c r="P50" s="6"/>
      <c r="Q50" s="6"/>
      <c r="R50" s="6"/>
      <c r="S50" s="6"/>
      <c r="T50" s="28"/>
      <c r="U50" s="28"/>
      <c r="V50" s="28"/>
      <c r="W50" s="139"/>
      <c r="X50" s="29"/>
      <c r="Y50" s="6"/>
      <c r="Z50" s="6"/>
      <c r="AA50" s="6"/>
    </row>
    <row r="51" spans="1:27" ht="15.75" customHeight="1">
      <c r="A51" s="6"/>
      <c r="B51" s="6"/>
      <c r="C51" s="6"/>
      <c r="D51" s="6"/>
      <c r="E51" s="29"/>
      <c r="F51" s="6"/>
      <c r="G51" s="29"/>
      <c r="H51" s="29"/>
      <c r="I51" s="6"/>
      <c r="J51" s="6"/>
      <c r="K51" s="6"/>
      <c r="L51" s="6"/>
      <c r="M51" s="6"/>
      <c r="N51" s="6"/>
      <c r="O51" s="6"/>
      <c r="P51" s="6"/>
      <c r="Q51" s="6"/>
      <c r="R51" s="6"/>
      <c r="S51" s="6"/>
      <c r="T51" s="28"/>
      <c r="U51" s="28"/>
      <c r="V51" s="28"/>
      <c r="W51" s="139"/>
      <c r="X51" s="29"/>
      <c r="Y51" s="6"/>
      <c r="Z51" s="6"/>
      <c r="AA51" s="6"/>
    </row>
    <row r="52" spans="1:27" ht="15.75" customHeight="1">
      <c r="A52" s="6"/>
      <c r="B52" s="6"/>
      <c r="C52" s="6"/>
      <c r="D52" s="6"/>
      <c r="E52" s="29"/>
      <c r="F52" s="6"/>
      <c r="G52" s="29"/>
      <c r="H52" s="29"/>
      <c r="I52" s="6"/>
      <c r="J52" s="6"/>
      <c r="K52" s="6"/>
      <c r="L52" s="6"/>
      <c r="M52" s="6"/>
      <c r="N52" s="6"/>
      <c r="O52" s="6"/>
      <c r="P52" s="6"/>
      <c r="Q52" s="6"/>
      <c r="R52" s="6"/>
      <c r="S52" s="6"/>
      <c r="T52" s="28"/>
      <c r="U52" s="28"/>
      <c r="V52" s="28"/>
      <c r="W52" s="139"/>
      <c r="X52" s="29"/>
      <c r="Y52" s="6"/>
      <c r="Z52" s="6"/>
      <c r="AA52" s="6"/>
    </row>
    <row r="53" spans="1:27" ht="15.75" customHeight="1">
      <c r="A53" s="6"/>
      <c r="B53" s="6"/>
      <c r="C53" s="6"/>
      <c r="D53" s="6"/>
      <c r="E53" s="29"/>
      <c r="F53" s="6"/>
      <c r="G53" s="29"/>
      <c r="H53" s="29"/>
      <c r="I53" s="6"/>
      <c r="J53" s="6"/>
      <c r="K53" s="6"/>
      <c r="L53" s="6"/>
      <c r="M53" s="6"/>
      <c r="N53" s="6"/>
      <c r="O53" s="6"/>
      <c r="P53" s="6"/>
      <c r="Q53" s="6"/>
      <c r="R53" s="6"/>
      <c r="S53" s="6"/>
      <c r="T53" s="28"/>
      <c r="U53" s="28"/>
      <c r="V53" s="28"/>
      <c r="W53" s="139"/>
      <c r="X53" s="29"/>
      <c r="Y53" s="6"/>
      <c r="Z53" s="6"/>
      <c r="AA53" s="6"/>
    </row>
    <row r="54" spans="1:27" ht="15.75" customHeight="1">
      <c r="A54" s="6"/>
      <c r="B54" s="6"/>
      <c r="C54" s="6"/>
      <c r="D54" s="6"/>
      <c r="E54" s="29"/>
      <c r="F54" s="6"/>
      <c r="G54" s="29"/>
      <c r="H54" s="29"/>
      <c r="I54" s="6"/>
      <c r="J54" s="6"/>
      <c r="K54" s="6"/>
      <c r="L54" s="6"/>
      <c r="M54" s="6"/>
      <c r="N54" s="6"/>
      <c r="O54" s="6"/>
      <c r="P54" s="6"/>
      <c r="Q54" s="6"/>
      <c r="R54" s="6"/>
      <c r="S54" s="6"/>
      <c r="T54" s="28"/>
      <c r="U54" s="28"/>
      <c r="V54" s="28"/>
      <c r="W54" s="139"/>
      <c r="X54" s="29"/>
      <c r="Y54" s="6"/>
      <c r="Z54" s="6"/>
      <c r="AA54" s="6"/>
    </row>
    <row r="55" spans="1:27" ht="15.75" customHeight="1">
      <c r="A55" s="6"/>
      <c r="B55" s="6"/>
      <c r="C55" s="6"/>
      <c r="D55" s="6"/>
      <c r="E55" s="29"/>
      <c r="F55" s="6"/>
      <c r="G55" s="29"/>
      <c r="H55" s="29"/>
      <c r="I55" s="6"/>
      <c r="J55" s="6"/>
      <c r="K55" s="6"/>
      <c r="L55" s="6"/>
      <c r="M55" s="6"/>
      <c r="N55" s="6"/>
      <c r="O55" s="6"/>
      <c r="P55" s="6"/>
      <c r="Q55" s="6"/>
      <c r="R55" s="6"/>
      <c r="S55" s="6"/>
      <c r="T55" s="28"/>
      <c r="U55" s="28"/>
      <c r="V55" s="28"/>
      <c r="W55" s="139"/>
      <c r="X55" s="29"/>
      <c r="Y55" s="6"/>
      <c r="Z55" s="6"/>
      <c r="AA55" s="6"/>
    </row>
    <row r="56" spans="1:27" ht="15.75" customHeight="1">
      <c r="A56" s="6"/>
      <c r="B56" s="6"/>
      <c r="C56" s="6"/>
      <c r="D56" s="6"/>
      <c r="E56" s="29"/>
      <c r="F56" s="6"/>
      <c r="G56" s="29"/>
      <c r="H56" s="29"/>
      <c r="I56" s="6"/>
      <c r="J56" s="6"/>
      <c r="K56" s="6"/>
      <c r="L56" s="6"/>
      <c r="M56" s="6"/>
      <c r="N56" s="6"/>
      <c r="O56" s="6"/>
      <c r="P56" s="6"/>
      <c r="Q56" s="6"/>
      <c r="R56" s="6"/>
      <c r="S56" s="6"/>
      <c r="T56" s="28"/>
      <c r="U56" s="28"/>
      <c r="V56" s="28"/>
      <c r="W56" s="139"/>
      <c r="X56" s="29"/>
      <c r="Y56" s="6"/>
      <c r="Z56" s="6"/>
      <c r="AA56" s="6"/>
    </row>
    <row r="57" spans="1:27" ht="15.75" customHeight="1">
      <c r="A57" s="6"/>
      <c r="B57" s="6"/>
      <c r="C57" s="6"/>
      <c r="D57" s="6"/>
      <c r="E57" s="29"/>
      <c r="F57" s="6"/>
      <c r="G57" s="29"/>
      <c r="H57" s="29"/>
      <c r="I57" s="6"/>
      <c r="J57" s="6"/>
      <c r="K57" s="6"/>
      <c r="L57" s="6"/>
      <c r="M57" s="6"/>
      <c r="N57" s="6"/>
      <c r="O57" s="6"/>
      <c r="P57" s="6"/>
      <c r="Q57" s="6"/>
      <c r="R57" s="6"/>
      <c r="S57" s="6"/>
      <c r="T57" s="28"/>
      <c r="U57" s="28"/>
      <c r="V57" s="28"/>
      <c r="W57" s="139"/>
      <c r="X57" s="29"/>
      <c r="Y57" s="6"/>
      <c r="Z57" s="6"/>
      <c r="AA57" s="6"/>
    </row>
    <row r="58" spans="1:27" ht="15.75" customHeight="1">
      <c r="A58" s="6"/>
      <c r="B58" s="6"/>
      <c r="C58" s="6"/>
      <c r="D58" s="6"/>
      <c r="E58" s="29"/>
      <c r="F58" s="6"/>
      <c r="G58" s="29"/>
      <c r="H58" s="29"/>
      <c r="I58" s="6"/>
      <c r="J58" s="6"/>
      <c r="K58" s="6"/>
      <c r="L58" s="6"/>
      <c r="M58" s="6"/>
      <c r="N58" s="6"/>
      <c r="O58" s="6"/>
      <c r="P58" s="6"/>
      <c r="Q58" s="6"/>
      <c r="R58" s="6"/>
      <c r="S58" s="6"/>
      <c r="T58" s="28"/>
      <c r="U58" s="28"/>
      <c r="V58" s="28"/>
      <c r="W58" s="139"/>
      <c r="X58" s="29"/>
      <c r="Y58" s="6"/>
      <c r="Z58" s="6"/>
      <c r="AA58" s="6"/>
    </row>
    <row r="59" spans="1:27" ht="15.75" customHeight="1">
      <c r="A59" s="6"/>
      <c r="B59" s="6"/>
      <c r="C59" s="6"/>
      <c r="D59" s="6"/>
      <c r="E59" s="29"/>
      <c r="F59" s="6"/>
      <c r="G59" s="29"/>
      <c r="H59" s="29"/>
      <c r="I59" s="6"/>
      <c r="J59" s="6"/>
      <c r="K59" s="6"/>
      <c r="L59" s="6"/>
      <c r="M59" s="6"/>
      <c r="N59" s="6"/>
      <c r="O59" s="6"/>
      <c r="P59" s="6"/>
      <c r="Q59" s="6"/>
      <c r="R59" s="6"/>
      <c r="S59" s="6"/>
      <c r="T59" s="28"/>
      <c r="U59" s="28"/>
      <c r="V59" s="28"/>
      <c r="W59" s="139"/>
      <c r="X59" s="29"/>
      <c r="Y59" s="6"/>
      <c r="Z59" s="6"/>
      <c r="AA59" s="6"/>
    </row>
    <row r="60" spans="1:27" ht="15.75" customHeight="1">
      <c r="A60" s="6"/>
      <c r="B60" s="6"/>
      <c r="C60" s="6"/>
      <c r="D60" s="6"/>
      <c r="E60" s="29"/>
      <c r="F60" s="6"/>
      <c r="G60" s="29"/>
      <c r="H60" s="29"/>
      <c r="I60" s="6"/>
      <c r="J60" s="6"/>
      <c r="K60" s="6"/>
      <c r="L60" s="6"/>
      <c r="M60" s="6"/>
      <c r="N60" s="6"/>
      <c r="O60" s="6"/>
      <c r="P60" s="6"/>
      <c r="Q60" s="6"/>
      <c r="R60" s="6"/>
      <c r="S60" s="6"/>
      <c r="T60" s="28"/>
      <c r="U60" s="28"/>
      <c r="V60" s="28"/>
      <c r="W60" s="139"/>
      <c r="X60" s="29"/>
      <c r="Y60" s="6"/>
      <c r="Z60" s="6"/>
      <c r="AA60" s="6"/>
    </row>
    <row r="61" spans="1:27" ht="15.75" customHeight="1">
      <c r="A61" s="6"/>
      <c r="B61" s="6"/>
      <c r="C61" s="6"/>
      <c r="D61" s="6"/>
      <c r="E61" s="29"/>
      <c r="F61" s="6"/>
      <c r="G61" s="29"/>
      <c r="H61" s="29"/>
      <c r="I61" s="6"/>
      <c r="J61" s="6"/>
      <c r="K61" s="6"/>
      <c r="L61" s="6"/>
      <c r="M61" s="6"/>
      <c r="N61" s="6"/>
      <c r="O61" s="6"/>
      <c r="P61" s="6"/>
      <c r="Q61" s="6"/>
      <c r="R61" s="6"/>
      <c r="S61" s="6"/>
      <c r="T61" s="28"/>
      <c r="U61" s="28"/>
      <c r="V61" s="28"/>
      <c r="W61" s="139"/>
      <c r="X61" s="29"/>
      <c r="Y61" s="6"/>
      <c r="Z61" s="6"/>
      <c r="AA61" s="6"/>
    </row>
    <row r="62" spans="1:27" ht="15.75" customHeight="1">
      <c r="A62" s="6"/>
      <c r="B62" s="6"/>
      <c r="C62" s="6"/>
      <c r="D62" s="6"/>
      <c r="E62" s="29"/>
      <c r="F62" s="6"/>
      <c r="G62" s="29"/>
      <c r="H62" s="29"/>
      <c r="I62" s="6"/>
      <c r="J62" s="6"/>
      <c r="K62" s="6"/>
      <c r="L62" s="6"/>
      <c r="M62" s="6"/>
      <c r="N62" s="6"/>
      <c r="O62" s="6"/>
      <c r="P62" s="6"/>
      <c r="Q62" s="6"/>
      <c r="R62" s="6"/>
      <c r="S62" s="6"/>
      <c r="T62" s="28"/>
      <c r="U62" s="28"/>
      <c r="V62" s="28"/>
      <c r="W62" s="139"/>
      <c r="X62" s="29"/>
      <c r="Y62" s="6"/>
      <c r="Z62" s="6"/>
      <c r="AA62" s="6"/>
    </row>
    <row r="63" spans="1:27" ht="15.75" customHeight="1">
      <c r="A63" s="6"/>
      <c r="B63" s="6"/>
      <c r="C63" s="6"/>
      <c r="D63" s="6"/>
      <c r="E63" s="29"/>
      <c r="F63" s="6"/>
      <c r="G63" s="29"/>
      <c r="H63" s="29"/>
      <c r="I63" s="6"/>
      <c r="J63" s="6"/>
      <c r="K63" s="6"/>
      <c r="L63" s="6"/>
      <c r="M63" s="6"/>
      <c r="N63" s="6"/>
      <c r="O63" s="6"/>
      <c r="P63" s="6"/>
      <c r="Q63" s="6"/>
      <c r="R63" s="6"/>
      <c r="S63" s="6"/>
      <c r="T63" s="28"/>
      <c r="U63" s="28"/>
      <c r="V63" s="28"/>
      <c r="W63" s="139"/>
      <c r="X63" s="29"/>
      <c r="Y63" s="6"/>
      <c r="Z63" s="6"/>
      <c r="AA63" s="6"/>
    </row>
    <row r="64" spans="1:27" ht="15.75" customHeight="1">
      <c r="A64" s="6"/>
      <c r="B64" s="6"/>
      <c r="C64" s="6"/>
      <c r="D64" s="6"/>
      <c r="E64" s="29"/>
      <c r="F64" s="6"/>
      <c r="G64" s="29"/>
      <c r="H64" s="29"/>
      <c r="I64" s="6"/>
      <c r="J64" s="6"/>
      <c r="K64" s="6"/>
      <c r="L64" s="6"/>
      <c r="M64" s="6"/>
      <c r="N64" s="6"/>
      <c r="O64" s="6"/>
      <c r="P64" s="6"/>
      <c r="Q64" s="6"/>
      <c r="R64" s="6"/>
      <c r="S64" s="6"/>
      <c r="T64" s="28"/>
      <c r="U64" s="28"/>
      <c r="V64" s="28"/>
      <c r="W64" s="139"/>
      <c r="X64" s="29"/>
      <c r="Y64" s="6"/>
      <c r="Z64" s="6"/>
      <c r="AA64" s="6"/>
    </row>
    <row r="65" spans="1:27" ht="15.75" customHeight="1">
      <c r="A65" s="6"/>
      <c r="B65" s="6"/>
      <c r="C65" s="6"/>
      <c r="D65" s="6"/>
      <c r="E65" s="29"/>
      <c r="F65" s="6"/>
      <c r="G65" s="29"/>
      <c r="H65" s="29"/>
      <c r="I65" s="6"/>
      <c r="J65" s="6"/>
      <c r="K65" s="6"/>
      <c r="L65" s="6"/>
      <c r="M65" s="6"/>
      <c r="N65" s="6"/>
      <c r="O65" s="6"/>
      <c r="P65" s="6"/>
      <c r="Q65" s="6"/>
      <c r="R65" s="6"/>
      <c r="S65" s="6"/>
      <c r="T65" s="28"/>
      <c r="U65" s="28"/>
      <c r="V65" s="28"/>
      <c r="W65" s="139"/>
      <c r="X65" s="29"/>
      <c r="Y65" s="6"/>
      <c r="Z65" s="6"/>
      <c r="AA65" s="6"/>
    </row>
    <row r="66" spans="1:27" ht="15.75" customHeight="1">
      <c r="A66" s="6"/>
      <c r="B66" s="6"/>
      <c r="C66" s="6"/>
      <c r="D66" s="6"/>
      <c r="E66" s="29"/>
      <c r="F66" s="6"/>
      <c r="G66" s="29"/>
      <c r="H66" s="29"/>
      <c r="I66" s="6"/>
      <c r="J66" s="6"/>
      <c r="K66" s="6"/>
      <c r="L66" s="6"/>
      <c r="M66" s="6"/>
      <c r="N66" s="6"/>
      <c r="O66" s="6"/>
      <c r="P66" s="6"/>
      <c r="Q66" s="6"/>
      <c r="R66" s="6"/>
      <c r="S66" s="6"/>
      <c r="T66" s="28"/>
      <c r="U66" s="28"/>
      <c r="V66" s="28"/>
      <c r="W66" s="139"/>
      <c r="X66" s="29"/>
      <c r="Y66" s="6"/>
      <c r="Z66" s="6"/>
      <c r="AA66" s="6"/>
    </row>
    <row r="67" spans="1:27" ht="15.75" customHeight="1">
      <c r="A67" s="6"/>
      <c r="B67" s="6"/>
      <c r="C67" s="6"/>
      <c r="D67" s="6"/>
      <c r="E67" s="29"/>
      <c r="F67" s="6"/>
      <c r="G67" s="29"/>
      <c r="H67" s="29"/>
      <c r="I67" s="6"/>
      <c r="J67" s="6"/>
      <c r="K67" s="6"/>
      <c r="L67" s="6"/>
      <c r="M67" s="6"/>
      <c r="N67" s="6"/>
      <c r="O67" s="6"/>
      <c r="P67" s="6"/>
      <c r="Q67" s="6"/>
      <c r="R67" s="6"/>
      <c r="S67" s="6"/>
      <c r="T67" s="28"/>
      <c r="U67" s="28"/>
      <c r="V67" s="28"/>
      <c r="W67" s="139"/>
      <c r="X67" s="29"/>
      <c r="Y67" s="6"/>
      <c r="Z67" s="6"/>
      <c r="AA67" s="6"/>
    </row>
    <row r="68" spans="1:27" ht="15.75" customHeight="1">
      <c r="A68" s="6"/>
      <c r="B68" s="6"/>
      <c r="C68" s="6"/>
      <c r="D68" s="6"/>
      <c r="E68" s="29"/>
      <c r="F68" s="6"/>
      <c r="G68" s="29"/>
      <c r="H68" s="29"/>
      <c r="I68" s="6"/>
      <c r="J68" s="6"/>
      <c r="K68" s="6"/>
      <c r="L68" s="6"/>
      <c r="M68" s="6"/>
      <c r="N68" s="6"/>
      <c r="O68" s="6"/>
      <c r="P68" s="6"/>
      <c r="Q68" s="6"/>
      <c r="R68" s="6"/>
      <c r="S68" s="6"/>
      <c r="T68" s="28"/>
      <c r="U68" s="28"/>
      <c r="V68" s="28"/>
      <c r="W68" s="139"/>
      <c r="X68" s="29"/>
      <c r="Y68" s="6"/>
      <c r="Z68" s="6"/>
      <c r="AA68" s="6"/>
    </row>
    <row r="69" spans="1:27" ht="15.75" customHeight="1">
      <c r="A69" s="6"/>
      <c r="B69" s="6"/>
      <c r="C69" s="6"/>
      <c r="D69" s="6"/>
      <c r="E69" s="29"/>
      <c r="F69" s="6"/>
      <c r="G69" s="29"/>
      <c r="H69" s="29"/>
      <c r="I69" s="6"/>
      <c r="J69" s="6"/>
      <c r="K69" s="6"/>
      <c r="L69" s="6"/>
      <c r="M69" s="6"/>
      <c r="N69" s="6"/>
      <c r="O69" s="6"/>
      <c r="P69" s="6"/>
      <c r="Q69" s="6"/>
      <c r="R69" s="6"/>
      <c r="S69" s="6"/>
      <c r="T69" s="28"/>
      <c r="U69" s="28"/>
      <c r="V69" s="28"/>
      <c r="W69" s="139"/>
      <c r="X69" s="29"/>
      <c r="Y69" s="6"/>
      <c r="Z69" s="6"/>
      <c r="AA69" s="6"/>
    </row>
    <row r="70" spans="1:27" ht="15.75" customHeight="1">
      <c r="A70" s="6"/>
      <c r="B70" s="6"/>
      <c r="C70" s="6"/>
      <c r="D70" s="6"/>
      <c r="E70" s="29"/>
      <c r="F70" s="6"/>
      <c r="G70" s="29"/>
      <c r="H70" s="29"/>
      <c r="I70" s="6"/>
      <c r="J70" s="6"/>
      <c r="K70" s="6"/>
      <c r="L70" s="6"/>
      <c r="M70" s="6"/>
      <c r="N70" s="6"/>
      <c r="O70" s="6"/>
      <c r="P70" s="6"/>
      <c r="Q70" s="6"/>
      <c r="R70" s="6"/>
      <c r="S70" s="6"/>
      <c r="T70" s="28"/>
      <c r="U70" s="28"/>
      <c r="V70" s="28"/>
      <c r="W70" s="139"/>
      <c r="X70" s="29"/>
      <c r="Y70" s="6"/>
      <c r="Z70" s="6"/>
      <c r="AA70" s="6"/>
    </row>
    <row r="71" spans="1:27" ht="15.75" customHeight="1">
      <c r="A71" s="6"/>
      <c r="B71" s="6"/>
      <c r="C71" s="6"/>
      <c r="D71" s="6"/>
      <c r="E71" s="29"/>
      <c r="F71" s="6"/>
      <c r="G71" s="29"/>
      <c r="H71" s="29"/>
      <c r="I71" s="6"/>
      <c r="J71" s="6"/>
      <c r="K71" s="6"/>
      <c r="L71" s="6"/>
      <c r="M71" s="6"/>
      <c r="N71" s="6"/>
      <c r="O71" s="6"/>
      <c r="P71" s="6"/>
      <c r="Q71" s="6"/>
      <c r="R71" s="6"/>
      <c r="S71" s="6"/>
      <c r="T71" s="28"/>
      <c r="U71" s="28"/>
      <c r="V71" s="28"/>
      <c r="W71" s="139"/>
      <c r="X71" s="29"/>
      <c r="Y71" s="6"/>
      <c r="Z71" s="6"/>
      <c r="AA71" s="6"/>
    </row>
    <row r="72" spans="1:27" ht="15.75" customHeight="1">
      <c r="A72" s="6"/>
      <c r="B72" s="6"/>
      <c r="C72" s="6"/>
      <c r="D72" s="6"/>
      <c r="E72" s="29"/>
      <c r="F72" s="6"/>
      <c r="G72" s="29"/>
      <c r="H72" s="29"/>
      <c r="I72" s="6"/>
      <c r="J72" s="6"/>
      <c r="K72" s="6"/>
      <c r="L72" s="6"/>
      <c r="M72" s="6"/>
      <c r="N72" s="6"/>
      <c r="O72" s="6"/>
      <c r="P72" s="6"/>
      <c r="Q72" s="6"/>
      <c r="R72" s="6"/>
      <c r="S72" s="6"/>
      <c r="T72" s="28"/>
      <c r="U72" s="28"/>
      <c r="V72" s="28"/>
      <c r="W72" s="139"/>
      <c r="X72" s="29"/>
      <c r="Y72" s="6"/>
      <c r="Z72" s="6"/>
      <c r="AA72" s="6"/>
    </row>
    <row r="73" spans="1:27" ht="15.75" customHeight="1">
      <c r="A73" s="6"/>
      <c r="B73" s="6"/>
      <c r="C73" s="6"/>
      <c r="D73" s="6"/>
      <c r="E73" s="29"/>
      <c r="F73" s="6"/>
      <c r="G73" s="29"/>
      <c r="H73" s="29"/>
      <c r="I73" s="6"/>
      <c r="J73" s="6"/>
      <c r="K73" s="6"/>
      <c r="L73" s="6"/>
      <c r="M73" s="6"/>
      <c r="N73" s="6"/>
      <c r="O73" s="6"/>
      <c r="P73" s="6"/>
      <c r="Q73" s="6"/>
      <c r="R73" s="6"/>
      <c r="S73" s="6"/>
      <c r="T73" s="28"/>
      <c r="U73" s="28"/>
      <c r="V73" s="28"/>
      <c r="W73" s="139"/>
      <c r="X73" s="29"/>
      <c r="Y73" s="6"/>
      <c r="Z73" s="6"/>
      <c r="AA73" s="6"/>
    </row>
    <row r="74" spans="1:27" ht="15.75" customHeight="1">
      <c r="A74" s="6"/>
      <c r="B74" s="6"/>
      <c r="C74" s="6"/>
      <c r="D74" s="6"/>
      <c r="E74" s="29"/>
      <c r="F74" s="6"/>
      <c r="G74" s="29"/>
      <c r="H74" s="29"/>
      <c r="I74" s="6"/>
      <c r="J74" s="6"/>
      <c r="K74" s="6"/>
      <c r="L74" s="6"/>
      <c r="M74" s="6"/>
      <c r="N74" s="6"/>
      <c r="O74" s="6"/>
      <c r="P74" s="6"/>
      <c r="Q74" s="6"/>
      <c r="R74" s="6"/>
      <c r="S74" s="6"/>
      <c r="T74" s="28"/>
      <c r="U74" s="28"/>
      <c r="V74" s="28"/>
      <c r="W74" s="139"/>
      <c r="X74" s="29"/>
      <c r="Y74" s="6"/>
      <c r="Z74" s="6"/>
      <c r="AA74" s="6"/>
    </row>
    <row r="75" spans="1:27" ht="15.75" customHeight="1">
      <c r="A75" s="6"/>
      <c r="B75" s="6"/>
      <c r="C75" s="6"/>
      <c r="D75" s="6"/>
      <c r="E75" s="29"/>
      <c r="F75" s="6"/>
      <c r="G75" s="29"/>
      <c r="H75" s="29"/>
      <c r="I75" s="6"/>
      <c r="J75" s="6"/>
      <c r="K75" s="6"/>
      <c r="L75" s="6"/>
      <c r="M75" s="6"/>
      <c r="N75" s="6"/>
      <c r="O75" s="6"/>
      <c r="P75" s="6"/>
      <c r="Q75" s="6"/>
      <c r="R75" s="6"/>
      <c r="S75" s="6"/>
      <c r="T75" s="28"/>
      <c r="U75" s="28"/>
      <c r="V75" s="28"/>
      <c r="W75" s="139"/>
      <c r="X75" s="29"/>
      <c r="Y75" s="6"/>
      <c r="Z75" s="6"/>
      <c r="AA75" s="6"/>
    </row>
    <row r="76" spans="1:27" ht="15.75" customHeight="1">
      <c r="A76" s="6"/>
      <c r="B76" s="6"/>
      <c r="C76" s="6"/>
      <c r="D76" s="6"/>
      <c r="E76" s="29"/>
      <c r="F76" s="6"/>
      <c r="G76" s="29"/>
      <c r="H76" s="29"/>
      <c r="I76" s="6"/>
      <c r="J76" s="6"/>
      <c r="K76" s="6"/>
      <c r="L76" s="6"/>
      <c r="M76" s="6"/>
      <c r="N76" s="6"/>
      <c r="O76" s="6"/>
      <c r="P76" s="6"/>
      <c r="Q76" s="6"/>
      <c r="R76" s="6"/>
      <c r="S76" s="6"/>
      <c r="T76" s="28"/>
      <c r="U76" s="28"/>
      <c r="V76" s="28"/>
      <c r="W76" s="139"/>
      <c r="X76" s="29"/>
      <c r="Y76" s="6"/>
      <c r="Z76" s="6"/>
      <c r="AA76" s="6"/>
    </row>
    <row r="77" spans="1:27" ht="15.75" customHeight="1">
      <c r="A77" s="6"/>
      <c r="B77" s="6"/>
      <c r="C77" s="6"/>
      <c r="D77" s="6"/>
      <c r="E77" s="29"/>
      <c r="F77" s="6"/>
      <c r="G77" s="29"/>
      <c r="H77" s="29"/>
      <c r="I77" s="6"/>
      <c r="J77" s="6"/>
      <c r="K77" s="6"/>
      <c r="L77" s="6"/>
      <c r="M77" s="6"/>
      <c r="N77" s="6"/>
      <c r="O77" s="6"/>
      <c r="P77" s="6"/>
      <c r="Q77" s="6"/>
      <c r="R77" s="6"/>
      <c r="S77" s="6"/>
      <c r="T77" s="28"/>
      <c r="U77" s="28"/>
      <c r="V77" s="28"/>
      <c r="W77" s="139"/>
      <c r="X77" s="29"/>
      <c r="Y77" s="6"/>
      <c r="Z77" s="6"/>
      <c r="AA77" s="6"/>
    </row>
    <row r="78" spans="1:27" ht="15.75" customHeight="1">
      <c r="A78" s="6"/>
      <c r="B78" s="6"/>
      <c r="C78" s="6"/>
      <c r="D78" s="6"/>
      <c r="E78" s="29"/>
      <c r="F78" s="6"/>
      <c r="G78" s="29"/>
      <c r="H78" s="29"/>
      <c r="I78" s="6"/>
      <c r="J78" s="6"/>
      <c r="K78" s="6"/>
      <c r="L78" s="6"/>
      <c r="M78" s="6"/>
      <c r="N78" s="6"/>
      <c r="O78" s="6"/>
      <c r="P78" s="6"/>
      <c r="Q78" s="6"/>
      <c r="R78" s="6"/>
      <c r="S78" s="6"/>
      <c r="T78" s="28"/>
      <c r="U78" s="28"/>
      <c r="V78" s="28"/>
      <c r="W78" s="139"/>
      <c r="X78" s="29"/>
      <c r="Y78" s="6"/>
      <c r="Z78" s="6"/>
      <c r="AA78" s="6"/>
    </row>
    <row r="79" spans="1:27" ht="15.75" customHeight="1">
      <c r="A79" s="6"/>
      <c r="B79" s="6"/>
      <c r="C79" s="6"/>
      <c r="D79" s="6"/>
      <c r="E79" s="29"/>
      <c r="F79" s="6"/>
      <c r="G79" s="29"/>
      <c r="H79" s="29"/>
      <c r="I79" s="6"/>
      <c r="J79" s="6"/>
      <c r="K79" s="6"/>
      <c r="L79" s="6"/>
      <c r="M79" s="6"/>
      <c r="N79" s="6"/>
      <c r="O79" s="6"/>
      <c r="P79" s="6"/>
      <c r="Q79" s="6"/>
      <c r="R79" s="6"/>
      <c r="S79" s="6"/>
      <c r="T79" s="28"/>
      <c r="U79" s="28"/>
      <c r="V79" s="28"/>
      <c r="W79" s="139"/>
      <c r="X79" s="29"/>
      <c r="Y79" s="6"/>
      <c r="Z79" s="6"/>
      <c r="AA79" s="6"/>
    </row>
    <row r="80" spans="1:27" ht="15.75" customHeight="1">
      <c r="A80" s="6"/>
      <c r="B80" s="6"/>
      <c r="C80" s="6"/>
      <c r="D80" s="6"/>
      <c r="E80" s="29"/>
      <c r="F80" s="6"/>
      <c r="G80" s="29"/>
      <c r="H80" s="29"/>
      <c r="I80" s="6"/>
      <c r="J80" s="6"/>
      <c r="K80" s="6"/>
      <c r="L80" s="6"/>
      <c r="M80" s="6"/>
      <c r="N80" s="6"/>
      <c r="O80" s="6"/>
      <c r="P80" s="6"/>
      <c r="Q80" s="6"/>
      <c r="R80" s="6"/>
      <c r="S80" s="6"/>
      <c r="T80" s="28"/>
      <c r="U80" s="28"/>
      <c r="V80" s="28"/>
      <c r="W80" s="139"/>
      <c r="X80" s="29"/>
      <c r="Y80" s="6"/>
      <c r="Z80" s="6"/>
      <c r="AA80" s="6"/>
    </row>
    <row r="81" spans="1:27" ht="15.75" customHeight="1">
      <c r="A81" s="6"/>
      <c r="B81" s="6"/>
      <c r="C81" s="6"/>
      <c r="D81" s="6"/>
      <c r="E81" s="29"/>
      <c r="F81" s="6"/>
      <c r="G81" s="29"/>
      <c r="H81" s="29"/>
      <c r="I81" s="6"/>
      <c r="J81" s="6"/>
      <c r="K81" s="6"/>
      <c r="L81" s="6"/>
      <c r="M81" s="6"/>
      <c r="N81" s="6"/>
      <c r="O81" s="6"/>
      <c r="P81" s="6"/>
      <c r="Q81" s="6"/>
      <c r="R81" s="6"/>
      <c r="S81" s="6"/>
      <c r="T81" s="28"/>
      <c r="U81" s="28"/>
      <c r="V81" s="28"/>
      <c r="W81" s="139"/>
      <c r="X81" s="29"/>
      <c r="Y81" s="6"/>
      <c r="Z81" s="6"/>
      <c r="AA81" s="6"/>
    </row>
    <row r="82" spans="1:27" ht="15.75" customHeight="1">
      <c r="A82" s="6"/>
      <c r="B82" s="6"/>
      <c r="C82" s="6"/>
      <c r="D82" s="6"/>
      <c r="E82" s="29"/>
      <c r="F82" s="6"/>
      <c r="G82" s="29"/>
      <c r="H82" s="29"/>
      <c r="I82" s="6"/>
      <c r="J82" s="6"/>
      <c r="K82" s="6"/>
      <c r="L82" s="6"/>
      <c r="M82" s="6"/>
      <c r="N82" s="6"/>
      <c r="O82" s="6"/>
      <c r="P82" s="6"/>
      <c r="Q82" s="6"/>
      <c r="R82" s="6"/>
      <c r="S82" s="6"/>
      <c r="T82" s="28"/>
      <c r="U82" s="28"/>
      <c r="V82" s="28"/>
      <c r="W82" s="139"/>
      <c r="X82" s="29"/>
      <c r="Y82" s="6"/>
      <c r="Z82" s="6"/>
      <c r="AA82" s="6"/>
    </row>
    <row r="83" spans="1:27" ht="15.75" customHeight="1">
      <c r="A83" s="6"/>
      <c r="B83" s="6"/>
      <c r="C83" s="6"/>
      <c r="D83" s="6"/>
      <c r="E83" s="29"/>
      <c r="F83" s="6"/>
      <c r="G83" s="29"/>
      <c r="H83" s="29"/>
      <c r="I83" s="6"/>
      <c r="J83" s="6"/>
      <c r="K83" s="6"/>
      <c r="L83" s="6"/>
      <c r="M83" s="6"/>
      <c r="N83" s="6"/>
      <c r="O83" s="6"/>
      <c r="P83" s="6"/>
      <c r="Q83" s="6"/>
      <c r="R83" s="6"/>
      <c r="S83" s="6"/>
      <c r="T83" s="28"/>
      <c r="U83" s="28"/>
      <c r="V83" s="28"/>
      <c r="W83" s="139"/>
      <c r="X83" s="29"/>
      <c r="Y83" s="6"/>
      <c r="Z83" s="6"/>
      <c r="AA83" s="6"/>
    </row>
    <row r="84" spans="1:27" ht="15.75" customHeight="1">
      <c r="A84" s="6"/>
      <c r="B84" s="6"/>
      <c r="C84" s="6"/>
      <c r="D84" s="6"/>
      <c r="E84" s="29"/>
      <c r="F84" s="6"/>
      <c r="G84" s="29"/>
      <c r="H84" s="29"/>
      <c r="I84" s="6"/>
      <c r="J84" s="6"/>
      <c r="K84" s="6"/>
      <c r="L84" s="6"/>
      <c r="M84" s="6"/>
      <c r="N84" s="6"/>
      <c r="O84" s="6"/>
      <c r="P84" s="6"/>
      <c r="Q84" s="6"/>
      <c r="R84" s="6"/>
      <c r="S84" s="6"/>
      <c r="T84" s="28"/>
      <c r="U84" s="28"/>
      <c r="V84" s="28"/>
      <c r="W84" s="139"/>
      <c r="X84" s="29"/>
      <c r="Y84" s="6"/>
      <c r="Z84" s="6"/>
      <c r="AA84" s="6"/>
    </row>
    <row r="85" spans="1:27" ht="15.75" customHeight="1">
      <c r="A85" s="6"/>
      <c r="B85" s="6"/>
      <c r="C85" s="6"/>
      <c r="D85" s="6"/>
      <c r="E85" s="29"/>
      <c r="F85" s="6"/>
      <c r="G85" s="29"/>
      <c r="H85" s="29"/>
      <c r="I85" s="6"/>
      <c r="J85" s="6"/>
      <c r="K85" s="6"/>
      <c r="L85" s="6"/>
      <c r="M85" s="6"/>
      <c r="N85" s="6"/>
      <c r="O85" s="6"/>
      <c r="P85" s="6"/>
      <c r="Q85" s="6"/>
      <c r="R85" s="6"/>
      <c r="S85" s="6"/>
      <c r="T85" s="28"/>
      <c r="U85" s="28"/>
      <c r="V85" s="28"/>
      <c r="W85" s="139"/>
      <c r="X85" s="29"/>
      <c r="Y85" s="6"/>
      <c r="Z85" s="6"/>
      <c r="AA85" s="6"/>
    </row>
    <row r="86" spans="1:27" ht="15.75" customHeight="1">
      <c r="A86" s="6"/>
      <c r="B86" s="6"/>
      <c r="C86" s="6"/>
      <c r="D86" s="6"/>
      <c r="E86" s="29"/>
      <c r="F86" s="6"/>
      <c r="G86" s="29"/>
      <c r="H86" s="29"/>
      <c r="I86" s="6"/>
      <c r="J86" s="6"/>
      <c r="K86" s="6"/>
      <c r="L86" s="6"/>
      <c r="M86" s="6"/>
      <c r="N86" s="6"/>
      <c r="O86" s="6"/>
      <c r="P86" s="6"/>
      <c r="Q86" s="6"/>
      <c r="R86" s="6"/>
      <c r="S86" s="6"/>
      <c r="T86" s="28"/>
      <c r="U86" s="28"/>
      <c r="V86" s="28"/>
      <c r="W86" s="139"/>
      <c r="X86" s="29"/>
      <c r="Y86" s="6"/>
      <c r="Z86" s="6"/>
      <c r="AA86" s="6"/>
    </row>
    <row r="87" spans="1:27" ht="15.75" customHeight="1">
      <c r="A87" s="6"/>
      <c r="B87" s="6"/>
      <c r="C87" s="6"/>
      <c r="D87" s="6"/>
      <c r="E87" s="29"/>
      <c r="F87" s="6"/>
      <c r="G87" s="29"/>
      <c r="H87" s="29"/>
      <c r="I87" s="6"/>
      <c r="J87" s="6"/>
      <c r="K87" s="6"/>
      <c r="L87" s="6"/>
      <c r="M87" s="6"/>
      <c r="N87" s="6"/>
      <c r="O87" s="6"/>
      <c r="P87" s="6"/>
      <c r="Q87" s="6"/>
      <c r="R87" s="6"/>
      <c r="S87" s="6"/>
      <c r="T87" s="28"/>
      <c r="U87" s="28"/>
      <c r="V87" s="28"/>
      <c r="W87" s="139"/>
      <c r="X87" s="29"/>
      <c r="Y87" s="6"/>
      <c r="Z87" s="6"/>
      <c r="AA87" s="6"/>
    </row>
    <row r="88" spans="1:27" ht="15.75" customHeight="1">
      <c r="A88" s="6"/>
      <c r="B88" s="6"/>
      <c r="C88" s="6"/>
      <c r="D88" s="6"/>
      <c r="E88" s="29"/>
      <c r="F88" s="6"/>
      <c r="G88" s="29"/>
      <c r="H88" s="29"/>
      <c r="I88" s="6"/>
      <c r="J88" s="6"/>
      <c r="K88" s="6"/>
      <c r="L88" s="6"/>
      <c r="M88" s="6"/>
      <c r="N88" s="6"/>
      <c r="O88" s="6"/>
      <c r="P88" s="6"/>
      <c r="Q88" s="6"/>
      <c r="R88" s="6"/>
      <c r="S88" s="6"/>
      <c r="T88" s="28"/>
      <c r="U88" s="28"/>
      <c r="V88" s="28"/>
      <c r="W88" s="139"/>
      <c r="X88" s="29"/>
      <c r="Y88" s="6"/>
      <c r="Z88" s="6"/>
      <c r="AA88" s="6"/>
    </row>
    <row r="89" spans="1:27" ht="15.75" customHeight="1">
      <c r="A89" s="6"/>
      <c r="B89" s="6"/>
      <c r="C89" s="6"/>
      <c r="D89" s="6"/>
      <c r="E89" s="29"/>
      <c r="F89" s="6"/>
      <c r="G89" s="29"/>
      <c r="H89" s="29"/>
      <c r="I89" s="6"/>
      <c r="J89" s="6"/>
      <c r="K89" s="6"/>
      <c r="L89" s="6"/>
      <c r="M89" s="6"/>
      <c r="N89" s="6"/>
      <c r="O89" s="6"/>
      <c r="P89" s="6"/>
      <c r="Q89" s="6"/>
      <c r="R89" s="6"/>
      <c r="S89" s="6"/>
      <c r="T89" s="28"/>
      <c r="U89" s="28"/>
      <c r="V89" s="28"/>
      <c r="W89" s="139"/>
      <c r="X89" s="29"/>
      <c r="Y89" s="6"/>
      <c r="Z89" s="6"/>
      <c r="AA89" s="6"/>
    </row>
    <row r="90" spans="1:27" ht="15.75" customHeight="1">
      <c r="A90" s="6"/>
      <c r="B90" s="6"/>
      <c r="C90" s="6"/>
      <c r="D90" s="6"/>
      <c r="E90" s="29"/>
      <c r="F90" s="6"/>
      <c r="G90" s="29"/>
      <c r="H90" s="29"/>
      <c r="I90" s="6"/>
      <c r="J90" s="6"/>
      <c r="K90" s="6"/>
      <c r="L90" s="6"/>
      <c r="M90" s="6"/>
      <c r="N90" s="6"/>
      <c r="O90" s="6"/>
      <c r="P90" s="6"/>
      <c r="Q90" s="6"/>
      <c r="R90" s="6"/>
      <c r="S90" s="6"/>
      <c r="T90" s="28"/>
      <c r="U90" s="28"/>
      <c r="V90" s="28"/>
      <c r="W90" s="139"/>
      <c r="X90" s="29"/>
      <c r="Y90" s="6"/>
      <c r="Z90" s="6"/>
      <c r="AA90" s="6"/>
    </row>
    <row r="91" spans="1:27" ht="15.75" customHeight="1">
      <c r="A91" s="6"/>
      <c r="B91" s="6"/>
      <c r="C91" s="6"/>
      <c r="D91" s="6"/>
      <c r="E91" s="29"/>
      <c r="F91" s="6"/>
      <c r="G91" s="29"/>
      <c r="H91" s="29"/>
      <c r="I91" s="6"/>
      <c r="J91" s="6"/>
      <c r="K91" s="6"/>
      <c r="L91" s="6"/>
      <c r="M91" s="6"/>
      <c r="N91" s="6"/>
      <c r="O91" s="6"/>
      <c r="P91" s="6"/>
      <c r="Q91" s="6"/>
      <c r="R91" s="6"/>
      <c r="S91" s="6"/>
      <c r="T91" s="28"/>
      <c r="U91" s="28"/>
      <c r="V91" s="28"/>
      <c r="W91" s="139"/>
      <c r="X91" s="29"/>
      <c r="Y91" s="6"/>
      <c r="Z91" s="6"/>
      <c r="AA91" s="6"/>
    </row>
    <row r="92" spans="1:27" ht="15.75" customHeight="1">
      <c r="A92" s="6"/>
      <c r="B92" s="6"/>
      <c r="C92" s="6"/>
      <c r="D92" s="6"/>
      <c r="E92" s="6"/>
      <c r="F92" s="6"/>
      <c r="G92" s="6"/>
      <c r="H92" s="6"/>
      <c r="I92" s="6"/>
      <c r="J92" s="6"/>
      <c r="K92" s="6"/>
      <c r="L92" s="6"/>
      <c r="M92" s="6"/>
      <c r="N92" s="6"/>
      <c r="O92" s="6"/>
      <c r="P92" s="6"/>
      <c r="Q92" s="6"/>
      <c r="R92" s="6"/>
      <c r="S92" s="6"/>
      <c r="T92" s="6"/>
      <c r="U92" s="6"/>
      <c r="V92" s="6"/>
      <c r="W92" s="139"/>
      <c r="X92" s="6"/>
      <c r="Y92" s="6"/>
      <c r="Z92" s="6"/>
      <c r="AA92" s="6"/>
    </row>
    <row r="93" spans="1:27" ht="15.75" customHeight="1">
      <c r="A93" s="6"/>
      <c r="B93" s="6"/>
      <c r="C93" s="6"/>
      <c r="D93" s="6"/>
      <c r="E93" s="6"/>
      <c r="F93" s="6"/>
      <c r="G93" s="6"/>
      <c r="H93" s="6"/>
      <c r="I93" s="6"/>
      <c r="J93" s="6"/>
      <c r="K93" s="6"/>
      <c r="L93" s="6"/>
      <c r="M93" s="6"/>
      <c r="N93" s="6"/>
      <c r="O93" s="6"/>
      <c r="P93" s="6"/>
      <c r="Q93" s="6"/>
      <c r="R93" s="6"/>
      <c r="S93" s="6"/>
      <c r="T93" s="6"/>
      <c r="U93" s="6"/>
      <c r="V93" s="6"/>
      <c r="W93" s="139"/>
      <c r="X93" s="6"/>
      <c r="Y93" s="6"/>
      <c r="Z93" s="6"/>
      <c r="AA93" s="6"/>
    </row>
    <row r="94" spans="1:27" ht="15.75" customHeight="1">
      <c r="A94" s="6"/>
      <c r="B94" s="6"/>
      <c r="C94" s="6"/>
      <c r="D94" s="6"/>
      <c r="E94" s="6"/>
      <c r="F94" s="6"/>
      <c r="G94" s="6"/>
      <c r="H94" s="6"/>
      <c r="I94" s="6"/>
      <c r="J94" s="6"/>
      <c r="K94" s="6"/>
      <c r="L94" s="6"/>
      <c r="M94" s="6"/>
      <c r="N94" s="6"/>
      <c r="O94" s="6"/>
      <c r="P94" s="6"/>
      <c r="Q94" s="6"/>
      <c r="R94" s="6"/>
      <c r="S94" s="6"/>
      <c r="T94" s="6"/>
      <c r="U94" s="6"/>
      <c r="V94" s="6"/>
      <c r="W94" s="139"/>
      <c r="X94" s="6"/>
      <c r="Y94" s="6"/>
      <c r="Z94" s="6"/>
      <c r="AA94" s="6"/>
    </row>
    <row r="95" spans="1:27" ht="15.75" customHeight="1">
      <c r="A95" s="6"/>
      <c r="B95" s="6"/>
      <c r="C95" s="6"/>
      <c r="D95" s="6"/>
      <c r="E95" s="6"/>
      <c r="F95" s="6"/>
      <c r="G95" s="6"/>
      <c r="H95" s="6"/>
      <c r="I95" s="6"/>
      <c r="J95" s="6"/>
      <c r="K95" s="6"/>
      <c r="L95" s="6"/>
      <c r="M95" s="6"/>
      <c r="N95" s="6"/>
      <c r="O95" s="6"/>
      <c r="P95" s="6"/>
      <c r="Q95" s="6"/>
      <c r="R95" s="6"/>
      <c r="S95" s="6"/>
      <c r="T95" s="6"/>
      <c r="U95" s="6"/>
      <c r="V95" s="6"/>
      <c r="W95" s="139"/>
      <c r="X95" s="6"/>
      <c r="Y95" s="6"/>
      <c r="Z95" s="6"/>
      <c r="AA95" s="6"/>
    </row>
    <row r="96" spans="1:27" ht="15.75" customHeight="1">
      <c r="A96" s="6"/>
      <c r="B96" s="6"/>
      <c r="C96" s="6"/>
      <c r="D96" s="6"/>
      <c r="E96" s="6"/>
      <c r="F96" s="6"/>
      <c r="G96" s="6"/>
      <c r="H96" s="6"/>
      <c r="I96" s="6"/>
      <c r="J96" s="6"/>
      <c r="K96" s="6"/>
      <c r="L96" s="6"/>
      <c r="M96" s="6"/>
      <c r="N96" s="6"/>
      <c r="O96" s="6"/>
      <c r="P96" s="6"/>
      <c r="Q96" s="6"/>
      <c r="R96" s="6"/>
      <c r="S96" s="6"/>
      <c r="T96" s="6"/>
      <c r="U96" s="6"/>
      <c r="V96" s="6"/>
      <c r="W96" s="139"/>
      <c r="X96" s="6"/>
      <c r="Y96" s="6"/>
      <c r="Z96" s="6"/>
      <c r="AA96" s="6"/>
    </row>
    <row r="97" spans="1:27" ht="15.75" customHeight="1">
      <c r="A97" s="6"/>
      <c r="B97" s="6"/>
      <c r="C97" s="6"/>
      <c r="D97" s="6"/>
      <c r="E97" s="6"/>
      <c r="F97" s="6"/>
      <c r="G97" s="6"/>
      <c r="H97" s="6"/>
      <c r="I97" s="6"/>
      <c r="J97" s="6"/>
      <c r="K97" s="6"/>
      <c r="L97" s="6"/>
      <c r="M97" s="6"/>
      <c r="N97" s="6"/>
      <c r="O97" s="6"/>
      <c r="P97" s="6"/>
      <c r="Q97" s="6"/>
      <c r="R97" s="6"/>
      <c r="S97" s="6"/>
      <c r="T97" s="6"/>
      <c r="U97" s="6"/>
      <c r="V97" s="6"/>
      <c r="W97" s="139"/>
      <c r="X97" s="6"/>
      <c r="Y97" s="6"/>
      <c r="Z97" s="6"/>
      <c r="AA97" s="6"/>
    </row>
    <row r="98" spans="1:27" ht="15.75" customHeight="1">
      <c r="A98" s="6"/>
      <c r="B98" s="6"/>
      <c r="C98" s="6"/>
      <c r="D98" s="6"/>
      <c r="E98" s="6"/>
      <c r="F98" s="6"/>
      <c r="G98" s="6"/>
      <c r="H98" s="6"/>
      <c r="I98" s="6"/>
      <c r="J98" s="6"/>
      <c r="K98" s="6"/>
      <c r="L98" s="6"/>
      <c r="M98" s="6"/>
      <c r="N98" s="6"/>
      <c r="O98" s="6"/>
      <c r="P98" s="6"/>
      <c r="Q98" s="6"/>
      <c r="R98" s="6"/>
      <c r="S98" s="6"/>
      <c r="T98" s="6"/>
      <c r="U98" s="6"/>
      <c r="V98" s="6"/>
      <c r="W98" s="139"/>
      <c r="X98" s="6"/>
      <c r="Y98" s="6"/>
      <c r="Z98" s="6"/>
      <c r="AA98" s="6"/>
    </row>
    <row r="99" spans="1:27" ht="15.75" customHeight="1">
      <c r="A99" s="6"/>
      <c r="B99" s="6"/>
      <c r="C99" s="6"/>
      <c r="D99" s="6"/>
      <c r="E99" s="6"/>
      <c r="F99" s="6"/>
      <c r="G99" s="6"/>
      <c r="H99" s="6"/>
      <c r="I99" s="6"/>
      <c r="J99" s="6"/>
      <c r="K99" s="6"/>
      <c r="L99" s="6"/>
      <c r="M99" s="6"/>
      <c r="N99" s="6"/>
      <c r="O99" s="6"/>
      <c r="P99" s="6"/>
      <c r="Q99" s="6"/>
      <c r="R99" s="6"/>
      <c r="S99" s="6"/>
      <c r="T99" s="6"/>
      <c r="U99" s="6"/>
      <c r="V99" s="6"/>
      <c r="W99" s="139"/>
      <c r="X99" s="6"/>
      <c r="Y99" s="6"/>
      <c r="Z99" s="6"/>
      <c r="AA99" s="6"/>
    </row>
    <row r="100" spans="1:27" ht="15.75" customHeight="1">
      <c r="A100" s="6"/>
      <c r="B100" s="6"/>
      <c r="C100" s="6"/>
      <c r="D100" s="6"/>
      <c r="E100" s="6"/>
      <c r="F100" s="6"/>
      <c r="G100" s="6"/>
      <c r="H100" s="6"/>
      <c r="I100" s="6"/>
      <c r="J100" s="6"/>
      <c r="K100" s="6"/>
      <c r="L100" s="6"/>
      <c r="M100" s="6"/>
      <c r="N100" s="6"/>
      <c r="O100" s="6"/>
      <c r="P100" s="6"/>
      <c r="Q100" s="6"/>
      <c r="R100" s="6"/>
      <c r="S100" s="6"/>
      <c r="T100" s="6"/>
      <c r="U100" s="6"/>
      <c r="V100" s="6"/>
      <c r="W100" s="139"/>
      <c r="X100" s="6"/>
      <c r="Y100" s="6"/>
      <c r="Z100" s="6"/>
      <c r="AA100" s="6"/>
    </row>
    <row r="101" spans="1:27" ht="15.75" customHeight="1">
      <c r="A101" s="6"/>
      <c r="B101" s="6"/>
      <c r="C101" s="6"/>
      <c r="D101" s="6"/>
      <c r="E101" s="6"/>
      <c r="F101" s="6"/>
      <c r="G101" s="6"/>
      <c r="H101" s="6"/>
      <c r="I101" s="6"/>
      <c r="J101" s="6"/>
      <c r="K101" s="6"/>
      <c r="L101" s="6"/>
      <c r="M101" s="6"/>
      <c r="N101" s="6"/>
      <c r="O101" s="6"/>
      <c r="P101" s="6"/>
      <c r="Q101" s="6"/>
      <c r="R101" s="6"/>
      <c r="S101" s="6"/>
      <c r="T101" s="6"/>
      <c r="U101" s="6"/>
      <c r="V101" s="6"/>
      <c r="W101" s="139"/>
      <c r="X101" s="6"/>
      <c r="Y101" s="6"/>
      <c r="Z101" s="6"/>
      <c r="AA101" s="6"/>
    </row>
    <row r="102" spans="1:27" ht="15.75" customHeight="1">
      <c r="A102" s="6"/>
      <c r="B102" s="6"/>
      <c r="C102" s="6"/>
      <c r="D102" s="6"/>
      <c r="E102" s="6"/>
      <c r="F102" s="6"/>
      <c r="G102" s="6"/>
      <c r="H102" s="6"/>
      <c r="I102" s="6"/>
      <c r="J102" s="6"/>
      <c r="K102" s="6"/>
      <c r="L102" s="6"/>
      <c r="M102" s="6"/>
      <c r="N102" s="6"/>
      <c r="O102" s="6"/>
      <c r="P102" s="6"/>
      <c r="Q102" s="6"/>
      <c r="R102" s="6"/>
      <c r="S102" s="6"/>
      <c r="T102" s="6"/>
      <c r="U102" s="6"/>
      <c r="V102" s="6"/>
      <c r="W102" s="139"/>
      <c r="X102" s="6"/>
      <c r="Y102" s="6"/>
      <c r="Z102" s="6"/>
      <c r="AA102" s="6"/>
    </row>
    <row r="103" spans="1:27" ht="15.75" customHeight="1">
      <c r="A103" s="6"/>
      <c r="B103" s="6"/>
      <c r="C103" s="6"/>
      <c r="D103" s="6"/>
      <c r="E103" s="6"/>
      <c r="F103" s="6"/>
      <c r="G103" s="6"/>
      <c r="H103" s="6"/>
      <c r="I103" s="6"/>
      <c r="J103" s="6"/>
      <c r="K103" s="6"/>
      <c r="L103" s="6"/>
      <c r="M103" s="6"/>
      <c r="N103" s="6"/>
      <c r="O103" s="6"/>
      <c r="P103" s="6"/>
      <c r="Q103" s="6"/>
      <c r="R103" s="6"/>
      <c r="S103" s="6"/>
      <c r="T103" s="6"/>
      <c r="U103" s="6"/>
      <c r="V103" s="6"/>
      <c r="W103" s="139"/>
      <c r="X103" s="6"/>
      <c r="Y103" s="6"/>
      <c r="Z103" s="6"/>
      <c r="AA103" s="6"/>
    </row>
    <row r="104" spans="1:27" ht="15.75" customHeight="1">
      <c r="A104" s="6"/>
      <c r="B104" s="6"/>
      <c r="C104" s="6"/>
      <c r="D104" s="6"/>
      <c r="E104" s="6"/>
      <c r="F104" s="6"/>
      <c r="G104" s="6"/>
      <c r="H104" s="6"/>
      <c r="I104" s="6"/>
      <c r="J104" s="6"/>
      <c r="K104" s="6"/>
      <c r="L104" s="6"/>
      <c r="M104" s="6"/>
      <c r="N104" s="6"/>
      <c r="O104" s="6"/>
      <c r="P104" s="6"/>
      <c r="Q104" s="6"/>
      <c r="R104" s="6"/>
      <c r="S104" s="6"/>
      <c r="T104" s="6"/>
      <c r="U104" s="6"/>
      <c r="V104" s="6"/>
      <c r="W104" s="139"/>
      <c r="X104" s="6"/>
      <c r="Y104" s="6"/>
      <c r="Z104" s="6"/>
      <c r="AA104" s="6"/>
    </row>
    <row r="105" spans="1:27" ht="15.75" customHeight="1">
      <c r="A105" s="6"/>
      <c r="B105" s="6"/>
      <c r="C105" s="6"/>
      <c r="D105" s="6"/>
      <c r="E105" s="6"/>
      <c r="F105" s="6"/>
      <c r="G105" s="6"/>
      <c r="H105" s="6"/>
      <c r="I105" s="6"/>
      <c r="J105" s="6"/>
      <c r="K105" s="6"/>
      <c r="L105" s="6"/>
      <c r="M105" s="6"/>
      <c r="N105" s="6"/>
      <c r="O105" s="6"/>
      <c r="P105" s="6"/>
      <c r="Q105" s="6"/>
      <c r="R105" s="6"/>
      <c r="S105" s="6"/>
      <c r="T105" s="6"/>
      <c r="U105" s="6"/>
      <c r="V105" s="6"/>
      <c r="W105" s="139"/>
      <c r="X105" s="6"/>
      <c r="Y105" s="6"/>
      <c r="Z105" s="6"/>
      <c r="AA105" s="6"/>
    </row>
    <row r="106" spans="1:27" ht="15.75" customHeight="1">
      <c r="A106" s="6"/>
      <c r="B106" s="6"/>
      <c r="C106" s="6"/>
      <c r="D106" s="6"/>
      <c r="E106" s="6"/>
      <c r="F106" s="6"/>
      <c r="G106" s="6"/>
      <c r="H106" s="6"/>
      <c r="I106" s="6"/>
      <c r="J106" s="6"/>
      <c r="K106" s="6"/>
      <c r="L106" s="6"/>
      <c r="M106" s="6"/>
      <c r="N106" s="6"/>
      <c r="O106" s="6"/>
      <c r="P106" s="6"/>
      <c r="Q106" s="6"/>
      <c r="R106" s="6"/>
      <c r="S106" s="6"/>
      <c r="T106" s="6"/>
      <c r="U106" s="6"/>
      <c r="V106" s="6"/>
      <c r="W106" s="139"/>
      <c r="X106" s="6"/>
      <c r="Y106" s="6"/>
      <c r="Z106" s="6"/>
      <c r="AA106" s="6"/>
    </row>
    <row r="107" spans="1:27" ht="15.75" customHeight="1">
      <c r="A107" s="6"/>
      <c r="B107" s="6"/>
      <c r="C107" s="6"/>
      <c r="D107" s="6"/>
      <c r="E107" s="6"/>
      <c r="F107" s="6"/>
      <c r="G107" s="6"/>
      <c r="H107" s="6"/>
      <c r="I107" s="6"/>
      <c r="J107" s="6"/>
      <c r="K107" s="6"/>
      <c r="L107" s="6"/>
      <c r="M107" s="6"/>
      <c r="N107" s="6"/>
      <c r="O107" s="6"/>
      <c r="P107" s="6"/>
      <c r="Q107" s="6"/>
      <c r="R107" s="6"/>
      <c r="S107" s="6"/>
      <c r="T107" s="6"/>
      <c r="U107" s="6"/>
      <c r="V107" s="6"/>
      <c r="W107" s="139"/>
      <c r="X107" s="6"/>
      <c r="Y107" s="6"/>
      <c r="Z107" s="6"/>
      <c r="AA107" s="6"/>
    </row>
    <row r="108" spans="1:27" ht="15.75" customHeight="1">
      <c r="A108" s="6"/>
      <c r="B108" s="6"/>
      <c r="C108" s="6"/>
      <c r="D108" s="6"/>
      <c r="E108" s="6"/>
      <c r="F108" s="6"/>
      <c r="G108" s="6"/>
      <c r="H108" s="6"/>
      <c r="I108" s="6"/>
      <c r="J108" s="6"/>
      <c r="K108" s="6"/>
      <c r="L108" s="6"/>
      <c r="M108" s="6"/>
      <c r="N108" s="6"/>
      <c r="O108" s="6"/>
      <c r="P108" s="6"/>
      <c r="Q108" s="6"/>
      <c r="R108" s="6"/>
      <c r="S108" s="6"/>
      <c r="T108" s="6"/>
      <c r="U108" s="6"/>
      <c r="V108" s="6"/>
      <c r="W108" s="139"/>
      <c r="X108" s="6"/>
      <c r="Y108" s="6"/>
      <c r="Z108" s="6"/>
      <c r="AA108" s="6"/>
    </row>
    <row r="109" spans="1:27" ht="15.75" customHeight="1">
      <c r="A109" s="6"/>
      <c r="B109" s="6"/>
      <c r="C109" s="6"/>
      <c r="D109" s="6"/>
      <c r="E109" s="6"/>
      <c r="F109" s="6"/>
      <c r="G109" s="6"/>
      <c r="H109" s="6"/>
      <c r="I109" s="6"/>
      <c r="J109" s="6"/>
      <c r="K109" s="6"/>
      <c r="L109" s="6"/>
      <c r="M109" s="6"/>
      <c r="N109" s="6"/>
      <c r="O109" s="6"/>
      <c r="P109" s="6"/>
      <c r="Q109" s="6"/>
      <c r="R109" s="6"/>
      <c r="S109" s="6"/>
      <c r="T109" s="6"/>
      <c r="U109" s="6"/>
      <c r="V109" s="6"/>
      <c r="W109" s="139"/>
      <c r="X109" s="6"/>
      <c r="Y109" s="6"/>
      <c r="Z109" s="6"/>
      <c r="AA109" s="6"/>
    </row>
    <row r="110" spans="1:27" ht="15.75" customHeight="1">
      <c r="A110" s="6"/>
      <c r="B110" s="6"/>
      <c r="C110" s="6"/>
      <c r="D110" s="6"/>
      <c r="E110" s="6"/>
      <c r="F110" s="6"/>
      <c r="G110" s="6"/>
      <c r="H110" s="6"/>
      <c r="I110" s="6"/>
      <c r="J110" s="6"/>
      <c r="K110" s="6"/>
      <c r="L110" s="6"/>
      <c r="M110" s="6"/>
      <c r="N110" s="6"/>
      <c r="O110" s="6"/>
      <c r="P110" s="6"/>
      <c r="Q110" s="6"/>
      <c r="R110" s="6"/>
      <c r="S110" s="6"/>
      <c r="T110" s="6"/>
      <c r="U110" s="6"/>
      <c r="V110" s="6"/>
      <c r="W110" s="139"/>
      <c r="X110" s="6"/>
      <c r="Y110" s="6"/>
      <c r="Z110" s="6"/>
      <c r="AA110" s="6"/>
    </row>
    <row r="111" spans="1:27" ht="15.75" customHeight="1">
      <c r="A111" s="6"/>
      <c r="B111" s="6"/>
      <c r="C111" s="6"/>
      <c r="D111" s="6"/>
      <c r="E111" s="6"/>
      <c r="F111" s="6"/>
      <c r="G111" s="6"/>
      <c r="H111" s="6"/>
      <c r="I111" s="6"/>
      <c r="J111" s="6"/>
      <c r="K111" s="6"/>
      <c r="L111" s="6"/>
      <c r="M111" s="6"/>
      <c r="N111" s="6"/>
      <c r="O111" s="6"/>
      <c r="P111" s="6"/>
      <c r="Q111" s="6"/>
      <c r="R111" s="6"/>
      <c r="S111" s="6"/>
      <c r="T111" s="6"/>
      <c r="U111" s="6"/>
      <c r="V111" s="6"/>
      <c r="W111" s="139"/>
      <c r="X111" s="6"/>
      <c r="Y111" s="6"/>
      <c r="Z111" s="6"/>
      <c r="AA111" s="6"/>
    </row>
    <row r="112" spans="1:27" ht="15.75" customHeight="1">
      <c r="A112" s="6"/>
      <c r="B112" s="6"/>
      <c r="C112" s="6"/>
      <c r="D112" s="6"/>
      <c r="E112" s="6"/>
      <c r="F112" s="6"/>
      <c r="G112" s="6"/>
      <c r="H112" s="6"/>
      <c r="I112" s="6"/>
      <c r="J112" s="6"/>
      <c r="K112" s="6"/>
      <c r="L112" s="6"/>
      <c r="M112" s="6"/>
      <c r="N112" s="6"/>
      <c r="O112" s="6"/>
      <c r="P112" s="6"/>
      <c r="Q112" s="6"/>
      <c r="R112" s="6"/>
      <c r="S112" s="6"/>
      <c r="T112" s="6"/>
      <c r="U112" s="6"/>
      <c r="V112" s="6"/>
      <c r="W112" s="139"/>
      <c r="X112" s="6"/>
      <c r="Y112" s="6"/>
      <c r="Z112" s="6"/>
      <c r="AA112" s="6"/>
    </row>
    <row r="113" spans="1:27" ht="15.75" customHeight="1">
      <c r="A113" s="6"/>
      <c r="B113" s="6"/>
      <c r="C113" s="6"/>
      <c r="D113" s="6"/>
      <c r="E113" s="6"/>
      <c r="F113" s="6"/>
      <c r="G113" s="6"/>
      <c r="H113" s="6"/>
      <c r="I113" s="6"/>
      <c r="J113" s="6"/>
      <c r="K113" s="6"/>
      <c r="L113" s="6"/>
      <c r="M113" s="6"/>
      <c r="N113" s="6"/>
      <c r="O113" s="6"/>
      <c r="P113" s="6"/>
      <c r="Q113" s="6"/>
      <c r="R113" s="6"/>
      <c r="S113" s="6"/>
      <c r="T113" s="6"/>
      <c r="U113" s="6"/>
      <c r="V113" s="6"/>
      <c r="W113" s="139"/>
      <c r="X113" s="6"/>
      <c r="Y113" s="6"/>
      <c r="Z113" s="6"/>
      <c r="AA113" s="6"/>
    </row>
    <row r="114" spans="1:27" ht="15.75" customHeight="1">
      <c r="A114" s="6"/>
      <c r="B114" s="6"/>
      <c r="C114" s="6"/>
      <c r="D114" s="6"/>
      <c r="E114" s="6"/>
      <c r="F114" s="6"/>
      <c r="G114" s="6"/>
      <c r="H114" s="6"/>
      <c r="I114" s="6"/>
      <c r="J114" s="6"/>
      <c r="K114" s="6"/>
      <c r="L114" s="6"/>
      <c r="M114" s="6"/>
      <c r="N114" s="6"/>
      <c r="O114" s="6"/>
      <c r="P114" s="6"/>
      <c r="Q114" s="6"/>
      <c r="R114" s="6"/>
      <c r="S114" s="6"/>
      <c r="T114" s="6"/>
      <c r="U114" s="6"/>
      <c r="V114" s="6"/>
      <c r="W114" s="139"/>
      <c r="X114" s="6"/>
      <c r="Y114" s="6"/>
      <c r="Z114" s="6"/>
      <c r="AA114" s="6"/>
    </row>
    <row r="115" spans="1:27" ht="15.75" customHeight="1">
      <c r="A115" s="6"/>
      <c r="B115" s="6"/>
      <c r="C115" s="6"/>
      <c r="D115" s="6"/>
      <c r="E115" s="6"/>
      <c r="F115" s="6"/>
      <c r="G115" s="6"/>
      <c r="H115" s="6"/>
      <c r="I115" s="6"/>
      <c r="J115" s="6"/>
      <c r="K115" s="6"/>
      <c r="L115" s="6"/>
      <c r="M115" s="6"/>
      <c r="N115" s="6"/>
      <c r="O115" s="6"/>
      <c r="P115" s="6"/>
      <c r="Q115" s="6"/>
      <c r="R115" s="6"/>
      <c r="S115" s="6"/>
      <c r="T115" s="6"/>
      <c r="U115" s="6"/>
      <c r="V115" s="6"/>
      <c r="W115" s="139"/>
      <c r="X115" s="6"/>
      <c r="Y115" s="6"/>
      <c r="Z115" s="6"/>
      <c r="AA115" s="6"/>
    </row>
    <row r="116" spans="1:27" ht="15.75" customHeight="1">
      <c r="A116" s="6"/>
      <c r="B116" s="6"/>
      <c r="C116" s="6"/>
      <c r="D116" s="6"/>
      <c r="E116" s="6"/>
      <c r="F116" s="6"/>
      <c r="G116" s="6"/>
      <c r="H116" s="6"/>
      <c r="I116" s="6"/>
      <c r="J116" s="6"/>
      <c r="K116" s="6"/>
      <c r="L116" s="6"/>
      <c r="M116" s="6"/>
      <c r="N116" s="6"/>
      <c r="O116" s="6"/>
      <c r="P116" s="6"/>
      <c r="Q116" s="6"/>
      <c r="R116" s="6"/>
      <c r="S116" s="6"/>
      <c r="T116" s="6"/>
      <c r="U116" s="6"/>
      <c r="V116" s="6"/>
      <c r="W116" s="139"/>
      <c r="X116" s="6"/>
      <c r="Y116" s="6"/>
      <c r="Z116" s="6"/>
      <c r="AA116" s="6"/>
    </row>
    <row r="117" spans="1:27" ht="15.75" customHeight="1">
      <c r="A117" s="6"/>
      <c r="B117" s="6"/>
      <c r="C117" s="6"/>
      <c r="D117" s="6"/>
      <c r="E117" s="6"/>
      <c r="F117" s="6"/>
      <c r="G117" s="6"/>
      <c r="H117" s="6"/>
      <c r="I117" s="6"/>
      <c r="J117" s="6"/>
      <c r="K117" s="6"/>
      <c r="L117" s="6"/>
      <c r="M117" s="6"/>
      <c r="N117" s="6"/>
      <c r="O117" s="6"/>
      <c r="P117" s="6"/>
      <c r="Q117" s="6"/>
      <c r="R117" s="6"/>
      <c r="S117" s="6"/>
      <c r="T117" s="6"/>
      <c r="U117" s="6"/>
      <c r="V117" s="6"/>
      <c r="W117" s="139"/>
      <c r="X117" s="6"/>
      <c r="Y117" s="6"/>
      <c r="Z117" s="6"/>
      <c r="AA117" s="6"/>
    </row>
    <row r="118" spans="1:27" ht="15.75" customHeight="1">
      <c r="A118" s="6"/>
      <c r="B118" s="6"/>
      <c r="C118" s="6"/>
      <c r="D118" s="6"/>
      <c r="E118" s="6"/>
      <c r="F118" s="6"/>
      <c r="G118" s="6"/>
      <c r="H118" s="6"/>
      <c r="I118" s="6"/>
      <c r="J118" s="6"/>
      <c r="K118" s="6"/>
      <c r="L118" s="6"/>
      <c r="M118" s="6"/>
      <c r="N118" s="6"/>
      <c r="O118" s="6"/>
      <c r="P118" s="6"/>
      <c r="Q118" s="6"/>
      <c r="R118" s="6"/>
      <c r="S118" s="6"/>
      <c r="T118" s="6"/>
      <c r="U118" s="6"/>
      <c r="V118" s="6"/>
      <c r="W118" s="139"/>
      <c r="X118" s="6"/>
      <c r="Y118" s="6"/>
      <c r="Z118" s="6"/>
      <c r="AA118" s="6"/>
    </row>
    <row r="119" spans="1:27" ht="15.75" customHeight="1">
      <c r="A119" s="6"/>
      <c r="B119" s="6"/>
      <c r="C119" s="6"/>
      <c r="D119" s="6"/>
      <c r="E119" s="6"/>
      <c r="F119" s="6"/>
      <c r="G119" s="6"/>
      <c r="H119" s="6"/>
      <c r="I119" s="6"/>
      <c r="J119" s="6"/>
      <c r="K119" s="6"/>
      <c r="L119" s="6"/>
      <c r="M119" s="6"/>
      <c r="N119" s="6"/>
      <c r="O119" s="6"/>
      <c r="P119" s="6"/>
      <c r="Q119" s="6"/>
      <c r="R119" s="6"/>
      <c r="S119" s="6"/>
      <c r="T119" s="6"/>
      <c r="U119" s="6"/>
      <c r="V119" s="6"/>
      <c r="W119" s="139"/>
      <c r="X119" s="6"/>
      <c r="Y119" s="6"/>
      <c r="Z119" s="6"/>
      <c r="AA119" s="6"/>
    </row>
    <row r="120" spans="1:27" ht="15.75" customHeight="1">
      <c r="A120" s="6"/>
      <c r="B120" s="6"/>
      <c r="C120" s="6"/>
      <c r="D120" s="6"/>
      <c r="E120" s="6"/>
      <c r="F120" s="6"/>
      <c r="G120" s="6"/>
      <c r="H120" s="6"/>
      <c r="I120" s="6"/>
      <c r="J120" s="6"/>
      <c r="K120" s="6"/>
      <c r="L120" s="6"/>
      <c r="M120" s="6"/>
      <c r="N120" s="6"/>
      <c r="O120" s="6"/>
      <c r="P120" s="6"/>
      <c r="Q120" s="6"/>
      <c r="R120" s="6"/>
      <c r="S120" s="6"/>
      <c r="T120" s="6"/>
      <c r="U120" s="6"/>
      <c r="V120" s="6"/>
      <c r="W120" s="139"/>
      <c r="X120" s="6"/>
      <c r="Y120" s="6"/>
      <c r="Z120" s="6"/>
      <c r="AA120" s="6"/>
    </row>
    <row r="121" spans="1:27" ht="15.75" customHeight="1">
      <c r="A121" s="6"/>
      <c r="B121" s="6"/>
      <c r="C121" s="6"/>
      <c r="D121" s="6"/>
      <c r="E121" s="6"/>
      <c r="F121" s="6"/>
      <c r="G121" s="6"/>
      <c r="H121" s="6"/>
      <c r="I121" s="6"/>
      <c r="J121" s="6"/>
      <c r="K121" s="6"/>
      <c r="L121" s="6"/>
      <c r="M121" s="6"/>
      <c r="N121" s="6"/>
      <c r="O121" s="6"/>
      <c r="P121" s="6"/>
      <c r="Q121" s="6"/>
      <c r="R121" s="6"/>
      <c r="S121" s="6"/>
      <c r="T121" s="6"/>
      <c r="U121" s="6"/>
      <c r="V121" s="6"/>
      <c r="W121" s="139"/>
      <c r="X121" s="6"/>
      <c r="Y121" s="6"/>
      <c r="Z121" s="6"/>
      <c r="AA121" s="6"/>
    </row>
    <row r="122" spans="1:27" ht="15.75" customHeight="1">
      <c r="A122" s="6"/>
      <c r="B122" s="6"/>
      <c r="C122" s="6"/>
      <c r="D122" s="6"/>
      <c r="E122" s="6"/>
      <c r="F122" s="6"/>
      <c r="G122" s="6"/>
      <c r="H122" s="6"/>
      <c r="I122" s="6"/>
      <c r="J122" s="6"/>
      <c r="K122" s="6"/>
      <c r="L122" s="6"/>
      <c r="M122" s="6"/>
      <c r="N122" s="6"/>
      <c r="O122" s="6"/>
      <c r="P122" s="6"/>
      <c r="Q122" s="6"/>
      <c r="R122" s="6"/>
      <c r="S122" s="6"/>
      <c r="T122" s="6"/>
      <c r="U122" s="6"/>
      <c r="V122" s="6"/>
      <c r="W122" s="139"/>
      <c r="X122" s="6"/>
      <c r="Y122" s="6"/>
      <c r="Z122" s="6"/>
      <c r="AA122" s="6"/>
    </row>
    <row r="123" spans="1:27" ht="15.75" customHeight="1">
      <c r="A123" s="6"/>
      <c r="B123" s="6"/>
      <c r="C123" s="6"/>
      <c r="D123" s="6"/>
      <c r="E123" s="6"/>
      <c r="F123" s="6"/>
      <c r="G123" s="6"/>
      <c r="H123" s="6"/>
      <c r="I123" s="6"/>
      <c r="J123" s="6"/>
      <c r="K123" s="6"/>
      <c r="L123" s="6"/>
      <c r="M123" s="6"/>
      <c r="N123" s="6"/>
      <c r="O123" s="6"/>
      <c r="P123" s="6"/>
      <c r="Q123" s="6"/>
      <c r="R123" s="6"/>
      <c r="S123" s="6"/>
      <c r="T123" s="6"/>
      <c r="U123" s="6"/>
      <c r="V123" s="6"/>
      <c r="W123" s="139"/>
      <c r="X123" s="6"/>
      <c r="Y123" s="6"/>
      <c r="Z123" s="6"/>
      <c r="AA123" s="6"/>
    </row>
    <row r="124" spans="1:27" ht="15.75" customHeight="1">
      <c r="A124" s="6"/>
      <c r="B124" s="6"/>
      <c r="C124" s="6"/>
      <c r="D124" s="6"/>
      <c r="E124" s="6"/>
      <c r="F124" s="6"/>
      <c r="G124" s="6"/>
      <c r="H124" s="6"/>
      <c r="I124" s="6"/>
      <c r="J124" s="6"/>
      <c r="K124" s="6"/>
      <c r="L124" s="6"/>
      <c r="M124" s="6"/>
      <c r="N124" s="6"/>
      <c r="O124" s="6"/>
      <c r="P124" s="6"/>
      <c r="Q124" s="6"/>
      <c r="R124" s="6"/>
      <c r="S124" s="6"/>
      <c r="T124" s="6"/>
      <c r="U124" s="6"/>
      <c r="V124" s="6"/>
      <c r="W124" s="139"/>
      <c r="X124" s="6"/>
      <c r="Y124" s="6"/>
      <c r="Z124" s="6"/>
      <c r="AA124" s="6"/>
    </row>
    <row r="125" spans="1:27" ht="15.75" customHeight="1">
      <c r="A125" s="6"/>
      <c r="B125" s="6"/>
      <c r="C125" s="6"/>
      <c r="D125" s="6"/>
      <c r="E125" s="6"/>
      <c r="F125" s="6"/>
      <c r="G125" s="6"/>
      <c r="H125" s="6"/>
      <c r="I125" s="6"/>
      <c r="J125" s="6"/>
      <c r="K125" s="6"/>
      <c r="L125" s="6"/>
      <c r="M125" s="6"/>
      <c r="N125" s="6"/>
      <c r="O125" s="6"/>
      <c r="P125" s="6"/>
      <c r="Q125" s="6"/>
      <c r="R125" s="6"/>
      <c r="S125" s="6"/>
      <c r="T125" s="6"/>
      <c r="U125" s="6"/>
      <c r="V125" s="6"/>
      <c r="W125" s="139"/>
      <c r="X125" s="6"/>
      <c r="Y125" s="6"/>
      <c r="Z125" s="6"/>
      <c r="AA125" s="6"/>
    </row>
    <row r="126" spans="1:27" ht="15.75" customHeight="1">
      <c r="A126" s="6"/>
      <c r="B126" s="6"/>
      <c r="C126" s="6"/>
      <c r="D126" s="6"/>
      <c r="E126" s="6"/>
      <c r="F126" s="6"/>
      <c r="G126" s="6"/>
      <c r="H126" s="6"/>
      <c r="I126" s="6"/>
      <c r="J126" s="6"/>
      <c r="K126" s="6"/>
      <c r="L126" s="6"/>
      <c r="M126" s="6"/>
      <c r="N126" s="6"/>
      <c r="O126" s="6"/>
      <c r="P126" s="6"/>
      <c r="Q126" s="6"/>
      <c r="R126" s="6"/>
      <c r="S126" s="6"/>
      <c r="T126" s="6"/>
      <c r="U126" s="6"/>
      <c r="V126" s="6"/>
      <c r="W126" s="139"/>
      <c r="X126" s="6"/>
      <c r="Y126" s="6"/>
      <c r="Z126" s="6"/>
      <c r="AA126" s="6"/>
    </row>
    <row r="127" spans="1:27" ht="15.75" customHeight="1">
      <c r="A127" s="6"/>
      <c r="B127" s="6"/>
      <c r="C127" s="6"/>
      <c r="D127" s="6"/>
      <c r="E127" s="6"/>
      <c r="F127" s="6"/>
      <c r="G127" s="6"/>
      <c r="H127" s="6"/>
      <c r="I127" s="6"/>
      <c r="J127" s="6"/>
      <c r="K127" s="6"/>
      <c r="L127" s="6"/>
      <c r="M127" s="6"/>
      <c r="N127" s="6"/>
      <c r="O127" s="6"/>
      <c r="P127" s="6"/>
      <c r="Q127" s="6"/>
      <c r="R127" s="6"/>
      <c r="S127" s="6"/>
      <c r="T127" s="6"/>
      <c r="U127" s="6"/>
      <c r="V127" s="6"/>
      <c r="W127" s="139"/>
      <c r="X127" s="6"/>
      <c r="Y127" s="6"/>
      <c r="Z127" s="6"/>
      <c r="AA127" s="6"/>
    </row>
    <row r="128" spans="1:27" ht="15.75" customHeight="1">
      <c r="A128" s="6"/>
      <c r="B128" s="6"/>
      <c r="C128" s="6"/>
      <c r="D128" s="6"/>
      <c r="E128" s="6"/>
      <c r="F128" s="6"/>
      <c r="G128" s="6"/>
      <c r="H128" s="6"/>
      <c r="I128" s="6"/>
      <c r="J128" s="6"/>
      <c r="K128" s="6"/>
      <c r="L128" s="6"/>
      <c r="M128" s="6"/>
      <c r="N128" s="6"/>
      <c r="O128" s="6"/>
      <c r="P128" s="6"/>
      <c r="Q128" s="6"/>
      <c r="R128" s="6"/>
      <c r="S128" s="6"/>
      <c r="T128" s="6"/>
      <c r="U128" s="6"/>
      <c r="V128" s="6"/>
      <c r="W128" s="139"/>
      <c r="X128" s="6"/>
      <c r="Y128" s="6"/>
      <c r="Z128" s="6"/>
      <c r="AA128" s="6"/>
    </row>
    <row r="129" spans="1:27" ht="15.75" customHeight="1">
      <c r="A129" s="6"/>
      <c r="B129" s="6"/>
      <c r="C129" s="6"/>
      <c r="D129" s="6"/>
      <c r="E129" s="6"/>
      <c r="F129" s="6"/>
      <c r="G129" s="6"/>
      <c r="H129" s="6"/>
      <c r="I129" s="6"/>
      <c r="J129" s="6"/>
      <c r="K129" s="6"/>
      <c r="L129" s="6"/>
      <c r="M129" s="6"/>
      <c r="N129" s="6"/>
      <c r="O129" s="6"/>
      <c r="P129" s="6"/>
      <c r="Q129" s="6"/>
      <c r="R129" s="6"/>
      <c r="S129" s="6"/>
      <c r="T129" s="6"/>
      <c r="U129" s="6"/>
      <c r="V129" s="6"/>
      <c r="W129" s="139"/>
      <c r="X129" s="6"/>
      <c r="Y129" s="6"/>
      <c r="Z129" s="6"/>
      <c r="AA129" s="6"/>
    </row>
    <row r="130" spans="1:27" ht="15.75" customHeight="1">
      <c r="A130" s="6"/>
      <c r="B130" s="6"/>
      <c r="C130" s="6"/>
      <c r="D130" s="6"/>
      <c r="E130" s="6"/>
      <c r="F130" s="6"/>
      <c r="G130" s="6"/>
      <c r="H130" s="6"/>
      <c r="I130" s="6"/>
      <c r="J130" s="6"/>
      <c r="K130" s="6"/>
      <c r="L130" s="6"/>
      <c r="M130" s="6"/>
      <c r="N130" s="6"/>
      <c r="O130" s="6"/>
      <c r="P130" s="6"/>
      <c r="Q130" s="6"/>
      <c r="R130" s="6"/>
      <c r="S130" s="6"/>
      <c r="T130" s="6"/>
      <c r="U130" s="6"/>
      <c r="V130" s="6"/>
      <c r="W130" s="139"/>
      <c r="X130" s="6"/>
      <c r="Y130" s="6"/>
      <c r="Z130" s="6"/>
      <c r="AA130" s="6"/>
    </row>
    <row r="131" spans="1:27" ht="15.75" customHeight="1">
      <c r="A131" s="6"/>
      <c r="B131" s="6"/>
      <c r="C131" s="6"/>
      <c r="D131" s="6"/>
      <c r="E131" s="6"/>
      <c r="F131" s="6"/>
      <c r="G131" s="6"/>
      <c r="H131" s="6"/>
      <c r="I131" s="6"/>
      <c r="J131" s="6"/>
      <c r="K131" s="6"/>
      <c r="L131" s="6"/>
      <c r="M131" s="6"/>
      <c r="N131" s="6"/>
      <c r="O131" s="6"/>
      <c r="P131" s="6"/>
      <c r="Q131" s="6"/>
      <c r="R131" s="6"/>
      <c r="S131" s="6"/>
      <c r="T131" s="6"/>
      <c r="U131" s="6"/>
      <c r="V131" s="6"/>
      <c r="W131" s="139"/>
      <c r="X131" s="6"/>
      <c r="Y131" s="6"/>
      <c r="Z131" s="6"/>
      <c r="AA131" s="6"/>
    </row>
    <row r="132" spans="1:27" ht="15.75" customHeight="1">
      <c r="A132" s="6"/>
      <c r="B132" s="6"/>
      <c r="C132" s="6"/>
      <c r="D132" s="6"/>
      <c r="E132" s="6"/>
      <c r="F132" s="6"/>
      <c r="G132" s="6"/>
      <c r="H132" s="6"/>
      <c r="I132" s="6"/>
      <c r="J132" s="6"/>
      <c r="K132" s="6"/>
      <c r="L132" s="6"/>
      <c r="M132" s="6"/>
      <c r="N132" s="6"/>
      <c r="O132" s="6"/>
      <c r="P132" s="6"/>
      <c r="Q132" s="6"/>
      <c r="R132" s="6"/>
      <c r="S132" s="6"/>
      <c r="T132" s="6"/>
      <c r="U132" s="6"/>
      <c r="V132" s="6"/>
      <c r="W132" s="139"/>
      <c r="X132" s="6"/>
      <c r="Y132" s="6"/>
      <c r="Z132" s="6"/>
      <c r="AA132" s="6"/>
    </row>
    <row r="133" spans="1:27" ht="15.75" customHeight="1">
      <c r="A133" s="6"/>
      <c r="B133" s="6"/>
      <c r="C133" s="6"/>
      <c r="D133" s="6"/>
      <c r="E133" s="6"/>
      <c r="F133" s="6"/>
      <c r="G133" s="6"/>
      <c r="H133" s="6"/>
      <c r="I133" s="6"/>
      <c r="J133" s="6"/>
      <c r="K133" s="6"/>
      <c r="L133" s="6"/>
      <c r="M133" s="6"/>
      <c r="N133" s="6"/>
      <c r="O133" s="6"/>
      <c r="P133" s="6"/>
      <c r="Q133" s="6"/>
      <c r="R133" s="6"/>
      <c r="S133" s="6"/>
      <c r="T133" s="6"/>
      <c r="U133" s="6"/>
      <c r="V133" s="6"/>
      <c r="W133" s="139"/>
      <c r="X133" s="6"/>
      <c r="Y133" s="6"/>
      <c r="Z133" s="6"/>
      <c r="AA133" s="6"/>
    </row>
    <row r="134" spans="1:27" ht="15.75" customHeight="1">
      <c r="A134" s="6"/>
      <c r="B134" s="6"/>
      <c r="C134" s="6"/>
      <c r="D134" s="6"/>
      <c r="E134" s="6"/>
      <c r="F134" s="6"/>
      <c r="G134" s="6"/>
      <c r="H134" s="6"/>
      <c r="I134" s="6"/>
      <c r="J134" s="6"/>
      <c r="K134" s="6"/>
      <c r="L134" s="6"/>
      <c r="M134" s="6"/>
      <c r="N134" s="6"/>
      <c r="O134" s="6"/>
      <c r="P134" s="6"/>
      <c r="Q134" s="6"/>
      <c r="R134" s="6"/>
      <c r="S134" s="6"/>
      <c r="T134" s="6"/>
      <c r="U134" s="6"/>
      <c r="V134" s="6"/>
      <c r="W134" s="139"/>
      <c r="X134" s="6"/>
      <c r="Y134" s="6"/>
      <c r="Z134" s="6"/>
      <c r="AA134" s="6"/>
    </row>
    <row r="135" spans="1:27" ht="15.75" customHeight="1">
      <c r="A135" s="6"/>
      <c r="B135" s="6"/>
      <c r="C135" s="6"/>
      <c r="D135" s="6"/>
      <c r="E135" s="6"/>
      <c r="F135" s="6"/>
      <c r="G135" s="6"/>
      <c r="H135" s="6"/>
      <c r="I135" s="6"/>
      <c r="J135" s="6"/>
      <c r="K135" s="6"/>
      <c r="L135" s="6"/>
      <c r="M135" s="6"/>
      <c r="N135" s="6"/>
      <c r="O135" s="6"/>
      <c r="P135" s="6"/>
      <c r="Q135" s="6"/>
      <c r="R135" s="6"/>
      <c r="S135" s="6"/>
      <c r="T135" s="6"/>
      <c r="U135" s="6"/>
      <c r="V135" s="6"/>
      <c r="W135" s="139"/>
      <c r="X135" s="6"/>
      <c r="Y135" s="6"/>
      <c r="Z135" s="6"/>
      <c r="AA135" s="6"/>
    </row>
    <row r="136" spans="1:27" ht="15.75" customHeight="1">
      <c r="A136" s="6"/>
      <c r="B136" s="6"/>
      <c r="C136" s="6"/>
      <c r="D136" s="6"/>
      <c r="E136" s="6"/>
      <c r="F136" s="6"/>
      <c r="G136" s="6"/>
      <c r="H136" s="6"/>
      <c r="I136" s="6"/>
      <c r="J136" s="6"/>
      <c r="K136" s="6"/>
      <c r="L136" s="6"/>
      <c r="M136" s="6"/>
      <c r="N136" s="6"/>
      <c r="O136" s="6"/>
      <c r="P136" s="6"/>
      <c r="Q136" s="6"/>
      <c r="R136" s="6"/>
      <c r="S136" s="6"/>
      <c r="T136" s="6"/>
      <c r="U136" s="6"/>
      <c r="V136" s="6"/>
      <c r="W136" s="139"/>
      <c r="X136" s="6"/>
      <c r="Y136" s="6"/>
      <c r="Z136" s="6"/>
      <c r="AA136" s="6"/>
    </row>
    <row r="137" spans="1:27" ht="15.75" customHeight="1">
      <c r="A137" s="6"/>
      <c r="B137" s="6"/>
      <c r="C137" s="6"/>
      <c r="D137" s="6"/>
      <c r="E137" s="6"/>
      <c r="F137" s="6"/>
      <c r="G137" s="6"/>
      <c r="H137" s="6"/>
      <c r="I137" s="6"/>
      <c r="J137" s="6"/>
      <c r="K137" s="6"/>
      <c r="L137" s="6"/>
      <c r="M137" s="6"/>
      <c r="N137" s="6"/>
      <c r="O137" s="6"/>
      <c r="P137" s="6"/>
      <c r="Q137" s="6"/>
      <c r="R137" s="6"/>
      <c r="S137" s="6"/>
      <c r="T137" s="6"/>
      <c r="U137" s="6"/>
      <c r="V137" s="6"/>
      <c r="W137" s="139"/>
      <c r="X137" s="6"/>
      <c r="Y137" s="6"/>
      <c r="Z137" s="6"/>
      <c r="AA137" s="6"/>
    </row>
    <row r="138" spans="1:27" ht="15.75" customHeight="1">
      <c r="A138" s="6"/>
      <c r="B138" s="6"/>
      <c r="C138" s="6"/>
      <c r="D138" s="6"/>
      <c r="E138" s="6"/>
      <c r="F138" s="6"/>
      <c r="G138" s="6"/>
      <c r="H138" s="6"/>
      <c r="I138" s="6"/>
      <c r="J138" s="6"/>
      <c r="K138" s="6"/>
      <c r="L138" s="6"/>
      <c r="M138" s="6"/>
      <c r="N138" s="6"/>
      <c r="O138" s="6"/>
      <c r="P138" s="6"/>
      <c r="Q138" s="6"/>
      <c r="R138" s="6"/>
      <c r="S138" s="6"/>
      <c r="T138" s="6"/>
      <c r="U138" s="6"/>
      <c r="V138" s="6"/>
      <c r="W138" s="139"/>
      <c r="X138" s="6"/>
      <c r="Y138" s="6"/>
      <c r="Z138" s="6"/>
      <c r="AA138" s="6"/>
    </row>
    <row r="139" spans="1:27" ht="15.75" customHeight="1">
      <c r="A139" s="6"/>
      <c r="B139" s="6"/>
      <c r="C139" s="6"/>
      <c r="D139" s="6"/>
      <c r="E139" s="6"/>
      <c r="F139" s="6"/>
      <c r="G139" s="6"/>
      <c r="H139" s="6"/>
      <c r="I139" s="6"/>
      <c r="J139" s="6"/>
      <c r="K139" s="6"/>
      <c r="L139" s="6"/>
      <c r="M139" s="6"/>
      <c r="N139" s="6"/>
      <c r="O139" s="6"/>
      <c r="P139" s="6"/>
      <c r="Q139" s="6"/>
      <c r="R139" s="6"/>
      <c r="S139" s="6"/>
      <c r="T139" s="6"/>
      <c r="U139" s="6"/>
      <c r="V139" s="6"/>
      <c r="W139" s="139"/>
      <c r="X139" s="6"/>
      <c r="Y139" s="6"/>
      <c r="Z139" s="6"/>
      <c r="AA139" s="6"/>
    </row>
    <row r="140" spans="1:27" ht="15.75" customHeight="1">
      <c r="A140" s="6"/>
      <c r="B140" s="6"/>
      <c r="C140" s="6"/>
      <c r="D140" s="6"/>
      <c r="E140" s="6"/>
      <c r="F140" s="6"/>
      <c r="G140" s="6"/>
      <c r="H140" s="6"/>
      <c r="I140" s="6"/>
      <c r="J140" s="6"/>
      <c r="K140" s="6"/>
      <c r="L140" s="6"/>
      <c r="M140" s="6"/>
      <c r="N140" s="6"/>
      <c r="O140" s="6"/>
      <c r="P140" s="6"/>
      <c r="Q140" s="6"/>
      <c r="R140" s="6"/>
      <c r="S140" s="6"/>
      <c r="T140" s="6"/>
      <c r="U140" s="6"/>
      <c r="V140" s="6"/>
      <c r="W140" s="139"/>
      <c r="X140" s="6"/>
      <c r="Y140" s="6"/>
      <c r="Z140" s="6"/>
      <c r="AA140" s="6"/>
    </row>
    <row r="141" spans="1:27" ht="15.75" customHeight="1">
      <c r="A141" s="6"/>
      <c r="B141" s="6"/>
      <c r="C141" s="6"/>
      <c r="D141" s="6"/>
      <c r="E141" s="6"/>
      <c r="F141" s="6"/>
      <c r="G141" s="6"/>
      <c r="H141" s="6"/>
      <c r="I141" s="6"/>
      <c r="J141" s="6"/>
      <c r="K141" s="6"/>
      <c r="L141" s="6"/>
      <c r="M141" s="6"/>
      <c r="N141" s="6"/>
      <c r="O141" s="6"/>
      <c r="P141" s="6"/>
      <c r="Q141" s="6"/>
      <c r="R141" s="6"/>
      <c r="S141" s="6"/>
      <c r="T141" s="6"/>
      <c r="U141" s="6"/>
      <c r="V141" s="6"/>
      <c r="W141" s="139"/>
      <c r="X141" s="6"/>
      <c r="Y141" s="6"/>
      <c r="Z141" s="6"/>
      <c r="AA141" s="6"/>
    </row>
    <row r="142" spans="1:27" ht="15.75" customHeight="1">
      <c r="A142" s="6"/>
      <c r="B142" s="6"/>
      <c r="C142" s="6"/>
      <c r="D142" s="6"/>
      <c r="E142" s="6"/>
      <c r="F142" s="6"/>
      <c r="G142" s="6"/>
      <c r="H142" s="6"/>
      <c r="I142" s="6"/>
      <c r="J142" s="6"/>
      <c r="K142" s="6"/>
      <c r="L142" s="6"/>
      <c r="M142" s="6"/>
      <c r="N142" s="6"/>
      <c r="O142" s="6"/>
      <c r="P142" s="6"/>
      <c r="Q142" s="6"/>
      <c r="R142" s="6"/>
      <c r="S142" s="6"/>
      <c r="T142" s="6"/>
      <c r="U142" s="6"/>
      <c r="V142" s="6"/>
      <c r="W142" s="139"/>
      <c r="X142" s="6"/>
      <c r="Y142" s="6"/>
      <c r="Z142" s="6"/>
      <c r="AA142" s="6"/>
    </row>
    <row r="143" spans="1:27" ht="15.75" customHeight="1">
      <c r="A143" s="6"/>
      <c r="B143" s="6"/>
      <c r="C143" s="6"/>
      <c r="D143" s="6"/>
      <c r="E143" s="6"/>
      <c r="F143" s="6"/>
      <c r="G143" s="6"/>
      <c r="H143" s="6"/>
      <c r="I143" s="6"/>
      <c r="J143" s="6"/>
      <c r="K143" s="6"/>
      <c r="L143" s="6"/>
      <c r="M143" s="6"/>
      <c r="N143" s="6"/>
      <c r="O143" s="6"/>
      <c r="P143" s="6"/>
      <c r="Q143" s="6"/>
      <c r="R143" s="6"/>
      <c r="S143" s="6"/>
      <c r="T143" s="6"/>
      <c r="U143" s="6"/>
      <c r="V143" s="6"/>
      <c r="W143" s="139"/>
      <c r="X143" s="6"/>
      <c r="Y143" s="6"/>
      <c r="Z143" s="6"/>
      <c r="AA143" s="6"/>
    </row>
    <row r="144" spans="1:27" ht="15.75" customHeight="1">
      <c r="A144" s="6"/>
      <c r="B144" s="6"/>
      <c r="C144" s="6"/>
      <c r="D144" s="6"/>
      <c r="E144" s="6"/>
      <c r="F144" s="6"/>
      <c r="G144" s="6"/>
      <c r="H144" s="6"/>
      <c r="I144" s="6"/>
      <c r="J144" s="6"/>
      <c r="K144" s="6"/>
      <c r="L144" s="6"/>
      <c r="M144" s="6"/>
      <c r="N144" s="6"/>
      <c r="O144" s="6"/>
      <c r="P144" s="6"/>
      <c r="Q144" s="6"/>
      <c r="R144" s="6"/>
      <c r="S144" s="6"/>
      <c r="T144" s="6"/>
      <c r="U144" s="6"/>
      <c r="V144" s="6"/>
      <c r="W144" s="139"/>
      <c r="X144" s="6"/>
      <c r="Y144" s="6"/>
      <c r="Z144" s="6"/>
      <c r="AA144" s="6"/>
    </row>
    <row r="145" spans="1:27" ht="15.75" customHeight="1">
      <c r="A145" s="6"/>
      <c r="B145" s="6"/>
      <c r="C145" s="6"/>
      <c r="D145" s="6"/>
      <c r="E145" s="6"/>
      <c r="F145" s="6"/>
      <c r="G145" s="6"/>
      <c r="H145" s="6"/>
      <c r="I145" s="6"/>
      <c r="J145" s="6"/>
      <c r="K145" s="6"/>
      <c r="L145" s="6"/>
      <c r="M145" s="6"/>
      <c r="N145" s="6"/>
      <c r="O145" s="6"/>
      <c r="P145" s="6"/>
      <c r="Q145" s="6"/>
      <c r="R145" s="6"/>
      <c r="S145" s="6"/>
      <c r="T145" s="6"/>
      <c r="U145" s="6"/>
      <c r="V145" s="6"/>
      <c r="W145" s="139"/>
      <c r="X145" s="6"/>
      <c r="Y145" s="6"/>
      <c r="Z145" s="6"/>
      <c r="AA145" s="6"/>
    </row>
    <row r="146" spans="1:27" ht="15.75" customHeight="1">
      <c r="A146" s="6"/>
      <c r="B146" s="6"/>
      <c r="C146" s="6"/>
      <c r="D146" s="6"/>
      <c r="E146" s="6"/>
      <c r="F146" s="6"/>
      <c r="G146" s="6"/>
      <c r="H146" s="6"/>
      <c r="I146" s="6"/>
      <c r="J146" s="6"/>
      <c r="K146" s="6"/>
      <c r="L146" s="6"/>
      <c r="M146" s="6"/>
      <c r="N146" s="6"/>
      <c r="O146" s="6"/>
      <c r="P146" s="6"/>
      <c r="Q146" s="6"/>
      <c r="R146" s="6"/>
      <c r="S146" s="6"/>
      <c r="T146" s="6"/>
      <c r="U146" s="6"/>
      <c r="V146" s="6"/>
      <c r="W146" s="139"/>
      <c r="X146" s="6"/>
      <c r="Y146" s="6"/>
      <c r="Z146" s="6"/>
      <c r="AA146" s="6"/>
    </row>
    <row r="147" spans="1:27" ht="15.75" customHeight="1">
      <c r="A147" s="6"/>
      <c r="B147" s="6"/>
      <c r="C147" s="6"/>
      <c r="D147" s="6"/>
      <c r="E147" s="6"/>
      <c r="F147" s="6"/>
      <c r="G147" s="6"/>
      <c r="H147" s="6"/>
      <c r="I147" s="6"/>
      <c r="J147" s="6"/>
      <c r="K147" s="6"/>
      <c r="L147" s="6"/>
      <c r="M147" s="6"/>
      <c r="N147" s="6"/>
      <c r="O147" s="6"/>
      <c r="P147" s="6"/>
      <c r="Q147" s="6"/>
      <c r="R147" s="6"/>
      <c r="S147" s="6"/>
      <c r="T147" s="6"/>
      <c r="U147" s="6"/>
      <c r="V147" s="6"/>
      <c r="W147" s="139"/>
      <c r="X147" s="6"/>
      <c r="Y147" s="6"/>
      <c r="Z147" s="6"/>
      <c r="AA147" s="6"/>
    </row>
    <row r="148" spans="1:27" ht="15.75" customHeight="1">
      <c r="A148" s="6"/>
      <c r="B148" s="6"/>
      <c r="C148" s="6"/>
      <c r="D148" s="6"/>
      <c r="E148" s="6"/>
      <c r="F148" s="6"/>
      <c r="G148" s="6"/>
      <c r="H148" s="6"/>
      <c r="I148" s="6"/>
      <c r="J148" s="6"/>
      <c r="K148" s="6"/>
      <c r="L148" s="6"/>
      <c r="M148" s="6"/>
      <c r="N148" s="6"/>
      <c r="O148" s="6"/>
      <c r="P148" s="6"/>
      <c r="Q148" s="6"/>
      <c r="R148" s="6"/>
      <c r="S148" s="6"/>
      <c r="T148" s="6"/>
      <c r="U148" s="6"/>
      <c r="V148" s="6"/>
      <c r="W148" s="139"/>
      <c r="X148" s="6"/>
      <c r="Y148" s="6"/>
      <c r="Z148" s="6"/>
      <c r="AA148" s="6"/>
    </row>
    <row r="149" spans="1:27" ht="15.75" customHeight="1">
      <c r="A149" s="6"/>
      <c r="B149" s="6"/>
      <c r="C149" s="6"/>
      <c r="D149" s="6"/>
      <c r="E149" s="6"/>
      <c r="F149" s="6"/>
      <c r="G149" s="6"/>
      <c r="H149" s="6"/>
      <c r="I149" s="6"/>
      <c r="J149" s="6"/>
      <c r="K149" s="6"/>
      <c r="L149" s="6"/>
      <c r="M149" s="6"/>
      <c r="N149" s="6"/>
      <c r="O149" s="6"/>
      <c r="P149" s="6"/>
      <c r="Q149" s="6"/>
      <c r="R149" s="6"/>
      <c r="S149" s="6"/>
      <c r="T149" s="6"/>
      <c r="U149" s="6"/>
      <c r="V149" s="6"/>
      <c r="W149" s="139"/>
      <c r="X149" s="6"/>
      <c r="Y149" s="6"/>
      <c r="Z149" s="6"/>
      <c r="AA149" s="6"/>
    </row>
    <row r="150" spans="1:27" ht="15.75" customHeight="1">
      <c r="A150" s="6"/>
      <c r="B150" s="6"/>
      <c r="C150" s="6"/>
      <c r="D150" s="6"/>
      <c r="E150" s="6"/>
      <c r="F150" s="6"/>
      <c r="G150" s="6"/>
      <c r="H150" s="6"/>
      <c r="I150" s="6"/>
      <c r="J150" s="6"/>
      <c r="K150" s="6"/>
      <c r="L150" s="6"/>
      <c r="M150" s="6"/>
      <c r="N150" s="6"/>
      <c r="O150" s="6"/>
      <c r="P150" s="6"/>
      <c r="Q150" s="6"/>
      <c r="R150" s="6"/>
      <c r="S150" s="6"/>
      <c r="T150" s="6"/>
      <c r="U150" s="6"/>
      <c r="V150" s="6"/>
      <c r="W150" s="139"/>
      <c r="X150" s="6"/>
      <c r="Y150" s="6"/>
      <c r="Z150" s="6"/>
      <c r="AA150" s="6"/>
    </row>
    <row r="151" spans="1:27" ht="15.75" customHeight="1">
      <c r="A151" s="6"/>
      <c r="B151" s="6"/>
      <c r="C151" s="6"/>
      <c r="D151" s="6"/>
      <c r="E151" s="6"/>
      <c r="F151" s="6"/>
      <c r="G151" s="6"/>
      <c r="H151" s="6"/>
      <c r="I151" s="6"/>
      <c r="J151" s="6"/>
      <c r="K151" s="6"/>
      <c r="L151" s="6"/>
      <c r="M151" s="6"/>
      <c r="N151" s="6"/>
      <c r="O151" s="6"/>
      <c r="P151" s="6"/>
      <c r="Q151" s="6"/>
      <c r="R151" s="6"/>
      <c r="S151" s="6"/>
      <c r="T151" s="6"/>
      <c r="U151" s="6"/>
      <c r="V151" s="6"/>
      <c r="W151" s="139"/>
      <c r="X151" s="6"/>
      <c r="Y151" s="6"/>
      <c r="Z151" s="6"/>
      <c r="AA151" s="6"/>
    </row>
    <row r="152" spans="1:27" ht="15.75" customHeight="1">
      <c r="A152" s="6"/>
      <c r="B152" s="6"/>
      <c r="C152" s="6"/>
      <c r="D152" s="6"/>
      <c r="E152" s="6"/>
      <c r="F152" s="6"/>
      <c r="G152" s="6"/>
      <c r="H152" s="6"/>
      <c r="I152" s="6"/>
      <c r="J152" s="6"/>
      <c r="K152" s="6"/>
      <c r="L152" s="6"/>
      <c r="M152" s="6"/>
      <c r="N152" s="6"/>
      <c r="O152" s="6"/>
      <c r="P152" s="6"/>
      <c r="Q152" s="6"/>
      <c r="R152" s="6"/>
      <c r="S152" s="6"/>
      <c r="T152" s="6"/>
      <c r="U152" s="6"/>
      <c r="V152" s="6"/>
      <c r="W152" s="139"/>
      <c r="X152" s="6"/>
      <c r="Y152" s="6"/>
      <c r="Z152" s="6"/>
      <c r="AA152" s="6"/>
    </row>
    <row r="153" spans="1:27" ht="15.75" customHeight="1">
      <c r="A153" s="6"/>
      <c r="B153" s="6"/>
      <c r="C153" s="6"/>
      <c r="D153" s="6"/>
      <c r="E153" s="6"/>
      <c r="F153" s="6"/>
      <c r="G153" s="6"/>
      <c r="H153" s="6"/>
      <c r="I153" s="6"/>
      <c r="J153" s="6"/>
      <c r="K153" s="6"/>
      <c r="L153" s="6"/>
      <c r="M153" s="6"/>
      <c r="N153" s="6"/>
      <c r="O153" s="6"/>
      <c r="P153" s="6"/>
      <c r="Q153" s="6"/>
      <c r="R153" s="6"/>
      <c r="S153" s="6"/>
      <c r="T153" s="6"/>
      <c r="U153" s="6"/>
      <c r="V153" s="6"/>
      <c r="W153" s="139"/>
      <c r="X153" s="6"/>
      <c r="Y153" s="6"/>
      <c r="Z153" s="6"/>
      <c r="AA153" s="6"/>
    </row>
    <row r="154" spans="1:27" ht="15.75" customHeight="1">
      <c r="A154" s="6"/>
      <c r="B154" s="6"/>
      <c r="C154" s="6"/>
      <c r="D154" s="6"/>
      <c r="E154" s="6"/>
      <c r="F154" s="6"/>
      <c r="G154" s="6"/>
      <c r="H154" s="6"/>
      <c r="I154" s="6"/>
      <c r="J154" s="6"/>
      <c r="K154" s="6"/>
      <c r="L154" s="6"/>
      <c r="M154" s="6"/>
      <c r="N154" s="6"/>
      <c r="O154" s="6"/>
      <c r="P154" s="6"/>
      <c r="Q154" s="6"/>
      <c r="R154" s="6"/>
      <c r="S154" s="6"/>
      <c r="T154" s="6"/>
      <c r="U154" s="6"/>
      <c r="V154" s="6"/>
      <c r="W154" s="139"/>
      <c r="X154" s="6"/>
      <c r="Y154" s="6"/>
      <c r="Z154" s="6"/>
      <c r="AA154" s="6"/>
    </row>
    <row r="155" spans="1:27" ht="15.75" customHeight="1">
      <c r="A155" s="6"/>
      <c r="B155" s="6"/>
      <c r="C155" s="6"/>
      <c r="D155" s="6"/>
      <c r="E155" s="6"/>
      <c r="F155" s="6"/>
      <c r="G155" s="6"/>
      <c r="H155" s="6"/>
      <c r="I155" s="6"/>
      <c r="J155" s="6"/>
      <c r="K155" s="6"/>
      <c r="L155" s="6"/>
      <c r="M155" s="6"/>
      <c r="N155" s="6"/>
      <c r="O155" s="6"/>
      <c r="P155" s="6"/>
      <c r="Q155" s="6"/>
      <c r="R155" s="6"/>
      <c r="S155" s="6"/>
      <c r="T155" s="6"/>
      <c r="U155" s="6"/>
      <c r="V155" s="6"/>
      <c r="W155" s="139"/>
      <c r="X155" s="6"/>
      <c r="Y155" s="6"/>
      <c r="Z155" s="6"/>
      <c r="AA155" s="6"/>
    </row>
    <row r="156" spans="1:27" ht="15.75" customHeight="1">
      <c r="A156" s="6"/>
      <c r="B156" s="6"/>
      <c r="C156" s="6"/>
      <c r="D156" s="6"/>
      <c r="E156" s="6"/>
      <c r="F156" s="6"/>
      <c r="G156" s="6"/>
      <c r="H156" s="6"/>
      <c r="I156" s="6"/>
      <c r="J156" s="6"/>
      <c r="K156" s="6"/>
      <c r="L156" s="6"/>
      <c r="M156" s="6"/>
      <c r="N156" s="6"/>
      <c r="O156" s="6"/>
      <c r="P156" s="6"/>
      <c r="Q156" s="6"/>
      <c r="R156" s="6"/>
      <c r="S156" s="6"/>
      <c r="T156" s="6"/>
      <c r="U156" s="6"/>
      <c r="V156" s="6"/>
      <c r="W156" s="139"/>
      <c r="X156" s="6"/>
      <c r="Y156" s="6"/>
      <c r="Z156" s="6"/>
      <c r="AA156" s="6"/>
    </row>
    <row r="157" spans="1:27" ht="15.75" customHeight="1">
      <c r="A157" s="6"/>
      <c r="B157" s="6"/>
      <c r="C157" s="6"/>
      <c r="D157" s="6"/>
      <c r="E157" s="6"/>
      <c r="F157" s="6"/>
      <c r="G157" s="6"/>
      <c r="H157" s="6"/>
      <c r="I157" s="6"/>
      <c r="J157" s="6"/>
      <c r="K157" s="6"/>
      <c r="L157" s="6"/>
      <c r="M157" s="6"/>
      <c r="N157" s="6"/>
      <c r="O157" s="6"/>
      <c r="P157" s="6"/>
      <c r="Q157" s="6"/>
      <c r="R157" s="6"/>
      <c r="S157" s="6"/>
      <c r="T157" s="6"/>
      <c r="U157" s="6"/>
      <c r="V157" s="6"/>
      <c r="W157" s="139"/>
      <c r="X157" s="6"/>
      <c r="Y157" s="6"/>
      <c r="Z157" s="6"/>
      <c r="AA157" s="6"/>
    </row>
    <row r="158" spans="1:27" ht="15.75" customHeight="1">
      <c r="A158" s="6"/>
      <c r="B158" s="6"/>
      <c r="C158" s="6"/>
      <c r="D158" s="6"/>
      <c r="E158" s="6"/>
      <c r="F158" s="6"/>
      <c r="G158" s="6"/>
      <c r="H158" s="6"/>
      <c r="I158" s="6"/>
      <c r="J158" s="6"/>
      <c r="K158" s="6"/>
      <c r="L158" s="6"/>
      <c r="M158" s="6"/>
      <c r="N158" s="6"/>
      <c r="O158" s="6"/>
      <c r="P158" s="6"/>
      <c r="Q158" s="6"/>
      <c r="R158" s="6"/>
      <c r="S158" s="6"/>
      <c r="T158" s="6"/>
      <c r="U158" s="6"/>
      <c r="V158" s="6"/>
      <c r="W158" s="139"/>
      <c r="X158" s="6"/>
      <c r="Y158" s="6"/>
      <c r="Z158" s="6"/>
      <c r="AA158" s="6"/>
    </row>
    <row r="159" spans="1:27" ht="15.75" customHeight="1">
      <c r="A159" s="6"/>
      <c r="B159" s="6"/>
      <c r="C159" s="6"/>
      <c r="D159" s="6"/>
      <c r="E159" s="6"/>
      <c r="F159" s="6"/>
      <c r="G159" s="6"/>
      <c r="H159" s="6"/>
      <c r="I159" s="6"/>
      <c r="J159" s="6"/>
      <c r="K159" s="6"/>
      <c r="L159" s="6"/>
      <c r="M159" s="6"/>
      <c r="N159" s="6"/>
      <c r="O159" s="6"/>
      <c r="P159" s="6"/>
      <c r="Q159" s="6"/>
      <c r="R159" s="6"/>
      <c r="S159" s="6"/>
      <c r="T159" s="6"/>
      <c r="U159" s="6"/>
      <c r="V159" s="6"/>
      <c r="W159" s="139"/>
      <c r="X159" s="6"/>
      <c r="Y159" s="6"/>
      <c r="Z159" s="6"/>
      <c r="AA159" s="6"/>
    </row>
    <row r="160" spans="1:27" ht="15.75" customHeight="1">
      <c r="A160" s="6"/>
      <c r="B160" s="6"/>
      <c r="C160" s="6"/>
      <c r="D160" s="6"/>
      <c r="E160" s="6"/>
      <c r="F160" s="6"/>
      <c r="G160" s="6"/>
      <c r="H160" s="6"/>
      <c r="I160" s="6"/>
      <c r="J160" s="6"/>
      <c r="K160" s="6"/>
      <c r="L160" s="6"/>
      <c r="M160" s="6"/>
      <c r="N160" s="6"/>
      <c r="O160" s="6"/>
      <c r="P160" s="6"/>
      <c r="Q160" s="6"/>
      <c r="R160" s="6"/>
      <c r="S160" s="6"/>
      <c r="T160" s="6"/>
      <c r="U160" s="6"/>
      <c r="V160" s="6"/>
      <c r="W160" s="139"/>
      <c r="X160" s="6"/>
      <c r="Y160" s="6"/>
      <c r="Z160" s="6"/>
      <c r="AA160" s="6"/>
    </row>
    <row r="161" spans="1:27" ht="15.75" customHeight="1">
      <c r="A161" s="6"/>
      <c r="B161" s="6"/>
      <c r="C161" s="6"/>
      <c r="D161" s="6"/>
      <c r="E161" s="6"/>
      <c r="F161" s="6"/>
      <c r="G161" s="6"/>
      <c r="H161" s="6"/>
      <c r="I161" s="6"/>
      <c r="J161" s="6"/>
      <c r="K161" s="6"/>
      <c r="L161" s="6"/>
      <c r="M161" s="6"/>
      <c r="N161" s="6"/>
      <c r="O161" s="6"/>
      <c r="P161" s="6"/>
      <c r="Q161" s="6"/>
      <c r="R161" s="6"/>
      <c r="S161" s="6"/>
      <c r="T161" s="6"/>
      <c r="U161" s="6"/>
      <c r="V161" s="6"/>
      <c r="W161" s="139"/>
      <c r="X161" s="6"/>
      <c r="Y161" s="6"/>
      <c r="Z161" s="6"/>
      <c r="AA161" s="6"/>
    </row>
    <row r="162" spans="1:27" ht="15.75" customHeight="1">
      <c r="A162" s="6"/>
      <c r="B162" s="6"/>
      <c r="C162" s="6"/>
      <c r="D162" s="6"/>
      <c r="E162" s="6"/>
      <c r="F162" s="6"/>
      <c r="G162" s="6"/>
      <c r="H162" s="6"/>
      <c r="I162" s="6"/>
      <c r="J162" s="6"/>
      <c r="K162" s="6"/>
      <c r="L162" s="6"/>
      <c r="M162" s="6"/>
      <c r="N162" s="6"/>
      <c r="O162" s="6"/>
      <c r="P162" s="6"/>
      <c r="Q162" s="6"/>
      <c r="R162" s="6"/>
      <c r="S162" s="6"/>
      <c r="T162" s="6"/>
      <c r="U162" s="6"/>
      <c r="V162" s="6"/>
      <c r="W162" s="139"/>
      <c r="X162" s="6"/>
      <c r="Y162" s="6"/>
      <c r="Z162" s="6"/>
      <c r="AA162" s="6"/>
    </row>
    <row r="163" spans="1:27" ht="15.75" customHeight="1">
      <c r="A163" s="6"/>
      <c r="B163" s="6"/>
      <c r="C163" s="6"/>
      <c r="D163" s="6"/>
      <c r="E163" s="6"/>
      <c r="F163" s="6"/>
      <c r="G163" s="6"/>
      <c r="H163" s="6"/>
      <c r="I163" s="6"/>
      <c r="J163" s="6"/>
      <c r="K163" s="6"/>
      <c r="L163" s="6"/>
      <c r="M163" s="6"/>
      <c r="N163" s="6"/>
      <c r="O163" s="6"/>
      <c r="P163" s="6"/>
      <c r="Q163" s="6"/>
      <c r="R163" s="6"/>
      <c r="S163" s="6"/>
      <c r="T163" s="6"/>
      <c r="U163" s="6"/>
      <c r="V163" s="6"/>
      <c r="W163" s="139"/>
      <c r="X163" s="6"/>
      <c r="Y163" s="6"/>
      <c r="Z163" s="6"/>
      <c r="AA163" s="6"/>
    </row>
    <row r="164" spans="1:27" ht="15.75" customHeight="1">
      <c r="A164" s="6"/>
      <c r="B164" s="6"/>
      <c r="C164" s="6"/>
      <c r="D164" s="6"/>
      <c r="E164" s="6"/>
      <c r="F164" s="6"/>
      <c r="G164" s="6"/>
      <c r="H164" s="6"/>
      <c r="I164" s="6"/>
      <c r="J164" s="6"/>
      <c r="K164" s="6"/>
      <c r="L164" s="6"/>
      <c r="M164" s="6"/>
      <c r="N164" s="6"/>
      <c r="O164" s="6"/>
      <c r="P164" s="6"/>
      <c r="Q164" s="6"/>
      <c r="R164" s="6"/>
      <c r="S164" s="6"/>
      <c r="T164" s="6"/>
      <c r="U164" s="6"/>
      <c r="V164" s="6"/>
      <c r="W164" s="139"/>
      <c r="X164" s="6"/>
      <c r="Y164" s="6"/>
      <c r="Z164" s="6"/>
      <c r="AA164" s="6"/>
    </row>
    <row r="165" spans="1:27" ht="15.75" customHeight="1">
      <c r="A165" s="6"/>
      <c r="B165" s="6"/>
      <c r="C165" s="6"/>
      <c r="D165" s="6"/>
      <c r="E165" s="6"/>
      <c r="F165" s="6"/>
      <c r="G165" s="6"/>
      <c r="H165" s="6"/>
      <c r="I165" s="6"/>
      <c r="J165" s="6"/>
      <c r="K165" s="6"/>
      <c r="L165" s="6"/>
      <c r="M165" s="6"/>
      <c r="N165" s="6"/>
      <c r="O165" s="6"/>
      <c r="P165" s="6"/>
      <c r="Q165" s="6"/>
      <c r="R165" s="6"/>
      <c r="S165" s="6"/>
      <c r="T165" s="6"/>
      <c r="U165" s="6"/>
      <c r="V165" s="6"/>
      <c r="W165" s="139"/>
      <c r="X165" s="6"/>
      <c r="Y165" s="6"/>
      <c r="Z165" s="6"/>
      <c r="AA165" s="6"/>
    </row>
    <row r="166" spans="1:27" ht="15.75" customHeight="1">
      <c r="A166" s="6"/>
      <c r="B166" s="6"/>
      <c r="C166" s="6"/>
      <c r="D166" s="6"/>
      <c r="E166" s="6"/>
      <c r="F166" s="6"/>
      <c r="G166" s="6"/>
      <c r="H166" s="6"/>
      <c r="I166" s="6"/>
      <c r="J166" s="6"/>
      <c r="K166" s="6"/>
      <c r="L166" s="6"/>
      <c r="M166" s="6"/>
      <c r="N166" s="6"/>
      <c r="O166" s="6"/>
      <c r="P166" s="6"/>
      <c r="Q166" s="6"/>
      <c r="R166" s="6"/>
      <c r="S166" s="6"/>
      <c r="T166" s="6"/>
      <c r="U166" s="6"/>
      <c r="V166" s="6"/>
      <c r="W166" s="139"/>
      <c r="X166" s="6"/>
      <c r="Y166" s="6"/>
      <c r="Z166" s="6"/>
      <c r="AA166" s="6"/>
    </row>
    <row r="167" spans="1:27" ht="15.75" customHeight="1">
      <c r="A167" s="6"/>
      <c r="B167" s="6"/>
      <c r="C167" s="6"/>
      <c r="D167" s="6"/>
      <c r="E167" s="6"/>
      <c r="F167" s="6"/>
      <c r="G167" s="6"/>
      <c r="H167" s="6"/>
      <c r="I167" s="6"/>
      <c r="J167" s="6"/>
      <c r="K167" s="6"/>
      <c r="L167" s="6"/>
      <c r="M167" s="6"/>
      <c r="N167" s="6"/>
      <c r="O167" s="6"/>
      <c r="P167" s="6"/>
      <c r="Q167" s="6"/>
      <c r="R167" s="6"/>
      <c r="S167" s="6"/>
      <c r="T167" s="6"/>
      <c r="U167" s="6"/>
      <c r="V167" s="6"/>
      <c r="W167" s="139"/>
      <c r="X167" s="6"/>
      <c r="Y167" s="6"/>
      <c r="Z167" s="6"/>
      <c r="AA167" s="6"/>
    </row>
    <row r="168" spans="1:27" ht="15.75" customHeight="1">
      <c r="A168" s="6"/>
      <c r="B168" s="6"/>
      <c r="C168" s="6"/>
      <c r="D168" s="6"/>
      <c r="E168" s="6"/>
      <c r="F168" s="6"/>
      <c r="G168" s="6"/>
      <c r="H168" s="6"/>
      <c r="I168" s="6"/>
      <c r="J168" s="6"/>
      <c r="K168" s="6"/>
      <c r="L168" s="6"/>
      <c r="M168" s="6"/>
      <c r="N168" s="6"/>
      <c r="O168" s="6"/>
      <c r="P168" s="6"/>
      <c r="Q168" s="6"/>
      <c r="R168" s="6"/>
      <c r="S168" s="6"/>
      <c r="T168" s="6"/>
      <c r="U168" s="6"/>
      <c r="V168" s="6"/>
      <c r="W168" s="139"/>
      <c r="X168" s="6"/>
      <c r="Y168" s="6"/>
      <c r="Z168" s="6"/>
      <c r="AA168" s="6"/>
    </row>
    <row r="169" spans="1:27" ht="15.75" customHeight="1">
      <c r="A169" s="6"/>
      <c r="B169" s="6"/>
      <c r="C169" s="6"/>
      <c r="D169" s="6"/>
      <c r="E169" s="6"/>
      <c r="F169" s="6"/>
      <c r="G169" s="6"/>
      <c r="H169" s="6"/>
      <c r="I169" s="6"/>
      <c r="J169" s="6"/>
      <c r="K169" s="6"/>
      <c r="L169" s="6"/>
      <c r="M169" s="6"/>
      <c r="N169" s="6"/>
      <c r="O169" s="6"/>
      <c r="P169" s="6"/>
      <c r="Q169" s="6"/>
      <c r="R169" s="6"/>
      <c r="S169" s="6"/>
      <c r="T169" s="6"/>
      <c r="U169" s="6"/>
      <c r="V169" s="6"/>
      <c r="W169" s="139"/>
      <c r="X169" s="6"/>
      <c r="Y169" s="6"/>
      <c r="Z169" s="6"/>
      <c r="AA169" s="6"/>
    </row>
    <row r="170" spans="1:27" ht="15.75" customHeight="1">
      <c r="A170" s="6"/>
      <c r="B170" s="6"/>
      <c r="C170" s="6"/>
      <c r="D170" s="6"/>
      <c r="E170" s="6"/>
      <c r="F170" s="6"/>
      <c r="G170" s="6"/>
      <c r="H170" s="6"/>
      <c r="I170" s="6"/>
      <c r="J170" s="6"/>
      <c r="K170" s="6"/>
      <c r="L170" s="6"/>
      <c r="M170" s="6"/>
      <c r="N170" s="6"/>
      <c r="O170" s="6"/>
      <c r="P170" s="6"/>
      <c r="Q170" s="6"/>
      <c r="R170" s="6"/>
      <c r="S170" s="6"/>
      <c r="T170" s="6"/>
      <c r="U170" s="6"/>
      <c r="V170" s="6"/>
      <c r="W170" s="139"/>
      <c r="X170" s="6"/>
      <c r="Y170" s="6"/>
      <c r="Z170" s="6"/>
      <c r="AA170" s="6"/>
    </row>
    <row r="171" spans="1:27" ht="15.75" customHeight="1">
      <c r="A171" s="6"/>
      <c r="B171" s="6"/>
      <c r="C171" s="6"/>
      <c r="D171" s="6"/>
      <c r="E171" s="6"/>
      <c r="F171" s="6"/>
      <c r="G171" s="6"/>
      <c r="H171" s="6"/>
      <c r="I171" s="6"/>
      <c r="J171" s="6"/>
      <c r="K171" s="6"/>
      <c r="L171" s="6"/>
      <c r="M171" s="6"/>
      <c r="N171" s="6"/>
      <c r="O171" s="6"/>
      <c r="P171" s="6"/>
      <c r="Q171" s="6"/>
      <c r="R171" s="6"/>
      <c r="S171" s="6"/>
      <c r="T171" s="6"/>
      <c r="U171" s="6"/>
      <c r="V171" s="6"/>
      <c r="W171" s="139"/>
      <c r="X171" s="6"/>
      <c r="Y171" s="6"/>
      <c r="Z171" s="6"/>
      <c r="AA171" s="6"/>
    </row>
    <row r="172" spans="1:27" ht="15.75" customHeight="1">
      <c r="A172" s="6"/>
      <c r="B172" s="6"/>
      <c r="C172" s="6"/>
      <c r="D172" s="6"/>
      <c r="E172" s="6"/>
      <c r="F172" s="6"/>
      <c r="G172" s="6"/>
      <c r="H172" s="6"/>
      <c r="I172" s="6"/>
      <c r="J172" s="6"/>
      <c r="K172" s="6"/>
      <c r="L172" s="6"/>
      <c r="M172" s="6"/>
      <c r="N172" s="6"/>
      <c r="O172" s="6"/>
      <c r="P172" s="6"/>
      <c r="Q172" s="6"/>
      <c r="R172" s="6"/>
      <c r="S172" s="6"/>
      <c r="T172" s="6"/>
      <c r="U172" s="6"/>
      <c r="V172" s="6"/>
      <c r="W172" s="139"/>
      <c r="X172" s="6"/>
      <c r="Y172" s="6"/>
      <c r="Z172" s="6"/>
      <c r="AA172" s="6"/>
    </row>
    <row r="173" spans="1:27" ht="15.75" customHeight="1">
      <c r="A173" s="6"/>
      <c r="B173" s="6"/>
      <c r="C173" s="6"/>
      <c r="D173" s="6"/>
      <c r="E173" s="6"/>
      <c r="F173" s="6"/>
      <c r="G173" s="6"/>
      <c r="H173" s="6"/>
      <c r="I173" s="6"/>
      <c r="J173" s="6"/>
      <c r="K173" s="6"/>
      <c r="L173" s="6"/>
      <c r="M173" s="6"/>
      <c r="N173" s="6"/>
      <c r="O173" s="6"/>
      <c r="P173" s="6"/>
      <c r="Q173" s="6"/>
      <c r="R173" s="6"/>
      <c r="S173" s="6"/>
      <c r="T173" s="6"/>
      <c r="U173" s="6"/>
      <c r="V173" s="6"/>
      <c r="W173" s="139"/>
      <c r="X173" s="6"/>
      <c r="Y173" s="6"/>
      <c r="Z173" s="6"/>
      <c r="AA173" s="6"/>
    </row>
    <row r="174" spans="1:27" ht="15.75" customHeight="1">
      <c r="A174" s="6"/>
      <c r="B174" s="6"/>
      <c r="C174" s="6"/>
      <c r="D174" s="6"/>
      <c r="E174" s="6"/>
      <c r="F174" s="6"/>
      <c r="G174" s="6"/>
      <c r="H174" s="6"/>
      <c r="I174" s="6"/>
      <c r="J174" s="6"/>
      <c r="K174" s="6"/>
      <c r="L174" s="6"/>
      <c r="M174" s="6"/>
      <c r="N174" s="6"/>
      <c r="O174" s="6"/>
      <c r="P174" s="6"/>
      <c r="Q174" s="6"/>
      <c r="R174" s="6"/>
      <c r="S174" s="6"/>
      <c r="T174" s="6"/>
      <c r="U174" s="6"/>
      <c r="V174" s="6"/>
      <c r="W174" s="139"/>
      <c r="X174" s="6"/>
      <c r="Y174" s="6"/>
      <c r="Z174" s="6"/>
      <c r="AA174" s="6"/>
    </row>
    <row r="175" spans="1:27" ht="15.75" customHeight="1">
      <c r="A175" s="6"/>
      <c r="B175" s="6"/>
      <c r="C175" s="6"/>
      <c r="D175" s="6"/>
      <c r="E175" s="6"/>
      <c r="F175" s="6"/>
      <c r="G175" s="6"/>
      <c r="H175" s="6"/>
      <c r="I175" s="6"/>
      <c r="J175" s="6"/>
      <c r="K175" s="6"/>
      <c r="L175" s="6"/>
      <c r="M175" s="6"/>
      <c r="N175" s="6"/>
      <c r="O175" s="6"/>
      <c r="P175" s="6"/>
      <c r="Q175" s="6"/>
      <c r="R175" s="6"/>
      <c r="S175" s="6"/>
      <c r="T175" s="6"/>
      <c r="U175" s="6"/>
      <c r="V175" s="6"/>
      <c r="W175" s="139"/>
      <c r="X175" s="6"/>
      <c r="Y175" s="6"/>
      <c r="Z175" s="6"/>
      <c r="AA175" s="6"/>
    </row>
    <row r="176" spans="1:27" ht="15.75" customHeight="1">
      <c r="A176" s="6"/>
      <c r="B176" s="6"/>
      <c r="C176" s="6"/>
      <c r="D176" s="6"/>
      <c r="E176" s="6"/>
      <c r="F176" s="6"/>
      <c r="G176" s="6"/>
      <c r="H176" s="6"/>
      <c r="I176" s="6"/>
      <c r="J176" s="6"/>
      <c r="K176" s="6"/>
      <c r="L176" s="6"/>
      <c r="M176" s="6"/>
      <c r="N176" s="6"/>
      <c r="O176" s="6"/>
      <c r="P176" s="6"/>
      <c r="Q176" s="6"/>
      <c r="R176" s="6"/>
      <c r="S176" s="6"/>
      <c r="T176" s="6"/>
      <c r="U176" s="6"/>
      <c r="V176" s="6"/>
      <c r="W176" s="139"/>
      <c r="X176" s="6"/>
      <c r="Y176" s="6"/>
      <c r="Z176" s="6"/>
      <c r="AA176" s="6"/>
    </row>
    <row r="177" spans="1:27" ht="15.75" customHeight="1">
      <c r="A177" s="6"/>
      <c r="B177" s="6"/>
      <c r="C177" s="6"/>
      <c r="D177" s="6"/>
      <c r="E177" s="6"/>
      <c r="F177" s="6"/>
      <c r="G177" s="6"/>
      <c r="H177" s="6"/>
      <c r="I177" s="6"/>
      <c r="J177" s="6"/>
      <c r="K177" s="6"/>
      <c r="L177" s="6"/>
      <c r="M177" s="6"/>
      <c r="N177" s="6"/>
      <c r="O177" s="6"/>
      <c r="P177" s="6"/>
      <c r="Q177" s="6"/>
      <c r="R177" s="6"/>
      <c r="S177" s="6"/>
      <c r="T177" s="6"/>
      <c r="U177" s="6"/>
      <c r="V177" s="6"/>
      <c r="W177" s="139"/>
      <c r="X177" s="6"/>
      <c r="Y177" s="6"/>
      <c r="Z177" s="6"/>
      <c r="AA177" s="6"/>
    </row>
    <row r="178" spans="1:27" ht="15.75" customHeight="1">
      <c r="A178" s="6"/>
      <c r="B178" s="6"/>
      <c r="C178" s="6"/>
      <c r="D178" s="6"/>
      <c r="E178" s="6"/>
      <c r="F178" s="6"/>
      <c r="G178" s="6"/>
      <c r="H178" s="6"/>
      <c r="I178" s="6"/>
      <c r="J178" s="6"/>
      <c r="K178" s="6"/>
      <c r="L178" s="6"/>
      <c r="M178" s="6"/>
      <c r="N178" s="6"/>
      <c r="O178" s="6"/>
      <c r="P178" s="6"/>
      <c r="Q178" s="6"/>
      <c r="R178" s="6"/>
      <c r="S178" s="6"/>
      <c r="T178" s="6"/>
      <c r="U178" s="6"/>
      <c r="V178" s="6"/>
      <c r="W178" s="139"/>
      <c r="X178" s="6"/>
      <c r="Y178" s="6"/>
      <c r="Z178" s="6"/>
      <c r="AA178" s="6"/>
    </row>
    <row r="179" spans="1:27" ht="15.75" customHeight="1">
      <c r="A179" s="6"/>
      <c r="B179" s="6"/>
      <c r="C179" s="6"/>
      <c r="D179" s="6"/>
      <c r="E179" s="6"/>
      <c r="F179" s="6"/>
      <c r="G179" s="6"/>
      <c r="H179" s="6"/>
      <c r="I179" s="6"/>
      <c r="J179" s="6"/>
      <c r="K179" s="6"/>
      <c r="L179" s="6"/>
      <c r="M179" s="6"/>
      <c r="N179" s="6"/>
      <c r="O179" s="6"/>
      <c r="P179" s="6"/>
      <c r="Q179" s="6"/>
      <c r="R179" s="6"/>
      <c r="S179" s="6"/>
      <c r="T179" s="6"/>
      <c r="U179" s="6"/>
      <c r="V179" s="6"/>
      <c r="W179" s="139"/>
      <c r="X179" s="6"/>
      <c r="Y179" s="6"/>
      <c r="Z179" s="6"/>
      <c r="AA179" s="6"/>
    </row>
    <row r="180" spans="1:27" ht="15.75" customHeight="1">
      <c r="A180" s="6"/>
      <c r="B180" s="6"/>
      <c r="C180" s="6"/>
      <c r="D180" s="6"/>
      <c r="E180" s="6"/>
      <c r="F180" s="6"/>
      <c r="G180" s="6"/>
      <c r="H180" s="6"/>
      <c r="I180" s="6"/>
      <c r="J180" s="6"/>
      <c r="K180" s="6"/>
      <c r="L180" s="6"/>
      <c r="M180" s="6"/>
      <c r="N180" s="6"/>
      <c r="O180" s="6"/>
      <c r="P180" s="6"/>
      <c r="Q180" s="6"/>
      <c r="R180" s="6"/>
      <c r="S180" s="6"/>
      <c r="T180" s="6"/>
      <c r="U180" s="6"/>
      <c r="V180" s="6"/>
      <c r="W180" s="139"/>
      <c r="X180" s="6"/>
      <c r="Y180" s="6"/>
      <c r="Z180" s="6"/>
      <c r="AA180" s="6"/>
    </row>
    <row r="181" spans="1:27" ht="15.75" customHeight="1">
      <c r="A181" s="6"/>
      <c r="B181" s="6"/>
      <c r="C181" s="6"/>
      <c r="D181" s="6"/>
      <c r="E181" s="6"/>
      <c r="F181" s="6"/>
      <c r="G181" s="6"/>
      <c r="H181" s="6"/>
      <c r="I181" s="6"/>
      <c r="J181" s="6"/>
      <c r="K181" s="6"/>
      <c r="L181" s="6"/>
      <c r="M181" s="6"/>
      <c r="N181" s="6"/>
      <c r="O181" s="6"/>
      <c r="P181" s="6"/>
      <c r="Q181" s="6"/>
      <c r="R181" s="6"/>
      <c r="S181" s="6"/>
      <c r="T181" s="6"/>
      <c r="U181" s="6"/>
      <c r="V181" s="6"/>
      <c r="W181" s="139"/>
      <c r="X181" s="6"/>
      <c r="Y181" s="6"/>
      <c r="Z181" s="6"/>
      <c r="AA181" s="6"/>
    </row>
    <row r="182" spans="1:27" ht="15.75" customHeight="1">
      <c r="A182" s="6"/>
      <c r="B182" s="6"/>
      <c r="C182" s="6"/>
      <c r="D182" s="6"/>
      <c r="E182" s="6"/>
      <c r="F182" s="6"/>
      <c r="G182" s="6"/>
      <c r="H182" s="6"/>
      <c r="I182" s="6"/>
      <c r="J182" s="6"/>
      <c r="K182" s="6"/>
      <c r="L182" s="6"/>
      <c r="M182" s="6"/>
      <c r="N182" s="6"/>
      <c r="O182" s="6"/>
      <c r="P182" s="6"/>
      <c r="Q182" s="6"/>
      <c r="R182" s="6"/>
      <c r="S182" s="6"/>
      <c r="T182" s="6"/>
      <c r="U182" s="6"/>
      <c r="V182" s="6"/>
      <c r="W182" s="139"/>
      <c r="X182" s="6"/>
      <c r="Y182" s="6"/>
      <c r="Z182" s="6"/>
      <c r="AA182" s="6"/>
    </row>
    <row r="183" spans="1:27" ht="15.75" customHeight="1">
      <c r="A183" s="6"/>
      <c r="B183" s="6"/>
      <c r="C183" s="6"/>
      <c r="D183" s="6"/>
      <c r="E183" s="6"/>
      <c r="F183" s="6"/>
      <c r="G183" s="6"/>
      <c r="H183" s="6"/>
      <c r="I183" s="6"/>
      <c r="J183" s="6"/>
      <c r="K183" s="6"/>
      <c r="L183" s="6"/>
      <c r="M183" s="6"/>
      <c r="N183" s="6"/>
      <c r="O183" s="6"/>
      <c r="P183" s="6"/>
      <c r="Q183" s="6"/>
      <c r="R183" s="6"/>
      <c r="S183" s="6"/>
      <c r="T183" s="6"/>
      <c r="U183" s="6"/>
      <c r="V183" s="6"/>
      <c r="W183" s="139"/>
      <c r="X183" s="6"/>
      <c r="Y183" s="6"/>
      <c r="Z183" s="6"/>
      <c r="AA183" s="6"/>
    </row>
    <row r="184" spans="1:27" ht="15.75" customHeight="1">
      <c r="A184" s="6"/>
      <c r="B184" s="6"/>
      <c r="C184" s="6"/>
      <c r="D184" s="6"/>
      <c r="E184" s="6"/>
      <c r="F184" s="6"/>
      <c r="G184" s="6"/>
      <c r="H184" s="6"/>
      <c r="I184" s="6"/>
      <c r="J184" s="6"/>
      <c r="K184" s="6"/>
      <c r="L184" s="6"/>
      <c r="M184" s="6"/>
      <c r="N184" s="6"/>
      <c r="O184" s="6"/>
      <c r="P184" s="6"/>
      <c r="Q184" s="6"/>
      <c r="R184" s="6"/>
      <c r="S184" s="6"/>
      <c r="T184" s="6"/>
      <c r="U184" s="6"/>
      <c r="V184" s="6"/>
      <c r="W184" s="139"/>
      <c r="X184" s="6"/>
      <c r="Y184" s="6"/>
      <c r="Z184" s="6"/>
      <c r="AA184" s="6"/>
    </row>
    <row r="185" spans="1:27" ht="15.75" customHeight="1">
      <c r="A185" s="6"/>
      <c r="B185" s="6"/>
      <c r="C185" s="6"/>
      <c r="D185" s="6"/>
      <c r="E185" s="6"/>
      <c r="F185" s="6"/>
      <c r="G185" s="6"/>
      <c r="H185" s="6"/>
      <c r="I185" s="6"/>
      <c r="J185" s="6"/>
      <c r="K185" s="6"/>
      <c r="L185" s="6"/>
      <c r="M185" s="6"/>
      <c r="N185" s="6"/>
      <c r="O185" s="6"/>
      <c r="P185" s="6"/>
      <c r="Q185" s="6"/>
      <c r="R185" s="6"/>
      <c r="S185" s="6"/>
      <c r="T185" s="6"/>
      <c r="U185" s="6"/>
      <c r="V185" s="6"/>
      <c r="W185" s="139"/>
      <c r="X185" s="6"/>
      <c r="Y185" s="6"/>
      <c r="Z185" s="6"/>
      <c r="AA185" s="6"/>
    </row>
    <row r="186" spans="1:27" ht="15.75" customHeight="1">
      <c r="A186" s="6"/>
      <c r="B186" s="6"/>
      <c r="C186" s="6"/>
      <c r="D186" s="6"/>
      <c r="E186" s="6"/>
      <c r="F186" s="6"/>
      <c r="G186" s="6"/>
      <c r="H186" s="6"/>
      <c r="I186" s="6"/>
      <c r="J186" s="6"/>
      <c r="K186" s="6"/>
      <c r="L186" s="6"/>
      <c r="M186" s="6"/>
      <c r="N186" s="6"/>
      <c r="O186" s="6"/>
      <c r="P186" s="6"/>
      <c r="Q186" s="6"/>
      <c r="R186" s="6"/>
      <c r="S186" s="6"/>
      <c r="T186" s="6"/>
      <c r="U186" s="6"/>
      <c r="V186" s="6"/>
      <c r="W186" s="139"/>
      <c r="X186" s="6"/>
      <c r="Y186" s="6"/>
      <c r="Z186" s="6"/>
      <c r="AA186" s="6"/>
    </row>
    <row r="187" spans="1:27" ht="15.75" customHeight="1">
      <c r="A187" s="6"/>
      <c r="B187" s="6"/>
      <c r="C187" s="6"/>
      <c r="D187" s="6"/>
      <c r="E187" s="6"/>
      <c r="F187" s="6"/>
      <c r="G187" s="6"/>
      <c r="H187" s="6"/>
      <c r="I187" s="6"/>
      <c r="J187" s="6"/>
      <c r="K187" s="6"/>
      <c r="L187" s="6"/>
      <c r="M187" s="6"/>
      <c r="N187" s="6"/>
      <c r="O187" s="6"/>
      <c r="P187" s="6"/>
      <c r="Q187" s="6"/>
      <c r="R187" s="6"/>
      <c r="S187" s="6"/>
      <c r="T187" s="6"/>
      <c r="U187" s="6"/>
      <c r="V187" s="6"/>
      <c r="W187" s="139"/>
      <c r="X187" s="6"/>
      <c r="Y187" s="6"/>
      <c r="Z187" s="6"/>
      <c r="AA187" s="6"/>
    </row>
    <row r="188" spans="1:27" ht="15.75" customHeight="1">
      <c r="A188" s="6"/>
      <c r="B188" s="6"/>
      <c r="C188" s="6"/>
      <c r="D188" s="6"/>
      <c r="E188" s="6"/>
      <c r="F188" s="6"/>
      <c r="G188" s="6"/>
      <c r="H188" s="6"/>
      <c r="I188" s="6"/>
      <c r="J188" s="6"/>
      <c r="K188" s="6"/>
      <c r="L188" s="6"/>
      <c r="M188" s="6"/>
      <c r="N188" s="6"/>
      <c r="O188" s="6"/>
      <c r="P188" s="6"/>
      <c r="Q188" s="6"/>
      <c r="R188" s="6"/>
      <c r="S188" s="6"/>
      <c r="T188" s="6"/>
      <c r="U188" s="6"/>
      <c r="V188" s="6"/>
      <c r="W188" s="139"/>
      <c r="X188" s="6"/>
      <c r="Y188" s="6"/>
      <c r="Z188" s="6"/>
      <c r="AA188" s="6"/>
    </row>
    <row r="189" spans="1:27" ht="15.75" customHeight="1">
      <c r="A189" s="6"/>
      <c r="B189" s="6"/>
      <c r="C189" s="6"/>
      <c r="D189" s="6"/>
      <c r="E189" s="6"/>
      <c r="F189" s="6"/>
      <c r="G189" s="6"/>
      <c r="H189" s="6"/>
      <c r="I189" s="6"/>
      <c r="J189" s="6"/>
      <c r="K189" s="6"/>
      <c r="L189" s="6"/>
      <c r="M189" s="6"/>
      <c r="N189" s="6"/>
      <c r="O189" s="6"/>
      <c r="P189" s="6"/>
      <c r="Q189" s="6"/>
      <c r="R189" s="6"/>
      <c r="S189" s="6"/>
      <c r="T189" s="6"/>
      <c r="U189" s="6"/>
      <c r="V189" s="6"/>
      <c r="W189" s="139"/>
      <c r="X189" s="6"/>
      <c r="Y189" s="6"/>
      <c r="Z189" s="6"/>
      <c r="AA189" s="6"/>
    </row>
    <row r="190" spans="1:27" ht="15.75" customHeight="1">
      <c r="A190" s="6"/>
      <c r="B190" s="6"/>
      <c r="C190" s="6"/>
      <c r="D190" s="6"/>
      <c r="E190" s="6"/>
      <c r="F190" s="6"/>
      <c r="G190" s="6"/>
      <c r="H190" s="6"/>
      <c r="I190" s="6"/>
      <c r="J190" s="6"/>
      <c r="K190" s="6"/>
      <c r="L190" s="6"/>
      <c r="M190" s="6"/>
      <c r="N190" s="6"/>
      <c r="O190" s="6"/>
      <c r="P190" s="6"/>
      <c r="Q190" s="6"/>
      <c r="R190" s="6"/>
      <c r="S190" s="6"/>
      <c r="T190" s="6"/>
      <c r="U190" s="6"/>
      <c r="V190" s="6"/>
      <c r="W190" s="139"/>
      <c r="X190" s="6"/>
      <c r="Y190" s="6"/>
      <c r="Z190" s="6"/>
      <c r="AA190" s="6"/>
    </row>
    <row r="191" spans="1:27" ht="15.75" customHeight="1">
      <c r="A191" s="6"/>
      <c r="B191" s="6"/>
      <c r="C191" s="6"/>
      <c r="D191" s="6"/>
      <c r="E191" s="6"/>
      <c r="F191" s="6"/>
      <c r="G191" s="6"/>
      <c r="H191" s="6"/>
      <c r="I191" s="6"/>
      <c r="J191" s="6"/>
      <c r="K191" s="6"/>
      <c r="L191" s="6"/>
      <c r="M191" s="6"/>
      <c r="N191" s="6"/>
      <c r="O191" s="6"/>
      <c r="P191" s="6"/>
      <c r="Q191" s="6"/>
      <c r="R191" s="6"/>
      <c r="S191" s="6"/>
      <c r="T191" s="6"/>
      <c r="U191" s="6"/>
      <c r="V191" s="6"/>
      <c r="W191" s="139"/>
      <c r="X191" s="6"/>
      <c r="Y191" s="6"/>
      <c r="Z191" s="6"/>
      <c r="AA191" s="6"/>
    </row>
    <row r="192" spans="1:27" ht="15.75" customHeight="1">
      <c r="A192" s="6"/>
      <c r="B192" s="6"/>
      <c r="C192" s="6"/>
      <c r="D192" s="6"/>
      <c r="E192" s="6"/>
      <c r="F192" s="6"/>
      <c r="G192" s="6"/>
      <c r="H192" s="6"/>
      <c r="I192" s="6"/>
      <c r="J192" s="6"/>
      <c r="K192" s="6"/>
      <c r="L192" s="6"/>
      <c r="M192" s="6"/>
      <c r="N192" s="6"/>
      <c r="O192" s="6"/>
      <c r="P192" s="6"/>
      <c r="Q192" s="6"/>
      <c r="R192" s="6"/>
      <c r="S192" s="6"/>
      <c r="T192" s="6"/>
      <c r="U192" s="6"/>
      <c r="V192" s="6"/>
      <c r="W192" s="139"/>
      <c r="X192" s="6"/>
      <c r="Y192" s="6"/>
      <c r="Z192" s="6"/>
      <c r="AA192" s="6"/>
    </row>
    <row r="193" spans="1:27" ht="15.75" customHeight="1">
      <c r="A193" s="6"/>
      <c r="B193" s="6"/>
      <c r="C193" s="6"/>
      <c r="D193" s="6"/>
      <c r="E193" s="6"/>
      <c r="F193" s="6"/>
      <c r="G193" s="6"/>
      <c r="H193" s="6"/>
      <c r="I193" s="6"/>
      <c r="J193" s="6"/>
      <c r="K193" s="6"/>
      <c r="L193" s="6"/>
      <c r="M193" s="6"/>
      <c r="N193" s="6"/>
      <c r="O193" s="6"/>
      <c r="P193" s="6"/>
      <c r="Q193" s="6"/>
      <c r="R193" s="6"/>
      <c r="S193" s="6"/>
      <c r="T193" s="6"/>
      <c r="U193" s="6"/>
      <c r="V193" s="6"/>
      <c r="W193" s="139"/>
      <c r="X193" s="6"/>
      <c r="Y193" s="6"/>
      <c r="Z193" s="6"/>
      <c r="AA193" s="6"/>
    </row>
    <row r="194" spans="1:27" ht="15.75" customHeight="1">
      <c r="A194" s="6"/>
      <c r="B194" s="6"/>
      <c r="C194" s="6"/>
      <c r="D194" s="6"/>
      <c r="E194" s="6"/>
      <c r="F194" s="6"/>
      <c r="G194" s="6"/>
      <c r="H194" s="6"/>
      <c r="I194" s="6"/>
      <c r="J194" s="6"/>
      <c r="K194" s="6"/>
      <c r="L194" s="6"/>
      <c r="M194" s="6"/>
      <c r="N194" s="6"/>
      <c r="O194" s="6"/>
      <c r="P194" s="6"/>
      <c r="Q194" s="6"/>
      <c r="R194" s="6"/>
      <c r="S194" s="6"/>
      <c r="T194" s="6"/>
      <c r="U194" s="6"/>
      <c r="V194" s="6"/>
      <c r="W194" s="139"/>
      <c r="X194" s="6"/>
      <c r="Y194" s="6"/>
      <c r="Z194" s="6"/>
      <c r="AA194" s="6"/>
    </row>
    <row r="195" spans="1:27" ht="15.75" customHeight="1">
      <c r="A195" s="6"/>
      <c r="B195" s="6"/>
      <c r="C195" s="6"/>
      <c r="D195" s="6"/>
      <c r="E195" s="6"/>
      <c r="F195" s="6"/>
      <c r="G195" s="6"/>
      <c r="H195" s="6"/>
      <c r="I195" s="6"/>
      <c r="J195" s="6"/>
      <c r="K195" s="6"/>
      <c r="L195" s="6"/>
      <c r="M195" s="6"/>
      <c r="N195" s="6"/>
      <c r="O195" s="6"/>
      <c r="P195" s="6"/>
      <c r="Q195" s="6"/>
      <c r="R195" s="6"/>
      <c r="S195" s="6"/>
      <c r="T195" s="6"/>
      <c r="U195" s="6"/>
      <c r="V195" s="6"/>
      <c r="W195" s="139"/>
      <c r="X195" s="6"/>
      <c r="Y195" s="6"/>
      <c r="Z195" s="6"/>
      <c r="AA195" s="6"/>
    </row>
    <row r="196" spans="1:27" ht="15.75" customHeight="1">
      <c r="A196" s="6"/>
      <c r="B196" s="6"/>
      <c r="C196" s="6"/>
      <c r="D196" s="6"/>
      <c r="E196" s="6"/>
      <c r="F196" s="6"/>
      <c r="G196" s="6"/>
      <c r="H196" s="6"/>
      <c r="I196" s="6"/>
      <c r="J196" s="6"/>
      <c r="K196" s="6"/>
      <c r="L196" s="6"/>
      <c r="M196" s="6"/>
      <c r="N196" s="6"/>
      <c r="O196" s="6"/>
      <c r="P196" s="6"/>
      <c r="Q196" s="6"/>
      <c r="R196" s="6"/>
      <c r="S196" s="6"/>
      <c r="T196" s="6"/>
      <c r="U196" s="6"/>
      <c r="V196" s="6"/>
      <c r="W196" s="139"/>
      <c r="X196" s="6"/>
      <c r="Y196" s="6"/>
      <c r="Z196" s="6"/>
      <c r="AA196" s="6"/>
    </row>
    <row r="197" spans="1:27" ht="15.75" customHeight="1">
      <c r="A197" s="6"/>
      <c r="B197" s="6"/>
      <c r="C197" s="6"/>
      <c r="D197" s="6"/>
      <c r="E197" s="6"/>
      <c r="F197" s="6"/>
      <c r="G197" s="6"/>
      <c r="H197" s="6"/>
      <c r="I197" s="6"/>
      <c r="J197" s="6"/>
      <c r="K197" s="6"/>
      <c r="L197" s="6"/>
      <c r="M197" s="6"/>
      <c r="N197" s="6"/>
      <c r="O197" s="6"/>
      <c r="P197" s="6"/>
      <c r="Q197" s="6"/>
      <c r="R197" s="6"/>
      <c r="S197" s="6"/>
      <c r="T197" s="6"/>
      <c r="U197" s="6"/>
      <c r="V197" s="6"/>
      <c r="W197" s="139"/>
      <c r="X197" s="6"/>
      <c r="Y197" s="6"/>
      <c r="Z197" s="6"/>
      <c r="AA197" s="6"/>
    </row>
    <row r="198" spans="1:27" ht="15.75" customHeight="1">
      <c r="A198" s="6"/>
      <c r="B198" s="6"/>
      <c r="C198" s="6"/>
      <c r="D198" s="6"/>
      <c r="E198" s="6"/>
      <c r="F198" s="6"/>
      <c r="G198" s="6"/>
      <c r="H198" s="6"/>
      <c r="I198" s="6"/>
      <c r="J198" s="6"/>
      <c r="K198" s="6"/>
      <c r="L198" s="6"/>
      <c r="M198" s="6"/>
      <c r="N198" s="6"/>
      <c r="O198" s="6"/>
      <c r="P198" s="6"/>
      <c r="Q198" s="6"/>
      <c r="R198" s="6"/>
      <c r="S198" s="6"/>
      <c r="T198" s="6"/>
      <c r="U198" s="6"/>
      <c r="V198" s="6"/>
      <c r="W198" s="139"/>
      <c r="X198" s="6"/>
      <c r="Y198" s="6"/>
      <c r="Z198" s="6"/>
      <c r="AA198" s="6"/>
    </row>
    <row r="199" spans="1:27" ht="15.75" customHeight="1">
      <c r="A199" s="6"/>
      <c r="B199" s="6"/>
      <c r="C199" s="6"/>
      <c r="D199" s="6"/>
      <c r="E199" s="6"/>
      <c r="F199" s="6"/>
      <c r="G199" s="6"/>
      <c r="H199" s="6"/>
      <c r="I199" s="6"/>
      <c r="J199" s="6"/>
      <c r="K199" s="6"/>
      <c r="L199" s="6"/>
      <c r="M199" s="6"/>
      <c r="N199" s="6"/>
      <c r="O199" s="6"/>
      <c r="P199" s="6"/>
      <c r="Q199" s="6"/>
      <c r="R199" s="6"/>
      <c r="S199" s="6"/>
      <c r="T199" s="6"/>
      <c r="U199" s="6"/>
      <c r="V199" s="6"/>
      <c r="W199" s="139"/>
      <c r="X199" s="6"/>
      <c r="Y199" s="6"/>
      <c r="Z199" s="6"/>
      <c r="AA199" s="6"/>
    </row>
    <row r="200" spans="1:27" ht="15.75" customHeight="1">
      <c r="A200" s="6"/>
      <c r="B200" s="6"/>
      <c r="C200" s="6"/>
      <c r="D200" s="6"/>
      <c r="E200" s="6"/>
      <c r="F200" s="6"/>
      <c r="G200" s="6"/>
      <c r="H200" s="6"/>
      <c r="I200" s="6"/>
      <c r="J200" s="6"/>
      <c r="K200" s="6"/>
      <c r="L200" s="6"/>
      <c r="M200" s="6"/>
      <c r="N200" s="6"/>
      <c r="O200" s="6"/>
      <c r="P200" s="6"/>
      <c r="Q200" s="6"/>
      <c r="R200" s="6"/>
      <c r="S200" s="6"/>
      <c r="T200" s="6"/>
      <c r="U200" s="6"/>
      <c r="V200" s="6"/>
      <c r="W200" s="139"/>
      <c r="X200" s="6"/>
      <c r="Y200" s="6"/>
      <c r="Z200" s="6"/>
      <c r="AA200" s="6"/>
    </row>
    <row r="201" spans="1:27" ht="15.75" customHeight="1">
      <c r="A201" s="6"/>
      <c r="B201" s="6"/>
      <c r="C201" s="6"/>
      <c r="D201" s="6"/>
      <c r="E201" s="6"/>
      <c r="F201" s="6"/>
      <c r="G201" s="6"/>
      <c r="H201" s="6"/>
      <c r="I201" s="6"/>
      <c r="J201" s="6"/>
      <c r="K201" s="6"/>
      <c r="L201" s="6"/>
      <c r="M201" s="6"/>
      <c r="N201" s="6"/>
      <c r="O201" s="6"/>
      <c r="P201" s="6"/>
      <c r="Q201" s="6"/>
      <c r="R201" s="6"/>
      <c r="S201" s="6"/>
      <c r="T201" s="6"/>
      <c r="U201" s="6"/>
      <c r="V201" s="6"/>
      <c r="W201" s="139"/>
      <c r="X201" s="6"/>
      <c r="Y201" s="6"/>
      <c r="Z201" s="6"/>
      <c r="AA201" s="6"/>
    </row>
    <row r="202" spans="1:27" ht="15.75" customHeight="1">
      <c r="A202" s="6"/>
      <c r="B202" s="6"/>
      <c r="C202" s="6"/>
      <c r="D202" s="6"/>
      <c r="E202" s="6"/>
      <c r="F202" s="6"/>
      <c r="G202" s="6"/>
      <c r="H202" s="6"/>
      <c r="I202" s="6"/>
      <c r="J202" s="6"/>
      <c r="K202" s="6"/>
      <c r="L202" s="6"/>
      <c r="M202" s="6"/>
      <c r="N202" s="6"/>
      <c r="O202" s="6"/>
      <c r="P202" s="6"/>
      <c r="Q202" s="6"/>
      <c r="R202" s="6"/>
      <c r="S202" s="6"/>
      <c r="T202" s="6"/>
      <c r="U202" s="6"/>
      <c r="V202" s="6"/>
      <c r="W202" s="139"/>
      <c r="X202" s="6"/>
      <c r="Y202" s="6"/>
      <c r="Z202" s="6"/>
      <c r="AA202" s="6"/>
    </row>
    <row r="203" spans="1:27" ht="15.75" customHeight="1">
      <c r="A203" s="6"/>
      <c r="B203" s="6"/>
      <c r="C203" s="6"/>
      <c r="D203" s="6"/>
      <c r="E203" s="6"/>
      <c r="F203" s="6"/>
      <c r="G203" s="6"/>
      <c r="H203" s="6"/>
      <c r="I203" s="6"/>
      <c r="J203" s="6"/>
      <c r="K203" s="6"/>
      <c r="L203" s="6"/>
      <c r="M203" s="6"/>
      <c r="N203" s="6"/>
      <c r="O203" s="6"/>
      <c r="P203" s="6"/>
      <c r="Q203" s="6"/>
      <c r="R203" s="6"/>
      <c r="S203" s="6"/>
      <c r="T203" s="6"/>
      <c r="U203" s="6"/>
      <c r="V203" s="6"/>
      <c r="W203" s="139"/>
      <c r="X203" s="6"/>
      <c r="Y203" s="6"/>
      <c r="Z203" s="6"/>
      <c r="AA203" s="6"/>
    </row>
    <row r="204" spans="1:27" ht="15.75" customHeight="1">
      <c r="A204" s="6"/>
      <c r="B204" s="6"/>
      <c r="C204" s="6"/>
      <c r="D204" s="6"/>
      <c r="E204" s="6"/>
      <c r="F204" s="6"/>
      <c r="G204" s="6"/>
      <c r="H204" s="6"/>
      <c r="I204" s="6"/>
      <c r="J204" s="6"/>
      <c r="K204" s="6"/>
      <c r="L204" s="6"/>
      <c r="M204" s="6"/>
      <c r="N204" s="6"/>
      <c r="O204" s="6"/>
      <c r="P204" s="6"/>
      <c r="Q204" s="6"/>
      <c r="R204" s="6"/>
      <c r="S204" s="6"/>
      <c r="T204" s="6"/>
      <c r="U204" s="6"/>
      <c r="V204" s="6"/>
      <c r="W204" s="139"/>
      <c r="X204" s="6"/>
      <c r="Y204" s="6"/>
      <c r="Z204" s="6"/>
      <c r="AA204" s="6"/>
    </row>
    <row r="205" spans="1:27" ht="15.75" customHeight="1">
      <c r="A205" s="6"/>
      <c r="B205" s="6"/>
      <c r="C205" s="6"/>
      <c r="D205" s="6"/>
      <c r="E205" s="6"/>
      <c r="F205" s="6"/>
      <c r="G205" s="6"/>
      <c r="H205" s="6"/>
      <c r="I205" s="6"/>
      <c r="J205" s="6"/>
      <c r="K205" s="6"/>
      <c r="L205" s="6"/>
      <c r="M205" s="6"/>
      <c r="N205" s="6"/>
      <c r="O205" s="6"/>
      <c r="P205" s="6"/>
      <c r="Q205" s="6"/>
      <c r="R205" s="6"/>
      <c r="S205" s="6"/>
      <c r="T205" s="6"/>
      <c r="U205" s="6"/>
      <c r="V205" s="6"/>
      <c r="W205" s="139"/>
      <c r="X205" s="6"/>
      <c r="Y205" s="6"/>
      <c r="Z205" s="6"/>
      <c r="AA205" s="6"/>
    </row>
    <row r="206" spans="1:27" ht="15.75" customHeight="1">
      <c r="A206" s="6"/>
      <c r="B206" s="6"/>
      <c r="C206" s="6"/>
      <c r="D206" s="6"/>
      <c r="E206" s="6"/>
      <c r="F206" s="6"/>
      <c r="G206" s="6"/>
      <c r="H206" s="6"/>
      <c r="I206" s="6"/>
      <c r="J206" s="6"/>
      <c r="K206" s="6"/>
      <c r="L206" s="6"/>
      <c r="M206" s="6"/>
      <c r="N206" s="6"/>
      <c r="O206" s="6"/>
      <c r="P206" s="6"/>
      <c r="Q206" s="6"/>
      <c r="R206" s="6"/>
      <c r="S206" s="6"/>
      <c r="T206" s="6"/>
      <c r="U206" s="6"/>
      <c r="V206" s="6"/>
      <c r="W206" s="139"/>
      <c r="X206" s="6"/>
      <c r="Y206" s="6"/>
      <c r="Z206" s="6"/>
      <c r="AA206" s="6"/>
    </row>
    <row r="207" spans="1:27" ht="15.75" customHeight="1">
      <c r="A207" s="6"/>
      <c r="B207" s="6"/>
      <c r="C207" s="6"/>
      <c r="D207" s="6"/>
      <c r="E207" s="6"/>
      <c r="F207" s="6"/>
      <c r="G207" s="6"/>
      <c r="H207" s="6"/>
      <c r="I207" s="6"/>
      <c r="J207" s="6"/>
      <c r="K207" s="6"/>
      <c r="L207" s="6"/>
      <c r="M207" s="6"/>
      <c r="N207" s="6"/>
      <c r="O207" s="6"/>
      <c r="P207" s="6"/>
      <c r="Q207" s="6"/>
      <c r="R207" s="6"/>
      <c r="S207" s="6"/>
      <c r="T207" s="6"/>
      <c r="U207" s="6"/>
      <c r="V207" s="6"/>
      <c r="W207" s="139"/>
      <c r="X207" s="6"/>
      <c r="Y207" s="6"/>
      <c r="Z207" s="6"/>
      <c r="AA207" s="6"/>
    </row>
    <row r="208" spans="1:27" ht="15.75" customHeight="1">
      <c r="A208" s="6"/>
      <c r="B208" s="6"/>
      <c r="C208" s="6"/>
      <c r="D208" s="6"/>
      <c r="E208" s="6"/>
      <c r="F208" s="6"/>
      <c r="G208" s="6"/>
      <c r="H208" s="6"/>
      <c r="I208" s="6"/>
      <c r="J208" s="6"/>
      <c r="K208" s="6"/>
      <c r="L208" s="6"/>
      <c r="M208" s="6"/>
      <c r="N208" s="6"/>
      <c r="O208" s="6"/>
      <c r="P208" s="6"/>
      <c r="Q208" s="6"/>
      <c r="R208" s="6"/>
      <c r="S208" s="6"/>
      <c r="T208" s="6"/>
      <c r="U208" s="6"/>
      <c r="V208" s="6"/>
      <c r="W208" s="139"/>
      <c r="X208" s="6"/>
      <c r="Y208" s="6"/>
      <c r="Z208" s="6"/>
      <c r="AA208" s="6"/>
    </row>
    <row r="209" spans="1:27" ht="15.75" customHeight="1">
      <c r="A209" s="6"/>
      <c r="B209" s="6"/>
      <c r="C209" s="6"/>
      <c r="D209" s="6"/>
      <c r="E209" s="6"/>
      <c r="F209" s="6"/>
      <c r="G209" s="6"/>
      <c r="H209" s="6"/>
      <c r="I209" s="6"/>
      <c r="J209" s="6"/>
      <c r="K209" s="6"/>
      <c r="L209" s="6"/>
      <c r="M209" s="6"/>
      <c r="N209" s="6"/>
      <c r="O209" s="6"/>
      <c r="P209" s="6"/>
      <c r="Q209" s="6"/>
      <c r="R209" s="6"/>
      <c r="S209" s="6"/>
      <c r="T209" s="6"/>
      <c r="U209" s="6"/>
      <c r="V209" s="6"/>
      <c r="W209" s="139"/>
      <c r="X209" s="6"/>
      <c r="Y209" s="6"/>
      <c r="Z209" s="6"/>
      <c r="AA209" s="6"/>
    </row>
    <row r="210" spans="1:27" ht="15.75" customHeight="1">
      <c r="A210" s="6"/>
      <c r="B210" s="6"/>
      <c r="C210" s="6"/>
      <c r="D210" s="6"/>
      <c r="E210" s="6"/>
      <c r="F210" s="6"/>
      <c r="G210" s="6"/>
      <c r="H210" s="6"/>
      <c r="I210" s="6"/>
      <c r="J210" s="6"/>
      <c r="K210" s="6"/>
      <c r="L210" s="6"/>
      <c r="M210" s="6"/>
      <c r="N210" s="6"/>
      <c r="O210" s="6"/>
      <c r="P210" s="6"/>
      <c r="Q210" s="6"/>
      <c r="R210" s="6"/>
      <c r="S210" s="6"/>
      <c r="T210" s="6"/>
      <c r="U210" s="6"/>
      <c r="V210" s="6"/>
      <c r="W210" s="139"/>
      <c r="X210" s="6"/>
      <c r="Y210" s="6"/>
      <c r="Z210" s="6"/>
      <c r="AA210" s="6"/>
    </row>
    <row r="211" spans="1:27" ht="15.75" customHeight="1">
      <c r="A211" s="6"/>
      <c r="B211" s="6"/>
      <c r="C211" s="6"/>
      <c r="D211" s="6"/>
      <c r="E211" s="6"/>
      <c r="F211" s="6"/>
      <c r="G211" s="6"/>
      <c r="H211" s="6"/>
      <c r="I211" s="6"/>
      <c r="J211" s="6"/>
      <c r="K211" s="6"/>
      <c r="L211" s="6"/>
      <c r="M211" s="6"/>
      <c r="N211" s="6"/>
      <c r="O211" s="6"/>
      <c r="P211" s="6"/>
      <c r="Q211" s="6"/>
      <c r="R211" s="6"/>
      <c r="S211" s="6"/>
      <c r="T211" s="6"/>
      <c r="U211" s="6"/>
      <c r="V211" s="6"/>
      <c r="W211" s="139"/>
      <c r="X211" s="6"/>
      <c r="Y211" s="6"/>
      <c r="Z211" s="6"/>
      <c r="AA211" s="6"/>
    </row>
    <row r="212" spans="1:27" ht="15.75" customHeight="1">
      <c r="A212" s="6"/>
      <c r="B212" s="6"/>
      <c r="C212" s="6"/>
      <c r="D212" s="6"/>
      <c r="E212" s="6"/>
      <c r="F212" s="6"/>
      <c r="G212" s="6"/>
      <c r="H212" s="6"/>
      <c r="I212" s="6"/>
      <c r="J212" s="6"/>
      <c r="K212" s="6"/>
      <c r="L212" s="6"/>
      <c r="M212" s="6"/>
      <c r="N212" s="6"/>
      <c r="O212" s="6"/>
      <c r="P212" s="6"/>
      <c r="Q212" s="6"/>
      <c r="R212" s="6"/>
      <c r="S212" s="6"/>
      <c r="T212" s="6"/>
      <c r="U212" s="6"/>
      <c r="V212" s="6"/>
      <c r="W212" s="139"/>
      <c r="X212" s="6"/>
      <c r="Y212" s="6"/>
      <c r="Z212" s="6"/>
      <c r="AA212" s="6"/>
    </row>
    <row r="213" spans="1:27" ht="15.75" customHeight="1">
      <c r="A213" s="6"/>
      <c r="B213" s="6"/>
      <c r="C213" s="6"/>
      <c r="D213" s="6"/>
      <c r="E213" s="6"/>
      <c r="F213" s="6"/>
      <c r="G213" s="6"/>
      <c r="H213" s="6"/>
      <c r="I213" s="6"/>
      <c r="J213" s="6"/>
      <c r="K213" s="6"/>
      <c r="L213" s="6"/>
      <c r="M213" s="6"/>
      <c r="N213" s="6"/>
      <c r="O213" s="6"/>
      <c r="P213" s="6"/>
      <c r="Q213" s="6"/>
      <c r="R213" s="6"/>
      <c r="S213" s="6"/>
      <c r="T213" s="6"/>
      <c r="U213" s="6"/>
      <c r="V213" s="6"/>
      <c r="W213" s="139"/>
      <c r="X213" s="6"/>
      <c r="Y213" s="6"/>
      <c r="Z213" s="6"/>
      <c r="AA213" s="6"/>
    </row>
    <row r="214" spans="1:27" ht="15.75" customHeight="1">
      <c r="A214" s="6"/>
      <c r="B214" s="6"/>
      <c r="C214" s="6"/>
      <c r="D214" s="6"/>
      <c r="E214" s="6"/>
      <c r="F214" s="6"/>
      <c r="G214" s="6"/>
      <c r="H214" s="6"/>
      <c r="I214" s="6"/>
      <c r="J214" s="6"/>
      <c r="K214" s="6"/>
      <c r="L214" s="6"/>
      <c r="M214" s="6"/>
      <c r="N214" s="6"/>
      <c r="O214" s="6"/>
      <c r="P214" s="6"/>
      <c r="Q214" s="6"/>
      <c r="R214" s="6"/>
      <c r="S214" s="6"/>
      <c r="T214" s="6"/>
      <c r="U214" s="6"/>
      <c r="V214" s="6"/>
      <c r="W214" s="139"/>
      <c r="X214" s="6"/>
      <c r="Y214" s="6"/>
      <c r="Z214" s="6"/>
      <c r="AA214" s="6"/>
    </row>
    <row r="215" spans="1:27" ht="15.75" customHeight="1">
      <c r="A215" s="6"/>
      <c r="B215" s="6"/>
      <c r="C215" s="6"/>
      <c r="D215" s="6"/>
      <c r="E215" s="6"/>
      <c r="F215" s="6"/>
      <c r="G215" s="6"/>
      <c r="H215" s="6"/>
      <c r="I215" s="6"/>
      <c r="J215" s="6"/>
      <c r="K215" s="6"/>
      <c r="L215" s="6"/>
      <c r="M215" s="6"/>
      <c r="N215" s="6"/>
      <c r="O215" s="6"/>
      <c r="P215" s="6"/>
      <c r="Q215" s="6"/>
      <c r="R215" s="6"/>
      <c r="S215" s="6"/>
      <c r="T215" s="6"/>
      <c r="U215" s="6"/>
      <c r="V215" s="6"/>
      <c r="W215" s="139"/>
      <c r="X215" s="6"/>
      <c r="Y215" s="6"/>
      <c r="Z215" s="6"/>
      <c r="AA215" s="6"/>
    </row>
    <row r="216" spans="1:27" ht="15.75" customHeight="1">
      <c r="A216" s="6"/>
      <c r="B216" s="6"/>
      <c r="C216" s="6"/>
      <c r="D216" s="6"/>
      <c r="E216" s="6"/>
      <c r="F216" s="6"/>
      <c r="G216" s="6"/>
      <c r="H216" s="6"/>
      <c r="I216" s="6"/>
      <c r="J216" s="6"/>
      <c r="K216" s="6"/>
      <c r="L216" s="6"/>
      <c r="M216" s="6"/>
      <c r="N216" s="6"/>
      <c r="O216" s="6"/>
      <c r="P216" s="6"/>
      <c r="Q216" s="6"/>
      <c r="R216" s="6"/>
      <c r="S216" s="6"/>
      <c r="T216" s="6"/>
      <c r="U216" s="6"/>
      <c r="V216" s="6"/>
      <c r="W216" s="139"/>
      <c r="X216" s="6"/>
      <c r="Y216" s="6"/>
      <c r="Z216" s="6"/>
      <c r="AA216" s="6"/>
    </row>
    <row r="217" spans="1:27" ht="15.75" customHeight="1">
      <c r="A217" s="6"/>
      <c r="B217" s="6"/>
      <c r="C217" s="6"/>
      <c r="D217" s="6"/>
      <c r="E217" s="6"/>
      <c r="F217" s="6"/>
      <c r="G217" s="6"/>
      <c r="H217" s="6"/>
      <c r="I217" s="6"/>
      <c r="J217" s="6"/>
      <c r="K217" s="6"/>
      <c r="L217" s="6"/>
      <c r="M217" s="6"/>
      <c r="N217" s="6"/>
      <c r="O217" s="6"/>
      <c r="P217" s="6"/>
      <c r="Q217" s="6"/>
      <c r="R217" s="6"/>
      <c r="S217" s="6"/>
      <c r="T217" s="6"/>
      <c r="U217" s="6"/>
      <c r="V217" s="6"/>
      <c r="W217" s="139"/>
      <c r="X217" s="6"/>
      <c r="Y217" s="6"/>
      <c r="Z217" s="6"/>
      <c r="AA217" s="6"/>
    </row>
    <row r="218" spans="1:27" ht="15.75" customHeight="1">
      <c r="A218" s="6"/>
      <c r="B218" s="6"/>
      <c r="C218" s="6"/>
      <c r="D218" s="6"/>
      <c r="E218" s="6"/>
      <c r="F218" s="6"/>
      <c r="G218" s="6"/>
      <c r="H218" s="6"/>
      <c r="I218" s="6"/>
      <c r="J218" s="6"/>
      <c r="K218" s="6"/>
      <c r="L218" s="6"/>
      <c r="M218" s="6"/>
      <c r="N218" s="6"/>
      <c r="O218" s="6"/>
      <c r="P218" s="6"/>
      <c r="Q218" s="6"/>
      <c r="R218" s="6"/>
      <c r="S218" s="6"/>
      <c r="T218" s="6"/>
      <c r="U218" s="6"/>
      <c r="V218" s="6"/>
      <c r="W218" s="139"/>
      <c r="X218" s="6"/>
      <c r="Y218" s="6"/>
      <c r="Z218" s="6"/>
      <c r="AA218" s="6"/>
    </row>
    <row r="219" spans="1:27" ht="15.75" customHeight="1">
      <c r="A219" s="6"/>
      <c r="B219" s="6"/>
      <c r="C219" s="6"/>
      <c r="D219" s="6"/>
      <c r="E219" s="6"/>
      <c r="F219" s="6"/>
      <c r="G219" s="6"/>
      <c r="H219" s="6"/>
      <c r="I219" s="6"/>
      <c r="J219" s="6"/>
      <c r="K219" s="6"/>
      <c r="L219" s="6"/>
      <c r="M219" s="6"/>
      <c r="N219" s="6"/>
      <c r="O219" s="6"/>
      <c r="P219" s="6"/>
      <c r="Q219" s="6"/>
      <c r="R219" s="6"/>
      <c r="S219" s="6"/>
      <c r="T219" s="6"/>
      <c r="U219" s="6"/>
      <c r="V219" s="6"/>
      <c r="W219" s="139"/>
      <c r="X219" s="6"/>
      <c r="Y219" s="6"/>
      <c r="Z219" s="6"/>
      <c r="AA219" s="6"/>
    </row>
    <row r="220" spans="1:27" ht="15.75" customHeight="1">
      <c r="A220" s="6"/>
      <c r="B220" s="6"/>
      <c r="C220" s="6"/>
      <c r="D220" s="6"/>
      <c r="E220" s="6"/>
      <c r="F220" s="6"/>
      <c r="G220" s="6"/>
      <c r="H220" s="6"/>
      <c r="I220" s="6"/>
      <c r="J220" s="6"/>
      <c r="K220" s="6"/>
      <c r="L220" s="6"/>
      <c r="M220" s="6"/>
      <c r="N220" s="6"/>
      <c r="O220" s="6"/>
      <c r="P220" s="6"/>
      <c r="Q220" s="6"/>
      <c r="R220" s="6"/>
      <c r="S220" s="6"/>
      <c r="T220" s="6"/>
      <c r="U220" s="6"/>
      <c r="V220" s="6"/>
      <c r="W220" s="139"/>
      <c r="X220" s="6"/>
      <c r="Y220" s="6"/>
      <c r="Z220" s="6"/>
      <c r="AA220" s="6"/>
    </row>
    <row r="221" spans="1:27" ht="15.75" customHeight="1">
      <c r="A221" s="6"/>
      <c r="B221" s="6"/>
      <c r="C221" s="6"/>
      <c r="D221" s="6"/>
      <c r="E221" s="6"/>
      <c r="F221" s="6"/>
      <c r="G221" s="6"/>
      <c r="H221" s="6"/>
      <c r="I221" s="6"/>
      <c r="J221" s="6"/>
      <c r="K221" s="6"/>
      <c r="L221" s="6"/>
      <c r="M221" s="6"/>
      <c r="N221" s="6"/>
      <c r="O221" s="6"/>
      <c r="P221" s="6"/>
      <c r="Q221" s="6"/>
      <c r="R221" s="6"/>
      <c r="S221" s="6"/>
      <c r="T221" s="6"/>
      <c r="U221" s="6"/>
      <c r="V221" s="6"/>
      <c r="W221" s="139"/>
      <c r="X221" s="6"/>
      <c r="Y221" s="6"/>
      <c r="Z221" s="6"/>
      <c r="AA221" s="6"/>
    </row>
    <row r="222" spans="1:27" ht="15.75" customHeight="1">
      <c r="A222" s="6"/>
      <c r="B222" s="6"/>
      <c r="C222" s="6"/>
      <c r="D222" s="6"/>
      <c r="E222" s="6"/>
      <c r="F222" s="6"/>
      <c r="G222" s="6"/>
      <c r="H222" s="6"/>
      <c r="I222" s="6"/>
      <c r="J222" s="6"/>
      <c r="K222" s="6"/>
      <c r="L222" s="6"/>
      <c r="M222" s="6"/>
      <c r="N222" s="6"/>
      <c r="O222" s="6"/>
      <c r="P222" s="6"/>
      <c r="Q222" s="6"/>
      <c r="R222" s="6"/>
      <c r="S222" s="6"/>
      <c r="T222" s="6"/>
      <c r="U222" s="6"/>
      <c r="V222" s="6"/>
      <c r="W222" s="139"/>
      <c r="X222" s="6"/>
      <c r="Y222" s="6"/>
      <c r="Z222" s="6"/>
      <c r="AA222" s="6"/>
    </row>
    <row r="223" spans="1:27" ht="15.75" customHeight="1">
      <c r="A223" s="6"/>
      <c r="B223" s="6"/>
      <c r="C223" s="6"/>
      <c r="D223" s="6"/>
      <c r="E223" s="6"/>
      <c r="F223" s="6"/>
      <c r="G223" s="6"/>
      <c r="H223" s="6"/>
      <c r="I223" s="6"/>
      <c r="J223" s="6"/>
      <c r="K223" s="6"/>
      <c r="L223" s="6"/>
      <c r="M223" s="6"/>
      <c r="N223" s="6"/>
      <c r="O223" s="6"/>
      <c r="P223" s="6"/>
      <c r="Q223" s="6"/>
      <c r="R223" s="6"/>
      <c r="S223" s="6"/>
      <c r="T223" s="6"/>
      <c r="U223" s="6"/>
      <c r="V223" s="6"/>
      <c r="W223" s="139"/>
      <c r="X223" s="6"/>
      <c r="Y223" s="6"/>
      <c r="Z223" s="6"/>
      <c r="AA223" s="6"/>
    </row>
    <row r="224" spans="1:27" ht="15.75" customHeight="1">
      <c r="A224" s="6"/>
      <c r="B224" s="6"/>
      <c r="C224" s="6"/>
      <c r="D224" s="6"/>
      <c r="E224" s="6"/>
      <c r="F224" s="6"/>
      <c r="G224" s="6"/>
      <c r="H224" s="6"/>
      <c r="I224" s="6"/>
      <c r="J224" s="6"/>
      <c r="K224" s="6"/>
      <c r="L224" s="6"/>
      <c r="M224" s="6"/>
      <c r="N224" s="6"/>
      <c r="O224" s="6"/>
      <c r="P224" s="6"/>
      <c r="Q224" s="6"/>
      <c r="R224" s="6"/>
      <c r="S224" s="6"/>
      <c r="T224" s="6"/>
      <c r="U224" s="6"/>
      <c r="V224" s="6"/>
      <c r="W224" s="139"/>
      <c r="X224" s="6"/>
      <c r="Y224" s="6"/>
      <c r="Z224" s="6"/>
      <c r="AA224" s="6"/>
    </row>
    <row r="225" spans="1:27" ht="15.75" customHeight="1">
      <c r="A225" s="6"/>
      <c r="B225" s="6"/>
      <c r="C225" s="6"/>
      <c r="D225" s="6"/>
      <c r="E225" s="6"/>
      <c r="F225" s="6"/>
      <c r="G225" s="6"/>
      <c r="H225" s="6"/>
      <c r="I225" s="6"/>
      <c r="J225" s="6"/>
      <c r="K225" s="6"/>
      <c r="L225" s="6"/>
      <c r="M225" s="6"/>
      <c r="N225" s="6"/>
      <c r="O225" s="6"/>
      <c r="P225" s="6"/>
      <c r="Q225" s="6"/>
      <c r="R225" s="6"/>
      <c r="S225" s="6"/>
      <c r="T225" s="6"/>
      <c r="U225" s="6"/>
      <c r="V225" s="6"/>
      <c r="W225" s="139"/>
      <c r="X225" s="6"/>
      <c r="Y225" s="6"/>
      <c r="Z225" s="6"/>
      <c r="AA225" s="6"/>
    </row>
    <row r="226" spans="1:27" ht="15.75" customHeight="1">
      <c r="A226" s="6"/>
      <c r="B226" s="6"/>
      <c r="C226" s="6"/>
      <c r="D226" s="6"/>
      <c r="E226" s="6"/>
      <c r="F226" s="6"/>
      <c r="G226" s="6"/>
      <c r="H226" s="6"/>
      <c r="I226" s="6"/>
      <c r="J226" s="6"/>
      <c r="K226" s="6"/>
      <c r="L226" s="6"/>
      <c r="M226" s="6"/>
      <c r="N226" s="6"/>
      <c r="O226" s="6"/>
      <c r="P226" s="6"/>
      <c r="Q226" s="6"/>
      <c r="R226" s="6"/>
      <c r="S226" s="6"/>
      <c r="T226" s="6"/>
      <c r="U226" s="6"/>
      <c r="V226" s="6"/>
      <c r="W226" s="139"/>
      <c r="X226" s="6"/>
      <c r="Y226" s="6"/>
      <c r="Z226" s="6"/>
      <c r="AA226" s="6"/>
    </row>
    <row r="227" spans="1:27" ht="15.75" customHeight="1">
      <c r="A227" s="6"/>
      <c r="B227" s="6"/>
      <c r="C227" s="6"/>
      <c r="D227" s="6"/>
      <c r="E227" s="6"/>
      <c r="F227" s="6"/>
      <c r="G227" s="6"/>
      <c r="H227" s="6"/>
      <c r="I227" s="6"/>
      <c r="J227" s="6"/>
      <c r="K227" s="6"/>
      <c r="L227" s="6"/>
      <c r="M227" s="6"/>
      <c r="N227" s="6"/>
      <c r="O227" s="6"/>
      <c r="P227" s="6"/>
      <c r="Q227" s="6"/>
      <c r="R227" s="6"/>
      <c r="S227" s="6"/>
      <c r="T227" s="6"/>
      <c r="U227" s="6"/>
      <c r="V227" s="6"/>
      <c r="W227" s="139"/>
      <c r="X227" s="6"/>
      <c r="Y227" s="6"/>
      <c r="Z227" s="6"/>
      <c r="AA227" s="6"/>
    </row>
    <row r="228" spans="1:27" ht="15.75" customHeight="1">
      <c r="A228" s="6"/>
      <c r="B228" s="6"/>
      <c r="C228" s="6"/>
      <c r="D228" s="6"/>
      <c r="E228" s="6"/>
      <c r="F228" s="6"/>
      <c r="G228" s="6"/>
      <c r="H228" s="6"/>
      <c r="I228" s="6"/>
      <c r="J228" s="6"/>
      <c r="K228" s="6"/>
      <c r="L228" s="6"/>
      <c r="M228" s="6"/>
      <c r="N228" s="6"/>
      <c r="O228" s="6"/>
      <c r="P228" s="6"/>
      <c r="Q228" s="6"/>
      <c r="R228" s="6"/>
      <c r="S228" s="6"/>
      <c r="T228" s="6"/>
      <c r="U228" s="6"/>
      <c r="V228" s="6"/>
      <c r="W228" s="139"/>
      <c r="X228" s="6"/>
      <c r="Y228" s="6"/>
      <c r="Z228" s="6"/>
      <c r="AA228" s="6"/>
    </row>
    <row r="229" spans="1:27" ht="15.75" customHeight="1">
      <c r="A229" s="6"/>
      <c r="B229" s="6"/>
      <c r="C229" s="6"/>
      <c r="D229" s="6"/>
      <c r="E229" s="6"/>
      <c r="F229" s="6"/>
      <c r="G229" s="6"/>
      <c r="H229" s="6"/>
      <c r="I229" s="6"/>
      <c r="J229" s="6"/>
      <c r="K229" s="6"/>
      <c r="L229" s="6"/>
      <c r="M229" s="6"/>
      <c r="N229" s="6"/>
      <c r="O229" s="6"/>
      <c r="P229" s="6"/>
      <c r="Q229" s="6"/>
      <c r="R229" s="6"/>
      <c r="S229" s="6"/>
      <c r="T229" s="6"/>
      <c r="U229" s="6"/>
      <c r="V229" s="6"/>
      <c r="W229" s="139"/>
      <c r="X229" s="6"/>
      <c r="Y229" s="6"/>
      <c r="Z229" s="6"/>
      <c r="AA229" s="6"/>
    </row>
    <row r="230" spans="1:27" ht="15.75" customHeight="1">
      <c r="A230" s="6"/>
      <c r="B230" s="6"/>
      <c r="C230" s="6"/>
      <c r="D230" s="6"/>
      <c r="E230" s="6"/>
      <c r="F230" s="6"/>
      <c r="G230" s="6"/>
      <c r="H230" s="6"/>
      <c r="I230" s="6"/>
      <c r="J230" s="6"/>
      <c r="K230" s="6"/>
      <c r="L230" s="6"/>
      <c r="M230" s="6"/>
      <c r="N230" s="6"/>
      <c r="O230" s="6"/>
      <c r="P230" s="6"/>
      <c r="Q230" s="6"/>
      <c r="R230" s="6"/>
      <c r="S230" s="6"/>
      <c r="T230" s="6"/>
      <c r="U230" s="6"/>
      <c r="V230" s="6"/>
      <c r="W230" s="139"/>
      <c r="X230" s="6"/>
      <c r="Y230" s="6"/>
      <c r="Z230" s="6"/>
      <c r="AA230" s="6"/>
    </row>
    <row r="231" spans="1:27" ht="15.75" customHeight="1"/>
    <row r="232" spans="1:27" ht="15.75" customHeight="1"/>
    <row r="233" spans="1:27" ht="15.75" customHeight="1"/>
    <row r="234" spans="1:27" ht="15.75" customHeight="1"/>
    <row r="235" spans="1:27" ht="15.75" customHeight="1"/>
    <row r="236" spans="1:27" ht="15.75" customHeight="1"/>
    <row r="237" spans="1:27" ht="15.75" customHeight="1"/>
    <row r="238" spans="1:27" ht="15.75" customHeight="1"/>
    <row r="239" spans="1:27" ht="15.75" customHeight="1"/>
    <row r="240" spans="1:27"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5">
    <mergeCell ref="O29:S29"/>
    <mergeCell ref="T29:X29"/>
    <mergeCell ref="O30:R30"/>
    <mergeCell ref="A17:C20"/>
    <mergeCell ref="D17:W20"/>
    <mergeCell ref="A22:C22"/>
    <mergeCell ref="E22:F22"/>
    <mergeCell ref="H22:J22"/>
    <mergeCell ref="A23:C23"/>
    <mergeCell ref="H23:I23"/>
    <mergeCell ref="H24:I24"/>
    <mergeCell ref="H25:I25"/>
    <mergeCell ref="H26:I26"/>
    <mergeCell ref="A29:G29"/>
    <mergeCell ref="H29:N29"/>
  </mergeCells>
  <dataValidations count="1">
    <dataValidation type="list" allowBlank="1" showErrorMessage="1" sqref="A23">
      <formula1>PROCESOS</formula1>
    </dataValidation>
  </dataValidations>
  <pageMargins left="0.7" right="0.7" top="0.75" bottom="0.75" header="0" footer="0"/>
  <pageSetup orientation="portrait"/>
  <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Z1000"/>
  <sheetViews>
    <sheetView showGridLines="0" topLeftCell="A17" workbookViewId="0"/>
  </sheetViews>
  <sheetFormatPr baseColWidth="10" defaultColWidth="14.42578125" defaultRowHeight="15" customHeight="1"/>
  <cols>
    <col min="1" max="1" width="6.5703125" customWidth="1"/>
    <col min="2" max="2" width="10.7109375" customWidth="1"/>
    <col min="3" max="3" width="17.5703125" customWidth="1"/>
    <col min="4" max="4" width="21.5703125" customWidth="1"/>
    <col min="5" max="5" width="52.28515625" customWidth="1"/>
    <col min="6" max="6" width="24.140625" customWidth="1"/>
    <col min="7" max="7" width="26.5703125" customWidth="1"/>
    <col min="8" max="8" width="25.85546875" customWidth="1"/>
    <col min="9" max="9" width="14" customWidth="1"/>
    <col min="10" max="10" width="18" customWidth="1"/>
    <col min="11" max="11" width="18.5703125" customWidth="1"/>
    <col min="12" max="12" width="20" customWidth="1"/>
    <col min="13" max="14" width="15.42578125" customWidth="1"/>
    <col min="15" max="15" width="55.7109375" customWidth="1"/>
    <col min="16" max="16" width="28.140625" customWidth="1"/>
    <col min="17" max="17" width="100.7109375" customWidth="1"/>
    <col min="18" max="18" width="40.140625" customWidth="1"/>
    <col min="19" max="19" width="18.42578125" customWidth="1"/>
    <col min="20" max="20" width="19.42578125" customWidth="1"/>
    <col min="21" max="21" width="80.28515625" customWidth="1"/>
    <col min="22" max="22" width="31.140625" customWidth="1"/>
    <col min="24" max="24" width="19.42578125" customWidth="1"/>
    <col min="25" max="25" width="11" customWidth="1"/>
  </cols>
  <sheetData>
    <row r="1" spans="1:26" ht="44.25" hidden="1" customHeight="1">
      <c r="A1" s="1"/>
      <c r="B1" s="2"/>
      <c r="C1" s="3" t="s">
        <v>0</v>
      </c>
      <c r="D1" s="3" t="s">
        <v>1</v>
      </c>
      <c r="E1" s="4"/>
      <c r="F1" s="5" t="s">
        <v>2</v>
      </c>
      <c r="G1" s="5" t="s">
        <v>3</v>
      </c>
      <c r="H1" s="5" t="s">
        <v>4</v>
      </c>
      <c r="I1" s="5" t="s">
        <v>5</v>
      </c>
      <c r="J1" s="5" t="s">
        <v>6</v>
      </c>
      <c r="K1" s="6"/>
      <c r="L1" s="7"/>
      <c r="M1" s="8"/>
      <c r="N1" s="8"/>
      <c r="O1" s="8"/>
      <c r="P1" s="6"/>
      <c r="Q1" s="6"/>
      <c r="R1" s="6"/>
      <c r="S1" s="6"/>
      <c r="T1" s="6"/>
      <c r="U1" s="6"/>
      <c r="V1" s="6"/>
      <c r="W1" s="6"/>
      <c r="X1" s="6"/>
      <c r="Y1" s="6"/>
      <c r="Z1" s="6"/>
    </row>
    <row r="2" spans="1:26" ht="25.5" hidden="1">
      <c r="A2" s="9"/>
      <c r="B2" s="10"/>
      <c r="C2" s="11" t="s">
        <v>7</v>
      </c>
      <c r="D2" s="11" t="s">
        <v>8</v>
      </c>
      <c r="E2" s="12"/>
      <c r="F2" s="13" t="s">
        <v>9</v>
      </c>
      <c r="G2" s="14" t="s">
        <v>10</v>
      </c>
      <c r="H2" s="13" t="s">
        <v>11</v>
      </c>
      <c r="I2" s="15" t="s">
        <v>12</v>
      </c>
      <c r="J2" s="16" t="s">
        <v>13</v>
      </c>
      <c r="K2" s="9"/>
      <c r="L2" s="17"/>
      <c r="M2" s="18"/>
      <c r="N2" s="18"/>
      <c r="O2" s="18"/>
      <c r="P2" s="9"/>
      <c r="Q2" s="9"/>
      <c r="R2" s="9"/>
      <c r="S2" s="9"/>
      <c r="T2" s="9"/>
      <c r="U2" s="9"/>
      <c r="V2" s="9"/>
      <c r="W2" s="9"/>
      <c r="X2" s="9"/>
      <c r="Y2" s="9"/>
      <c r="Z2" s="9"/>
    </row>
    <row r="3" spans="1:26" ht="25.5" hidden="1">
      <c r="A3" s="9"/>
      <c r="B3" s="10"/>
      <c r="C3" s="11" t="s">
        <v>14</v>
      </c>
      <c r="D3" s="11" t="s">
        <v>15</v>
      </c>
      <c r="E3" s="12"/>
      <c r="F3" s="13" t="s">
        <v>16</v>
      </c>
      <c r="G3" s="14" t="s">
        <v>17</v>
      </c>
      <c r="H3" s="14" t="s">
        <v>18</v>
      </c>
      <c r="I3" s="19" t="s">
        <v>19</v>
      </c>
      <c r="J3" s="16" t="s">
        <v>20</v>
      </c>
      <c r="K3" s="9"/>
      <c r="L3" s="17"/>
      <c r="M3" s="18"/>
      <c r="N3" s="18"/>
      <c r="O3" s="18"/>
      <c r="P3" s="9"/>
      <c r="Q3" s="9"/>
      <c r="R3" s="9"/>
      <c r="S3" s="9"/>
      <c r="T3" s="9"/>
      <c r="U3" s="9"/>
      <c r="V3" s="9"/>
      <c r="W3" s="9"/>
      <c r="X3" s="9"/>
      <c r="Y3" s="9"/>
      <c r="Z3" s="9"/>
    </row>
    <row r="4" spans="1:26" ht="25.5" hidden="1">
      <c r="A4" s="9"/>
      <c r="B4" s="10"/>
      <c r="C4" s="11" t="s">
        <v>21</v>
      </c>
      <c r="D4" s="11" t="s">
        <v>22</v>
      </c>
      <c r="E4" s="12"/>
      <c r="F4" s="13" t="s">
        <v>23</v>
      </c>
      <c r="G4" s="14" t="s">
        <v>24</v>
      </c>
      <c r="H4" s="20"/>
      <c r="I4" s="21" t="s">
        <v>25</v>
      </c>
      <c r="J4" s="16" t="s">
        <v>26</v>
      </c>
      <c r="K4" s="9"/>
      <c r="L4" s="17"/>
      <c r="M4" s="18"/>
      <c r="N4" s="18"/>
      <c r="O4" s="18"/>
      <c r="P4" s="9"/>
      <c r="Q4" s="9"/>
      <c r="R4" s="9"/>
      <c r="S4" s="9"/>
      <c r="T4" s="9"/>
      <c r="U4" s="9"/>
      <c r="V4" s="9"/>
      <c r="W4" s="9"/>
      <c r="X4" s="9"/>
      <c r="Y4" s="9"/>
      <c r="Z4" s="9"/>
    </row>
    <row r="5" spans="1:26" ht="38.25" hidden="1">
      <c r="A5" s="9"/>
      <c r="B5" s="10"/>
      <c r="C5" s="11" t="s">
        <v>27</v>
      </c>
      <c r="D5" s="11" t="s">
        <v>28</v>
      </c>
      <c r="E5" s="12"/>
      <c r="F5" s="14" t="s">
        <v>29</v>
      </c>
      <c r="G5" s="14" t="s">
        <v>30</v>
      </c>
      <c r="H5" s="22"/>
      <c r="I5" s="16"/>
      <c r="J5" s="16"/>
      <c r="K5" s="9"/>
      <c r="L5" s="17"/>
      <c r="M5" s="18"/>
      <c r="N5" s="18"/>
      <c r="O5" s="18"/>
      <c r="P5" s="9"/>
      <c r="Q5" s="9"/>
      <c r="R5" s="9"/>
      <c r="S5" s="9"/>
      <c r="T5" s="9"/>
      <c r="U5" s="9"/>
      <c r="V5" s="9"/>
      <c r="W5" s="9"/>
      <c r="X5" s="9"/>
      <c r="Y5" s="9"/>
      <c r="Z5" s="9"/>
    </row>
    <row r="6" spans="1:26" ht="25.5" hidden="1">
      <c r="A6" s="9"/>
      <c r="B6" s="10"/>
      <c r="C6" s="11" t="s">
        <v>31</v>
      </c>
      <c r="D6" s="11" t="s">
        <v>32</v>
      </c>
      <c r="E6" s="9"/>
      <c r="F6" s="14" t="s">
        <v>33</v>
      </c>
      <c r="G6" s="22"/>
      <c r="H6" s="22"/>
      <c r="I6" s="16"/>
      <c r="J6" s="16"/>
      <c r="K6" s="9"/>
      <c r="L6" s="17"/>
      <c r="M6" s="18"/>
      <c r="N6" s="18"/>
      <c r="O6" s="18"/>
      <c r="P6" s="9"/>
      <c r="Q6" s="9"/>
      <c r="R6" s="9"/>
      <c r="S6" s="9"/>
      <c r="T6" s="9"/>
      <c r="U6" s="9"/>
      <c r="V6" s="9"/>
      <c r="W6" s="9"/>
      <c r="X6" s="9"/>
      <c r="Y6" s="9"/>
      <c r="Z6" s="9"/>
    </row>
    <row r="7" spans="1:26" ht="25.5" hidden="1">
      <c r="A7" s="9"/>
      <c r="B7" s="10"/>
      <c r="C7" s="11" t="s">
        <v>34</v>
      </c>
      <c r="D7" s="11" t="s">
        <v>35</v>
      </c>
      <c r="E7" s="12"/>
      <c r="F7" s="20"/>
      <c r="G7" s="22"/>
      <c r="H7" s="22"/>
      <c r="I7" s="23"/>
      <c r="J7" s="23"/>
      <c r="K7" s="9"/>
      <c r="L7" s="17"/>
      <c r="M7" s="18"/>
      <c r="N7" s="18"/>
      <c r="O7" s="18"/>
      <c r="P7" s="9"/>
      <c r="Q7" s="9"/>
      <c r="R7" s="9"/>
      <c r="S7" s="9"/>
      <c r="T7" s="9"/>
      <c r="U7" s="9"/>
      <c r="V7" s="9"/>
      <c r="W7" s="9"/>
      <c r="X7" s="9"/>
      <c r="Y7" s="9"/>
      <c r="Z7" s="9"/>
    </row>
    <row r="8" spans="1:26" ht="25.5" hidden="1">
      <c r="A8" s="9"/>
      <c r="B8" s="10"/>
      <c r="C8" s="11" t="s">
        <v>36</v>
      </c>
      <c r="D8" s="11" t="s">
        <v>37</v>
      </c>
      <c r="E8" s="12"/>
      <c r="F8" s="20"/>
      <c r="G8" s="22"/>
      <c r="H8" s="22"/>
      <c r="I8" s="16"/>
      <c r="J8" s="16"/>
      <c r="K8" s="9"/>
      <c r="L8" s="17"/>
      <c r="M8" s="18"/>
      <c r="N8" s="18"/>
      <c r="O8" s="18"/>
      <c r="P8" s="9"/>
      <c r="Q8" s="9"/>
      <c r="R8" s="9"/>
      <c r="S8" s="9"/>
      <c r="T8" s="9"/>
      <c r="U8" s="9"/>
      <c r="V8" s="9"/>
      <c r="W8" s="9"/>
      <c r="X8" s="9"/>
      <c r="Y8" s="9"/>
      <c r="Z8" s="9"/>
    </row>
    <row r="9" spans="1:26" ht="51" hidden="1">
      <c r="A9" s="9"/>
      <c r="B9" s="10"/>
      <c r="C9" s="11" t="s">
        <v>38</v>
      </c>
      <c r="D9" s="11" t="s">
        <v>39</v>
      </c>
      <c r="E9" s="12"/>
      <c r="F9" s="22"/>
      <c r="G9" s="22"/>
      <c r="H9" s="22"/>
      <c r="I9" s="16"/>
      <c r="J9" s="16"/>
      <c r="K9" s="9"/>
      <c r="L9" s="17"/>
      <c r="M9" s="18"/>
      <c r="N9" s="18"/>
      <c r="O9" s="18"/>
      <c r="P9" s="9"/>
      <c r="Q9" s="9"/>
      <c r="R9" s="9"/>
      <c r="S9" s="9"/>
      <c r="T9" s="9"/>
      <c r="U9" s="9"/>
      <c r="V9" s="9"/>
      <c r="W9" s="9"/>
      <c r="X9" s="9"/>
      <c r="Y9" s="9"/>
      <c r="Z9" s="9"/>
    </row>
    <row r="10" spans="1:26" ht="25.5" hidden="1">
      <c r="A10" s="9"/>
      <c r="B10" s="10"/>
      <c r="C10" s="11" t="s">
        <v>40</v>
      </c>
      <c r="D10" s="11" t="s">
        <v>41</v>
      </c>
      <c r="E10" s="12"/>
      <c r="F10" s="22"/>
      <c r="G10" s="22"/>
      <c r="H10" s="22"/>
      <c r="I10" s="16"/>
      <c r="J10" s="16"/>
      <c r="K10" s="9"/>
      <c r="L10" s="17"/>
      <c r="M10" s="18"/>
      <c r="N10" s="18"/>
      <c r="O10" s="18"/>
      <c r="P10" s="9"/>
      <c r="Q10" s="9"/>
      <c r="R10" s="9"/>
      <c r="S10" s="9"/>
      <c r="T10" s="9"/>
      <c r="U10" s="9"/>
      <c r="V10" s="9"/>
      <c r="W10" s="9"/>
      <c r="X10" s="9"/>
      <c r="Y10" s="9"/>
      <c r="Z10" s="9"/>
    </row>
    <row r="11" spans="1:26" ht="38.25" hidden="1">
      <c r="A11" s="9"/>
      <c r="B11" s="10"/>
      <c r="C11" s="11" t="s">
        <v>42</v>
      </c>
      <c r="D11" s="11" t="s">
        <v>43</v>
      </c>
      <c r="E11" s="12"/>
      <c r="F11" s="22"/>
      <c r="G11" s="22"/>
      <c r="H11" s="22"/>
      <c r="I11" s="16"/>
      <c r="J11" s="16"/>
      <c r="K11" s="9"/>
      <c r="L11" s="17"/>
      <c r="M11" s="18"/>
      <c r="N11" s="18"/>
      <c r="O11" s="18"/>
      <c r="P11" s="9"/>
      <c r="Q11" s="9"/>
      <c r="R11" s="9"/>
      <c r="S11" s="9"/>
      <c r="T11" s="9"/>
      <c r="U11" s="9"/>
      <c r="V11" s="9"/>
      <c r="W11" s="9"/>
      <c r="X11" s="9"/>
      <c r="Y11" s="9"/>
      <c r="Z11" s="9"/>
    </row>
    <row r="12" spans="1:26" ht="25.5" hidden="1">
      <c r="A12" s="9"/>
      <c r="B12" s="10"/>
      <c r="C12" s="11" t="s">
        <v>44</v>
      </c>
      <c r="D12" s="11" t="s">
        <v>45</v>
      </c>
      <c r="E12" s="12"/>
      <c r="F12" s="24"/>
      <c r="G12" s="24"/>
      <c r="H12" s="24"/>
      <c r="I12" s="10"/>
      <c r="J12" s="18"/>
      <c r="K12" s="18"/>
      <c r="L12" s="9"/>
      <c r="M12" s="17"/>
      <c r="N12" s="18"/>
      <c r="O12" s="18"/>
      <c r="P12" s="18"/>
      <c r="Q12" s="9"/>
      <c r="R12" s="9"/>
      <c r="S12" s="9"/>
      <c r="T12" s="9"/>
      <c r="U12" s="9"/>
      <c r="V12" s="9"/>
      <c r="W12" s="9"/>
      <c r="X12" s="9"/>
      <c r="Y12" s="9"/>
      <c r="Z12" s="9"/>
    </row>
    <row r="13" spans="1:26" ht="38.25" hidden="1">
      <c r="A13" s="9"/>
      <c r="B13" s="10"/>
      <c r="C13" s="11" t="s">
        <v>46</v>
      </c>
      <c r="D13" s="11" t="s">
        <v>47</v>
      </c>
      <c r="E13" s="12"/>
      <c r="F13" s="24"/>
      <c r="G13" s="24"/>
      <c r="H13" s="24"/>
      <c r="I13" s="10"/>
      <c r="J13" s="18"/>
      <c r="K13" s="18"/>
      <c r="L13" s="9"/>
      <c r="M13" s="17"/>
      <c r="N13" s="18"/>
      <c r="O13" s="18"/>
      <c r="P13" s="18"/>
      <c r="Q13" s="9"/>
      <c r="R13" s="9"/>
      <c r="S13" s="9"/>
      <c r="T13" s="9"/>
      <c r="U13" s="9"/>
      <c r="V13" s="9"/>
      <c r="W13" s="9"/>
      <c r="X13" s="9"/>
      <c r="Y13" s="9"/>
      <c r="Z13" s="9"/>
    </row>
    <row r="14" spans="1:26" ht="25.5" hidden="1">
      <c r="A14" s="9"/>
      <c r="B14" s="10"/>
      <c r="C14" s="11" t="s">
        <v>48</v>
      </c>
      <c r="D14" s="25"/>
      <c r="E14" s="12"/>
      <c r="F14" s="24"/>
      <c r="G14" s="24"/>
      <c r="H14" s="24"/>
      <c r="I14" s="10"/>
      <c r="J14" s="18"/>
      <c r="K14" s="18"/>
      <c r="L14" s="9"/>
      <c r="M14" s="17"/>
      <c r="N14" s="18"/>
      <c r="O14" s="18"/>
      <c r="P14" s="18"/>
      <c r="Q14" s="9"/>
      <c r="R14" s="9"/>
      <c r="S14" s="9"/>
      <c r="T14" s="9"/>
      <c r="U14" s="9"/>
      <c r="V14" s="9"/>
      <c r="W14" s="9"/>
      <c r="X14" s="9"/>
      <c r="Y14" s="9"/>
      <c r="Z14" s="9"/>
    </row>
    <row r="15" spans="1:26" ht="38.25" hidden="1">
      <c r="A15" s="9"/>
      <c r="B15" s="10"/>
      <c r="C15" s="26" t="s">
        <v>49</v>
      </c>
      <c r="D15" s="11"/>
      <c r="E15" s="12"/>
      <c r="F15" s="24"/>
      <c r="G15" s="24"/>
      <c r="H15" s="24"/>
      <c r="I15" s="10"/>
      <c r="J15" s="18"/>
      <c r="K15" s="18"/>
      <c r="L15" s="9"/>
      <c r="M15" s="17"/>
      <c r="N15" s="18"/>
      <c r="O15" s="18"/>
      <c r="P15" s="18"/>
      <c r="Q15" s="9"/>
      <c r="R15" s="9"/>
      <c r="S15" s="9"/>
      <c r="T15" s="9"/>
      <c r="U15" s="9"/>
      <c r="V15" s="9"/>
      <c r="W15" s="9"/>
      <c r="X15" s="9"/>
      <c r="Y15" s="9"/>
      <c r="Z15" s="9"/>
    </row>
    <row r="16" spans="1:26" ht="23.25" hidden="1">
      <c r="A16" s="1"/>
      <c r="B16" s="6"/>
      <c r="C16" s="6"/>
      <c r="D16" s="6"/>
      <c r="E16" s="27"/>
      <c r="F16" s="6"/>
      <c r="G16" s="27"/>
      <c r="H16" s="27"/>
      <c r="I16" s="8"/>
      <c r="J16" s="8"/>
      <c r="K16" s="8"/>
      <c r="L16" s="8"/>
      <c r="M16" s="7"/>
      <c r="N16" s="8"/>
      <c r="O16" s="8"/>
      <c r="P16" s="8"/>
      <c r="Q16" s="28"/>
      <c r="R16" s="28"/>
      <c r="S16" s="28"/>
      <c r="T16" s="6"/>
      <c r="U16" s="29"/>
      <c r="V16" s="29"/>
      <c r="W16" s="6"/>
      <c r="X16" s="6"/>
      <c r="Y16" s="6"/>
      <c r="Z16" s="6"/>
    </row>
    <row r="17" spans="1:26" ht="27.75" customHeight="1">
      <c r="A17" s="789"/>
      <c r="B17" s="790"/>
      <c r="C17" s="791"/>
      <c r="D17" s="798" t="s">
        <v>50</v>
      </c>
      <c r="E17" s="790"/>
      <c r="F17" s="790"/>
      <c r="G17" s="790"/>
      <c r="H17" s="790"/>
      <c r="I17" s="790"/>
      <c r="J17" s="790"/>
      <c r="K17" s="790"/>
      <c r="L17" s="790"/>
      <c r="M17" s="790"/>
      <c r="N17" s="790"/>
      <c r="O17" s="790"/>
      <c r="P17" s="790"/>
      <c r="Q17" s="790"/>
      <c r="R17" s="790"/>
      <c r="S17" s="790"/>
      <c r="T17" s="791"/>
      <c r="U17" s="30" t="s">
        <v>51</v>
      </c>
      <c r="V17" s="6"/>
      <c r="W17" s="6"/>
      <c r="X17" s="6"/>
      <c r="Y17" s="6"/>
      <c r="Z17" s="6"/>
    </row>
    <row r="18" spans="1:26" ht="27.75" customHeight="1">
      <c r="A18" s="792"/>
      <c r="B18" s="793"/>
      <c r="C18" s="794"/>
      <c r="D18" s="792"/>
      <c r="E18" s="793"/>
      <c r="F18" s="793"/>
      <c r="G18" s="793"/>
      <c r="H18" s="793"/>
      <c r="I18" s="793"/>
      <c r="J18" s="793"/>
      <c r="K18" s="793"/>
      <c r="L18" s="793"/>
      <c r="M18" s="793"/>
      <c r="N18" s="793"/>
      <c r="O18" s="793"/>
      <c r="P18" s="793"/>
      <c r="Q18" s="793"/>
      <c r="R18" s="793"/>
      <c r="S18" s="793"/>
      <c r="T18" s="794"/>
      <c r="U18" s="31" t="s">
        <v>52</v>
      </c>
      <c r="V18" s="6"/>
      <c r="W18" s="6"/>
      <c r="X18" s="6"/>
      <c r="Y18" s="6"/>
      <c r="Z18" s="6"/>
    </row>
    <row r="19" spans="1:26" ht="27.75" customHeight="1">
      <c r="A19" s="792"/>
      <c r="B19" s="793"/>
      <c r="C19" s="794"/>
      <c r="D19" s="792"/>
      <c r="E19" s="793"/>
      <c r="F19" s="793"/>
      <c r="G19" s="793"/>
      <c r="H19" s="793"/>
      <c r="I19" s="793"/>
      <c r="J19" s="793"/>
      <c r="K19" s="793"/>
      <c r="L19" s="793"/>
      <c r="M19" s="793"/>
      <c r="N19" s="793"/>
      <c r="O19" s="793"/>
      <c r="P19" s="793"/>
      <c r="Q19" s="793"/>
      <c r="R19" s="793"/>
      <c r="S19" s="793"/>
      <c r="T19" s="794"/>
      <c r="U19" s="32" t="s">
        <v>53</v>
      </c>
      <c r="V19" s="6"/>
      <c r="W19" s="6"/>
      <c r="X19" s="6"/>
      <c r="Y19" s="6"/>
      <c r="Z19" s="6"/>
    </row>
    <row r="20" spans="1:26" ht="27.75" customHeight="1">
      <c r="A20" s="795"/>
      <c r="B20" s="796"/>
      <c r="C20" s="797"/>
      <c r="D20" s="795"/>
      <c r="E20" s="796"/>
      <c r="F20" s="796"/>
      <c r="G20" s="796"/>
      <c r="H20" s="796"/>
      <c r="I20" s="796"/>
      <c r="J20" s="796"/>
      <c r="K20" s="796"/>
      <c r="L20" s="796"/>
      <c r="M20" s="796"/>
      <c r="N20" s="796"/>
      <c r="O20" s="796"/>
      <c r="P20" s="796"/>
      <c r="Q20" s="796"/>
      <c r="R20" s="796"/>
      <c r="S20" s="796"/>
      <c r="T20" s="797"/>
      <c r="U20" s="33" t="s">
        <v>54</v>
      </c>
      <c r="V20" s="6"/>
      <c r="W20" s="6"/>
      <c r="X20" s="6"/>
      <c r="Y20" s="6"/>
      <c r="Z20" s="6"/>
    </row>
    <row r="21" spans="1:26" ht="45" customHeight="1">
      <c r="A21" s="34" t="s">
        <v>989</v>
      </c>
      <c r="B21" s="207"/>
      <c r="C21" s="207"/>
      <c r="D21" s="36"/>
      <c r="E21" s="36"/>
      <c r="F21" s="36"/>
      <c r="G21" s="36"/>
      <c r="H21" s="36"/>
      <c r="I21" s="36"/>
      <c r="J21" s="36"/>
      <c r="K21" s="36"/>
      <c r="L21" s="36"/>
      <c r="M21" s="36"/>
      <c r="N21" s="36"/>
      <c r="O21" s="36"/>
      <c r="P21" s="36"/>
      <c r="Q21" s="36"/>
      <c r="R21" s="36"/>
      <c r="S21" s="36"/>
      <c r="T21" s="36"/>
      <c r="U21" s="603"/>
      <c r="V21" s="6"/>
      <c r="W21" s="6"/>
      <c r="X21" s="6"/>
      <c r="Y21" s="6"/>
      <c r="Z21" s="6"/>
    </row>
    <row r="22" spans="1:26" ht="45" customHeight="1">
      <c r="A22" s="889" t="s">
        <v>56</v>
      </c>
      <c r="B22" s="863"/>
      <c r="C22" s="863"/>
      <c r="D22" s="863"/>
      <c r="E22" s="863"/>
      <c r="F22" s="863"/>
      <c r="G22" s="864"/>
      <c r="H22" s="890" t="s">
        <v>57</v>
      </c>
      <c r="I22" s="863"/>
      <c r="J22" s="863"/>
      <c r="K22" s="863"/>
      <c r="L22" s="863"/>
      <c r="M22" s="863"/>
      <c r="N22" s="864"/>
      <c r="O22" s="891" t="s">
        <v>58</v>
      </c>
      <c r="P22" s="864"/>
      <c r="Q22" s="881" t="s">
        <v>59</v>
      </c>
      <c r="R22" s="863"/>
      <c r="S22" s="863"/>
      <c r="T22" s="863"/>
      <c r="U22" s="864"/>
      <c r="V22" s="38"/>
      <c r="W22" s="39"/>
      <c r="X22" s="40"/>
      <c r="Y22" s="40"/>
      <c r="Z22" s="40"/>
    </row>
    <row r="23" spans="1:26" ht="63" customHeight="1">
      <c r="A23" s="41" t="s">
        <v>60</v>
      </c>
      <c r="B23" s="42" t="s">
        <v>2</v>
      </c>
      <c r="C23" s="42" t="s">
        <v>61</v>
      </c>
      <c r="D23" s="42" t="s">
        <v>62</v>
      </c>
      <c r="E23" s="42" t="s">
        <v>63</v>
      </c>
      <c r="F23" s="42" t="s">
        <v>64</v>
      </c>
      <c r="G23" s="43" t="s">
        <v>65</v>
      </c>
      <c r="H23" s="44" t="s">
        <v>66</v>
      </c>
      <c r="I23" s="42" t="s">
        <v>4</v>
      </c>
      <c r="J23" s="42" t="s">
        <v>67</v>
      </c>
      <c r="K23" s="45" t="s">
        <v>68</v>
      </c>
      <c r="L23" s="45" t="s">
        <v>69</v>
      </c>
      <c r="M23" s="45" t="s">
        <v>70</v>
      </c>
      <c r="N23" s="46" t="s">
        <v>71</v>
      </c>
      <c r="O23" s="604" t="s">
        <v>72</v>
      </c>
      <c r="P23" s="46" t="s">
        <v>73</v>
      </c>
      <c r="Q23" s="47" t="s">
        <v>72</v>
      </c>
      <c r="R23" s="45" t="s">
        <v>73</v>
      </c>
      <c r="S23" s="45" t="s">
        <v>6</v>
      </c>
      <c r="T23" s="45" t="s">
        <v>74</v>
      </c>
      <c r="U23" s="46" t="s">
        <v>75</v>
      </c>
      <c r="V23" s="48"/>
      <c r="W23" s="6"/>
      <c r="X23" s="6"/>
      <c r="Y23" s="6"/>
      <c r="Z23" s="6"/>
    </row>
    <row r="24" spans="1:26" ht="72" customHeight="1">
      <c r="A24" s="462">
        <v>6</v>
      </c>
      <c r="B24" s="395" t="s">
        <v>9</v>
      </c>
      <c r="C24" s="395" t="s">
        <v>15</v>
      </c>
      <c r="D24" s="605">
        <v>42342</v>
      </c>
      <c r="E24" s="606" t="s">
        <v>990</v>
      </c>
      <c r="F24" s="395" t="s">
        <v>17</v>
      </c>
      <c r="G24" s="606" t="s">
        <v>991</v>
      </c>
      <c r="H24" s="606" t="s">
        <v>992</v>
      </c>
      <c r="I24" s="395" t="s">
        <v>18</v>
      </c>
      <c r="J24" s="395" t="s">
        <v>993</v>
      </c>
      <c r="K24" s="395" t="s">
        <v>994</v>
      </c>
      <c r="L24" s="605">
        <v>42349</v>
      </c>
      <c r="M24" s="605">
        <v>42371</v>
      </c>
      <c r="N24" s="605">
        <v>42460</v>
      </c>
      <c r="O24" s="607" t="s">
        <v>995</v>
      </c>
      <c r="P24" s="606" t="s">
        <v>996</v>
      </c>
      <c r="Q24" s="608" t="s">
        <v>997</v>
      </c>
      <c r="R24" s="609" t="s">
        <v>998</v>
      </c>
      <c r="S24" s="396"/>
      <c r="T24" s="360" t="s">
        <v>25</v>
      </c>
      <c r="U24" s="609" t="s">
        <v>999</v>
      </c>
      <c r="V24" s="295"/>
      <c r="W24" s="6"/>
      <c r="X24" s="6"/>
      <c r="Y24" s="6"/>
      <c r="Z24" s="6"/>
    </row>
    <row r="25" spans="1:26" ht="72" customHeight="1">
      <c r="A25" s="1017">
        <v>11</v>
      </c>
      <c r="B25" s="1016" t="s">
        <v>9</v>
      </c>
      <c r="C25" s="1016" t="s">
        <v>35</v>
      </c>
      <c r="D25" s="1018">
        <v>42832</v>
      </c>
      <c r="E25" s="1019" t="s">
        <v>1000</v>
      </c>
      <c r="F25" s="1016" t="s">
        <v>17</v>
      </c>
      <c r="G25" s="1019" t="s">
        <v>1001</v>
      </c>
      <c r="H25" s="606" t="s">
        <v>1002</v>
      </c>
      <c r="I25" s="395" t="s">
        <v>18</v>
      </c>
      <c r="J25" s="395" t="s">
        <v>1003</v>
      </c>
      <c r="K25" s="395" t="s">
        <v>419</v>
      </c>
      <c r="L25" s="605">
        <v>42857</v>
      </c>
      <c r="M25" s="605">
        <v>42767</v>
      </c>
      <c r="N25" s="605">
        <v>42931</v>
      </c>
      <c r="O25" s="607" t="s">
        <v>1004</v>
      </c>
      <c r="P25" s="606" t="s">
        <v>1005</v>
      </c>
      <c r="Q25" s="611" t="s">
        <v>1006</v>
      </c>
      <c r="R25" s="606" t="s">
        <v>1007</v>
      </c>
      <c r="S25" s="612" t="s">
        <v>13</v>
      </c>
      <c r="T25" s="360" t="s">
        <v>25</v>
      </c>
      <c r="U25" s="613" t="s">
        <v>1008</v>
      </c>
      <c r="V25" s="295"/>
      <c r="W25" s="6"/>
      <c r="X25" s="6"/>
      <c r="Y25" s="6"/>
      <c r="Z25" s="6"/>
    </row>
    <row r="26" spans="1:26" ht="72" customHeight="1">
      <c r="A26" s="770"/>
      <c r="B26" s="770"/>
      <c r="C26" s="770"/>
      <c r="D26" s="770"/>
      <c r="E26" s="770"/>
      <c r="F26" s="770"/>
      <c r="G26" s="770"/>
      <c r="H26" s="26" t="s">
        <v>1009</v>
      </c>
      <c r="I26" s="53" t="s">
        <v>18</v>
      </c>
      <c r="J26" s="53" t="s">
        <v>1010</v>
      </c>
      <c r="K26" s="53" t="s">
        <v>419</v>
      </c>
      <c r="L26" s="54">
        <v>42857</v>
      </c>
      <c r="M26" s="54">
        <v>42767</v>
      </c>
      <c r="N26" s="54">
        <v>42931</v>
      </c>
      <c r="O26" s="309" t="s">
        <v>1011</v>
      </c>
      <c r="P26" s="26" t="s">
        <v>1005</v>
      </c>
      <c r="Q26" s="69" t="s">
        <v>1012</v>
      </c>
      <c r="R26" s="26" t="s">
        <v>1013</v>
      </c>
      <c r="S26" s="340" t="s">
        <v>13</v>
      </c>
      <c r="T26" s="360" t="s">
        <v>25</v>
      </c>
      <c r="U26" s="62" t="s">
        <v>1014</v>
      </c>
      <c r="V26" s="29"/>
      <c r="W26" s="6"/>
      <c r="X26" s="6"/>
      <c r="Y26" s="6"/>
      <c r="Z26" s="6"/>
    </row>
    <row r="27" spans="1:26" ht="72" customHeight="1">
      <c r="A27" s="770"/>
      <c r="B27" s="770"/>
      <c r="C27" s="770"/>
      <c r="D27" s="770"/>
      <c r="E27" s="770"/>
      <c r="F27" s="770"/>
      <c r="G27" s="770"/>
      <c r="H27" s="26" t="s">
        <v>1015</v>
      </c>
      <c r="I27" s="53" t="s">
        <v>18</v>
      </c>
      <c r="J27" s="53" t="s">
        <v>1016</v>
      </c>
      <c r="K27" s="53" t="s">
        <v>419</v>
      </c>
      <c r="L27" s="54">
        <v>42857</v>
      </c>
      <c r="M27" s="54">
        <v>42767</v>
      </c>
      <c r="N27" s="54">
        <v>42933</v>
      </c>
      <c r="O27" s="309" t="s">
        <v>1017</v>
      </c>
      <c r="P27" s="26"/>
      <c r="Q27" s="69" t="s">
        <v>1018</v>
      </c>
      <c r="R27" s="26" t="s">
        <v>1019</v>
      </c>
      <c r="S27" s="340" t="s">
        <v>13</v>
      </c>
      <c r="T27" s="360" t="s">
        <v>25</v>
      </c>
      <c r="U27" s="62" t="s">
        <v>1020</v>
      </c>
      <c r="V27" s="29"/>
      <c r="W27" s="6"/>
      <c r="X27" s="6"/>
      <c r="Y27" s="6"/>
      <c r="Z27" s="6"/>
    </row>
    <row r="28" spans="1:26" ht="72" customHeight="1">
      <c r="A28" s="770"/>
      <c r="B28" s="770"/>
      <c r="C28" s="770"/>
      <c r="D28" s="770"/>
      <c r="E28" s="770"/>
      <c r="F28" s="770"/>
      <c r="G28" s="770"/>
      <c r="H28" s="26" t="s">
        <v>1021</v>
      </c>
      <c r="I28" s="53" t="s">
        <v>18</v>
      </c>
      <c r="J28" s="53" t="s">
        <v>1022</v>
      </c>
      <c r="K28" s="53" t="s">
        <v>419</v>
      </c>
      <c r="L28" s="54">
        <v>42857</v>
      </c>
      <c r="M28" s="54">
        <v>42933</v>
      </c>
      <c r="N28" s="54">
        <v>42937</v>
      </c>
      <c r="O28" s="309" t="s">
        <v>1023</v>
      </c>
      <c r="P28" s="26" t="s">
        <v>1005</v>
      </c>
      <c r="Q28" s="69" t="s">
        <v>1024</v>
      </c>
      <c r="R28" s="26" t="s">
        <v>1025</v>
      </c>
      <c r="S28" s="340" t="s">
        <v>13</v>
      </c>
      <c r="T28" s="360" t="s">
        <v>25</v>
      </c>
      <c r="U28" s="62" t="s">
        <v>1026</v>
      </c>
      <c r="V28" s="29"/>
      <c r="W28" s="6"/>
      <c r="X28" s="6"/>
      <c r="Y28" s="6"/>
      <c r="Z28" s="6"/>
    </row>
    <row r="29" spans="1:26" ht="72" customHeight="1">
      <c r="A29" s="771"/>
      <c r="B29" s="771"/>
      <c r="C29" s="771"/>
      <c r="D29" s="771"/>
      <c r="E29" s="771"/>
      <c r="F29" s="771"/>
      <c r="G29" s="771"/>
      <c r="H29" s="26" t="s">
        <v>1027</v>
      </c>
      <c r="I29" s="53" t="s">
        <v>18</v>
      </c>
      <c r="J29" s="53" t="s">
        <v>1028</v>
      </c>
      <c r="K29" s="53" t="s">
        <v>419</v>
      </c>
      <c r="L29" s="54">
        <v>42857</v>
      </c>
      <c r="M29" s="54">
        <v>42940</v>
      </c>
      <c r="N29" s="54">
        <v>42947</v>
      </c>
      <c r="O29" s="309" t="s">
        <v>1029</v>
      </c>
      <c r="P29" s="26"/>
      <c r="Q29" s="69" t="s">
        <v>1030</v>
      </c>
      <c r="R29" s="26" t="s">
        <v>1031</v>
      </c>
      <c r="S29" s="340" t="s">
        <v>13</v>
      </c>
      <c r="T29" s="360" t="s">
        <v>25</v>
      </c>
      <c r="U29" s="62" t="s">
        <v>1032</v>
      </c>
      <c r="V29" s="29"/>
      <c r="W29" s="6"/>
      <c r="X29" s="6"/>
      <c r="Y29" s="6"/>
      <c r="Z29" s="6"/>
    </row>
    <row r="30" spans="1:26" ht="72" customHeight="1">
      <c r="A30" s="1001">
        <v>12</v>
      </c>
      <c r="B30" s="769" t="s">
        <v>9</v>
      </c>
      <c r="C30" s="769" t="s">
        <v>35</v>
      </c>
      <c r="D30" s="776">
        <v>42832</v>
      </c>
      <c r="E30" s="769" t="s">
        <v>1033</v>
      </c>
      <c r="F30" s="769" t="s">
        <v>17</v>
      </c>
      <c r="G30" s="901" t="s">
        <v>1034</v>
      </c>
      <c r="H30" s="26" t="s">
        <v>1035</v>
      </c>
      <c r="I30" s="53" t="s">
        <v>18</v>
      </c>
      <c r="J30" s="53" t="s">
        <v>1003</v>
      </c>
      <c r="K30" s="53" t="s">
        <v>419</v>
      </c>
      <c r="L30" s="54">
        <v>42857</v>
      </c>
      <c r="M30" s="54">
        <v>42962</v>
      </c>
      <c r="N30" s="54">
        <v>43069</v>
      </c>
      <c r="O30" s="309" t="s">
        <v>1036</v>
      </c>
      <c r="P30" s="26" t="s">
        <v>1037</v>
      </c>
      <c r="Q30" s="69" t="s">
        <v>1038</v>
      </c>
      <c r="R30" s="26" t="s">
        <v>1039</v>
      </c>
      <c r="S30" s="340" t="s">
        <v>13</v>
      </c>
      <c r="T30" s="360" t="s">
        <v>25</v>
      </c>
      <c r="U30" s="62" t="s">
        <v>1040</v>
      </c>
      <c r="V30" s="29"/>
      <c r="W30" s="6"/>
      <c r="X30" s="6"/>
      <c r="Y30" s="6"/>
      <c r="Z30" s="6"/>
    </row>
    <row r="31" spans="1:26" ht="72" customHeight="1">
      <c r="A31" s="770"/>
      <c r="B31" s="770"/>
      <c r="C31" s="770"/>
      <c r="D31" s="770"/>
      <c r="E31" s="770"/>
      <c r="F31" s="770"/>
      <c r="G31" s="770"/>
      <c r="H31" s="26" t="s">
        <v>1041</v>
      </c>
      <c r="I31" s="53" t="s">
        <v>18</v>
      </c>
      <c r="J31" s="53" t="s">
        <v>1016</v>
      </c>
      <c r="K31" s="53" t="s">
        <v>419</v>
      </c>
      <c r="L31" s="54">
        <v>42857</v>
      </c>
      <c r="M31" s="54">
        <v>42962</v>
      </c>
      <c r="N31" s="54">
        <v>43069</v>
      </c>
      <c r="O31" s="309" t="s">
        <v>1042</v>
      </c>
      <c r="P31" s="26" t="s">
        <v>1037</v>
      </c>
      <c r="Q31" s="69" t="s">
        <v>1043</v>
      </c>
      <c r="R31" s="26" t="s">
        <v>1044</v>
      </c>
      <c r="S31" s="340" t="s">
        <v>13</v>
      </c>
      <c r="T31" s="360" t="s">
        <v>25</v>
      </c>
      <c r="U31" s="62" t="s">
        <v>1045</v>
      </c>
      <c r="V31" s="29"/>
      <c r="W31" s="6"/>
      <c r="X31" s="6"/>
      <c r="Y31" s="6"/>
      <c r="Z31" s="6"/>
    </row>
    <row r="32" spans="1:26" ht="72" customHeight="1">
      <c r="A32" s="770"/>
      <c r="B32" s="770"/>
      <c r="C32" s="770"/>
      <c r="D32" s="770"/>
      <c r="E32" s="770"/>
      <c r="F32" s="770"/>
      <c r="G32" s="770"/>
      <c r="H32" s="26" t="s">
        <v>1046</v>
      </c>
      <c r="I32" s="53" t="s">
        <v>18</v>
      </c>
      <c r="J32" s="53" t="s">
        <v>1047</v>
      </c>
      <c r="K32" s="53" t="s">
        <v>419</v>
      </c>
      <c r="L32" s="54">
        <v>42857</v>
      </c>
      <c r="M32" s="54">
        <v>43073</v>
      </c>
      <c r="N32" s="54">
        <v>43077</v>
      </c>
      <c r="O32" s="309" t="s">
        <v>1048</v>
      </c>
      <c r="P32" s="26"/>
      <c r="Q32" s="69" t="s">
        <v>1049</v>
      </c>
      <c r="R32" s="26" t="s">
        <v>1050</v>
      </c>
      <c r="S32" s="340" t="s">
        <v>13</v>
      </c>
      <c r="T32" s="360" t="s">
        <v>25</v>
      </c>
      <c r="U32" s="62" t="s">
        <v>1051</v>
      </c>
      <c r="V32" s="29"/>
      <c r="W32" s="6"/>
      <c r="X32" s="6"/>
      <c r="Y32" s="6"/>
      <c r="Z32" s="6"/>
    </row>
    <row r="33" spans="1:26" ht="72" customHeight="1">
      <c r="A33" s="770"/>
      <c r="B33" s="770"/>
      <c r="C33" s="770"/>
      <c r="D33" s="770"/>
      <c r="E33" s="770"/>
      <c r="F33" s="770"/>
      <c r="G33" s="770"/>
      <c r="H33" s="26" t="s">
        <v>1052</v>
      </c>
      <c r="I33" s="53" t="s">
        <v>18</v>
      </c>
      <c r="J33" s="53" t="s">
        <v>1053</v>
      </c>
      <c r="K33" s="53" t="s">
        <v>419</v>
      </c>
      <c r="L33" s="54">
        <v>42857</v>
      </c>
      <c r="M33" s="54">
        <v>43080</v>
      </c>
      <c r="N33" s="54">
        <v>43084</v>
      </c>
      <c r="O33" s="309" t="s">
        <v>1054</v>
      </c>
      <c r="P33" s="26"/>
      <c r="Q33" s="69" t="s">
        <v>1055</v>
      </c>
      <c r="R33" s="26" t="s">
        <v>1056</v>
      </c>
      <c r="S33" s="340" t="s">
        <v>13</v>
      </c>
      <c r="T33" s="360" t="s">
        <v>25</v>
      </c>
      <c r="U33" s="62" t="s">
        <v>1057</v>
      </c>
      <c r="V33" s="29"/>
      <c r="W33" s="6"/>
      <c r="X33" s="6"/>
      <c r="Y33" s="6"/>
      <c r="Z33" s="6"/>
    </row>
    <row r="34" spans="1:26" ht="72" customHeight="1">
      <c r="A34" s="771"/>
      <c r="B34" s="771"/>
      <c r="C34" s="771"/>
      <c r="D34" s="771"/>
      <c r="E34" s="771"/>
      <c r="F34" s="771"/>
      <c r="G34" s="771"/>
      <c r="H34" s="26" t="s">
        <v>1058</v>
      </c>
      <c r="I34" s="53" t="s">
        <v>18</v>
      </c>
      <c r="J34" s="53" t="s">
        <v>1059</v>
      </c>
      <c r="K34" s="53" t="s">
        <v>419</v>
      </c>
      <c r="L34" s="54">
        <v>42857</v>
      </c>
      <c r="M34" s="54">
        <v>43467</v>
      </c>
      <c r="N34" s="54">
        <v>43830</v>
      </c>
      <c r="O34" s="309" t="s">
        <v>1060</v>
      </c>
      <c r="P34" s="26" t="s">
        <v>1061</v>
      </c>
      <c r="Q34" s="69" t="s">
        <v>1062</v>
      </c>
      <c r="R34" s="26" t="s">
        <v>1063</v>
      </c>
      <c r="S34" s="342"/>
      <c r="T34" s="360" t="s">
        <v>25</v>
      </c>
      <c r="U34" s="62" t="s">
        <v>1064</v>
      </c>
      <c r="V34" s="29"/>
      <c r="W34" s="6"/>
      <c r="X34" s="6"/>
      <c r="Y34" s="6"/>
      <c r="Z34" s="6"/>
    </row>
    <row r="35" spans="1:26" ht="72" customHeight="1">
      <c r="A35" s="425">
        <v>13</v>
      </c>
      <c r="B35" s="59" t="s">
        <v>9</v>
      </c>
      <c r="C35" s="59" t="s">
        <v>35</v>
      </c>
      <c r="D35" s="54">
        <v>42832</v>
      </c>
      <c r="E35" s="26" t="s">
        <v>1065</v>
      </c>
      <c r="F35" s="53" t="s">
        <v>17</v>
      </c>
      <c r="G35" s="26" t="s">
        <v>1034</v>
      </c>
      <c r="H35" s="26" t="s">
        <v>1066</v>
      </c>
      <c r="I35" s="53" t="s">
        <v>18</v>
      </c>
      <c r="J35" s="53" t="s">
        <v>1067</v>
      </c>
      <c r="K35" s="53" t="s">
        <v>419</v>
      </c>
      <c r="L35" s="54">
        <v>42857</v>
      </c>
      <c r="M35" s="54">
        <v>43132</v>
      </c>
      <c r="N35" s="54">
        <v>43465</v>
      </c>
      <c r="O35" s="309" t="s">
        <v>1068</v>
      </c>
      <c r="P35" s="26" t="s">
        <v>1069</v>
      </c>
      <c r="Q35" s="614" t="s">
        <v>1070</v>
      </c>
      <c r="R35" s="26" t="s">
        <v>1071</v>
      </c>
      <c r="S35" s="340" t="s">
        <v>13</v>
      </c>
      <c r="T35" s="360" t="s">
        <v>25</v>
      </c>
      <c r="U35" s="26" t="s">
        <v>1072</v>
      </c>
      <c r="V35" s="29"/>
      <c r="W35" s="6"/>
      <c r="X35" s="6"/>
      <c r="Y35" s="6"/>
      <c r="Z35" s="6"/>
    </row>
    <row r="36" spans="1:26" ht="72" customHeight="1">
      <c r="A36" s="425">
        <v>14</v>
      </c>
      <c r="B36" s="59" t="s">
        <v>9</v>
      </c>
      <c r="C36" s="59" t="s">
        <v>35</v>
      </c>
      <c r="D36" s="54">
        <v>42832</v>
      </c>
      <c r="E36" s="26" t="s">
        <v>1073</v>
      </c>
      <c r="F36" s="53" t="s">
        <v>17</v>
      </c>
      <c r="G36" s="26" t="s">
        <v>1034</v>
      </c>
      <c r="H36" s="26" t="s">
        <v>1074</v>
      </c>
      <c r="I36" s="53" t="s">
        <v>18</v>
      </c>
      <c r="J36" s="53" t="s">
        <v>1075</v>
      </c>
      <c r="K36" s="53" t="s">
        <v>419</v>
      </c>
      <c r="L36" s="54">
        <v>42857</v>
      </c>
      <c r="M36" s="54">
        <v>42842</v>
      </c>
      <c r="N36" s="54">
        <v>42867</v>
      </c>
      <c r="O36" s="309" t="s">
        <v>1076</v>
      </c>
      <c r="P36" s="26"/>
      <c r="Q36" s="69" t="s">
        <v>1077</v>
      </c>
      <c r="R36" s="26" t="s">
        <v>1078</v>
      </c>
      <c r="S36" s="340" t="s">
        <v>13</v>
      </c>
      <c r="T36" s="360" t="s">
        <v>25</v>
      </c>
      <c r="U36" s="26" t="s">
        <v>1079</v>
      </c>
      <c r="V36" s="29"/>
      <c r="W36" s="6"/>
      <c r="X36" s="6"/>
      <c r="Y36" s="6"/>
      <c r="Z36" s="6"/>
    </row>
    <row r="37" spans="1:26" ht="72" customHeight="1">
      <c r="A37" s="1001">
        <v>15</v>
      </c>
      <c r="B37" s="769" t="s">
        <v>9</v>
      </c>
      <c r="C37" s="769" t="s">
        <v>35</v>
      </c>
      <c r="D37" s="776">
        <v>43038</v>
      </c>
      <c r="E37" s="901" t="s">
        <v>1080</v>
      </c>
      <c r="F37" s="769" t="s">
        <v>17</v>
      </c>
      <c r="G37" s="901" t="s">
        <v>1081</v>
      </c>
      <c r="H37" s="26" t="s">
        <v>1082</v>
      </c>
      <c r="I37" s="53" t="s">
        <v>18</v>
      </c>
      <c r="J37" s="53" t="s">
        <v>1083</v>
      </c>
      <c r="K37" s="53" t="s">
        <v>1084</v>
      </c>
      <c r="L37" s="54">
        <v>43040</v>
      </c>
      <c r="M37" s="54">
        <v>43102</v>
      </c>
      <c r="N37" s="54">
        <v>43190</v>
      </c>
      <c r="O37" s="309" t="s">
        <v>1085</v>
      </c>
      <c r="P37" s="26" t="s">
        <v>1086</v>
      </c>
      <c r="Q37" s="615" t="s">
        <v>1087</v>
      </c>
      <c r="R37" s="616" t="s">
        <v>1088</v>
      </c>
      <c r="S37" s="340" t="s">
        <v>13</v>
      </c>
      <c r="T37" s="360" t="s">
        <v>25</v>
      </c>
      <c r="U37" s="26" t="s">
        <v>1089</v>
      </c>
      <c r="V37" s="29"/>
      <c r="W37" s="6"/>
      <c r="X37" s="6"/>
      <c r="Y37" s="6"/>
      <c r="Z37" s="6"/>
    </row>
    <row r="38" spans="1:26" ht="72" customHeight="1">
      <c r="A38" s="771"/>
      <c r="B38" s="771"/>
      <c r="C38" s="771"/>
      <c r="D38" s="771"/>
      <c r="E38" s="771"/>
      <c r="F38" s="771"/>
      <c r="G38" s="771"/>
      <c r="H38" s="26" t="s">
        <v>1090</v>
      </c>
      <c r="I38" s="53" t="s">
        <v>18</v>
      </c>
      <c r="J38" s="53" t="s">
        <v>1091</v>
      </c>
      <c r="K38" s="53" t="s">
        <v>1084</v>
      </c>
      <c r="L38" s="54">
        <v>43040</v>
      </c>
      <c r="M38" s="54">
        <v>43191</v>
      </c>
      <c r="N38" s="54">
        <v>43465</v>
      </c>
      <c r="O38" s="309" t="s">
        <v>1092</v>
      </c>
      <c r="P38" s="26" t="s">
        <v>1093</v>
      </c>
      <c r="Q38" s="69" t="s">
        <v>1094</v>
      </c>
      <c r="R38" s="26" t="s">
        <v>1095</v>
      </c>
      <c r="S38" s="340" t="s">
        <v>13</v>
      </c>
      <c r="T38" s="360" t="s">
        <v>25</v>
      </c>
      <c r="U38" s="26" t="s">
        <v>1096</v>
      </c>
      <c r="V38" s="29"/>
      <c r="W38" s="6"/>
      <c r="X38" s="6"/>
      <c r="Y38" s="6"/>
      <c r="Z38" s="6"/>
    </row>
    <row r="39" spans="1:26" ht="72" customHeight="1">
      <c r="A39" s="1001">
        <v>16</v>
      </c>
      <c r="B39" s="769" t="s">
        <v>9</v>
      </c>
      <c r="C39" s="769" t="s">
        <v>35</v>
      </c>
      <c r="D39" s="776">
        <v>43084</v>
      </c>
      <c r="E39" s="901" t="s">
        <v>1097</v>
      </c>
      <c r="F39" s="769" t="s">
        <v>17</v>
      </c>
      <c r="G39" s="901" t="s">
        <v>1098</v>
      </c>
      <c r="H39" s="26" t="s">
        <v>1099</v>
      </c>
      <c r="I39" s="53" t="s">
        <v>18</v>
      </c>
      <c r="J39" s="53" t="s">
        <v>1100</v>
      </c>
      <c r="K39" s="53" t="s">
        <v>419</v>
      </c>
      <c r="L39" s="54">
        <v>43112</v>
      </c>
      <c r="M39" s="54">
        <v>43143</v>
      </c>
      <c r="N39" s="54">
        <v>43159</v>
      </c>
      <c r="O39" s="309" t="s">
        <v>1101</v>
      </c>
      <c r="P39" s="26" t="s">
        <v>1102</v>
      </c>
      <c r="Q39" s="69" t="s">
        <v>1103</v>
      </c>
      <c r="R39" s="56" t="s">
        <v>1104</v>
      </c>
      <c r="S39" s="340" t="s">
        <v>13</v>
      </c>
      <c r="T39" s="360" t="s">
        <v>25</v>
      </c>
      <c r="U39" s="56" t="s">
        <v>1105</v>
      </c>
      <c r="V39" s="29"/>
      <c r="W39" s="6"/>
      <c r="X39" s="6"/>
      <c r="Y39" s="6"/>
      <c r="Z39" s="6"/>
    </row>
    <row r="40" spans="1:26" ht="72" customHeight="1">
      <c r="A40" s="770"/>
      <c r="B40" s="770"/>
      <c r="C40" s="770"/>
      <c r="D40" s="770"/>
      <c r="E40" s="770"/>
      <c r="F40" s="770"/>
      <c r="G40" s="770"/>
      <c r="H40" s="26" t="s">
        <v>1106</v>
      </c>
      <c r="I40" s="53" t="s">
        <v>18</v>
      </c>
      <c r="J40" s="53" t="s">
        <v>1107</v>
      </c>
      <c r="K40" s="53" t="s">
        <v>419</v>
      </c>
      <c r="L40" s="54">
        <v>43112</v>
      </c>
      <c r="M40" s="54">
        <v>43122</v>
      </c>
      <c r="N40" s="54">
        <v>43159</v>
      </c>
      <c r="O40" s="309" t="s">
        <v>1108</v>
      </c>
      <c r="P40" s="26" t="s">
        <v>1109</v>
      </c>
      <c r="Q40" s="69" t="s">
        <v>1110</v>
      </c>
      <c r="R40" s="26" t="s">
        <v>1111</v>
      </c>
      <c r="S40" s="340" t="s">
        <v>13</v>
      </c>
      <c r="T40" s="360" t="s">
        <v>25</v>
      </c>
      <c r="U40" s="26" t="s">
        <v>1112</v>
      </c>
      <c r="V40" s="29"/>
      <c r="W40" s="6"/>
      <c r="X40" s="6"/>
      <c r="Y40" s="6"/>
      <c r="Z40" s="6"/>
    </row>
    <row r="41" spans="1:26" ht="72" customHeight="1">
      <c r="A41" s="771"/>
      <c r="B41" s="771"/>
      <c r="C41" s="771"/>
      <c r="D41" s="771"/>
      <c r="E41" s="771"/>
      <c r="F41" s="771"/>
      <c r="G41" s="771"/>
      <c r="H41" s="26" t="s">
        <v>1113</v>
      </c>
      <c r="I41" s="53" t="s">
        <v>18</v>
      </c>
      <c r="J41" s="53" t="s">
        <v>1114</v>
      </c>
      <c r="K41" s="53" t="s">
        <v>419</v>
      </c>
      <c r="L41" s="54">
        <v>43112</v>
      </c>
      <c r="M41" s="54">
        <v>43122</v>
      </c>
      <c r="N41" s="54">
        <v>43465</v>
      </c>
      <c r="O41" s="309" t="s">
        <v>1115</v>
      </c>
      <c r="P41" s="26" t="s">
        <v>1116</v>
      </c>
      <c r="Q41" s="69" t="s">
        <v>1117</v>
      </c>
      <c r="R41" s="26" t="s">
        <v>1118</v>
      </c>
      <c r="S41" s="340" t="s">
        <v>13</v>
      </c>
      <c r="T41" s="360" t="s">
        <v>25</v>
      </c>
      <c r="U41" s="26" t="s">
        <v>1119</v>
      </c>
      <c r="V41" s="29"/>
      <c r="W41" s="6"/>
      <c r="X41" s="6"/>
      <c r="Y41" s="6"/>
      <c r="Z41" s="6"/>
    </row>
    <row r="42" spans="1:26" ht="72" customHeight="1">
      <c r="A42" s="1001">
        <v>17</v>
      </c>
      <c r="B42" s="769" t="s">
        <v>9</v>
      </c>
      <c r="C42" s="769" t="s">
        <v>1120</v>
      </c>
      <c r="D42" s="776">
        <v>43084</v>
      </c>
      <c r="E42" s="901" t="s">
        <v>1121</v>
      </c>
      <c r="F42" s="769" t="s">
        <v>17</v>
      </c>
      <c r="G42" s="901" t="s">
        <v>1122</v>
      </c>
      <c r="H42" s="26" t="s">
        <v>1123</v>
      </c>
      <c r="I42" s="53" t="s">
        <v>11</v>
      </c>
      <c r="J42" s="53" t="s">
        <v>1100</v>
      </c>
      <c r="K42" s="53" t="s">
        <v>419</v>
      </c>
      <c r="L42" s="54">
        <v>43112</v>
      </c>
      <c r="M42" s="54">
        <v>43122</v>
      </c>
      <c r="N42" s="54">
        <v>43126</v>
      </c>
      <c r="O42" s="309" t="s">
        <v>1124</v>
      </c>
      <c r="P42" s="26" t="s">
        <v>1125</v>
      </c>
      <c r="Q42" s="69" t="s">
        <v>1126</v>
      </c>
      <c r="R42" s="56" t="s">
        <v>1127</v>
      </c>
      <c r="S42" s="342"/>
      <c r="T42" s="360" t="s">
        <v>25</v>
      </c>
      <c r="U42" s="26" t="s">
        <v>1128</v>
      </c>
      <c r="V42" s="29"/>
      <c r="W42" s="6"/>
      <c r="X42" s="6"/>
      <c r="Y42" s="6"/>
      <c r="Z42" s="6"/>
    </row>
    <row r="43" spans="1:26" ht="72" customHeight="1">
      <c r="A43" s="770"/>
      <c r="B43" s="770"/>
      <c r="C43" s="770"/>
      <c r="D43" s="770"/>
      <c r="E43" s="770"/>
      <c r="F43" s="770"/>
      <c r="G43" s="770"/>
      <c r="H43" s="26" t="s">
        <v>1129</v>
      </c>
      <c r="I43" s="53" t="s">
        <v>11</v>
      </c>
      <c r="J43" s="53" t="s">
        <v>1130</v>
      </c>
      <c r="K43" s="53" t="s">
        <v>419</v>
      </c>
      <c r="L43" s="54">
        <v>43112</v>
      </c>
      <c r="M43" s="54">
        <v>43132</v>
      </c>
      <c r="N43" s="54">
        <v>43159</v>
      </c>
      <c r="O43" s="309" t="s">
        <v>1131</v>
      </c>
      <c r="P43" s="26"/>
      <c r="Q43" s="69" t="s">
        <v>1132</v>
      </c>
      <c r="R43" s="26" t="s">
        <v>1133</v>
      </c>
      <c r="S43" s="340" t="s">
        <v>13</v>
      </c>
      <c r="T43" s="360" t="s">
        <v>25</v>
      </c>
      <c r="U43" s="26" t="s">
        <v>1134</v>
      </c>
      <c r="V43" s="29"/>
      <c r="W43" s="6"/>
      <c r="X43" s="6"/>
      <c r="Y43" s="6"/>
      <c r="Z43" s="6"/>
    </row>
    <row r="44" spans="1:26" ht="72" customHeight="1">
      <c r="A44" s="771"/>
      <c r="B44" s="771"/>
      <c r="C44" s="771"/>
      <c r="D44" s="771"/>
      <c r="E44" s="771"/>
      <c r="F44" s="771"/>
      <c r="G44" s="771"/>
      <c r="H44" s="26" t="s">
        <v>1135</v>
      </c>
      <c r="I44" s="53" t="s">
        <v>11</v>
      </c>
      <c r="J44" s="53" t="s">
        <v>1136</v>
      </c>
      <c r="K44" s="53" t="s">
        <v>419</v>
      </c>
      <c r="L44" s="54">
        <v>43112</v>
      </c>
      <c r="M44" s="54">
        <v>43122</v>
      </c>
      <c r="N44" s="54">
        <v>43465</v>
      </c>
      <c r="O44" s="309" t="s">
        <v>1137</v>
      </c>
      <c r="P44" s="26" t="s">
        <v>1138</v>
      </c>
      <c r="Q44" s="69" t="s">
        <v>1139</v>
      </c>
      <c r="R44" s="26" t="s">
        <v>1140</v>
      </c>
      <c r="S44" s="340" t="s">
        <v>13</v>
      </c>
      <c r="T44" s="360" t="s">
        <v>25</v>
      </c>
      <c r="U44" s="26" t="s">
        <v>1141</v>
      </c>
      <c r="V44" s="29"/>
      <c r="W44" s="6"/>
      <c r="X44" s="6"/>
      <c r="Y44" s="6"/>
      <c r="Z44" s="6"/>
    </row>
    <row r="45" spans="1:26" ht="72" customHeight="1">
      <c r="A45" s="462">
        <v>19</v>
      </c>
      <c r="B45" s="395" t="s">
        <v>9</v>
      </c>
      <c r="C45" s="395" t="s">
        <v>45</v>
      </c>
      <c r="D45" s="605">
        <v>42551</v>
      </c>
      <c r="E45" s="606" t="s">
        <v>1142</v>
      </c>
      <c r="F45" s="395" t="s">
        <v>17</v>
      </c>
      <c r="G45" s="606" t="s">
        <v>1143</v>
      </c>
      <c r="H45" s="606" t="s">
        <v>1144</v>
      </c>
      <c r="I45" s="395" t="s">
        <v>11</v>
      </c>
      <c r="J45" s="395" t="s">
        <v>1145</v>
      </c>
      <c r="K45" s="395" t="s">
        <v>1146</v>
      </c>
      <c r="L45" s="605">
        <v>42566</v>
      </c>
      <c r="M45" s="605">
        <v>42566</v>
      </c>
      <c r="N45" s="605">
        <v>42735</v>
      </c>
      <c r="O45" s="617" t="s">
        <v>1147</v>
      </c>
      <c r="P45" s="395" t="s">
        <v>1148</v>
      </c>
      <c r="Q45" s="608" t="s">
        <v>1149</v>
      </c>
      <c r="R45" s="618" t="s">
        <v>1150</v>
      </c>
      <c r="S45" s="612" t="s">
        <v>13</v>
      </c>
      <c r="T45" s="360" t="s">
        <v>25</v>
      </c>
      <c r="U45" s="609" t="s">
        <v>1151</v>
      </c>
      <c r="V45" s="295"/>
      <c r="W45" s="6"/>
      <c r="X45" s="6"/>
      <c r="Y45" s="6"/>
      <c r="Z45" s="6"/>
    </row>
    <row r="46" spans="1:26" ht="72" customHeight="1">
      <c r="A46" s="425">
        <v>26</v>
      </c>
      <c r="B46" s="53" t="s">
        <v>9</v>
      </c>
      <c r="C46" s="53" t="s">
        <v>45</v>
      </c>
      <c r="D46" s="54">
        <v>42951</v>
      </c>
      <c r="E46" s="26" t="s">
        <v>1152</v>
      </c>
      <c r="F46" s="53" t="s">
        <v>17</v>
      </c>
      <c r="G46" s="26" t="s">
        <v>1153</v>
      </c>
      <c r="H46" s="26" t="s">
        <v>1154</v>
      </c>
      <c r="I46" s="53" t="s">
        <v>11</v>
      </c>
      <c r="J46" s="53" t="s">
        <v>1155</v>
      </c>
      <c r="K46" s="53" t="s">
        <v>1146</v>
      </c>
      <c r="L46" s="54">
        <v>42970</v>
      </c>
      <c r="M46" s="54">
        <v>42971</v>
      </c>
      <c r="N46" s="54">
        <v>43076</v>
      </c>
      <c r="O46" s="619" t="s">
        <v>1156</v>
      </c>
      <c r="P46" s="53" t="s">
        <v>1157</v>
      </c>
      <c r="Q46" s="620" t="s">
        <v>1158</v>
      </c>
      <c r="R46" s="52" t="s">
        <v>1159</v>
      </c>
      <c r="S46" s="340"/>
      <c r="T46" s="360" t="s">
        <v>25</v>
      </c>
      <c r="U46" s="52" t="s">
        <v>1160</v>
      </c>
      <c r="V46" s="29"/>
      <c r="W46" s="6"/>
      <c r="X46" s="6"/>
      <c r="Y46" s="6"/>
      <c r="Z46" s="6"/>
    </row>
    <row r="47" spans="1:26" ht="72" customHeight="1">
      <c r="A47" s="425">
        <v>27</v>
      </c>
      <c r="B47" s="53" t="s">
        <v>9</v>
      </c>
      <c r="C47" s="53" t="s">
        <v>45</v>
      </c>
      <c r="D47" s="54">
        <v>42951</v>
      </c>
      <c r="E47" s="26" t="s">
        <v>1161</v>
      </c>
      <c r="F47" s="53" t="s">
        <v>17</v>
      </c>
      <c r="G47" s="26" t="s">
        <v>1153</v>
      </c>
      <c r="H47" s="26" t="s">
        <v>1154</v>
      </c>
      <c r="I47" s="53" t="s">
        <v>11</v>
      </c>
      <c r="J47" s="53" t="s">
        <v>1155</v>
      </c>
      <c r="K47" s="53" t="s">
        <v>1146</v>
      </c>
      <c r="L47" s="54">
        <v>42970</v>
      </c>
      <c r="M47" s="54">
        <v>42971</v>
      </c>
      <c r="N47" s="54">
        <v>43076</v>
      </c>
      <c r="O47" s="619" t="s">
        <v>1162</v>
      </c>
      <c r="P47" s="445" t="s">
        <v>1157</v>
      </c>
      <c r="Q47" s="615" t="s">
        <v>1163</v>
      </c>
      <c r="R47" s="52" t="s">
        <v>1164</v>
      </c>
      <c r="S47" s="340"/>
      <c r="T47" s="360" t="s">
        <v>25</v>
      </c>
      <c r="U47" s="52" t="s">
        <v>1165</v>
      </c>
      <c r="V47" s="29"/>
      <c r="W47" s="6"/>
      <c r="X47" s="6"/>
      <c r="Y47" s="6"/>
      <c r="Z47" s="6"/>
    </row>
    <row r="48" spans="1:26" ht="72" customHeight="1">
      <c r="A48" s="1001">
        <v>30</v>
      </c>
      <c r="B48" s="769" t="s">
        <v>23</v>
      </c>
      <c r="C48" s="769" t="s">
        <v>22</v>
      </c>
      <c r="D48" s="1002">
        <v>43370</v>
      </c>
      <c r="E48" s="900" t="s">
        <v>1166</v>
      </c>
      <c r="F48" s="900" t="s">
        <v>24</v>
      </c>
      <c r="G48" s="1003" t="s">
        <v>1167</v>
      </c>
      <c r="H48" s="621" t="s">
        <v>1168</v>
      </c>
      <c r="I48" s="622" t="s">
        <v>11</v>
      </c>
      <c r="J48" s="622" t="s">
        <v>1169</v>
      </c>
      <c r="K48" s="623" t="s">
        <v>1170</v>
      </c>
      <c r="L48" s="624">
        <v>43367</v>
      </c>
      <c r="M48" s="624">
        <v>43367</v>
      </c>
      <c r="N48" s="624">
        <v>43370</v>
      </c>
      <c r="O48" s="625" t="s">
        <v>1171</v>
      </c>
      <c r="P48" s="626" t="s">
        <v>1172</v>
      </c>
      <c r="Q48" s="627" t="s">
        <v>1173</v>
      </c>
      <c r="R48" s="627" t="s">
        <v>1174</v>
      </c>
      <c r="S48" s="628" t="s">
        <v>13</v>
      </c>
      <c r="T48" s="360" t="s">
        <v>25</v>
      </c>
      <c r="U48" s="616" t="s">
        <v>1175</v>
      </c>
      <c r="V48" s="6"/>
      <c r="W48" s="6"/>
      <c r="X48" s="6"/>
      <c r="Y48" s="6"/>
      <c r="Z48" s="6"/>
    </row>
    <row r="49" spans="1:26" ht="72" customHeight="1">
      <c r="A49" s="770"/>
      <c r="B49" s="770"/>
      <c r="C49" s="770"/>
      <c r="D49" s="770"/>
      <c r="E49" s="770"/>
      <c r="F49" s="770"/>
      <c r="G49" s="770"/>
      <c r="H49" s="26" t="s">
        <v>1176</v>
      </c>
      <c r="I49" s="53" t="s">
        <v>11</v>
      </c>
      <c r="J49" s="53" t="s">
        <v>1177</v>
      </c>
      <c r="K49" s="629" t="s">
        <v>1170</v>
      </c>
      <c r="L49" s="630">
        <v>43370</v>
      </c>
      <c r="M49" s="630">
        <v>43370</v>
      </c>
      <c r="N49" s="630">
        <v>43370</v>
      </c>
      <c r="O49" s="631" t="s">
        <v>1178</v>
      </c>
      <c r="P49" s="53" t="s">
        <v>1179</v>
      </c>
      <c r="Q49" s="64" t="s">
        <v>1180</v>
      </c>
      <c r="R49" s="632" t="s">
        <v>1181</v>
      </c>
      <c r="S49" s="340" t="s">
        <v>13</v>
      </c>
      <c r="T49" s="360" t="s">
        <v>25</v>
      </c>
      <c r="U49" s="616" t="s">
        <v>1182</v>
      </c>
      <c r="V49" s="6"/>
      <c r="W49" s="6"/>
      <c r="X49" s="6"/>
      <c r="Y49" s="6"/>
      <c r="Z49" s="6"/>
    </row>
    <row r="50" spans="1:26" ht="72" customHeight="1">
      <c r="A50" s="770"/>
      <c r="B50" s="770"/>
      <c r="C50" s="770"/>
      <c r="D50" s="770"/>
      <c r="E50" s="770"/>
      <c r="F50" s="770"/>
      <c r="G50" s="770"/>
      <c r="H50" s="64" t="s">
        <v>1183</v>
      </c>
      <c r="I50" s="53" t="s">
        <v>11</v>
      </c>
      <c r="J50" s="53" t="s">
        <v>1184</v>
      </c>
      <c r="K50" s="53" t="s">
        <v>1170</v>
      </c>
      <c r="L50" s="54">
        <v>43370</v>
      </c>
      <c r="M50" s="630">
        <v>43374</v>
      </c>
      <c r="N50" s="630">
        <v>43462</v>
      </c>
      <c r="O50" s="633" t="s">
        <v>1185</v>
      </c>
      <c r="P50" s="53" t="s">
        <v>1186</v>
      </c>
      <c r="Q50" s="620" t="s">
        <v>1187</v>
      </c>
      <c r="R50" s="615" t="s">
        <v>1188</v>
      </c>
      <c r="S50" s="340" t="s">
        <v>13</v>
      </c>
      <c r="T50" s="360" t="s">
        <v>25</v>
      </c>
      <c r="U50" s="52" t="s">
        <v>1189</v>
      </c>
      <c r="V50" s="6"/>
      <c r="W50" s="6"/>
      <c r="X50" s="6"/>
      <c r="Y50" s="6"/>
      <c r="Z50" s="6"/>
    </row>
    <row r="51" spans="1:26" ht="72" customHeight="1">
      <c r="A51" s="770"/>
      <c r="B51" s="770"/>
      <c r="C51" s="770"/>
      <c r="D51" s="770"/>
      <c r="E51" s="770"/>
      <c r="F51" s="770"/>
      <c r="G51" s="770"/>
      <c r="H51" s="26" t="s">
        <v>1190</v>
      </c>
      <c r="I51" s="53" t="s">
        <v>11</v>
      </c>
      <c r="J51" s="53" t="s">
        <v>1191</v>
      </c>
      <c r="K51" s="53" t="s">
        <v>1170</v>
      </c>
      <c r="L51" s="54">
        <v>43370</v>
      </c>
      <c r="M51" s="630">
        <v>43374</v>
      </c>
      <c r="N51" s="630">
        <v>43612</v>
      </c>
      <c r="O51" s="344" t="s">
        <v>1192</v>
      </c>
      <c r="P51" s="53" t="s">
        <v>1193</v>
      </c>
      <c r="Q51" s="620" t="s">
        <v>1194</v>
      </c>
      <c r="R51" s="362" t="s">
        <v>1195</v>
      </c>
      <c r="S51" s="362"/>
      <c r="T51" s="360" t="s">
        <v>25</v>
      </c>
      <c r="U51" s="52" t="s">
        <v>1196</v>
      </c>
      <c r="V51" s="6"/>
      <c r="W51" s="6"/>
      <c r="X51" s="6"/>
      <c r="Y51" s="6"/>
      <c r="Z51" s="6"/>
    </row>
    <row r="52" spans="1:26" ht="72" customHeight="1">
      <c r="A52" s="770"/>
      <c r="B52" s="770"/>
      <c r="C52" s="770"/>
      <c r="D52" s="770"/>
      <c r="E52" s="770"/>
      <c r="F52" s="770"/>
      <c r="G52" s="770"/>
      <c r="H52" s="52" t="s">
        <v>1197</v>
      </c>
      <c r="I52" s="445" t="s">
        <v>11</v>
      </c>
      <c r="J52" s="445" t="s">
        <v>1198</v>
      </c>
      <c r="K52" s="445" t="s">
        <v>1170</v>
      </c>
      <c r="L52" s="446">
        <v>43370</v>
      </c>
      <c r="M52" s="634">
        <v>43374</v>
      </c>
      <c r="N52" s="634">
        <v>43403</v>
      </c>
      <c r="O52" s="635" t="s">
        <v>1199</v>
      </c>
      <c r="P52" s="636"/>
      <c r="Q52" s="620" t="s">
        <v>1200</v>
      </c>
      <c r="R52" s="637"/>
      <c r="S52" s="637"/>
      <c r="T52" s="360" t="s">
        <v>475</v>
      </c>
      <c r="U52" s="52" t="s">
        <v>1201</v>
      </c>
      <c r="V52" s="6"/>
      <c r="W52" s="6"/>
      <c r="X52" s="6"/>
      <c r="Y52" s="6"/>
      <c r="Z52" s="6"/>
    </row>
    <row r="53" spans="1:26" ht="72" customHeight="1">
      <c r="A53" s="770"/>
      <c r="B53" s="770"/>
      <c r="C53" s="770"/>
      <c r="D53" s="770"/>
      <c r="E53" s="770"/>
      <c r="F53" s="770"/>
      <c r="G53" s="770"/>
      <c r="H53" s="52" t="s">
        <v>1202</v>
      </c>
      <c r="I53" s="445" t="s">
        <v>11</v>
      </c>
      <c r="J53" s="445" t="s">
        <v>1203</v>
      </c>
      <c r="K53" s="445" t="s">
        <v>1170</v>
      </c>
      <c r="L53" s="446">
        <v>43370</v>
      </c>
      <c r="M53" s="634">
        <v>43374</v>
      </c>
      <c r="N53" s="634">
        <v>43434</v>
      </c>
      <c r="O53" s="638" t="s">
        <v>1204</v>
      </c>
      <c r="P53" s="636"/>
      <c r="Q53" s="620" t="s">
        <v>1205</v>
      </c>
      <c r="R53" s="637"/>
      <c r="S53" s="637"/>
      <c r="T53" s="360" t="s">
        <v>475</v>
      </c>
      <c r="U53" s="52" t="s">
        <v>1206</v>
      </c>
      <c r="V53" s="6"/>
      <c r="W53" s="6"/>
      <c r="X53" s="6"/>
      <c r="Y53" s="6"/>
      <c r="Z53" s="6"/>
    </row>
    <row r="54" spans="1:26" ht="72" customHeight="1">
      <c r="A54" s="771"/>
      <c r="B54" s="771"/>
      <c r="C54" s="771"/>
      <c r="D54" s="771"/>
      <c r="E54" s="771"/>
      <c r="F54" s="771"/>
      <c r="G54" s="771"/>
      <c r="H54" s="639" t="s">
        <v>1207</v>
      </c>
      <c r="I54" s="71" t="s">
        <v>11</v>
      </c>
      <c r="J54" s="71" t="s">
        <v>1208</v>
      </c>
      <c r="K54" s="445" t="s">
        <v>1170</v>
      </c>
      <c r="L54" s="446">
        <v>43370</v>
      </c>
      <c r="M54" s="634">
        <v>43371</v>
      </c>
      <c r="N54" s="634">
        <v>43434</v>
      </c>
      <c r="O54" s="635" t="s">
        <v>1209</v>
      </c>
      <c r="P54" s="640"/>
      <c r="Q54" s="620" t="s">
        <v>1210</v>
      </c>
      <c r="R54" s="637"/>
      <c r="S54" s="637"/>
      <c r="T54" s="360" t="s">
        <v>475</v>
      </c>
      <c r="U54" s="52" t="s">
        <v>1211</v>
      </c>
      <c r="V54" s="6"/>
      <c r="W54" s="6"/>
      <c r="X54" s="6"/>
      <c r="Y54" s="6"/>
      <c r="Z54" s="6"/>
    </row>
    <row r="55" spans="1:26" ht="72" customHeight="1">
      <c r="A55" s="1001">
        <v>31</v>
      </c>
      <c r="B55" s="769" t="s">
        <v>9</v>
      </c>
      <c r="C55" s="769" t="s">
        <v>22</v>
      </c>
      <c r="D55" s="1002">
        <v>43368</v>
      </c>
      <c r="E55" s="901" t="s">
        <v>1212</v>
      </c>
      <c r="F55" s="769" t="s">
        <v>24</v>
      </c>
      <c r="G55" s="901" t="s">
        <v>1213</v>
      </c>
      <c r="H55" s="26" t="s">
        <v>1214</v>
      </c>
      <c r="I55" s="53" t="s">
        <v>11</v>
      </c>
      <c r="J55" s="53" t="s">
        <v>1177</v>
      </c>
      <c r="K55" s="53" t="s">
        <v>1170</v>
      </c>
      <c r="L55" s="630">
        <v>43370</v>
      </c>
      <c r="M55" s="630">
        <v>43370</v>
      </c>
      <c r="N55" s="630">
        <v>43370</v>
      </c>
      <c r="O55" s="59" t="s">
        <v>1215</v>
      </c>
      <c r="P55" s="53" t="s">
        <v>1179</v>
      </c>
      <c r="Q55" s="620" t="s">
        <v>1216</v>
      </c>
      <c r="R55" s="632" t="s">
        <v>1217</v>
      </c>
      <c r="S55" s="340" t="s">
        <v>13</v>
      </c>
      <c r="T55" s="360" t="s">
        <v>25</v>
      </c>
      <c r="U55" s="52" t="s">
        <v>1218</v>
      </c>
      <c r="V55" s="6"/>
      <c r="W55" s="6"/>
      <c r="X55" s="6"/>
      <c r="Y55" s="6"/>
      <c r="Z55" s="6"/>
    </row>
    <row r="56" spans="1:26" ht="72" customHeight="1">
      <c r="A56" s="770"/>
      <c r="B56" s="770"/>
      <c r="C56" s="770"/>
      <c r="D56" s="770"/>
      <c r="E56" s="770"/>
      <c r="F56" s="770"/>
      <c r="G56" s="770"/>
      <c r="H56" s="52" t="s">
        <v>1219</v>
      </c>
      <c r="I56" s="53" t="s">
        <v>11</v>
      </c>
      <c r="J56" s="53" t="s">
        <v>1177</v>
      </c>
      <c r="K56" s="53" t="s">
        <v>1170</v>
      </c>
      <c r="L56" s="630">
        <v>43370</v>
      </c>
      <c r="M56" s="630">
        <v>43374</v>
      </c>
      <c r="N56" s="630">
        <v>43449</v>
      </c>
      <c r="O56" s="350" t="s">
        <v>1220</v>
      </c>
      <c r="P56" s="59" t="s">
        <v>1221</v>
      </c>
      <c r="Q56" s="620" t="s">
        <v>1222</v>
      </c>
      <c r="R56" s="641" t="s">
        <v>1223</v>
      </c>
      <c r="S56" s="340" t="s">
        <v>13</v>
      </c>
      <c r="T56" s="360" t="s">
        <v>25</v>
      </c>
      <c r="U56" s="52" t="s">
        <v>1224</v>
      </c>
      <c r="V56" s="6"/>
      <c r="W56" s="6"/>
      <c r="X56" s="6"/>
      <c r="Y56" s="6"/>
      <c r="Z56" s="6"/>
    </row>
    <row r="57" spans="1:26" ht="72" customHeight="1">
      <c r="A57" s="771"/>
      <c r="B57" s="771"/>
      <c r="C57" s="771"/>
      <c r="D57" s="771"/>
      <c r="E57" s="771"/>
      <c r="F57" s="771"/>
      <c r="G57" s="770"/>
      <c r="H57" s="316" t="s">
        <v>1225</v>
      </c>
      <c r="I57" s="72" t="s">
        <v>11</v>
      </c>
      <c r="J57" s="72" t="s">
        <v>1226</v>
      </c>
      <c r="K57" s="72" t="s">
        <v>1170</v>
      </c>
      <c r="L57" s="73">
        <v>43370</v>
      </c>
      <c r="M57" s="642">
        <v>43374</v>
      </c>
      <c r="N57" s="642">
        <v>43403</v>
      </c>
      <c r="O57" s="643" t="s">
        <v>1227</v>
      </c>
      <c r="P57" s="61" t="s">
        <v>1228</v>
      </c>
      <c r="Q57" s="644" t="s">
        <v>1229</v>
      </c>
      <c r="R57" s="645" t="s">
        <v>1230</v>
      </c>
      <c r="S57" s="340" t="s">
        <v>13</v>
      </c>
      <c r="T57" s="360" t="s">
        <v>25</v>
      </c>
      <c r="U57" s="639" t="s">
        <v>1231</v>
      </c>
      <c r="V57" s="6"/>
      <c r="W57" s="6"/>
      <c r="X57" s="6"/>
      <c r="Y57" s="6"/>
      <c r="Z57" s="6"/>
    </row>
    <row r="58" spans="1:26" ht="72" customHeight="1">
      <c r="A58" s="646">
        <v>32</v>
      </c>
      <c r="B58" s="59" t="s">
        <v>23</v>
      </c>
      <c r="C58" s="59" t="s">
        <v>22</v>
      </c>
      <c r="D58" s="647">
        <v>43437</v>
      </c>
      <c r="E58" s="648" t="s">
        <v>1232</v>
      </c>
      <c r="F58" s="59" t="s">
        <v>24</v>
      </c>
      <c r="G58" s="648" t="s">
        <v>1233</v>
      </c>
      <c r="H58" s="648" t="s">
        <v>1234</v>
      </c>
      <c r="I58" s="59" t="s">
        <v>11</v>
      </c>
      <c r="J58" s="648" t="s">
        <v>1179</v>
      </c>
      <c r="K58" s="53" t="s">
        <v>1170</v>
      </c>
      <c r="L58" s="54">
        <v>43437</v>
      </c>
      <c r="M58" s="630">
        <v>43497</v>
      </c>
      <c r="N58" s="630">
        <v>43678</v>
      </c>
      <c r="O58" s="649" t="s">
        <v>1235</v>
      </c>
      <c r="P58" s="650" t="s">
        <v>1236</v>
      </c>
      <c r="Q58" s="651" t="s">
        <v>1237</v>
      </c>
      <c r="R58" s="652" t="s">
        <v>1238</v>
      </c>
      <c r="S58" s="340"/>
      <c r="T58" s="360" t="s">
        <v>25</v>
      </c>
      <c r="U58" s="52" t="s">
        <v>1239</v>
      </c>
      <c r="V58" s="6"/>
      <c r="W58" s="6"/>
      <c r="X58" s="6"/>
      <c r="Y58" s="6"/>
      <c r="Z58" s="6"/>
    </row>
    <row r="59" spans="1:26" ht="15.75" customHeight="1">
      <c r="A59" s="400">
        <v>4</v>
      </c>
      <c r="B59" s="59" t="s">
        <v>23</v>
      </c>
      <c r="C59" s="59" t="s">
        <v>43</v>
      </c>
      <c r="D59" s="54">
        <v>43403</v>
      </c>
      <c r="E59" s="70" t="s">
        <v>1240</v>
      </c>
      <c r="F59" s="53" t="s">
        <v>24</v>
      </c>
      <c r="G59" s="70" t="s">
        <v>1241</v>
      </c>
      <c r="H59" s="70" t="s">
        <v>1242</v>
      </c>
      <c r="I59" s="53" t="s">
        <v>18</v>
      </c>
      <c r="J59" s="26" t="s">
        <v>1243</v>
      </c>
      <c r="K59" s="26" t="s">
        <v>1244</v>
      </c>
      <c r="L59" s="54">
        <v>43439</v>
      </c>
      <c r="M59" s="54">
        <v>43511</v>
      </c>
      <c r="N59" s="54">
        <v>43539</v>
      </c>
      <c r="O59" s="344" t="s">
        <v>1245</v>
      </c>
      <c r="P59" s="59" t="s">
        <v>1246</v>
      </c>
      <c r="Q59" s="70" t="s">
        <v>1247</v>
      </c>
      <c r="R59" s="133" t="s">
        <v>1248</v>
      </c>
      <c r="S59" s="69" t="s">
        <v>20</v>
      </c>
      <c r="T59" s="53" t="s">
        <v>25</v>
      </c>
      <c r="U59" s="26" t="s">
        <v>1249</v>
      </c>
      <c r="V59" s="6"/>
      <c r="W59" s="6"/>
      <c r="X59" s="6"/>
      <c r="Y59" s="6"/>
      <c r="Z59" s="6"/>
    </row>
    <row r="60" spans="1:26" ht="147" customHeight="1">
      <c r="A60" s="400">
        <v>2</v>
      </c>
      <c r="B60" s="59" t="s">
        <v>9</v>
      </c>
      <c r="C60" s="59" t="s">
        <v>43</v>
      </c>
      <c r="D60" s="54">
        <v>43392</v>
      </c>
      <c r="E60" s="70" t="s">
        <v>1250</v>
      </c>
      <c r="F60" s="53" t="s">
        <v>24</v>
      </c>
      <c r="G60" s="70" t="s">
        <v>1251</v>
      </c>
      <c r="H60" s="70" t="s">
        <v>1252</v>
      </c>
      <c r="I60" s="53" t="s">
        <v>18</v>
      </c>
      <c r="J60" s="26" t="s">
        <v>1253</v>
      </c>
      <c r="K60" s="26" t="s">
        <v>1244</v>
      </c>
      <c r="L60" s="54">
        <v>43439</v>
      </c>
      <c r="M60" s="54">
        <v>43480</v>
      </c>
      <c r="N60" s="54">
        <v>43511</v>
      </c>
      <c r="O60" s="631" t="s">
        <v>1254</v>
      </c>
      <c r="P60" s="59" t="s">
        <v>1255</v>
      </c>
      <c r="Q60" s="70" t="s">
        <v>1256</v>
      </c>
      <c r="R60" s="653" t="s">
        <v>1257</v>
      </c>
      <c r="S60" s="69" t="s">
        <v>13</v>
      </c>
      <c r="T60" s="53" t="s">
        <v>25</v>
      </c>
      <c r="U60" s="26" t="s">
        <v>1249</v>
      </c>
      <c r="V60" s="6"/>
      <c r="W60" s="6"/>
      <c r="X60" s="6"/>
      <c r="Y60" s="6"/>
      <c r="Z60" s="6"/>
    </row>
    <row r="61" spans="1:26" ht="409.5" customHeight="1">
      <c r="A61" s="654">
        <v>30</v>
      </c>
      <c r="B61" s="445" t="s">
        <v>9</v>
      </c>
      <c r="C61" s="445" t="s">
        <v>37</v>
      </c>
      <c r="D61" s="446">
        <v>42531</v>
      </c>
      <c r="E61" s="52" t="s">
        <v>1258</v>
      </c>
      <c r="F61" s="445" t="s">
        <v>17</v>
      </c>
      <c r="G61" s="52" t="s">
        <v>1259</v>
      </c>
      <c r="H61" s="52" t="s">
        <v>1260</v>
      </c>
      <c r="I61" s="445" t="s">
        <v>11</v>
      </c>
      <c r="J61" s="445" t="s">
        <v>1261</v>
      </c>
      <c r="K61" s="445" t="s">
        <v>1262</v>
      </c>
      <c r="L61" s="446">
        <v>42643</v>
      </c>
      <c r="M61" s="446">
        <v>42646</v>
      </c>
      <c r="N61" s="446">
        <v>42735</v>
      </c>
      <c r="O61" s="655" t="s">
        <v>1263</v>
      </c>
      <c r="P61" s="493" t="s">
        <v>1264</v>
      </c>
      <c r="Q61" s="656" t="s">
        <v>1265</v>
      </c>
      <c r="R61" s="52" t="s">
        <v>1266</v>
      </c>
      <c r="S61" s="657" t="s">
        <v>13</v>
      </c>
      <c r="T61" s="658" t="s">
        <v>25</v>
      </c>
      <c r="U61" s="52" t="s">
        <v>1267</v>
      </c>
      <c r="V61" s="207"/>
      <c r="W61" s="207"/>
      <c r="X61" s="207"/>
      <c r="Y61" s="602"/>
      <c r="Z61" s="207"/>
    </row>
    <row r="62" spans="1:26" ht="357.75" customHeight="1">
      <c r="A62" s="654">
        <v>32</v>
      </c>
      <c r="B62" s="445" t="s">
        <v>9</v>
      </c>
      <c r="C62" s="445" t="s">
        <v>41</v>
      </c>
      <c r="D62" s="446">
        <v>42934</v>
      </c>
      <c r="E62" s="52" t="s">
        <v>1268</v>
      </c>
      <c r="F62" s="445" t="s">
        <v>17</v>
      </c>
      <c r="G62" s="52" t="s">
        <v>1269</v>
      </c>
      <c r="H62" s="52" t="s">
        <v>1270</v>
      </c>
      <c r="I62" s="445" t="s">
        <v>11</v>
      </c>
      <c r="J62" s="445" t="s">
        <v>1271</v>
      </c>
      <c r="K62" s="445" t="s">
        <v>1272</v>
      </c>
      <c r="L62" s="446">
        <v>42947</v>
      </c>
      <c r="M62" s="446">
        <v>42979</v>
      </c>
      <c r="N62" s="446">
        <v>43084</v>
      </c>
      <c r="O62" s="659" t="s">
        <v>1273</v>
      </c>
      <c r="P62" s="445" t="s">
        <v>1274</v>
      </c>
      <c r="Q62" s="608" t="s">
        <v>1275</v>
      </c>
      <c r="R62" s="660" t="s">
        <v>1276</v>
      </c>
      <c r="S62" s="657" t="s">
        <v>13</v>
      </c>
      <c r="T62" s="658" t="s">
        <v>25</v>
      </c>
      <c r="U62" s="52" t="s">
        <v>1277</v>
      </c>
      <c r="V62" s="207"/>
      <c r="W62" s="207"/>
      <c r="X62" s="207"/>
      <c r="Y62" s="602"/>
      <c r="Z62" s="207"/>
    </row>
    <row r="63" spans="1:26" ht="15.75" customHeight="1">
      <c r="A63" s="654">
        <v>35</v>
      </c>
      <c r="B63" s="445" t="s">
        <v>9</v>
      </c>
      <c r="C63" s="445" t="s">
        <v>41</v>
      </c>
      <c r="D63" s="446">
        <v>42934</v>
      </c>
      <c r="E63" s="52" t="s">
        <v>1278</v>
      </c>
      <c r="F63" s="445" t="s">
        <v>17</v>
      </c>
      <c r="G63" s="52" t="s">
        <v>1279</v>
      </c>
      <c r="H63" s="52" t="s">
        <v>1280</v>
      </c>
      <c r="I63" s="445" t="s">
        <v>11</v>
      </c>
      <c r="J63" s="661" t="s">
        <v>959</v>
      </c>
      <c r="K63" s="445" t="s">
        <v>1281</v>
      </c>
      <c r="L63" s="446">
        <v>42947</v>
      </c>
      <c r="M63" s="446">
        <v>42948</v>
      </c>
      <c r="N63" s="446">
        <v>43100</v>
      </c>
      <c r="O63" s="659" t="s">
        <v>1282</v>
      </c>
      <c r="P63" s="445" t="s">
        <v>1283</v>
      </c>
      <c r="Q63" s="615" t="s">
        <v>1284</v>
      </c>
      <c r="R63" s="52" t="s">
        <v>1285</v>
      </c>
      <c r="S63" s="657" t="s">
        <v>13</v>
      </c>
      <c r="T63" s="658" t="s">
        <v>25</v>
      </c>
      <c r="U63" s="52" t="s">
        <v>1286</v>
      </c>
      <c r="V63" s="207"/>
      <c r="W63" s="207"/>
      <c r="X63" s="207"/>
      <c r="Y63" s="602"/>
      <c r="Z63" s="207"/>
    </row>
    <row r="64" spans="1:26" ht="353.25" customHeight="1">
      <c r="A64" s="1013">
        <v>36</v>
      </c>
      <c r="B64" s="778" t="s">
        <v>9</v>
      </c>
      <c r="C64" s="778" t="s">
        <v>41</v>
      </c>
      <c r="D64" s="1014">
        <v>42934</v>
      </c>
      <c r="E64" s="1015" t="s">
        <v>1287</v>
      </c>
      <c r="F64" s="778" t="s">
        <v>17</v>
      </c>
      <c r="G64" s="1015" t="s">
        <v>1279</v>
      </c>
      <c r="H64" s="52" t="s">
        <v>1288</v>
      </c>
      <c r="I64" s="445" t="s">
        <v>11</v>
      </c>
      <c r="J64" s="299" t="s">
        <v>959</v>
      </c>
      <c r="K64" s="445" t="s">
        <v>1272</v>
      </c>
      <c r="L64" s="446">
        <v>42947</v>
      </c>
      <c r="M64" s="446">
        <v>42948</v>
      </c>
      <c r="N64" s="446">
        <v>43097</v>
      </c>
      <c r="O64" s="659" t="s">
        <v>1289</v>
      </c>
      <c r="P64" s="445" t="s">
        <v>1290</v>
      </c>
      <c r="Q64" s="615" t="s">
        <v>1291</v>
      </c>
      <c r="R64" s="616" t="s">
        <v>1292</v>
      </c>
      <c r="S64" s="657" t="s">
        <v>13</v>
      </c>
      <c r="T64" s="658" t="s">
        <v>25</v>
      </c>
      <c r="U64" s="52" t="s">
        <v>1293</v>
      </c>
      <c r="V64" s="207"/>
      <c r="W64" s="207"/>
      <c r="X64" s="207"/>
      <c r="Y64" s="602"/>
      <c r="Z64" s="207"/>
    </row>
    <row r="65" spans="1:26" ht="241.5" customHeight="1">
      <c r="A65" s="771"/>
      <c r="B65" s="771"/>
      <c r="C65" s="771"/>
      <c r="D65" s="771"/>
      <c r="E65" s="771"/>
      <c r="F65" s="771"/>
      <c r="G65" s="771"/>
      <c r="H65" s="52" t="s">
        <v>1294</v>
      </c>
      <c r="I65" s="445" t="s">
        <v>11</v>
      </c>
      <c r="J65" s="445" t="s">
        <v>1295</v>
      </c>
      <c r="K65" s="445" t="s">
        <v>1296</v>
      </c>
      <c r="L65" s="446">
        <v>42947</v>
      </c>
      <c r="M65" s="446">
        <v>42948</v>
      </c>
      <c r="N65" s="446">
        <v>43097</v>
      </c>
      <c r="O65" s="659" t="s">
        <v>1297</v>
      </c>
      <c r="P65" s="445" t="s">
        <v>1298</v>
      </c>
      <c r="Q65" s="615" t="s">
        <v>1299</v>
      </c>
      <c r="R65" s="52" t="s">
        <v>1300</v>
      </c>
      <c r="S65" s="657" t="s">
        <v>13</v>
      </c>
      <c r="T65" s="658" t="s">
        <v>25</v>
      </c>
      <c r="U65" s="52" t="s">
        <v>1301</v>
      </c>
      <c r="V65" s="207"/>
      <c r="W65" s="207"/>
      <c r="X65" s="207"/>
      <c r="Y65" s="602"/>
      <c r="Z65" s="207"/>
    </row>
    <row r="66" spans="1:26" ht="216.75" customHeight="1">
      <c r="A66" s="1004">
        <v>37</v>
      </c>
      <c r="B66" s="769" t="s">
        <v>9</v>
      </c>
      <c r="C66" s="769" t="s">
        <v>41</v>
      </c>
      <c r="D66" s="776">
        <v>43129</v>
      </c>
      <c r="E66" s="769" t="s">
        <v>1302</v>
      </c>
      <c r="F66" s="769" t="s">
        <v>17</v>
      </c>
      <c r="G66" s="901" t="s">
        <v>1303</v>
      </c>
      <c r="H66" s="26" t="s">
        <v>1304</v>
      </c>
      <c r="I66" s="53" t="s">
        <v>11</v>
      </c>
      <c r="J66" s="53" t="s">
        <v>1305</v>
      </c>
      <c r="K66" s="53" t="s">
        <v>1306</v>
      </c>
      <c r="L66" s="54">
        <v>43129</v>
      </c>
      <c r="M66" s="54">
        <v>43130</v>
      </c>
      <c r="N66" s="54">
        <v>43138</v>
      </c>
      <c r="O66" s="309" t="s">
        <v>1307</v>
      </c>
      <c r="P66" s="26" t="s">
        <v>1308</v>
      </c>
      <c r="Q66" s="69" t="s">
        <v>1309</v>
      </c>
      <c r="R66" s="26" t="s">
        <v>1310</v>
      </c>
      <c r="S66" s="362"/>
      <c r="T66" s="360" t="s">
        <v>25</v>
      </c>
      <c r="U66" s="52" t="s">
        <v>1311</v>
      </c>
      <c r="V66" s="6"/>
      <c r="W66" s="6"/>
      <c r="X66" s="6"/>
      <c r="Y66" s="29"/>
      <c r="Z66" s="6"/>
    </row>
    <row r="67" spans="1:26" ht="222" customHeight="1">
      <c r="A67" s="770"/>
      <c r="B67" s="770"/>
      <c r="C67" s="770"/>
      <c r="D67" s="770"/>
      <c r="E67" s="770"/>
      <c r="F67" s="770"/>
      <c r="G67" s="770"/>
      <c r="H67" s="52" t="s">
        <v>1312</v>
      </c>
      <c r="I67" s="445" t="s">
        <v>11</v>
      </c>
      <c r="J67" s="445" t="s">
        <v>495</v>
      </c>
      <c r="K67" s="445" t="s">
        <v>1313</v>
      </c>
      <c r="L67" s="446">
        <v>43129</v>
      </c>
      <c r="M67" s="446">
        <v>43136</v>
      </c>
      <c r="N67" s="446">
        <v>43281</v>
      </c>
      <c r="O67" s="659" t="s">
        <v>1314</v>
      </c>
      <c r="P67" s="445" t="s">
        <v>1315</v>
      </c>
      <c r="Q67" s="615" t="s">
        <v>1316</v>
      </c>
      <c r="R67" s="52" t="s">
        <v>1317</v>
      </c>
      <c r="S67" s="637"/>
      <c r="T67" s="658" t="s">
        <v>25</v>
      </c>
      <c r="U67" s="52" t="s">
        <v>1318</v>
      </c>
      <c r="V67" s="207"/>
      <c r="W67" s="207"/>
      <c r="X67" s="207"/>
      <c r="Y67" s="602"/>
      <c r="Z67" s="207"/>
    </row>
    <row r="68" spans="1:26" ht="52.5" hidden="1" customHeight="1">
      <c r="A68" s="770"/>
      <c r="B68" s="770"/>
      <c r="C68" s="770"/>
      <c r="D68" s="770"/>
      <c r="E68" s="770"/>
      <c r="F68" s="770"/>
      <c r="G68" s="770"/>
      <c r="H68" s="26" t="s">
        <v>1319</v>
      </c>
      <c r="I68" s="53" t="s">
        <v>11</v>
      </c>
      <c r="J68" s="53" t="s">
        <v>1320</v>
      </c>
      <c r="K68" s="53" t="s">
        <v>1321</v>
      </c>
      <c r="L68" s="54">
        <v>43129</v>
      </c>
      <c r="M68" s="54">
        <v>43130</v>
      </c>
      <c r="N68" s="54">
        <v>43133</v>
      </c>
      <c r="O68" s="1009" t="s">
        <v>1322</v>
      </c>
      <c r="P68" s="783"/>
      <c r="Q68" s="783"/>
      <c r="R68" s="784"/>
      <c r="S68" s="53" t="s">
        <v>1323</v>
      </c>
      <c r="T68" s="69" t="s">
        <v>1324</v>
      </c>
      <c r="U68" s="26" t="s">
        <v>1310</v>
      </c>
      <c r="V68" s="362"/>
      <c r="W68" s="360" t="s">
        <v>25</v>
      </c>
      <c r="X68" s="52" t="s">
        <v>1311</v>
      </c>
      <c r="Y68" s="29"/>
      <c r="Z68" s="6"/>
    </row>
    <row r="69" spans="1:26" ht="15.75" hidden="1" customHeight="1">
      <c r="A69" s="770"/>
      <c r="B69" s="770"/>
      <c r="C69" s="770"/>
      <c r="D69" s="770"/>
      <c r="E69" s="770"/>
      <c r="F69" s="770"/>
      <c r="G69" s="770"/>
      <c r="H69" s="26" t="s">
        <v>1325</v>
      </c>
      <c r="I69" s="53" t="s">
        <v>11</v>
      </c>
      <c r="J69" s="53" t="s">
        <v>1326</v>
      </c>
      <c r="K69" s="53" t="s">
        <v>1327</v>
      </c>
      <c r="L69" s="54">
        <v>43137</v>
      </c>
      <c r="M69" s="54">
        <v>43138</v>
      </c>
      <c r="N69" s="54">
        <v>43159</v>
      </c>
      <c r="O69" s="1009" t="s">
        <v>1328</v>
      </c>
      <c r="P69" s="783"/>
      <c r="Q69" s="783"/>
      <c r="R69" s="784"/>
      <c r="S69" s="53" t="s">
        <v>1329</v>
      </c>
      <c r="T69" s="69" t="s">
        <v>1324</v>
      </c>
      <c r="U69" s="26" t="s">
        <v>1310</v>
      </c>
      <c r="V69" s="362"/>
      <c r="W69" s="360" t="s">
        <v>25</v>
      </c>
      <c r="X69" s="52" t="s">
        <v>1311</v>
      </c>
      <c r="Y69" s="29"/>
      <c r="Z69" s="6"/>
    </row>
    <row r="70" spans="1:26" ht="111" hidden="1" customHeight="1">
      <c r="A70" s="770"/>
      <c r="B70" s="770"/>
      <c r="C70" s="770"/>
      <c r="D70" s="770"/>
      <c r="E70" s="770"/>
      <c r="F70" s="770"/>
      <c r="G70" s="770"/>
      <c r="H70" s="26" t="s">
        <v>1330</v>
      </c>
      <c r="I70" s="53" t="s">
        <v>11</v>
      </c>
      <c r="J70" s="53" t="s">
        <v>495</v>
      </c>
      <c r="K70" s="53" t="s">
        <v>1331</v>
      </c>
      <c r="L70" s="54">
        <v>43137</v>
      </c>
      <c r="M70" s="54">
        <v>43138</v>
      </c>
      <c r="N70" s="54">
        <v>43143</v>
      </c>
      <c r="O70" s="1009" t="s">
        <v>1332</v>
      </c>
      <c r="P70" s="783"/>
      <c r="Q70" s="783"/>
      <c r="R70" s="784"/>
      <c r="S70" s="53" t="s">
        <v>1333</v>
      </c>
      <c r="T70" s="69" t="s">
        <v>1324</v>
      </c>
      <c r="U70" s="26" t="s">
        <v>1310</v>
      </c>
      <c r="V70" s="362"/>
      <c r="W70" s="360" t="s">
        <v>25</v>
      </c>
      <c r="X70" s="52" t="s">
        <v>1311</v>
      </c>
      <c r="Y70" s="29"/>
      <c r="Z70" s="6"/>
    </row>
    <row r="71" spans="1:26" ht="312.75" hidden="1" customHeight="1">
      <c r="A71" s="770"/>
      <c r="B71" s="770"/>
      <c r="C71" s="770"/>
      <c r="D71" s="770"/>
      <c r="E71" s="770"/>
      <c r="F71" s="770"/>
      <c r="G71" s="770"/>
      <c r="H71" s="52" t="s">
        <v>1334</v>
      </c>
      <c r="I71" s="445" t="s">
        <v>11</v>
      </c>
      <c r="J71" s="445" t="s">
        <v>1335</v>
      </c>
      <c r="K71" s="445" t="s">
        <v>1336</v>
      </c>
      <c r="L71" s="446">
        <v>43137</v>
      </c>
      <c r="M71" s="446">
        <v>43189</v>
      </c>
      <c r="N71" s="446">
        <v>43281</v>
      </c>
      <c r="O71" s="1010" t="s">
        <v>1337</v>
      </c>
      <c r="P71" s="783"/>
      <c r="Q71" s="783"/>
      <c r="R71" s="784"/>
      <c r="S71" s="445" t="s">
        <v>1338</v>
      </c>
      <c r="T71" s="615" t="s">
        <v>1339</v>
      </c>
      <c r="U71" s="52" t="s">
        <v>1340</v>
      </c>
      <c r="V71" s="657" t="s">
        <v>13</v>
      </c>
      <c r="W71" s="658" t="s">
        <v>25</v>
      </c>
      <c r="X71" s="52" t="s">
        <v>1341</v>
      </c>
      <c r="Y71" s="602"/>
      <c r="Z71" s="207"/>
    </row>
    <row r="72" spans="1:26" ht="409.5" hidden="1" customHeight="1">
      <c r="A72" s="770"/>
      <c r="B72" s="770"/>
      <c r="C72" s="770"/>
      <c r="D72" s="770"/>
      <c r="E72" s="770"/>
      <c r="F72" s="770"/>
      <c r="G72" s="770"/>
      <c r="H72" s="52" t="s">
        <v>1342</v>
      </c>
      <c r="I72" s="445" t="s">
        <v>11</v>
      </c>
      <c r="J72" s="445" t="s">
        <v>1335</v>
      </c>
      <c r="K72" s="445" t="s">
        <v>1343</v>
      </c>
      <c r="L72" s="446">
        <v>43137</v>
      </c>
      <c r="M72" s="446">
        <v>43189</v>
      </c>
      <c r="N72" s="446">
        <v>43281</v>
      </c>
      <c r="O72" s="1010" t="s">
        <v>1344</v>
      </c>
      <c r="P72" s="783"/>
      <c r="Q72" s="783"/>
      <c r="R72" s="784"/>
      <c r="S72" s="445" t="s">
        <v>1345</v>
      </c>
      <c r="T72" s="615" t="s">
        <v>1346</v>
      </c>
      <c r="U72" s="52" t="s">
        <v>1347</v>
      </c>
      <c r="V72" s="657" t="s">
        <v>13</v>
      </c>
      <c r="W72" s="658" t="s">
        <v>25</v>
      </c>
      <c r="X72" s="52" t="s">
        <v>1348</v>
      </c>
      <c r="Y72" s="602"/>
      <c r="Z72" s="207"/>
    </row>
    <row r="73" spans="1:26" ht="189.75" hidden="1" customHeight="1">
      <c r="A73" s="770"/>
      <c r="B73" s="770"/>
      <c r="C73" s="770"/>
      <c r="D73" s="770"/>
      <c r="E73" s="770"/>
      <c r="F73" s="770"/>
      <c r="G73" s="770"/>
      <c r="H73" s="64" t="s">
        <v>1349</v>
      </c>
      <c r="I73" s="445" t="s">
        <v>11</v>
      </c>
      <c r="J73" s="464" t="s">
        <v>1350</v>
      </c>
      <c r="K73" s="464" t="s">
        <v>1313</v>
      </c>
      <c r="L73" s="465">
        <v>43137</v>
      </c>
      <c r="M73" s="465"/>
      <c r="N73" s="465"/>
      <c r="O73" s="1012" t="s">
        <v>1351</v>
      </c>
      <c r="P73" s="783"/>
      <c r="Q73" s="783"/>
      <c r="R73" s="784"/>
      <c r="S73" s="464"/>
      <c r="T73" s="615" t="s">
        <v>1352</v>
      </c>
      <c r="U73" s="662" t="s">
        <v>1353</v>
      </c>
      <c r="V73" s="657" t="s">
        <v>13</v>
      </c>
      <c r="W73" s="658" t="s">
        <v>25</v>
      </c>
      <c r="X73" s="52" t="s">
        <v>1354</v>
      </c>
      <c r="Y73" s="602"/>
      <c r="Z73" s="207"/>
    </row>
    <row r="74" spans="1:26" ht="15.75" hidden="1" customHeight="1">
      <c r="A74" s="770"/>
      <c r="B74" s="770"/>
      <c r="C74" s="770"/>
      <c r="D74" s="770"/>
      <c r="E74" s="770"/>
      <c r="F74" s="770"/>
      <c r="G74" s="770"/>
      <c r="H74" s="26" t="s">
        <v>1355</v>
      </c>
      <c r="I74" s="53" t="s">
        <v>11</v>
      </c>
      <c r="J74" s="53" t="s">
        <v>1356</v>
      </c>
      <c r="K74" s="53" t="s">
        <v>1357</v>
      </c>
      <c r="L74" s="54">
        <v>43137</v>
      </c>
      <c r="M74" s="54">
        <v>43136</v>
      </c>
      <c r="N74" s="54">
        <v>43280</v>
      </c>
      <c r="O74" s="1009" t="s">
        <v>1358</v>
      </c>
      <c r="P74" s="783"/>
      <c r="Q74" s="783"/>
      <c r="R74" s="784"/>
      <c r="S74" s="53" t="s">
        <v>1359</v>
      </c>
      <c r="T74" s="69" t="s">
        <v>1360</v>
      </c>
      <c r="U74" s="663" t="s">
        <v>1361</v>
      </c>
      <c r="V74" s="362"/>
      <c r="W74" s="360" t="s">
        <v>25</v>
      </c>
      <c r="X74" s="52" t="s">
        <v>1362</v>
      </c>
      <c r="Y74" s="29"/>
      <c r="Z74" s="6"/>
    </row>
    <row r="75" spans="1:26" ht="248.25" hidden="1" customHeight="1">
      <c r="A75" s="770"/>
      <c r="B75" s="770"/>
      <c r="C75" s="770"/>
      <c r="D75" s="770"/>
      <c r="E75" s="770"/>
      <c r="F75" s="770"/>
      <c r="G75" s="770"/>
      <c r="H75" s="52" t="s">
        <v>1363</v>
      </c>
      <c r="I75" s="445" t="s">
        <v>11</v>
      </c>
      <c r="J75" s="445" t="s">
        <v>1364</v>
      </c>
      <c r="K75" s="445" t="s">
        <v>1357</v>
      </c>
      <c r="L75" s="446">
        <v>43137</v>
      </c>
      <c r="M75" s="446">
        <v>43136</v>
      </c>
      <c r="N75" s="446">
        <v>43280</v>
      </c>
      <c r="O75" s="1010" t="s">
        <v>1365</v>
      </c>
      <c r="P75" s="783"/>
      <c r="Q75" s="783"/>
      <c r="R75" s="784"/>
      <c r="S75" s="445"/>
      <c r="T75" s="615" t="s">
        <v>1366</v>
      </c>
      <c r="U75" s="52" t="s">
        <v>1367</v>
      </c>
      <c r="V75" s="657" t="s">
        <v>13</v>
      </c>
      <c r="W75" s="658" t="s">
        <v>25</v>
      </c>
      <c r="X75" s="52" t="s">
        <v>1368</v>
      </c>
      <c r="Y75" s="602"/>
      <c r="Z75" s="207"/>
    </row>
    <row r="76" spans="1:26" ht="15.75" hidden="1" customHeight="1">
      <c r="A76" s="770"/>
      <c r="B76" s="770"/>
      <c r="C76" s="770"/>
      <c r="D76" s="770"/>
      <c r="E76" s="770"/>
      <c r="F76" s="770"/>
      <c r="G76" s="770"/>
      <c r="H76" s="26" t="s">
        <v>1369</v>
      </c>
      <c r="I76" s="53" t="s">
        <v>11</v>
      </c>
      <c r="J76" s="53" t="s">
        <v>1370</v>
      </c>
      <c r="K76" s="53" t="s">
        <v>1371</v>
      </c>
      <c r="L76" s="54">
        <v>43137</v>
      </c>
      <c r="M76" s="54">
        <v>43136</v>
      </c>
      <c r="N76" s="54">
        <v>43159</v>
      </c>
      <c r="O76" s="1009" t="s">
        <v>1372</v>
      </c>
      <c r="P76" s="783"/>
      <c r="Q76" s="783"/>
      <c r="R76" s="784"/>
      <c r="S76" s="53" t="s">
        <v>1373</v>
      </c>
      <c r="T76" s="69" t="s">
        <v>1374</v>
      </c>
      <c r="U76" s="26" t="s">
        <v>1375</v>
      </c>
      <c r="V76" s="362"/>
      <c r="W76" s="360" t="s">
        <v>25</v>
      </c>
      <c r="X76" s="52" t="s">
        <v>1311</v>
      </c>
      <c r="Y76" s="29"/>
      <c r="Z76" s="6"/>
    </row>
    <row r="77" spans="1:26" ht="15.75" hidden="1" customHeight="1">
      <c r="A77" s="770"/>
      <c r="B77" s="770"/>
      <c r="C77" s="770"/>
      <c r="D77" s="770"/>
      <c r="E77" s="770"/>
      <c r="F77" s="770"/>
      <c r="G77" s="770"/>
      <c r="H77" s="52" t="s">
        <v>1376</v>
      </c>
      <c r="I77" s="445" t="s">
        <v>11</v>
      </c>
      <c r="J77" s="445" t="s">
        <v>1377</v>
      </c>
      <c r="K77" s="445" t="s">
        <v>1378</v>
      </c>
      <c r="L77" s="446">
        <v>43137</v>
      </c>
      <c r="M77" s="446">
        <v>43160</v>
      </c>
      <c r="N77" s="446">
        <v>43464</v>
      </c>
      <c r="O77" s="1010" t="s">
        <v>1379</v>
      </c>
      <c r="P77" s="783"/>
      <c r="Q77" s="783"/>
      <c r="R77" s="784"/>
      <c r="S77" s="445"/>
      <c r="T77" s="615" t="s">
        <v>1380</v>
      </c>
      <c r="U77" s="664" t="s">
        <v>1381</v>
      </c>
      <c r="V77" s="657" t="s">
        <v>13</v>
      </c>
      <c r="W77" s="658" t="s">
        <v>25</v>
      </c>
      <c r="X77" s="52" t="s">
        <v>1382</v>
      </c>
      <c r="Y77" s="602"/>
      <c r="Z77" s="207"/>
    </row>
    <row r="78" spans="1:26" ht="267" hidden="1" customHeight="1">
      <c r="A78" s="770"/>
      <c r="B78" s="770"/>
      <c r="C78" s="770"/>
      <c r="D78" s="770"/>
      <c r="E78" s="770"/>
      <c r="F78" s="770"/>
      <c r="G78" s="770"/>
      <c r="H78" s="26" t="s">
        <v>1383</v>
      </c>
      <c r="I78" s="53" t="s">
        <v>11</v>
      </c>
      <c r="J78" s="53" t="s">
        <v>495</v>
      </c>
      <c r="K78" s="53" t="s">
        <v>1384</v>
      </c>
      <c r="L78" s="54">
        <v>43137</v>
      </c>
      <c r="M78" s="54">
        <v>43137</v>
      </c>
      <c r="N78" s="54">
        <v>43159</v>
      </c>
      <c r="O78" s="1009" t="s">
        <v>1385</v>
      </c>
      <c r="P78" s="783"/>
      <c r="Q78" s="783"/>
      <c r="R78" s="784"/>
      <c r="S78" s="53"/>
      <c r="T78" s="69" t="s">
        <v>1386</v>
      </c>
      <c r="U78" s="660" t="s">
        <v>1387</v>
      </c>
      <c r="V78" s="340"/>
      <c r="W78" s="360" t="s">
        <v>25</v>
      </c>
      <c r="X78" s="52" t="s">
        <v>1388</v>
      </c>
      <c r="Y78" s="29"/>
      <c r="Z78" s="6"/>
    </row>
    <row r="79" spans="1:26" ht="73.5" hidden="1" customHeight="1">
      <c r="A79" s="770"/>
      <c r="B79" s="770"/>
      <c r="C79" s="770"/>
      <c r="D79" s="770"/>
      <c r="E79" s="770"/>
      <c r="F79" s="770"/>
      <c r="G79" s="770"/>
      <c r="H79" s="26" t="s">
        <v>1389</v>
      </c>
      <c r="I79" s="53" t="s">
        <v>11</v>
      </c>
      <c r="J79" s="53" t="s">
        <v>1390</v>
      </c>
      <c r="K79" s="53" t="s">
        <v>1357</v>
      </c>
      <c r="L79" s="54">
        <v>43137</v>
      </c>
      <c r="M79" s="54">
        <v>43137</v>
      </c>
      <c r="N79" s="54">
        <v>43159</v>
      </c>
      <c r="O79" s="1009" t="s">
        <v>1391</v>
      </c>
      <c r="P79" s="783"/>
      <c r="Q79" s="783"/>
      <c r="R79" s="784"/>
      <c r="S79" s="53"/>
      <c r="T79" s="69" t="s">
        <v>1392</v>
      </c>
      <c r="U79" s="660" t="s">
        <v>1393</v>
      </c>
      <c r="V79" s="340"/>
      <c r="W79" s="360" t="s">
        <v>25</v>
      </c>
      <c r="X79" s="52" t="s">
        <v>1394</v>
      </c>
      <c r="Y79" s="29"/>
      <c r="Z79" s="6"/>
    </row>
    <row r="80" spans="1:26" ht="15.75" hidden="1" customHeight="1">
      <c r="A80" s="770"/>
      <c r="B80" s="770"/>
      <c r="C80" s="770"/>
      <c r="D80" s="770"/>
      <c r="E80" s="770"/>
      <c r="F80" s="770"/>
      <c r="G80" s="770"/>
      <c r="H80" s="52" t="s">
        <v>1395</v>
      </c>
      <c r="I80" s="445" t="s">
        <v>11</v>
      </c>
      <c r="J80" s="445"/>
      <c r="K80" s="445" t="s">
        <v>1396</v>
      </c>
      <c r="L80" s="446">
        <v>43137</v>
      </c>
      <c r="M80" s="446">
        <v>43143</v>
      </c>
      <c r="N80" s="446">
        <v>43147</v>
      </c>
      <c r="O80" s="1010" t="s">
        <v>1397</v>
      </c>
      <c r="P80" s="783"/>
      <c r="Q80" s="783"/>
      <c r="R80" s="784"/>
      <c r="S80" s="445" t="s">
        <v>1398</v>
      </c>
      <c r="T80" s="615" t="s">
        <v>1399</v>
      </c>
      <c r="U80" s="52" t="s">
        <v>1400</v>
      </c>
      <c r="V80" s="657" t="s">
        <v>13</v>
      </c>
      <c r="W80" s="658" t="s">
        <v>25</v>
      </c>
      <c r="X80" s="52" t="s">
        <v>1401</v>
      </c>
      <c r="Y80" s="602"/>
      <c r="Z80" s="207"/>
    </row>
    <row r="81" spans="1:26" ht="15.75" hidden="1" customHeight="1">
      <c r="A81" s="770"/>
      <c r="B81" s="770"/>
      <c r="C81" s="770"/>
      <c r="D81" s="770"/>
      <c r="E81" s="770"/>
      <c r="F81" s="770"/>
      <c r="G81" s="770"/>
      <c r="H81" s="52" t="s">
        <v>1402</v>
      </c>
      <c r="I81" s="445" t="s">
        <v>18</v>
      </c>
      <c r="J81" s="445" t="s">
        <v>1403</v>
      </c>
      <c r="K81" s="445" t="s">
        <v>1404</v>
      </c>
      <c r="L81" s="446">
        <v>43131</v>
      </c>
      <c r="M81" s="446">
        <v>43281</v>
      </c>
      <c r="N81" s="446">
        <v>43281</v>
      </c>
      <c r="O81" s="1011" t="s">
        <v>1405</v>
      </c>
      <c r="P81" s="808"/>
      <c r="Q81" s="808"/>
      <c r="R81" s="809"/>
      <c r="S81" s="445"/>
      <c r="T81" s="615" t="s">
        <v>1406</v>
      </c>
      <c r="U81" s="52"/>
      <c r="V81" s="637"/>
      <c r="W81" s="658" t="s">
        <v>25</v>
      </c>
      <c r="X81" s="52" t="s">
        <v>1407</v>
      </c>
      <c r="Y81" s="602"/>
      <c r="Z81" s="207"/>
    </row>
    <row r="82" spans="1:26" ht="15.75" hidden="1" customHeight="1">
      <c r="A82" s="770"/>
      <c r="B82" s="770"/>
      <c r="C82" s="770"/>
      <c r="D82" s="770"/>
      <c r="E82" s="770"/>
      <c r="F82" s="770"/>
      <c r="G82" s="770"/>
      <c r="H82" s="52" t="s">
        <v>1408</v>
      </c>
      <c r="I82" s="445" t="s">
        <v>18</v>
      </c>
      <c r="J82" s="445" t="s">
        <v>1403</v>
      </c>
      <c r="K82" s="445" t="s">
        <v>1409</v>
      </c>
      <c r="L82" s="446">
        <v>43131</v>
      </c>
      <c r="M82" s="446">
        <v>43160</v>
      </c>
      <c r="N82" s="446">
        <v>43281</v>
      </c>
      <c r="O82" s="780"/>
      <c r="P82" s="793"/>
      <c r="Q82" s="793"/>
      <c r="R82" s="834"/>
      <c r="S82" s="445"/>
      <c r="T82" s="615" t="s">
        <v>1410</v>
      </c>
      <c r="U82" s="52"/>
      <c r="V82" s="637"/>
      <c r="W82" s="658" t="s">
        <v>25</v>
      </c>
      <c r="X82" s="52" t="s">
        <v>1411</v>
      </c>
      <c r="Y82" s="602"/>
      <c r="Z82" s="207"/>
    </row>
    <row r="83" spans="1:26" ht="129" hidden="1" customHeight="1">
      <c r="A83" s="771"/>
      <c r="B83" s="771"/>
      <c r="C83" s="771"/>
      <c r="D83" s="771"/>
      <c r="E83" s="771"/>
      <c r="F83" s="771"/>
      <c r="G83" s="771"/>
      <c r="H83" s="52" t="s">
        <v>1412</v>
      </c>
      <c r="I83" s="445" t="s">
        <v>18</v>
      </c>
      <c r="J83" s="445" t="s">
        <v>1403</v>
      </c>
      <c r="K83" s="445" t="s">
        <v>1413</v>
      </c>
      <c r="L83" s="446">
        <v>43131</v>
      </c>
      <c r="M83" s="446">
        <v>43252</v>
      </c>
      <c r="N83" s="446">
        <v>43281</v>
      </c>
      <c r="O83" s="781"/>
      <c r="P83" s="810"/>
      <c r="Q83" s="810"/>
      <c r="R83" s="811"/>
      <c r="S83" s="445"/>
      <c r="T83" s="615" t="s">
        <v>1414</v>
      </c>
      <c r="U83" s="52"/>
      <c r="V83" s="637"/>
      <c r="W83" s="658" t="s">
        <v>25</v>
      </c>
      <c r="X83" s="52" t="s">
        <v>1415</v>
      </c>
      <c r="Y83" s="602"/>
      <c r="Z83" s="207"/>
    </row>
    <row r="84" spans="1:26" ht="133.5" customHeight="1">
      <c r="A84" s="665">
        <v>1</v>
      </c>
      <c r="B84" s="665" t="s">
        <v>23</v>
      </c>
      <c r="C84" s="665" t="s">
        <v>15</v>
      </c>
      <c r="D84" s="666">
        <v>43451</v>
      </c>
      <c r="E84" s="26" t="s">
        <v>1416</v>
      </c>
      <c r="F84" s="59" t="s">
        <v>24</v>
      </c>
      <c r="G84" s="606" t="s">
        <v>1417</v>
      </c>
      <c r="H84" s="26" t="s">
        <v>1418</v>
      </c>
      <c r="I84" s="53" t="s">
        <v>18</v>
      </c>
      <c r="J84" s="59" t="s">
        <v>1195</v>
      </c>
      <c r="K84" s="395" t="s">
        <v>1419</v>
      </c>
      <c r="L84" s="605">
        <v>43451</v>
      </c>
      <c r="M84" s="605">
        <v>43480</v>
      </c>
      <c r="N84" s="605">
        <v>43494</v>
      </c>
      <c r="O84" s="667" t="s">
        <v>1420</v>
      </c>
      <c r="P84" s="345" t="s">
        <v>1421</v>
      </c>
      <c r="Q84" s="26" t="s">
        <v>1422</v>
      </c>
      <c r="R84" s="26"/>
      <c r="S84" s="26" t="s">
        <v>20</v>
      </c>
      <c r="T84" s="53" t="s">
        <v>25</v>
      </c>
      <c r="U84" s="668" t="s">
        <v>1423</v>
      </c>
      <c r="V84" s="669"/>
      <c r="W84" s="669"/>
      <c r="X84" s="669"/>
      <c r="Y84" s="670"/>
      <c r="Z84" s="669"/>
    </row>
    <row r="85" spans="1:26" ht="72" customHeight="1">
      <c r="A85" s="671" t="s">
        <v>1424</v>
      </c>
      <c r="B85" s="6"/>
      <c r="C85" s="6"/>
      <c r="D85" s="6"/>
      <c r="E85" s="6"/>
      <c r="F85" s="6"/>
      <c r="G85" s="6"/>
      <c r="H85" s="6"/>
      <c r="I85" s="6"/>
      <c r="J85" s="6"/>
      <c r="K85" s="6"/>
      <c r="L85" s="6"/>
      <c r="M85" s="6"/>
      <c r="N85" s="6"/>
      <c r="O85" s="6"/>
      <c r="P85" s="6"/>
      <c r="Q85" s="6"/>
      <c r="R85" s="6"/>
      <c r="S85" s="6"/>
      <c r="T85" s="139"/>
      <c r="U85" s="6"/>
      <c r="V85" s="6"/>
      <c r="W85" s="6"/>
      <c r="X85" s="6"/>
      <c r="Y85" s="6"/>
      <c r="Z85" s="6"/>
    </row>
    <row r="86" spans="1:26" ht="279.75" customHeight="1">
      <c r="A86" s="53">
        <v>1</v>
      </c>
      <c r="B86" s="59" t="s">
        <v>23</v>
      </c>
      <c r="C86" s="59" t="s">
        <v>8</v>
      </c>
      <c r="D86" s="317">
        <v>43432</v>
      </c>
      <c r="E86" s="26" t="s">
        <v>1425</v>
      </c>
      <c r="F86" s="59" t="s">
        <v>24</v>
      </c>
      <c r="G86" s="26" t="s">
        <v>1426</v>
      </c>
      <c r="H86" s="26" t="s">
        <v>1427</v>
      </c>
      <c r="I86" s="53" t="s">
        <v>18</v>
      </c>
      <c r="J86" s="26" t="s">
        <v>1428</v>
      </c>
      <c r="K86" s="53" t="s">
        <v>1429</v>
      </c>
      <c r="L86" s="54">
        <v>43432</v>
      </c>
      <c r="M86" s="54">
        <v>43446</v>
      </c>
      <c r="N86" s="54">
        <v>43646</v>
      </c>
      <c r="O86" s="965" t="s">
        <v>1430</v>
      </c>
      <c r="P86" s="783"/>
      <c r="Q86" s="783"/>
      <c r="R86" s="784"/>
      <c r="S86" s="484" t="s">
        <v>1431</v>
      </c>
      <c r="T86" s="26" t="s">
        <v>1432</v>
      </c>
      <c r="U86" s="26" t="s">
        <v>1433</v>
      </c>
      <c r="V86" s="26" t="s">
        <v>20</v>
      </c>
      <c r="W86" s="53" t="s">
        <v>25</v>
      </c>
      <c r="X86" s="672" t="s">
        <v>1434</v>
      </c>
      <c r="Y86" s="583"/>
      <c r="Z86" s="57"/>
    </row>
    <row r="87" spans="1:26" ht="192.75" customHeight="1">
      <c r="A87" s="53">
        <v>2</v>
      </c>
      <c r="B87" s="59" t="s">
        <v>23</v>
      </c>
      <c r="C87" s="59" t="s">
        <v>8</v>
      </c>
      <c r="D87" s="317">
        <v>43432</v>
      </c>
      <c r="E87" s="26" t="s">
        <v>1435</v>
      </c>
      <c r="F87" s="59" t="s">
        <v>24</v>
      </c>
      <c r="G87" s="26" t="s">
        <v>1436</v>
      </c>
      <c r="H87" s="26" t="s">
        <v>1437</v>
      </c>
      <c r="I87" s="26" t="s">
        <v>18</v>
      </c>
      <c r="J87" s="26" t="s">
        <v>1438</v>
      </c>
      <c r="K87" s="53" t="s">
        <v>1429</v>
      </c>
      <c r="L87" s="54">
        <v>43432</v>
      </c>
      <c r="M87" s="54">
        <v>43446</v>
      </c>
      <c r="N87" s="54">
        <v>43554</v>
      </c>
      <c r="O87" s="965" t="s">
        <v>1439</v>
      </c>
      <c r="P87" s="783"/>
      <c r="Q87" s="783"/>
      <c r="R87" s="784"/>
      <c r="S87" s="484" t="s">
        <v>1440</v>
      </c>
      <c r="T87" s="26" t="s">
        <v>1441</v>
      </c>
      <c r="U87" s="26" t="s">
        <v>1442</v>
      </c>
      <c r="V87" s="26" t="s">
        <v>20</v>
      </c>
      <c r="W87" s="53" t="s">
        <v>25</v>
      </c>
      <c r="X87" s="672" t="s">
        <v>1443</v>
      </c>
      <c r="Y87" s="57"/>
      <c r="Z87" s="57"/>
    </row>
    <row r="88" spans="1:26" ht="183" customHeight="1">
      <c r="A88" s="53">
        <v>3</v>
      </c>
      <c r="B88" s="59" t="s">
        <v>23</v>
      </c>
      <c r="C88" s="59" t="s">
        <v>8</v>
      </c>
      <c r="D88" s="317">
        <v>43432</v>
      </c>
      <c r="E88" s="26" t="s">
        <v>1444</v>
      </c>
      <c r="F88" s="59" t="s">
        <v>24</v>
      </c>
      <c r="G88" s="26" t="s">
        <v>1445</v>
      </c>
      <c r="H88" s="26" t="s">
        <v>1446</v>
      </c>
      <c r="I88" s="26" t="s">
        <v>18</v>
      </c>
      <c r="J88" s="26" t="s">
        <v>1447</v>
      </c>
      <c r="K88" s="53" t="s">
        <v>1429</v>
      </c>
      <c r="L88" s="54">
        <v>43432</v>
      </c>
      <c r="M88" s="54">
        <v>43446</v>
      </c>
      <c r="N88" s="54">
        <v>43646</v>
      </c>
      <c r="O88" s="965" t="s">
        <v>1448</v>
      </c>
      <c r="P88" s="783"/>
      <c r="Q88" s="783"/>
      <c r="R88" s="784"/>
      <c r="S88" s="76" t="s">
        <v>1449</v>
      </c>
      <c r="T88" s="26" t="s">
        <v>1450</v>
      </c>
      <c r="U88" s="26" t="s">
        <v>1451</v>
      </c>
      <c r="V88" s="26" t="s">
        <v>20</v>
      </c>
      <c r="W88" s="53" t="s">
        <v>25</v>
      </c>
      <c r="X88" s="672" t="s">
        <v>1452</v>
      </c>
      <c r="Y88" s="57"/>
      <c r="Z88" s="57"/>
    </row>
    <row r="89" spans="1:26" ht="207.75" customHeight="1">
      <c r="A89" s="673">
        <v>2</v>
      </c>
      <c r="B89" s="53" t="s">
        <v>23</v>
      </c>
      <c r="C89" s="53" t="s">
        <v>8</v>
      </c>
      <c r="D89" s="54">
        <v>43432</v>
      </c>
      <c r="E89" s="53" t="s">
        <v>1453</v>
      </c>
      <c r="F89" s="53" t="s">
        <v>24</v>
      </c>
      <c r="G89" s="53" t="s">
        <v>1454</v>
      </c>
      <c r="H89" s="68" t="s">
        <v>1455</v>
      </c>
      <c r="I89" s="53" t="s">
        <v>18</v>
      </c>
      <c r="J89" s="68" t="s">
        <v>1456</v>
      </c>
      <c r="K89" s="53" t="s">
        <v>1457</v>
      </c>
      <c r="L89" s="54">
        <v>43432</v>
      </c>
      <c r="M89" s="54">
        <v>43446</v>
      </c>
      <c r="N89" s="54">
        <v>43646</v>
      </c>
      <c r="O89" s="984" t="s">
        <v>1458</v>
      </c>
      <c r="P89" s="783"/>
      <c r="Q89" s="783"/>
      <c r="R89" s="784"/>
      <c r="S89" s="484" t="s">
        <v>1459</v>
      </c>
      <c r="T89" s="26" t="s">
        <v>1460</v>
      </c>
      <c r="U89" s="299" t="s">
        <v>1461</v>
      </c>
      <c r="V89" s="342" t="s">
        <v>13</v>
      </c>
      <c r="W89" s="342" t="s">
        <v>25</v>
      </c>
      <c r="X89" s="56" t="s">
        <v>1462</v>
      </c>
      <c r="Y89" s="29"/>
      <c r="Z89" s="6"/>
    </row>
    <row r="90" spans="1:26" ht="216.75" customHeight="1">
      <c r="A90" s="53">
        <v>1</v>
      </c>
      <c r="B90" s="53" t="s">
        <v>23</v>
      </c>
      <c r="C90" s="53" t="s">
        <v>8</v>
      </c>
      <c r="D90" s="54">
        <v>43431</v>
      </c>
      <c r="E90" s="26" t="s">
        <v>1463</v>
      </c>
      <c r="F90" s="53" t="s">
        <v>24</v>
      </c>
      <c r="G90" s="26" t="s">
        <v>1464</v>
      </c>
      <c r="H90" s="26" t="s">
        <v>1465</v>
      </c>
      <c r="I90" s="53" t="s">
        <v>18</v>
      </c>
      <c r="J90" s="26" t="s">
        <v>1466</v>
      </c>
      <c r="K90" s="53" t="s">
        <v>396</v>
      </c>
      <c r="L90" s="54">
        <v>43432</v>
      </c>
      <c r="M90" s="54">
        <v>43446</v>
      </c>
      <c r="N90" s="54">
        <v>43646</v>
      </c>
      <c r="O90" s="965" t="s">
        <v>1467</v>
      </c>
      <c r="P90" s="783"/>
      <c r="Q90" s="783"/>
      <c r="R90" s="784"/>
      <c r="S90" s="484" t="s">
        <v>1468</v>
      </c>
      <c r="T90" s="26" t="s">
        <v>1469</v>
      </c>
      <c r="U90" s="53" t="s">
        <v>1470</v>
      </c>
      <c r="V90" s="53" t="s">
        <v>13</v>
      </c>
      <c r="W90" s="53" t="s">
        <v>25</v>
      </c>
      <c r="X90" s="26" t="s">
        <v>1471</v>
      </c>
      <c r="Y90" s="295"/>
      <c r="Z90" s="6"/>
    </row>
    <row r="91" spans="1:26" ht="216.75" customHeight="1">
      <c r="A91" s="484">
        <v>2</v>
      </c>
      <c r="B91" s="484" t="s">
        <v>23</v>
      </c>
      <c r="C91" s="484" t="s">
        <v>8</v>
      </c>
      <c r="D91" s="674">
        <v>43431</v>
      </c>
      <c r="E91" s="62" t="s">
        <v>1472</v>
      </c>
      <c r="F91" s="484" t="s">
        <v>24</v>
      </c>
      <c r="G91" s="62" t="s">
        <v>1473</v>
      </c>
      <c r="H91" s="62" t="s">
        <v>1474</v>
      </c>
      <c r="I91" s="484" t="s">
        <v>18</v>
      </c>
      <c r="J91" s="62" t="s">
        <v>1475</v>
      </c>
      <c r="K91" s="484" t="s">
        <v>396</v>
      </c>
      <c r="L91" s="675">
        <v>43440</v>
      </c>
      <c r="M91" s="674">
        <v>43446</v>
      </c>
      <c r="N91" s="346" t="s">
        <v>1476</v>
      </c>
      <c r="O91" s="965" t="s">
        <v>1477</v>
      </c>
      <c r="P91" s="783"/>
      <c r="Q91" s="783"/>
      <c r="R91" s="784"/>
      <c r="S91" s="484" t="s">
        <v>1478</v>
      </c>
      <c r="T91" s="62" t="s">
        <v>1479</v>
      </c>
      <c r="U91" s="484" t="s">
        <v>1480</v>
      </c>
      <c r="V91" s="484" t="s">
        <v>13</v>
      </c>
      <c r="W91" s="346" t="s">
        <v>25</v>
      </c>
      <c r="X91" s="26" t="s">
        <v>1481</v>
      </c>
      <c r="Y91" s="676"/>
      <c r="Z91" s="677"/>
    </row>
    <row r="92" spans="1:26" ht="147.75" customHeight="1">
      <c r="A92" s="484">
        <v>3</v>
      </c>
      <c r="B92" s="484" t="s">
        <v>9</v>
      </c>
      <c r="C92" s="484" t="s">
        <v>47</v>
      </c>
      <c r="D92" s="675">
        <v>43433</v>
      </c>
      <c r="E92" s="62" t="s">
        <v>1482</v>
      </c>
      <c r="F92" s="346" t="s">
        <v>30</v>
      </c>
      <c r="G92" s="62" t="s">
        <v>1483</v>
      </c>
      <c r="H92" s="62" t="s">
        <v>1484</v>
      </c>
      <c r="I92" s="346" t="s">
        <v>11</v>
      </c>
      <c r="J92" s="62" t="s">
        <v>1475</v>
      </c>
      <c r="K92" s="484" t="s">
        <v>396</v>
      </c>
      <c r="L92" s="675">
        <v>43440</v>
      </c>
      <c r="M92" s="674">
        <v>43446</v>
      </c>
      <c r="N92" s="346" t="s">
        <v>1476</v>
      </c>
      <c r="O92" s="965" t="s">
        <v>1485</v>
      </c>
      <c r="P92" s="783"/>
      <c r="Q92" s="783"/>
      <c r="R92" s="784"/>
      <c r="S92" s="484" t="s">
        <v>1486</v>
      </c>
      <c r="T92" s="62" t="s">
        <v>1487</v>
      </c>
      <c r="U92" s="484" t="s">
        <v>1480</v>
      </c>
      <c r="V92" s="346" t="s">
        <v>13</v>
      </c>
      <c r="W92" s="346" t="s">
        <v>25</v>
      </c>
      <c r="X92" s="62" t="s">
        <v>1488</v>
      </c>
      <c r="Y92" s="676"/>
      <c r="Z92" s="677"/>
    </row>
    <row r="93" spans="1:26" ht="267.75" customHeight="1">
      <c r="A93" s="53">
        <v>4</v>
      </c>
      <c r="B93" s="53" t="s">
        <v>9</v>
      </c>
      <c r="C93" s="53" t="s">
        <v>47</v>
      </c>
      <c r="D93" s="54">
        <v>43433</v>
      </c>
      <c r="E93" s="26" t="s">
        <v>1489</v>
      </c>
      <c r="F93" s="53" t="s">
        <v>30</v>
      </c>
      <c r="G93" s="26" t="s">
        <v>1490</v>
      </c>
      <c r="H93" s="26" t="s">
        <v>1491</v>
      </c>
      <c r="I93" s="53" t="s">
        <v>11</v>
      </c>
      <c r="J93" s="26" t="s">
        <v>1492</v>
      </c>
      <c r="K93" s="53" t="s">
        <v>396</v>
      </c>
      <c r="L93" s="54">
        <v>43440</v>
      </c>
      <c r="M93" s="54">
        <v>43446</v>
      </c>
      <c r="N93" s="54">
        <v>43554</v>
      </c>
      <c r="O93" s="965" t="s">
        <v>1493</v>
      </c>
      <c r="P93" s="783"/>
      <c r="Q93" s="783"/>
      <c r="R93" s="784"/>
      <c r="S93" s="484" t="s">
        <v>1494</v>
      </c>
      <c r="T93" s="26" t="s">
        <v>1495</v>
      </c>
      <c r="U93" s="53" t="s">
        <v>1496</v>
      </c>
      <c r="V93" s="53" t="s">
        <v>13</v>
      </c>
      <c r="W93" s="53" t="s">
        <v>25</v>
      </c>
      <c r="X93" s="26" t="s">
        <v>1497</v>
      </c>
      <c r="Y93" s="6"/>
      <c r="Z93" s="6"/>
    </row>
    <row r="94" spans="1:26" ht="153" customHeight="1">
      <c r="A94" s="53">
        <v>5</v>
      </c>
      <c r="B94" s="53" t="s">
        <v>9</v>
      </c>
      <c r="C94" s="53" t="s">
        <v>47</v>
      </c>
      <c r="D94" s="54">
        <v>43433</v>
      </c>
      <c r="E94" s="26" t="s">
        <v>1498</v>
      </c>
      <c r="F94" s="53" t="s">
        <v>30</v>
      </c>
      <c r="G94" s="26" t="s">
        <v>1499</v>
      </c>
      <c r="H94" s="26" t="s">
        <v>1500</v>
      </c>
      <c r="I94" s="53" t="s">
        <v>11</v>
      </c>
      <c r="J94" s="26" t="s">
        <v>1501</v>
      </c>
      <c r="K94" s="53" t="s">
        <v>396</v>
      </c>
      <c r="L94" s="54">
        <v>43440</v>
      </c>
      <c r="M94" s="54">
        <v>43446</v>
      </c>
      <c r="N94" s="53" t="s">
        <v>1476</v>
      </c>
      <c r="O94" s="965" t="s">
        <v>1502</v>
      </c>
      <c r="P94" s="783"/>
      <c r="Q94" s="783"/>
      <c r="R94" s="784"/>
      <c r="S94" s="484" t="s">
        <v>1503</v>
      </c>
      <c r="T94" s="26" t="s">
        <v>1504</v>
      </c>
      <c r="U94" s="299" t="s">
        <v>1461</v>
      </c>
      <c r="V94" s="53" t="s">
        <v>13</v>
      </c>
      <c r="W94" s="53" t="s">
        <v>25</v>
      </c>
      <c r="X94" s="26" t="s">
        <v>1505</v>
      </c>
      <c r="Y94" s="6"/>
      <c r="Z94" s="6"/>
    </row>
    <row r="95" spans="1:26" ht="153" customHeight="1">
      <c r="A95" s="53">
        <v>6</v>
      </c>
      <c r="B95" s="53" t="s">
        <v>9</v>
      </c>
      <c r="C95" s="53" t="s">
        <v>47</v>
      </c>
      <c r="D95" s="54">
        <v>43433</v>
      </c>
      <c r="E95" s="26" t="s">
        <v>1506</v>
      </c>
      <c r="F95" s="53" t="s">
        <v>30</v>
      </c>
      <c r="G95" s="26" t="s">
        <v>1507</v>
      </c>
      <c r="H95" s="26" t="s">
        <v>1508</v>
      </c>
      <c r="I95" s="53" t="s">
        <v>11</v>
      </c>
      <c r="J95" s="26" t="s">
        <v>1509</v>
      </c>
      <c r="K95" s="53" t="s">
        <v>396</v>
      </c>
      <c r="L95" s="54">
        <v>43440</v>
      </c>
      <c r="M95" s="54">
        <v>43446</v>
      </c>
      <c r="N95" s="54">
        <v>43554</v>
      </c>
      <c r="O95" s="984" t="s">
        <v>1510</v>
      </c>
      <c r="P95" s="783"/>
      <c r="Q95" s="783"/>
      <c r="R95" s="784"/>
      <c r="S95" s="678" t="s">
        <v>1511</v>
      </c>
      <c r="T95" s="26" t="s">
        <v>1512</v>
      </c>
      <c r="U95" s="679" t="s">
        <v>1513</v>
      </c>
      <c r="V95" s="53" t="s">
        <v>13</v>
      </c>
      <c r="W95" s="53" t="s">
        <v>25</v>
      </c>
      <c r="X95" s="56" t="s">
        <v>1514</v>
      </c>
      <c r="Y95" s="6"/>
      <c r="Z95" s="6"/>
    </row>
    <row r="96" spans="1:26" ht="409.5" customHeight="1">
      <c r="A96" s="17"/>
      <c r="B96" s="17"/>
      <c r="C96" s="17"/>
      <c r="D96" s="680"/>
      <c r="E96" s="314"/>
      <c r="F96" s="17"/>
      <c r="G96" s="314"/>
      <c r="H96" s="26" t="s">
        <v>1058</v>
      </c>
      <c r="I96" s="53" t="s">
        <v>18</v>
      </c>
      <c r="J96" s="53" t="s">
        <v>1059</v>
      </c>
      <c r="K96" s="53" t="s">
        <v>419</v>
      </c>
      <c r="L96" s="54">
        <v>42857</v>
      </c>
      <c r="M96" s="54">
        <v>43467</v>
      </c>
      <c r="N96" s="54">
        <v>43830</v>
      </c>
      <c r="O96" s="1009" t="s">
        <v>1515</v>
      </c>
      <c r="P96" s="783"/>
      <c r="Q96" s="783"/>
      <c r="R96" s="784"/>
      <c r="S96" s="26" t="s">
        <v>1516</v>
      </c>
      <c r="T96" s="69" t="s">
        <v>1517</v>
      </c>
      <c r="U96" s="26" t="s">
        <v>1518</v>
      </c>
      <c r="V96" s="342"/>
      <c r="W96" s="360" t="s">
        <v>25</v>
      </c>
      <c r="X96" s="62" t="s">
        <v>1519</v>
      </c>
      <c r="Y96" s="29"/>
      <c r="Z96" s="6"/>
    </row>
    <row r="97" spans="1:26" ht="195" customHeight="1">
      <c r="A97" s="425">
        <v>18</v>
      </c>
      <c r="B97" s="59" t="s">
        <v>9</v>
      </c>
      <c r="C97" s="59" t="s">
        <v>35</v>
      </c>
      <c r="D97" s="54">
        <v>43138</v>
      </c>
      <c r="E97" s="26" t="s">
        <v>1520</v>
      </c>
      <c r="F97" s="53" t="s">
        <v>17</v>
      </c>
      <c r="G97" s="26" t="s">
        <v>1521</v>
      </c>
      <c r="H97" s="26" t="s">
        <v>1522</v>
      </c>
      <c r="I97" s="53" t="s">
        <v>11</v>
      </c>
      <c r="J97" s="53" t="s">
        <v>1523</v>
      </c>
      <c r="K97" s="53" t="s">
        <v>419</v>
      </c>
      <c r="L97" s="54">
        <v>43503</v>
      </c>
      <c r="M97" s="54">
        <v>43503</v>
      </c>
      <c r="N97" s="54">
        <v>43511</v>
      </c>
      <c r="O97" s="985" t="s">
        <v>1524</v>
      </c>
      <c r="P97" s="783"/>
      <c r="Q97" s="783"/>
      <c r="R97" s="784"/>
      <c r="S97" s="56" t="s">
        <v>1525</v>
      </c>
      <c r="T97" s="614" t="s">
        <v>1526</v>
      </c>
      <c r="U97" s="26" t="s">
        <v>1527</v>
      </c>
      <c r="V97" s="340" t="s">
        <v>13</v>
      </c>
      <c r="W97" s="360" t="s">
        <v>25</v>
      </c>
      <c r="X97" s="26" t="s">
        <v>1528</v>
      </c>
      <c r="Y97" s="6"/>
      <c r="Z97" s="6"/>
    </row>
    <row r="98" spans="1:26" ht="112.5" customHeight="1">
      <c r="A98" s="681">
        <v>28</v>
      </c>
      <c r="B98" s="682" t="s">
        <v>9</v>
      </c>
      <c r="C98" s="682" t="s">
        <v>45</v>
      </c>
      <c r="D98" s="683">
        <v>43516</v>
      </c>
      <c r="E98" s="684" t="s">
        <v>1529</v>
      </c>
      <c r="F98" s="682" t="s">
        <v>17</v>
      </c>
      <c r="G98" s="62" t="s">
        <v>1530</v>
      </c>
      <c r="H98" s="613" t="s">
        <v>1531</v>
      </c>
      <c r="I98" s="684" t="s">
        <v>11</v>
      </c>
      <c r="J98" s="682" t="s">
        <v>1532</v>
      </c>
      <c r="K98" s="484" t="s">
        <v>1533</v>
      </c>
      <c r="L98" s="685">
        <v>43435</v>
      </c>
      <c r="M98" s="685">
        <v>43435</v>
      </c>
      <c r="N98" s="683">
        <v>43461</v>
      </c>
      <c r="O98" s="984" t="s">
        <v>1534</v>
      </c>
      <c r="P98" s="783"/>
      <c r="Q98" s="783"/>
      <c r="R98" s="784"/>
      <c r="S98" s="686" t="s">
        <v>457</v>
      </c>
      <c r="T98" s="687" t="s">
        <v>1535</v>
      </c>
      <c r="U98" s="688" t="s">
        <v>1536</v>
      </c>
      <c r="V98" s="681" t="s">
        <v>13</v>
      </c>
      <c r="W98" s="684" t="s">
        <v>25</v>
      </c>
      <c r="X98" s="613" t="s">
        <v>1537</v>
      </c>
      <c r="Y98" s="689"/>
      <c r="Z98" s="690"/>
    </row>
    <row r="99" spans="1:26" ht="160.5" customHeight="1">
      <c r="A99" s="456"/>
      <c r="B99" s="457"/>
      <c r="C99" s="457"/>
      <c r="D99" s="691"/>
      <c r="E99" s="457"/>
      <c r="F99" s="457"/>
      <c r="G99" s="610"/>
      <c r="H99" s="26" t="s">
        <v>1190</v>
      </c>
      <c r="I99" s="53" t="s">
        <v>11</v>
      </c>
      <c r="J99" s="53" t="s">
        <v>1191</v>
      </c>
      <c r="K99" s="53" t="s">
        <v>1170</v>
      </c>
      <c r="L99" s="54">
        <v>43370</v>
      </c>
      <c r="M99" s="630">
        <v>43374</v>
      </c>
      <c r="N99" s="630">
        <v>43612</v>
      </c>
      <c r="O99" s="992" t="s">
        <v>1538</v>
      </c>
      <c r="P99" s="988"/>
      <c r="Q99" s="988"/>
      <c r="R99" s="989"/>
      <c r="S99" s="53" t="s">
        <v>1193</v>
      </c>
      <c r="T99" s="620" t="s">
        <v>1539</v>
      </c>
      <c r="U99" s="362" t="s">
        <v>1195</v>
      </c>
      <c r="V99" s="362"/>
      <c r="W99" s="342" t="s">
        <v>25</v>
      </c>
      <c r="X99" s="52" t="s">
        <v>1540</v>
      </c>
      <c r="Y99" s="6"/>
      <c r="Z99" s="6"/>
    </row>
    <row r="100" spans="1:26" ht="138" customHeight="1">
      <c r="A100" s="646">
        <v>32</v>
      </c>
      <c r="B100" s="59" t="s">
        <v>23</v>
      </c>
      <c r="C100" s="59" t="s">
        <v>22</v>
      </c>
      <c r="D100" s="647">
        <v>43437</v>
      </c>
      <c r="E100" s="648" t="s">
        <v>1232</v>
      </c>
      <c r="F100" s="59" t="s">
        <v>24</v>
      </c>
      <c r="G100" s="648" t="s">
        <v>1233</v>
      </c>
      <c r="H100" s="648" t="s">
        <v>1234</v>
      </c>
      <c r="I100" s="59" t="s">
        <v>11</v>
      </c>
      <c r="J100" s="648" t="s">
        <v>1179</v>
      </c>
      <c r="K100" s="53" t="s">
        <v>1170</v>
      </c>
      <c r="L100" s="54">
        <v>43437</v>
      </c>
      <c r="M100" s="630">
        <v>43497</v>
      </c>
      <c r="N100" s="630">
        <v>43678</v>
      </c>
      <c r="O100" s="992" t="s">
        <v>1541</v>
      </c>
      <c r="P100" s="988"/>
      <c r="Q100" s="988"/>
      <c r="R100" s="989"/>
      <c r="S100" s="650" t="s">
        <v>1542</v>
      </c>
      <c r="T100" s="651" t="s">
        <v>1543</v>
      </c>
      <c r="U100" s="652" t="s">
        <v>1238</v>
      </c>
      <c r="V100" s="340"/>
      <c r="W100" s="342" t="s">
        <v>25</v>
      </c>
      <c r="X100" s="52" t="s">
        <v>1544</v>
      </c>
      <c r="Y100" s="6"/>
      <c r="Z100" s="6"/>
    </row>
    <row r="101" spans="1:26" ht="72" customHeight="1">
      <c r="A101" s="692"/>
      <c r="B101" s="693"/>
      <c r="C101" s="693" t="s">
        <v>22</v>
      </c>
      <c r="D101" s="694"/>
      <c r="E101" s="345" t="s">
        <v>1545</v>
      </c>
      <c r="F101" s="693"/>
      <c r="G101" s="668"/>
      <c r="H101" s="345" t="s">
        <v>1546</v>
      </c>
      <c r="I101" s="400" t="s">
        <v>18</v>
      </c>
      <c r="J101" s="400" t="s">
        <v>1547</v>
      </c>
      <c r="K101" s="400" t="s">
        <v>1548</v>
      </c>
      <c r="L101" s="695">
        <v>43585</v>
      </c>
      <c r="M101" s="695">
        <v>43587</v>
      </c>
      <c r="N101" s="695">
        <v>43615</v>
      </c>
      <c r="O101" s="992" t="s">
        <v>1549</v>
      </c>
      <c r="P101" s="988"/>
      <c r="Q101" s="988"/>
      <c r="R101" s="989"/>
      <c r="S101" s="345" t="s">
        <v>1550</v>
      </c>
      <c r="T101" s="696" t="s">
        <v>1551</v>
      </c>
      <c r="U101" s="697" t="s">
        <v>1552</v>
      </c>
      <c r="V101" s="340" t="s">
        <v>13</v>
      </c>
      <c r="W101" s="342" t="s">
        <v>25</v>
      </c>
      <c r="X101" s="345" t="s">
        <v>1553</v>
      </c>
      <c r="Y101" s="6"/>
      <c r="Z101" s="6"/>
    </row>
    <row r="102" spans="1:26" ht="72" customHeight="1">
      <c r="A102" s="996"/>
      <c r="B102" s="994"/>
      <c r="C102" s="698"/>
      <c r="D102" s="997"/>
      <c r="E102" s="998"/>
      <c r="F102" s="994"/>
      <c r="G102" s="994"/>
      <c r="H102" s="66" t="s">
        <v>1554</v>
      </c>
      <c r="I102" s="400" t="s">
        <v>18</v>
      </c>
      <c r="J102" s="400" t="s">
        <v>1184</v>
      </c>
      <c r="K102" s="400" t="s">
        <v>1555</v>
      </c>
      <c r="L102" s="695">
        <v>43585</v>
      </c>
      <c r="M102" s="695">
        <v>43617</v>
      </c>
      <c r="N102" s="695">
        <v>43630</v>
      </c>
      <c r="O102" s="992" t="s">
        <v>1556</v>
      </c>
      <c r="P102" s="988"/>
      <c r="Q102" s="988"/>
      <c r="R102" s="989"/>
      <c r="S102" s="79" t="s">
        <v>1557</v>
      </c>
      <c r="T102" s="696" t="s">
        <v>1558</v>
      </c>
      <c r="U102" s="699" t="s">
        <v>1559</v>
      </c>
      <c r="V102" s="340" t="s">
        <v>13</v>
      </c>
      <c r="W102" s="342" t="s">
        <v>25</v>
      </c>
      <c r="X102" s="345" t="s">
        <v>1560</v>
      </c>
      <c r="Y102" s="6"/>
      <c r="Z102" s="6"/>
    </row>
    <row r="103" spans="1:26" ht="72" customHeight="1">
      <c r="A103" s="770"/>
      <c r="B103" s="770"/>
      <c r="C103" s="698"/>
      <c r="D103" s="770"/>
      <c r="E103" s="771"/>
      <c r="F103" s="770"/>
      <c r="G103" s="770"/>
      <c r="H103" s="66" t="s">
        <v>1561</v>
      </c>
      <c r="I103" s="400" t="s">
        <v>18</v>
      </c>
      <c r="J103" s="400" t="s">
        <v>1547</v>
      </c>
      <c r="K103" s="400" t="s">
        <v>1562</v>
      </c>
      <c r="L103" s="695">
        <v>43585</v>
      </c>
      <c r="M103" s="695">
        <v>43556</v>
      </c>
      <c r="N103" s="695">
        <v>43800</v>
      </c>
      <c r="O103" s="992" t="s">
        <v>1563</v>
      </c>
      <c r="P103" s="988"/>
      <c r="Q103" s="988"/>
      <c r="R103" s="989"/>
      <c r="S103" s="79" t="s">
        <v>1564</v>
      </c>
      <c r="T103" s="696" t="s">
        <v>1565</v>
      </c>
      <c r="U103" s="699" t="s">
        <v>1552</v>
      </c>
      <c r="V103" s="340" t="s">
        <v>13</v>
      </c>
      <c r="W103" s="342" t="s">
        <v>25</v>
      </c>
      <c r="X103" s="345" t="s">
        <v>1566</v>
      </c>
      <c r="Y103" s="6"/>
      <c r="Z103" s="6"/>
    </row>
    <row r="104" spans="1:26" ht="72" customHeight="1">
      <c r="A104" s="999">
        <v>36</v>
      </c>
      <c r="B104" s="966" t="s">
        <v>9</v>
      </c>
      <c r="C104" s="966" t="s">
        <v>22</v>
      </c>
      <c r="D104" s="1000">
        <v>43564</v>
      </c>
      <c r="E104" s="345" t="s">
        <v>1567</v>
      </c>
      <c r="F104" s="400" t="s">
        <v>30</v>
      </c>
      <c r="G104" s="966" t="s">
        <v>1568</v>
      </c>
      <c r="H104" s="66" t="s">
        <v>1569</v>
      </c>
      <c r="I104" s="400" t="s">
        <v>18</v>
      </c>
      <c r="J104" s="400" t="s">
        <v>1570</v>
      </c>
      <c r="K104" s="400" t="s">
        <v>1555</v>
      </c>
      <c r="L104" s="695">
        <v>43585</v>
      </c>
      <c r="M104" s="695">
        <v>43587</v>
      </c>
      <c r="N104" s="695">
        <v>43615</v>
      </c>
      <c r="O104" s="992" t="s">
        <v>1571</v>
      </c>
      <c r="P104" s="988"/>
      <c r="Q104" s="988"/>
      <c r="R104" s="888"/>
      <c r="S104" s="669" t="s">
        <v>1572</v>
      </c>
      <c r="T104" s="696" t="s">
        <v>1573</v>
      </c>
      <c r="U104" s="699" t="s">
        <v>1574</v>
      </c>
      <c r="V104" s="340" t="s">
        <v>13</v>
      </c>
      <c r="W104" s="342" t="s">
        <v>25</v>
      </c>
      <c r="X104" s="345" t="s">
        <v>1575</v>
      </c>
      <c r="Y104" s="6"/>
      <c r="Z104" s="6"/>
    </row>
    <row r="105" spans="1:26" ht="72" customHeight="1">
      <c r="A105" s="770"/>
      <c r="B105" s="770"/>
      <c r="C105" s="770"/>
      <c r="D105" s="770"/>
      <c r="E105" s="345" t="s">
        <v>1576</v>
      </c>
      <c r="F105" s="400" t="s">
        <v>30</v>
      </c>
      <c r="G105" s="770"/>
      <c r="H105" s="702" t="s">
        <v>1577</v>
      </c>
      <c r="I105" s="400" t="s">
        <v>18</v>
      </c>
      <c r="J105" s="400" t="s">
        <v>1578</v>
      </c>
      <c r="K105" s="400" t="s">
        <v>1555</v>
      </c>
      <c r="L105" s="695">
        <v>43585</v>
      </c>
      <c r="M105" s="695">
        <v>43587</v>
      </c>
      <c r="N105" s="695">
        <v>43615</v>
      </c>
      <c r="O105" s="992" t="s">
        <v>1579</v>
      </c>
      <c r="P105" s="988"/>
      <c r="Q105" s="988"/>
      <c r="R105" s="989"/>
      <c r="S105" s="345" t="s">
        <v>1580</v>
      </c>
      <c r="T105" s="696" t="s">
        <v>1581</v>
      </c>
      <c r="U105" s="699" t="s">
        <v>1582</v>
      </c>
      <c r="V105" s="340" t="s">
        <v>13</v>
      </c>
      <c r="W105" s="342" t="s">
        <v>25</v>
      </c>
      <c r="X105" s="345" t="s">
        <v>1583</v>
      </c>
      <c r="Y105" s="6"/>
      <c r="Z105" s="6"/>
    </row>
    <row r="106" spans="1:26" ht="72" customHeight="1">
      <c r="A106" s="771"/>
      <c r="B106" s="771"/>
      <c r="C106" s="771"/>
      <c r="D106" s="771"/>
      <c r="E106" s="66" t="s">
        <v>1584</v>
      </c>
      <c r="F106" s="400" t="s">
        <v>30</v>
      </c>
      <c r="G106" s="771"/>
      <c r="H106" s="66" t="s">
        <v>1585</v>
      </c>
      <c r="I106" s="400" t="s">
        <v>18</v>
      </c>
      <c r="J106" s="400" t="s">
        <v>1586</v>
      </c>
      <c r="K106" s="400" t="s">
        <v>1555</v>
      </c>
      <c r="L106" s="695">
        <v>43585</v>
      </c>
      <c r="M106" s="695">
        <v>43587</v>
      </c>
      <c r="N106" s="695">
        <v>43600</v>
      </c>
      <c r="O106" s="992" t="s">
        <v>1587</v>
      </c>
      <c r="P106" s="988"/>
      <c r="Q106" s="988"/>
      <c r="R106" s="989"/>
      <c r="S106" s="345" t="s">
        <v>1588</v>
      </c>
      <c r="T106" s="696" t="s">
        <v>1589</v>
      </c>
      <c r="U106" s="699" t="s">
        <v>1582</v>
      </c>
      <c r="V106" s="340" t="s">
        <v>13</v>
      </c>
      <c r="W106" s="342" t="s">
        <v>25</v>
      </c>
      <c r="X106" s="345" t="s">
        <v>1590</v>
      </c>
      <c r="Y106" s="6"/>
      <c r="Z106" s="6"/>
    </row>
    <row r="107" spans="1:26" ht="72" customHeight="1">
      <c r="A107" s="999">
        <v>38</v>
      </c>
      <c r="B107" s="966" t="s">
        <v>9</v>
      </c>
      <c r="C107" s="966" t="s">
        <v>22</v>
      </c>
      <c r="D107" s="1000">
        <v>43564</v>
      </c>
      <c r="E107" s="345" t="s">
        <v>1591</v>
      </c>
      <c r="F107" s="400" t="s">
        <v>30</v>
      </c>
      <c r="G107" s="774" t="s">
        <v>1592</v>
      </c>
      <c r="H107" s="66" t="s">
        <v>1593</v>
      </c>
      <c r="I107" s="400" t="s">
        <v>18</v>
      </c>
      <c r="J107" s="400" t="s">
        <v>1594</v>
      </c>
      <c r="K107" s="400" t="s">
        <v>1548</v>
      </c>
      <c r="L107" s="695">
        <v>43585</v>
      </c>
      <c r="M107" s="695">
        <v>43587</v>
      </c>
      <c r="N107" s="695">
        <v>43615</v>
      </c>
      <c r="O107" s="992" t="s">
        <v>1595</v>
      </c>
      <c r="P107" s="988"/>
      <c r="Q107" s="988"/>
      <c r="R107" s="989"/>
      <c r="S107" s="66" t="s">
        <v>1596</v>
      </c>
      <c r="T107" s="696" t="s">
        <v>1597</v>
      </c>
      <c r="U107" s="401"/>
      <c r="V107" s="340" t="s">
        <v>13</v>
      </c>
      <c r="W107" s="342" t="s">
        <v>25</v>
      </c>
      <c r="X107" s="345" t="s">
        <v>1598</v>
      </c>
      <c r="Y107" s="6"/>
      <c r="Z107" s="6"/>
    </row>
    <row r="108" spans="1:26" ht="72" customHeight="1">
      <c r="A108" s="771"/>
      <c r="B108" s="771"/>
      <c r="C108" s="771"/>
      <c r="D108" s="771"/>
      <c r="E108" s="345" t="s">
        <v>1599</v>
      </c>
      <c r="F108" s="400" t="s">
        <v>30</v>
      </c>
      <c r="G108" s="771"/>
      <c r="H108" s="66" t="s">
        <v>1600</v>
      </c>
      <c r="I108" s="400" t="s">
        <v>18</v>
      </c>
      <c r="J108" s="400" t="s">
        <v>1601</v>
      </c>
      <c r="K108" s="400" t="s">
        <v>1548</v>
      </c>
      <c r="L108" s="695">
        <v>43585</v>
      </c>
      <c r="M108" s="695">
        <v>43587</v>
      </c>
      <c r="N108" s="695">
        <v>43615</v>
      </c>
      <c r="O108" s="992" t="s">
        <v>1602</v>
      </c>
      <c r="P108" s="988"/>
      <c r="Q108" s="988"/>
      <c r="R108" s="989"/>
      <c r="S108" s="399" t="s">
        <v>1603</v>
      </c>
      <c r="T108" s="696" t="s">
        <v>1604</v>
      </c>
      <c r="U108" s="401"/>
      <c r="V108" s="340" t="s">
        <v>13</v>
      </c>
      <c r="W108" s="342" t="s">
        <v>25</v>
      </c>
      <c r="X108" s="345" t="s">
        <v>1605</v>
      </c>
      <c r="Y108" s="6"/>
      <c r="Z108" s="6"/>
    </row>
    <row r="109" spans="1:26" ht="72" customHeight="1">
      <c r="A109" s="646">
        <v>39</v>
      </c>
      <c r="B109" s="400" t="s">
        <v>9</v>
      </c>
      <c r="C109" s="400" t="s">
        <v>22</v>
      </c>
      <c r="D109" s="703">
        <v>43564</v>
      </c>
      <c r="E109" s="66" t="s">
        <v>1606</v>
      </c>
      <c r="F109" s="400" t="s">
        <v>30</v>
      </c>
      <c r="G109" s="345" t="s">
        <v>1607</v>
      </c>
      <c r="H109" s="66" t="s">
        <v>1608</v>
      </c>
      <c r="I109" s="400" t="s">
        <v>18</v>
      </c>
      <c r="J109" s="400" t="s">
        <v>1609</v>
      </c>
      <c r="K109" s="400" t="s">
        <v>1610</v>
      </c>
      <c r="L109" s="695">
        <v>43585</v>
      </c>
      <c r="M109" s="695">
        <v>43587</v>
      </c>
      <c r="N109" s="695">
        <v>43829</v>
      </c>
      <c r="O109" s="992" t="s">
        <v>1611</v>
      </c>
      <c r="P109" s="988"/>
      <c r="Q109" s="988"/>
      <c r="R109" s="989"/>
      <c r="S109" s="345" t="s">
        <v>1612</v>
      </c>
      <c r="T109" s="696" t="s">
        <v>1613</v>
      </c>
      <c r="U109" s="704" t="s">
        <v>1614</v>
      </c>
      <c r="V109" s="340" t="s">
        <v>13</v>
      </c>
      <c r="W109" s="342" t="s">
        <v>25</v>
      </c>
      <c r="X109" s="345" t="s">
        <v>1615</v>
      </c>
      <c r="Y109" s="6"/>
      <c r="Z109" s="6"/>
    </row>
    <row r="110" spans="1:26" ht="72" customHeight="1">
      <c r="A110" s="646">
        <v>40</v>
      </c>
      <c r="B110" s="400" t="s">
        <v>9</v>
      </c>
      <c r="C110" s="400" t="s">
        <v>22</v>
      </c>
      <c r="D110" s="703">
        <v>43564</v>
      </c>
      <c r="E110" s="345" t="s">
        <v>1616</v>
      </c>
      <c r="F110" s="400" t="s">
        <v>30</v>
      </c>
      <c r="G110" s="345" t="s">
        <v>1617</v>
      </c>
      <c r="H110" s="66" t="s">
        <v>1618</v>
      </c>
      <c r="I110" s="400" t="s">
        <v>18</v>
      </c>
      <c r="J110" s="400" t="s">
        <v>1619</v>
      </c>
      <c r="K110" s="400" t="s">
        <v>1620</v>
      </c>
      <c r="L110" s="695">
        <v>43585</v>
      </c>
      <c r="M110" s="695">
        <v>43586</v>
      </c>
      <c r="N110" s="695">
        <v>43615</v>
      </c>
      <c r="O110" s="992" t="s">
        <v>1621</v>
      </c>
      <c r="P110" s="988"/>
      <c r="Q110" s="988"/>
      <c r="R110" s="989"/>
      <c r="S110" s="705" t="s">
        <v>1622</v>
      </c>
      <c r="T110" s="696" t="s">
        <v>1623</v>
      </c>
      <c r="U110" s="704" t="s">
        <v>1624</v>
      </c>
      <c r="V110" s="340" t="s">
        <v>13</v>
      </c>
      <c r="W110" s="342" t="s">
        <v>25</v>
      </c>
      <c r="X110" s="345" t="s">
        <v>1625</v>
      </c>
      <c r="Y110" s="6"/>
      <c r="Z110" s="6"/>
    </row>
    <row r="111" spans="1:26" ht="72" customHeight="1">
      <c r="A111" s="999">
        <v>41</v>
      </c>
      <c r="B111" s="966" t="s">
        <v>9</v>
      </c>
      <c r="C111" s="966" t="s">
        <v>22</v>
      </c>
      <c r="D111" s="1000">
        <v>43564</v>
      </c>
      <c r="E111" s="345" t="s">
        <v>1626</v>
      </c>
      <c r="F111" s="400" t="s">
        <v>30</v>
      </c>
      <c r="G111" s="774" t="s">
        <v>1627</v>
      </c>
      <c r="H111" s="66" t="s">
        <v>1628</v>
      </c>
      <c r="I111" s="400" t="s">
        <v>18</v>
      </c>
      <c r="J111" s="400" t="s">
        <v>1629</v>
      </c>
      <c r="K111" s="400" t="s">
        <v>1630</v>
      </c>
      <c r="L111" s="695">
        <v>43585</v>
      </c>
      <c r="M111" s="695">
        <v>43587</v>
      </c>
      <c r="N111" s="695">
        <v>43607</v>
      </c>
      <c r="O111" s="992" t="s">
        <v>1631</v>
      </c>
      <c r="P111" s="988"/>
      <c r="Q111" s="988"/>
      <c r="R111" s="989"/>
      <c r="S111" s="706" t="s">
        <v>1632</v>
      </c>
      <c r="T111" s="696" t="s">
        <v>1633</v>
      </c>
      <c r="U111" s="704" t="s">
        <v>1634</v>
      </c>
      <c r="V111" s="340" t="s">
        <v>13</v>
      </c>
      <c r="W111" s="342" t="s">
        <v>25</v>
      </c>
      <c r="X111" s="345" t="s">
        <v>1635</v>
      </c>
      <c r="Y111" s="6"/>
      <c r="Z111" s="6"/>
    </row>
    <row r="112" spans="1:26" ht="72" customHeight="1">
      <c r="A112" s="770"/>
      <c r="B112" s="770"/>
      <c r="C112" s="770"/>
      <c r="D112" s="770"/>
      <c r="E112" s="774" t="s">
        <v>1636</v>
      </c>
      <c r="F112" s="966" t="s">
        <v>30</v>
      </c>
      <c r="G112" s="770"/>
      <c r="H112" s="66" t="s">
        <v>1637</v>
      </c>
      <c r="I112" s="400" t="s">
        <v>18</v>
      </c>
      <c r="J112" s="400" t="s">
        <v>1638</v>
      </c>
      <c r="K112" s="400" t="s">
        <v>1620</v>
      </c>
      <c r="L112" s="695">
        <v>43585</v>
      </c>
      <c r="M112" s="695">
        <v>43585</v>
      </c>
      <c r="N112" s="707">
        <v>43585</v>
      </c>
      <c r="O112" s="992" t="s">
        <v>1639</v>
      </c>
      <c r="P112" s="988"/>
      <c r="Q112" s="988"/>
      <c r="R112" s="989"/>
      <c r="S112" s="708" t="s">
        <v>1640</v>
      </c>
      <c r="T112" s="709" t="s">
        <v>1641</v>
      </c>
      <c r="U112" s="704" t="s">
        <v>1642</v>
      </c>
      <c r="V112" s="340" t="s">
        <v>13</v>
      </c>
      <c r="W112" s="342" t="s">
        <v>25</v>
      </c>
      <c r="X112" s="345" t="s">
        <v>1643</v>
      </c>
      <c r="Y112" s="6"/>
      <c r="Z112" s="6"/>
    </row>
    <row r="113" spans="1:26" ht="72" customHeight="1">
      <c r="A113" s="770"/>
      <c r="B113" s="770"/>
      <c r="C113" s="770"/>
      <c r="D113" s="770"/>
      <c r="E113" s="770"/>
      <c r="F113" s="770"/>
      <c r="G113" s="770"/>
      <c r="H113" s="66" t="s">
        <v>1644</v>
      </c>
      <c r="I113" s="400" t="s">
        <v>18</v>
      </c>
      <c r="J113" s="400" t="s">
        <v>1638</v>
      </c>
      <c r="K113" s="400" t="s">
        <v>1645</v>
      </c>
      <c r="L113" s="695">
        <v>43585</v>
      </c>
      <c r="M113" s="695">
        <v>43587</v>
      </c>
      <c r="N113" s="707">
        <v>43600</v>
      </c>
      <c r="O113" s="992" t="s">
        <v>1646</v>
      </c>
      <c r="P113" s="988"/>
      <c r="Q113" s="988"/>
      <c r="R113" s="989"/>
      <c r="S113" s="705" t="s">
        <v>1647</v>
      </c>
      <c r="T113" s="709" t="s">
        <v>1648</v>
      </c>
      <c r="U113" s="704" t="s">
        <v>1642</v>
      </c>
      <c r="V113" s="340" t="s">
        <v>13</v>
      </c>
      <c r="W113" s="342" t="s">
        <v>25</v>
      </c>
      <c r="X113" s="345" t="s">
        <v>1649</v>
      </c>
      <c r="Y113" s="6"/>
      <c r="Z113" s="6"/>
    </row>
    <row r="114" spans="1:26" ht="72" customHeight="1">
      <c r="A114" s="770"/>
      <c r="B114" s="770"/>
      <c r="C114" s="770"/>
      <c r="D114" s="770"/>
      <c r="E114" s="771"/>
      <c r="F114" s="771"/>
      <c r="G114" s="770"/>
      <c r="H114" s="66" t="s">
        <v>1650</v>
      </c>
      <c r="I114" s="400" t="s">
        <v>18</v>
      </c>
      <c r="J114" s="400" t="s">
        <v>1651</v>
      </c>
      <c r="K114" s="400" t="s">
        <v>1555</v>
      </c>
      <c r="L114" s="695">
        <v>43585</v>
      </c>
      <c r="M114" s="695">
        <v>43587</v>
      </c>
      <c r="N114" s="707">
        <v>43600</v>
      </c>
      <c r="O114" s="992" t="s">
        <v>1652</v>
      </c>
      <c r="P114" s="988"/>
      <c r="Q114" s="988"/>
      <c r="R114" s="989"/>
      <c r="S114" s="345" t="s">
        <v>1653</v>
      </c>
      <c r="T114" s="696" t="s">
        <v>1654</v>
      </c>
      <c r="U114" s="699" t="s">
        <v>1655</v>
      </c>
      <c r="V114" s="340" t="s">
        <v>13</v>
      </c>
      <c r="W114" s="342" t="s">
        <v>25</v>
      </c>
      <c r="X114" s="345" t="s">
        <v>1656</v>
      </c>
      <c r="Y114" s="6"/>
      <c r="Z114" s="6"/>
    </row>
    <row r="115" spans="1:26" ht="72" customHeight="1">
      <c r="A115" s="700">
        <v>43</v>
      </c>
      <c r="B115" s="400" t="s">
        <v>9</v>
      </c>
      <c r="C115" s="400" t="s">
        <v>22</v>
      </c>
      <c r="D115" s="703">
        <v>43564</v>
      </c>
      <c r="E115" s="345" t="s">
        <v>1657</v>
      </c>
      <c r="F115" s="400" t="s">
        <v>30</v>
      </c>
      <c r="G115" s="701" t="s">
        <v>1658</v>
      </c>
      <c r="H115" s="66" t="s">
        <v>1659</v>
      </c>
      <c r="I115" s="400" t="s">
        <v>18</v>
      </c>
      <c r="J115" s="400" t="s">
        <v>1660</v>
      </c>
      <c r="K115" s="400" t="s">
        <v>1555</v>
      </c>
      <c r="L115" s="695">
        <v>43585</v>
      </c>
      <c r="M115" s="695">
        <v>43587</v>
      </c>
      <c r="N115" s="695">
        <v>43600</v>
      </c>
      <c r="O115" s="992" t="s">
        <v>1661</v>
      </c>
      <c r="P115" s="988"/>
      <c r="Q115" s="988"/>
      <c r="R115" s="989"/>
      <c r="S115" s="345" t="s">
        <v>1662</v>
      </c>
      <c r="T115" s="696" t="s">
        <v>1663</v>
      </c>
      <c r="U115" s="401"/>
      <c r="V115" s="340" t="s">
        <v>13</v>
      </c>
      <c r="W115" s="342" t="s">
        <v>25</v>
      </c>
      <c r="X115" s="345" t="s">
        <v>1664</v>
      </c>
      <c r="Y115" s="6"/>
      <c r="Z115" s="6"/>
    </row>
    <row r="116" spans="1:26" ht="72" customHeight="1">
      <c r="A116" s="710">
        <v>44</v>
      </c>
      <c r="B116" s="966" t="s">
        <v>9</v>
      </c>
      <c r="C116" s="966" t="s">
        <v>22</v>
      </c>
      <c r="D116" s="1000">
        <v>43564</v>
      </c>
      <c r="E116" s="345" t="s">
        <v>1665</v>
      </c>
      <c r="F116" s="966" t="s">
        <v>30</v>
      </c>
      <c r="G116" s="774" t="s">
        <v>1666</v>
      </c>
      <c r="H116" s="66" t="s">
        <v>1667</v>
      </c>
      <c r="I116" s="400" t="s">
        <v>18</v>
      </c>
      <c r="J116" s="400" t="s">
        <v>1668</v>
      </c>
      <c r="K116" s="400" t="s">
        <v>1669</v>
      </c>
      <c r="L116" s="695">
        <v>43585</v>
      </c>
      <c r="M116" s="695">
        <v>43587</v>
      </c>
      <c r="N116" s="695">
        <v>43646</v>
      </c>
      <c r="O116" s="992" t="s">
        <v>1670</v>
      </c>
      <c r="P116" s="988"/>
      <c r="Q116" s="988"/>
      <c r="R116" s="989"/>
      <c r="S116" s="345" t="s">
        <v>1671</v>
      </c>
      <c r="T116" s="696" t="s">
        <v>1672</v>
      </c>
      <c r="U116" s="699" t="s">
        <v>1673</v>
      </c>
      <c r="V116" s="340" t="s">
        <v>13</v>
      </c>
      <c r="W116" s="342" t="s">
        <v>25</v>
      </c>
      <c r="X116" s="345" t="s">
        <v>1674</v>
      </c>
      <c r="Y116" s="6"/>
      <c r="Z116" s="6"/>
    </row>
    <row r="117" spans="1:26" ht="72" customHeight="1">
      <c r="A117" s="711"/>
      <c r="B117" s="770"/>
      <c r="C117" s="770"/>
      <c r="D117" s="770"/>
      <c r="E117" s="345" t="s">
        <v>1675</v>
      </c>
      <c r="F117" s="770"/>
      <c r="G117" s="770"/>
      <c r="H117" s="345" t="s">
        <v>1676</v>
      </c>
      <c r="I117" s="400" t="s">
        <v>18</v>
      </c>
      <c r="J117" s="400" t="s">
        <v>1677</v>
      </c>
      <c r="K117" s="400" t="s">
        <v>1645</v>
      </c>
      <c r="L117" s="695">
        <v>43585</v>
      </c>
      <c r="M117" s="695">
        <v>43587</v>
      </c>
      <c r="N117" s="695">
        <v>43646</v>
      </c>
      <c r="O117" s="992" t="s">
        <v>1678</v>
      </c>
      <c r="P117" s="988"/>
      <c r="Q117" s="988"/>
      <c r="R117" s="989"/>
      <c r="S117" s="345" t="s">
        <v>1679</v>
      </c>
      <c r="T117" s="696" t="s">
        <v>1680</v>
      </c>
      <c r="U117" s="401"/>
      <c r="V117" s="340" t="s">
        <v>13</v>
      </c>
      <c r="W117" s="342" t="s">
        <v>25</v>
      </c>
      <c r="X117" s="345" t="s">
        <v>1681</v>
      </c>
      <c r="Y117" s="6"/>
      <c r="Z117" s="6"/>
    </row>
    <row r="118" spans="1:26" ht="72" customHeight="1">
      <c r="A118" s="711"/>
      <c r="B118" s="770"/>
      <c r="C118" s="770"/>
      <c r="D118" s="770"/>
      <c r="E118" s="345" t="s">
        <v>1682</v>
      </c>
      <c r="F118" s="770"/>
      <c r="G118" s="770"/>
      <c r="H118" s="66" t="s">
        <v>1683</v>
      </c>
      <c r="I118" s="400" t="s">
        <v>18</v>
      </c>
      <c r="J118" s="400" t="s">
        <v>1684</v>
      </c>
      <c r="K118" s="400" t="s">
        <v>1548</v>
      </c>
      <c r="L118" s="695">
        <v>43585</v>
      </c>
      <c r="M118" s="695">
        <v>43587</v>
      </c>
      <c r="N118" s="695">
        <v>43615</v>
      </c>
      <c r="O118" s="992" t="s">
        <v>1685</v>
      </c>
      <c r="P118" s="988"/>
      <c r="Q118" s="988"/>
      <c r="R118" s="989"/>
      <c r="S118" s="712" t="s">
        <v>1684</v>
      </c>
      <c r="T118" s="696" t="s">
        <v>1686</v>
      </c>
      <c r="U118" s="401"/>
      <c r="V118" s="340" t="s">
        <v>13</v>
      </c>
      <c r="W118" s="342" t="s">
        <v>25</v>
      </c>
      <c r="X118" s="345" t="s">
        <v>1687</v>
      </c>
      <c r="Y118" s="6"/>
      <c r="Z118" s="6"/>
    </row>
    <row r="119" spans="1:26" ht="72" customHeight="1">
      <c r="A119" s="711"/>
      <c r="B119" s="770"/>
      <c r="C119" s="770"/>
      <c r="D119" s="770"/>
      <c r="E119" s="345" t="s">
        <v>1688</v>
      </c>
      <c r="F119" s="770"/>
      <c r="G119" s="770"/>
      <c r="H119" s="66" t="s">
        <v>1689</v>
      </c>
      <c r="I119" s="400" t="s">
        <v>18</v>
      </c>
      <c r="J119" s="400" t="s">
        <v>1690</v>
      </c>
      <c r="K119" s="400" t="s">
        <v>1548</v>
      </c>
      <c r="L119" s="695">
        <v>43585</v>
      </c>
      <c r="M119" s="695">
        <v>43587</v>
      </c>
      <c r="N119" s="695">
        <v>43615</v>
      </c>
      <c r="O119" s="992" t="s">
        <v>1691</v>
      </c>
      <c r="P119" s="988"/>
      <c r="Q119" s="988"/>
      <c r="R119" s="989"/>
      <c r="S119" s="774" t="s">
        <v>1692</v>
      </c>
      <c r="T119" s="696" t="s">
        <v>1693</v>
      </c>
      <c r="U119" s="401"/>
      <c r="V119" s="340" t="s">
        <v>13</v>
      </c>
      <c r="W119" s="342" t="s">
        <v>25</v>
      </c>
      <c r="X119" s="345" t="s">
        <v>1694</v>
      </c>
      <c r="Y119" s="6"/>
      <c r="Z119" s="6"/>
    </row>
    <row r="120" spans="1:26" ht="72" customHeight="1">
      <c r="A120" s="711"/>
      <c r="B120" s="770"/>
      <c r="C120" s="770"/>
      <c r="D120" s="770"/>
      <c r="E120" s="345" t="s">
        <v>1695</v>
      </c>
      <c r="F120" s="770"/>
      <c r="G120" s="770"/>
      <c r="H120" s="66" t="s">
        <v>1696</v>
      </c>
      <c r="I120" s="400" t="s">
        <v>18</v>
      </c>
      <c r="J120" s="400" t="s">
        <v>1690</v>
      </c>
      <c r="K120" s="400" t="s">
        <v>1645</v>
      </c>
      <c r="L120" s="695">
        <v>43585</v>
      </c>
      <c r="M120" s="695">
        <v>43587</v>
      </c>
      <c r="N120" s="695">
        <v>43615</v>
      </c>
      <c r="O120" s="992"/>
      <c r="P120" s="988"/>
      <c r="Q120" s="988"/>
      <c r="R120" s="989"/>
      <c r="S120" s="771"/>
      <c r="T120" s="696" t="s">
        <v>1697</v>
      </c>
      <c r="U120" s="401"/>
      <c r="V120" s="340" t="s">
        <v>13</v>
      </c>
      <c r="W120" s="342" t="s">
        <v>25</v>
      </c>
      <c r="X120" s="345" t="s">
        <v>1698</v>
      </c>
      <c r="Y120" s="6"/>
      <c r="Z120" s="6"/>
    </row>
    <row r="121" spans="1:26" ht="72" customHeight="1">
      <c r="A121" s="711"/>
      <c r="B121" s="770"/>
      <c r="C121" s="770"/>
      <c r="D121" s="770"/>
      <c r="E121" s="345" t="s">
        <v>1699</v>
      </c>
      <c r="F121" s="770"/>
      <c r="G121" s="770"/>
      <c r="H121" s="345" t="s">
        <v>1700</v>
      </c>
      <c r="I121" s="400" t="s">
        <v>18</v>
      </c>
      <c r="J121" s="400" t="s">
        <v>1701</v>
      </c>
      <c r="K121" s="400" t="s">
        <v>1702</v>
      </c>
      <c r="L121" s="695">
        <v>43585</v>
      </c>
      <c r="M121" s="695">
        <v>43587</v>
      </c>
      <c r="N121" s="695">
        <v>43631</v>
      </c>
      <c r="O121" s="992" t="s">
        <v>1703</v>
      </c>
      <c r="P121" s="988"/>
      <c r="Q121" s="988"/>
      <c r="R121" s="989"/>
      <c r="S121" s="345" t="s">
        <v>1704</v>
      </c>
      <c r="T121" s="696" t="s">
        <v>1705</v>
      </c>
      <c r="U121" s="401"/>
      <c r="V121" s="340" t="s">
        <v>13</v>
      </c>
      <c r="W121" s="342" t="s">
        <v>25</v>
      </c>
      <c r="X121" s="345" t="s">
        <v>1706</v>
      </c>
      <c r="Y121" s="6"/>
      <c r="Z121" s="6"/>
    </row>
    <row r="122" spans="1:26" ht="72" customHeight="1">
      <c r="A122" s="713"/>
      <c r="B122" s="771"/>
      <c r="C122" s="771"/>
      <c r="D122" s="771"/>
      <c r="E122" s="345" t="s">
        <v>1707</v>
      </c>
      <c r="F122" s="771"/>
      <c r="G122" s="771"/>
      <c r="H122" s="345" t="s">
        <v>1708</v>
      </c>
      <c r="I122" s="400" t="s">
        <v>18</v>
      </c>
      <c r="J122" s="400" t="s">
        <v>1690</v>
      </c>
      <c r="K122" s="400" t="s">
        <v>1548</v>
      </c>
      <c r="L122" s="695">
        <v>43585</v>
      </c>
      <c r="M122" s="695">
        <v>43587</v>
      </c>
      <c r="N122" s="695">
        <v>43615</v>
      </c>
      <c r="O122" s="992" t="s">
        <v>1709</v>
      </c>
      <c r="P122" s="988"/>
      <c r="Q122" s="988"/>
      <c r="R122" s="989"/>
      <c r="S122" s="345" t="s">
        <v>1710</v>
      </c>
      <c r="T122" s="696" t="s">
        <v>1711</v>
      </c>
      <c r="U122" s="401"/>
      <c r="V122" s="340" t="s">
        <v>13</v>
      </c>
      <c r="W122" s="342" t="s">
        <v>25</v>
      </c>
      <c r="X122" s="345" t="s">
        <v>1712</v>
      </c>
      <c r="Y122" s="6"/>
      <c r="Z122" s="6"/>
    </row>
    <row r="123" spans="1:26" ht="72" customHeight="1">
      <c r="A123" s="646">
        <v>46</v>
      </c>
      <c r="B123" s="400" t="s">
        <v>9</v>
      </c>
      <c r="C123" s="400" t="s">
        <v>22</v>
      </c>
      <c r="D123" s="703">
        <v>43564</v>
      </c>
      <c r="E123" s="345" t="s">
        <v>1713</v>
      </c>
      <c r="F123" s="400" t="s">
        <v>30</v>
      </c>
      <c r="G123" s="345" t="s">
        <v>1714</v>
      </c>
      <c r="H123" s="345" t="s">
        <v>1715</v>
      </c>
      <c r="I123" s="400" t="s">
        <v>18</v>
      </c>
      <c r="J123" s="400" t="s">
        <v>1716</v>
      </c>
      <c r="K123" s="400" t="s">
        <v>1620</v>
      </c>
      <c r="L123" s="695">
        <v>43585</v>
      </c>
      <c r="M123" s="695">
        <v>43591</v>
      </c>
      <c r="N123" s="695">
        <v>43591</v>
      </c>
      <c r="O123" s="992" t="s">
        <v>1717</v>
      </c>
      <c r="P123" s="988"/>
      <c r="Q123" s="988"/>
      <c r="R123" s="888"/>
      <c r="S123" s="669" t="s">
        <v>1718</v>
      </c>
      <c r="T123" s="696" t="s">
        <v>1719</v>
      </c>
      <c r="U123" s="699" t="s">
        <v>1720</v>
      </c>
      <c r="V123" s="340" t="s">
        <v>13</v>
      </c>
      <c r="W123" s="342" t="s">
        <v>25</v>
      </c>
      <c r="X123" s="345" t="s">
        <v>1721</v>
      </c>
      <c r="Y123" s="6"/>
      <c r="Z123" s="6"/>
    </row>
    <row r="124" spans="1:26" ht="72" customHeight="1">
      <c r="A124" s="999">
        <v>47</v>
      </c>
      <c r="B124" s="966" t="s">
        <v>9</v>
      </c>
      <c r="C124" s="966" t="s">
        <v>22</v>
      </c>
      <c r="D124" s="1000">
        <v>43564</v>
      </c>
      <c r="E124" s="345" t="s">
        <v>1722</v>
      </c>
      <c r="F124" s="400" t="s">
        <v>30</v>
      </c>
      <c r="G124" s="995" t="s">
        <v>1723</v>
      </c>
      <c r="H124" s="66" t="s">
        <v>1724</v>
      </c>
      <c r="I124" s="400" t="s">
        <v>18</v>
      </c>
      <c r="J124" s="400" t="s">
        <v>1725</v>
      </c>
      <c r="K124" s="400" t="s">
        <v>1726</v>
      </c>
      <c r="L124" s="695">
        <v>43585</v>
      </c>
      <c r="M124" s="695">
        <v>43587</v>
      </c>
      <c r="N124" s="695">
        <v>43646</v>
      </c>
      <c r="O124" s="992" t="s">
        <v>1727</v>
      </c>
      <c r="P124" s="988"/>
      <c r="Q124" s="988"/>
      <c r="R124" s="989"/>
      <c r="S124" s="345" t="s">
        <v>1725</v>
      </c>
      <c r="T124" s="696" t="s">
        <v>1728</v>
      </c>
      <c r="U124" s="401"/>
      <c r="V124" s="340" t="s">
        <v>13</v>
      </c>
      <c r="W124" s="342" t="s">
        <v>25</v>
      </c>
      <c r="X124" s="345" t="s">
        <v>1729</v>
      </c>
      <c r="Y124" s="6"/>
      <c r="Z124" s="6"/>
    </row>
    <row r="125" spans="1:26" ht="72" customHeight="1">
      <c r="A125" s="771"/>
      <c r="B125" s="771"/>
      <c r="C125" s="771"/>
      <c r="D125" s="771"/>
      <c r="E125" s="345" t="s">
        <v>1730</v>
      </c>
      <c r="F125" s="400" t="s">
        <v>30</v>
      </c>
      <c r="G125" s="771"/>
      <c r="H125" s="66" t="s">
        <v>1731</v>
      </c>
      <c r="I125" s="400" t="s">
        <v>18</v>
      </c>
      <c r="J125" s="380" t="s">
        <v>1732</v>
      </c>
      <c r="K125" s="400" t="s">
        <v>1726</v>
      </c>
      <c r="L125" s="695">
        <v>43585</v>
      </c>
      <c r="M125" s="695">
        <v>43587</v>
      </c>
      <c r="N125" s="695">
        <v>43615</v>
      </c>
      <c r="O125" s="992" t="s">
        <v>1733</v>
      </c>
      <c r="P125" s="988"/>
      <c r="Q125" s="988"/>
      <c r="R125" s="989"/>
      <c r="S125" s="345" t="s">
        <v>1734</v>
      </c>
      <c r="T125" s="696" t="s">
        <v>1735</v>
      </c>
      <c r="U125" s="401"/>
      <c r="V125" s="340" t="s">
        <v>13</v>
      </c>
      <c r="W125" s="342" t="s">
        <v>25</v>
      </c>
      <c r="X125" s="345" t="s">
        <v>1736</v>
      </c>
      <c r="Y125" s="6"/>
      <c r="Z125" s="6"/>
    </row>
    <row r="126" spans="1:26" ht="72" customHeight="1">
      <c r="A126" s="692"/>
      <c r="B126" s="693"/>
      <c r="C126" s="693"/>
      <c r="D126" s="694"/>
      <c r="E126" s="668"/>
      <c r="F126" s="693"/>
      <c r="G126" s="714"/>
      <c r="H126" s="345" t="s">
        <v>1737</v>
      </c>
      <c r="I126" s="400" t="s">
        <v>18</v>
      </c>
      <c r="J126" s="400" t="s">
        <v>1738</v>
      </c>
      <c r="K126" s="400" t="s">
        <v>1645</v>
      </c>
      <c r="L126" s="695">
        <v>43585</v>
      </c>
      <c r="M126" s="707">
        <v>43587</v>
      </c>
      <c r="N126" s="707">
        <v>43646</v>
      </c>
      <c r="O126" s="992" t="s">
        <v>1739</v>
      </c>
      <c r="P126" s="988"/>
      <c r="Q126" s="988"/>
      <c r="R126" s="989"/>
      <c r="S126" s="712" t="s">
        <v>1738</v>
      </c>
      <c r="T126" s="696" t="s">
        <v>1740</v>
      </c>
      <c r="U126" s="401"/>
      <c r="V126" s="340" t="s">
        <v>13</v>
      </c>
      <c r="W126" s="342" t="s">
        <v>25</v>
      </c>
      <c r="X126" s="345" t="s">
        <v>1741</v>
      </c>
      <c r="Y126" s="6"/>
      <c r="Z126" s="6"/>
    </row>
    <row r="127" spans="1:26" ht="72" customHeight="1">
      <c r="A127" s="692"/>
      <c r="B127" s="693"/>
      <c r="C127" s="693"/>
      <c r="D127" s="694"/>
      <c r="E127" s="668"/>
      <c r="F127" s="693"/>
      <c r="G127" s="714"/>
      <c r="H127" s="345" t="s">
        <v>1742</v>
      </c>
      <c r="I127" s="400" t="s">
        <v>18</v>
      </c>
      <c r="J127" s="400" t="s">
        <v>1743</v>
      </c>
      <c r="K127" s="400" t="s">
        <v>1620</v>
      </c>
      <c r="L127" s="695">
        <v>43585</v>
      </c>
      <c r="M127" s="695">
        <v>43587</v>
      </c>
      <c r="N127" s="695">
        <v>43600</v>
      </c>
      <c r="O127" s="992" t="s">
        <v>1744</v>
      </c>
      <c r="P127" s="988"/>
      <c r="Q127" s="988"/>
      <c r="R127" s="989"/>
      <c r="S127" s="345" t="s">
        <v>1745</v>
      </c>
      <c r="T127" s="696" t="s">
        <v>1746</v>
      </c>
      <c r="U127" s="699" t="s">
        <v>1747</v>
      </c>
      <c r="V127" s="340" t="s">
        <v>13</v>
      </c>
      <c r="W127" s="342" t="s">
        <v>25</v>
      </c>
      <c r="X127" s="345" t="s">
        <v>1748</v>
      </c>
      <c r="Y127" s="6"/>
      <c r="Z127" s="6"/>
    </row>
    <row r="128" spans="1:26" ht="15.75" customHeight="1">
      <c r="A128" s="53">
        <v>1</v>
      </c>
      <c r="B128" s="59" t="s">
        <v>9</v>
      </c>
      <c r="C128" s="59" t="s">
        <v>43</v>
      </c>
      <c r="D128" s="54">
        <v>43392</v>
      </c>
      <c r="E128" s="26" t="s">
        <v>1749</v>
      </c>
      <c r="F128" s="53" t="s">
        <v>24</v>
      </c>
      <c r="G128" s="26" t="s">
        <v>1750</v>
      </c>
      <c r="H128" s="26" t="s">
        <v>1751</v>
      </c>
      <c r="I128" s="53" t="s">
        <v>18</v>
      </c>
      <c r="J128" s="26" t="s">
        <v>1752</v>
      </c>
      <c r="K128" s="26" t="s">
        <v>1244</v>
      </c>
      <c r="L128" s="54">
        <v>43439</v>
      </c>
      <c r="M128" s="54">
        <v>43480</v>
      </c>
      <c r="N128" s="54">
        <v>43539</v>
      </c>
      <c r="O128" s="937" t="s">
        <v>1753</v>
      </c>
      <c r="P128" s="783"/>
      <c r="Q128" s="783"/>
      <c r="R128" s="784"/>
      <c r="S128" s="26" t="s">
        <v>1754</v>
      </c>
      <c r="T128" s="26" t="s">
        <v>1755</v>
      </c>
      <c r="U128" s="69" t="s">
        <v>1756</v>
      </c>
      <c r="V128" s="69"/>
      <c r="W128" s="53" t="s">
        <v>25</v>
      </c>
      <c r="X128" s="26" t="s">
        <v>1757</v>
      </c>
      <c r="Y128" s="29"/>
      <c r="Z128" s="6"/>
    </row>
    <row r="129" spans="1:26" ht="15.75" customHeight="1">
      <c r="A129" s="400">
        <v>3</v>
      </c>
      <c r="B129" s="59" t="s">
        <v>23</v>
      </c>
      <c r="C129" s="59" t="s">
        <v>43</v>
      </c>
      <c r="D129" s="54">
        <v>43403</v>
      </c>
      <c r="E129" s="70" t="s">
        <v>1758</v>
      </c>
      <c r="F129" s="53" t="s">
        <v>24</v>
      </c>
      <c r="G129" s="70" t="s">
        <v>1759</v>
      </c>
      <c r="H129" s="70" t="s">
        <v>1760</v>
      </c>
      <c r="I129" s="53" t="s">
        <v>18</v>
      </c>
      <c r="J129" s="26" t="s">
        <v>1761</v>
      </c>
      <c r="K129" s="26" t="s">
        <v>1244</v>
      </c>
      <c r="L129" s="54">
        <v>43439</v>
      </c>
      <c r="M129" s="54">
        <v>43511</v>
      </c>
      <c r="N129" s="54">
        <v>43661</v>
      </c>
      <c r="O129" s="937" t="s">
        <v>1762</v>
      </c>
      <c r="P129" s="783"/>
      <c r="Q129" s="783"/>
      <c r="R129" s="784"/>
      <c r="S129" s="59" t="s">
        <v>1763</v>
      </c>
      <c r="T129" s="26" t="s">
        <v>1764</v>
      </c>
      <c r="U129" s="133" t="s">
        <v>1765</v>
      </c>
      <c r="V129" s="69" t="s">
        <v>20</v>
      </c>
      <c r="W129" s="53" t="s">
        <v>25</v>
      </c>
      <c r="X129" s="26" t="s">
        <v>1766</v>
      </c>
      <c r="Y129" s="6"/>
      <c r="Z129" s="6"/>
    </row>
    <row r="130" spans="1:26" ht="15.75" customHeight="1">
      <c r="A130" s="400">
        <v>6</v>
      </c>
      <c r="B130" s="59" t="s">
        <v>23</v>
      </c>
      <c r="C130" s="59" t="s">
        <v>43</v>
      </c>
      <c r="D130" s="54">
        <v>43403</v>
      </c>
      <c r="E130" s="70" t="s">
        <v>1767</v>
      </c>
      <c r="F130" s="53" t="s">
        <v>24</v>
      </c>
      <c r="G130" s="70" t="s">
        <v>1768</v>
      </c>
      <c r="H130" s="70" t="s">
        <v>1769</v>
      </c>
      <c r="I130" s="53" t="s">
        <v>18</v>
      </c>
      <c r="J130" s="26" t="s">
        <v>1770</v>
      </c>
      <c r="K130" s="26" t="s">
        <v>1244</v>
      </c>
      <c r="L130" s="54">
        <v>43439</v>
      </c>
      <c r="M130" s="54">
        <v>43525</v>
      </c>
      <c r="N130" s="54">
        <v>43677</v>
      </c>
      <c r="O130" s="937" t="s">
        <v>1771</v>
      </c>
      <c r="P130" s="783"/>
      <c r="Q130" s="783"/>
      <c r="R130" s="784"/>
      <c r="S130" s="59" t="s">
        <v>1772</v>
      </c>
      <c r="T130" s="26" t="s">
        <v>1773</v>
      </c>
      <c r="U130" s="653" t="s">
        <v>1774</v>
      </c>
      <c r="V130" s="69" t="s">
        <v>20</v>
      </c>
      <c r="W130" s="53" t="s">
        <v>25</v>
      </c>
      <c r="X130" s="26" t="s">
        <v>1775</v>
      </c>
      <c r="Y130" s="6"/>
      <c r="Z130" s="6"/>
    </row>
    <row r="131" spans="1:26" ht="186.75" customHeight="1">
      <c r="A131" s="665">
        <v>1</v>
      </c>
      <c r="B131" s="665" t="s">
        <v>23</v>
      </c>
      <c r="C131" s="665" t="s">
        <v>15</v>
      </c>
      <c r="D131" s="666">
        <v>43451</v>
      </c>
      <c r="E131" s="606" t="s">
        <v>1776</v>
      </c>
      <c r="F131" s="665" t="s">
        <v>24</v>
      </c>
      <c r="G131" s="606" t="s">
        <v>1417</v>
      </c>
      <c r="H131" s="606" t="s">
        <v>1777</v>
      </c>
      <c r="I131" s="395" t="s">
        <v>18</v>
      </c>
      <c r="J131" s="395" t="s">
        <v>1778</v>
      </c>
      <c r="K131" s="395" t="s">
        <v>1419</v>
      </c>
      <c r="L131" s="605">
        <v>43451</v>
      </c>
      <c r="M131" s="605">
        <v>43497</v>
      </c>
      <c r="N131" s="605">
        <v>43524</v>
      </c>
      <c r="O131" s="993" t="s">
        <v>1779</v>
      </c>
      <c r="P131" s="810"/>
      <c r="Q131" s="810"/>
      <c r="R131" s="811"/>
      <c r="S131" s="693" t="s">
        <v>1780</v>
      </c>
      <c r="T131" s="606" t="s">
        <v>1781</v>
      </c>
      <c r="U131" s="715" t="s">
        <v>1782</v>
      </c>
      <c r="V131" s="606" t="s">
        <v>20</v>
      </c>
      <c r="W131" s="395" t="s">
        <v>25</v>
      </c>
      <c r="X131" s="668" t="s">
        <v>1783</v>
      </c>
      <c r="Y131" s="670"/>
      <c r="Z131" s="669"/>
    </row>
    <row r="132" spans="1:26" ht="127.5" customHeight="1">
      <c r="A132" s="716" t="s">
        <v>1784</v>
      </c>
      <c r="B132" s="717"/>
      <c r="C132" s="717"/>
      <c r="D132" s="717"/>
      <c r="E132" s="717"/>
      <c r="F132" s="717"/>
      <c r="G132" s="717"/>
      <c r="H132" s="717"/>
      <c r="I132" s="717"/>
      <c r="J132" s="717"/>
      <c r="K132" s="717"/>
      <c r="L132" s="717"/>
      <c r="M132" s="717"/>
      <c r="N132" s="717"/>
      <c r="O132" s="717"/>
      <c r="P132" s="717"/>
      <c r="Q132" s="717"/>
      <c r="R132" s="717"/>
      <c r="S132" s="717"/>
      <c r="T132" s="718"/>
      <c r="U132" s="717"/>
      <c r="V132" s="717"/>
      <c r="W132" s="717"/>
      <c r="X132" s="717"/>
      <c r="Y132" s="717"/>
      <c r="Z132" s="717"/>
    </row>
    <row r="133" spans="1:26" ht="127.5" customHeight="1">
      <c r="A133" s="462">
        <v>1</v>
      </c>
      <c r="B133" s="59" t="s">
        <v>23</v>
      </c>
      <c r="C133" s="59" t="s">
        <v>15</v>
      </c>
      <c r="D133" s="317">
        <v>43922</v>
      </c>
      <c r="E133" s="26" t="s">
        <v>1785</v>
      </c>
      <c r="F133" s="59" t="s">
        <v>24</v>
      </c>
      <c r="G133" s="26" t="s">
        <v>1786</v>
      </c>
      <c r="H133" s="52" t="s">
        <v>1787</v>
      </c>
      <c r="I133" s="52" t="s">
        <v>18</v>
      </c>
      <c r="J133" s="52" t="s">
        <v>1788</v>
      </c>
      <c r="K133" s="53" t="s">
        <v>1789</v>
      </c>
      <c r="L133" s="54">
        <v>43922</v>
      </c>
      <c r="M133" s="54">
        <v>43922</v>
      </c>
      <c r="N133" s="54">
        <v>44012</v>
      </c>
      <c r="O133" s="984" t="s">
        <v>1790</v>
      </c>
      <c r="P133" s="783"/>
      <c r="Q133" s="783"/>
      <c r="R133" s="784"/>
      <c r="S133" s="76" t="s">
        <v>1791</v>
      </c>
      <c r="T133" s="69" t="s">
        <v>1792</v>
      </c>
      <c r="U133" s="26" t="s">
        <v>1793</v>
      </c>
      <c r="V133" s="53" t="s">
        <v>13</v>
      </c>
      <c r="W133" s="484" t="s">
        <v>25</v>
      </c>
      <c r="X133" s="56" t="s">
        <v>1794</v>
      </c>
      <c r="Y133" s="6"/>
      <c r="Z133" s="6"/>
    </row>
    <row r="134" spans="1:26" ht="127.5" customHeight="1">
      <c r="A134" s="1005">
        <v>2</v>
      </c>
      <c r="B134" s="769" t="s">
        <v>9</v>
      </c>
      <c r="C134" s="769" t="s">
        <v>35</v>
      </c>
      <c r="D134" s="1008">
        <v>43665</v>
      </c>
      <c r="E134" s="769" t="s">
        <v>1795</v>
      </c>
      <c r="F134" s="1007" t="s">
        <v>10</v>
      </c>
      <c r="G134" s="901" t="s">
        <v>1796</v>
      </c>
      <c r="H134" s="26" t="s">
        <v>1797</v>
      </c>
      <c r="I134" s="53" t="s">
        <v>11</v>
      </c>
      <c r="J134" s="53" t="s">
        <v>1798</v>
      </c>
      <c r="K134" s="53" t="s">
        <v>419</v>
      </c>
      <c r="L134" s="630">
        <v>43677</v>
      </c>
      <c r="M134" s="630">
        <v>43677</v>
      </c>
      <c r="N134" s="54">
        <v>43707</v>
      </c>
      <c r="O134" s="985" t="s">
        <v>1799</v>
      </c>
      <c r="P134" s="783"/>
      <c r="Q134" s="783"/>
      <c r="R134" s="784"/>
      <c r="S134" s="59" t="s">
        <v>1800</v>
      </c>
      <c r="T134" s="69" t="s">
        <v>1801</v>
      </c>
      <c r="U134" s="53" t="s">
        <v>1802</v>
      </c>
      <c r="V134" s="340" t="s">
        <v>13</v>
      </c>
      <c r="W134" s="348" t="s">
        <v>25</v>
      </c>
      <c r="X134" s="56" t="s">
        <v>1803</v>
      </c>
      <c r="Y134" s="6"/>
      <c r="Z134" s="6"/>
    </row>
    <row r="135" spans="1:26" ht="127.5" customHeight="1">
      <c r="A135" s="771"/>
      <c r="B135" s="771"/>
      <c r="C135" s="771"/>
      <c r="D135" s="771"/>
      <c r="E135" s="771"/>
      <c r="F135" s="771"/>
      <c r="G135" s="771"/>
      <c r="H135" s="26" t="s">
        <v>1804</v>
      </c>
      <c r="I135" s="53" t="s">
        <v>11</v>
      </c>
      <c r="J135" s="53" t="s">
        <v>1805</v>
      </c>
      <c r="K135" s="53" t="s">
        <v>419</v>
      </c>
      <c r="L135" s="630">
        <v>43677</v>
      </c>
      <c r="M135" s="630">
        <v>43709</v>
      </c>
      <c r="N135" s="54">
        <v>43830</v>
      </c>
      <c r="O135" s="985" t="s">
        <v>1806</v>
      </c>
      <c r="P135" s="783"/>
      <c r="Q135" s="783"/>
      <c r="R135" s="784"/>
      <c r="S135" s="398"/>
      <c r="T135" s="69" t="s">
        <v>1807</v>
      </c>
      <c r="U135" s="53" t="s">
        <v>1808</v>
      </c>
      <c r="V135" s="340" t="s">
        <v>13</v>
      </c>
      <c r="W135" s="348" t="s">
        <v>25</v>
      </c>
      <c r="X135" s="56" t="s">
        <v>1809</v>
      </c>
      <c r="Y135" s="6"/>
      <c r="Z135" s="6"/>
    </row>
    <row r="136" spans="1:26" ht="127.5" customHeight="1">
      <c r="A136" s="719">
        <v>4</v>
      </c>
      <c r="B136" s="61" t="s">
        <v>9</v>
      </c>
      <c r="C136" s="61" t="s">
        <v>45</v>
      </c>
      <c r="D136" s="720">
        <v>43679</v>
      </c>
      <c r="E136" s="61" t="s">
        <v>191</v>
      </c>
      <c r="F136" s="643" t="s">
        <v>10</v>
      </c>
      <c r="G136" s="61" t="s">
        <v>192</v>
      </c>
      <c r="H136" s="26" t="s">
        <v>1810</v>
      </c>
      <c r="I136" s="53" t="s">
        <v>11</v>
      </c>
      <c r="J136" s="59" t="s">
        <v>1811</v>
      </c>
      <c r="K136" s="53" t="s">
        <v>167</v>
      </c>
      <c r="L136" s="630">
        <v>43692</v>
      </c>
      <c r="M136" s="630">
        <v>43692</v>
      </c>
      <c r="N136" s="630">
        <v>43830</v>
      </c>
      <c r="O136" s="965" t="s">
        <v>1812</v>
      </c>
      <c r="P136" s="783"/>
      <c r="Q136" s="783"/>
      <c r="R136" s="784"/>
      <c r="S136" s="76" t="s">
        <v>1813</v>
      </c>
      <c r="T136" s="721" t="s">
        <v>1814</v>
      </c>
      <c r="U136" s="75" t="s">
        <v>1815</v>
      </c>
      <c r="V136" s="340" t="s">
        <v>13</v>
      </c>
      <c r="W136" s="360" t="s">
        <v>25</v>
      </c>
      <c r="X136" s="56" t="s">
        <v>1816</v>
      </c>
      <c r="Y136" s="6"/>
      <c r="Z136" s="6"/>
    </row>
    <row r="137" spans="1:26" ht="127.5" customHeight="1">
      <c r="A137" s="447">
        <v>5</v>
      </c>
      <c r="B137" s="53" t="s">
        <v>9</v>
      </c>
      <c r="C137" s="53" t="s">
        <v>45</v>
      </c>
      <c r="D137" s="630">
        <v>43679</v>
      </c>
      <c r="E137" s="26" t="s">
        <v>1817</v>
      </c>
      <c r="F137" s="342" t="s">
        <v>10</v>
      </c>
      <c r="G137" s="26" t="s">
        <v>1818</v>
      </c>
      <c r="H137" s="26" t="s">
        <v>1819</v>
      </c>
      <c r="I137" s="53" t="s">
        <v>11</v>
      </c>
      <c r="J137" s="59" t="s">
        <v>1811</v>
      </c>
      <c r="K137" s="53" t="s">
        <v>167</v>
      </c>
      <c r="L137" s="630">
        <v>43692</v>
      </c>
      <c r="M137" s="630">
        <v>43692</v>
      </c>
      <c r="N137" s="675">
        <v>43830</v>
      </c>
      <c r="O137" s="965" t="s">
        <v>1820</v>
      </c>
      <c r="P137" s="783"/>
      <c r="Q137" s="783"/>
      <c r="R137" s="784"/>
      <c r="S137" s="76" t="s">
        <v>1821</v>
      </c>
      <c r="T137" s="721" t="s">
        <v>1822</v>
      </c>
      <c r="U137" s="722" t="s">
        <v>1823</v>
      </c>
      <c r="V137" s="340" t="s">
        <v>13</v>
      </c>
      <c r="W137" s="360" t="s">
        <v>25</v>
      </c>
      <c r="X137" s="56" t="s">
        <v>1816</v>
      </c>
      <c r="Y137" s="6"/>
      <c r="Z137" s="6"/>
    </row>
    <row r="138" spans="1:26" ht="127.5" customHeight="1">
      <c r="A138" s="769">
        <v>1</v>
      </c>
      <c r="B138" s="769" t="s">
        <v>29</v>
      </c>
      <c r="C138" s="769" t="s">
        <v>476</v>
      </c>
      <c r="D138" s="1006">
        <v>43892</v>
      </c>
      <c r="E138" s="769" t="s">
        <v>477</v>
      </c>
      <c r="F138" s="769" t="s">
        <v>17</v>
      </c>
      <c r="G138" s="769" t="s">
        <v>478</v>
      </c>
      <c r="H138" s="26" t="s">
        <v>1824</v>
      </c>
      <c r="I138" s="53" t="s">
        <v>11</v>
      </c>
      <c r="J138" s="53" t="s">
        <v>1825</v>
      </c>
      <c r="K138" s="53" t="s">
        <v>481</v>
      </c>
      <c r="L138" s="54">
        <v>43892</v>
      </c>
      <c r="M138" s="54">
        <v>43892</v>
      </c>
      <c r="N138" s="54">
        <v>43892</v>
      </c>
      <c r="O138" s="986" t="s">
        <v>1826</v>
      </c>
      <c r="P138" s="808"/>
      <c r="Q138" s="808"/>
      <c r="R138" s="809"/>
      <c r="S138" s="52" t="s">
        <v>1827</v>
      </c>
      <c r="T138" s="56" t="s">
        <v>1828</v>
      </c>
      <c r="U138" s="346" t="s">
        <v>495</v>
      </c>
      <c r="V138" s="340" t="s">
        <v>13</v>
      </c>
      <c r="W138" s="342" t="s">
        <v>25</v>
      </c>
      <c r="X138" s="59" t="s">
        <v>1829</v>
      </c>
      <c r="Y138" s="6"/>
      <c r="Z138" s="6"/>
    </row>
    <row r="139" spans="1:26" ht="127.5" customHeight="1">
      <c r="A139" s="771"/>
      <c r="B139" s="771"/>
      <c r="C139" s="771"/>
      <c r="D139" s="771"/>
      <c r="E139" s="771"/>
      <c r="F139" s="771"/>
      <c r="G139" s="771"/>
      <c r="H139" s="26" t="s">
        <v>479</v>
      </c>
      <c r="I139" s="53" t="s">
        <v>18</v>
      </c>
      <c r="J139" s="53" t="s">
        <v>480</v>
      </c>
      <c r="K139" s="53" t="s">
        <v>481</v>
      </c>
      <c r="L139" s="54">
        <v>43892</v>
      </c>
      <c r="M139" s="54">
        <v>43892</v>
      </c>
      <c r="N139" s="54">
        <v>44044</v>
      </c>
      <c r="O139" s="987" t="s">
        <v>1830</v>
      </c>
      <c r="P139" s="988"/>
      <c r="Q139" s="988"/>
      <c r="R139" s="989"/>
      <c r="S139" s="358" t="s">
        <v>1831</v>
      </c>
      <c r="T139" s="56" t="s">
        <v>1832</v>
      </c>
      <c r="U139" s="723"/>
      <c r="V139" s="340" t="s">
        <v>26</v>
      </c>
      <c r="W139" s="342" t="s">
        <v>25</v>
      </c>
      <c r="X139" s="59" t="s">
        <v>1833</v>
      </c>
      <c r="Y139" s="6"/>
      <c r="Z139" s="6"/>
    </row>
    <row r="140" spans="1:26" ht="127.5" customHeight="1">
      <c r="A140" s="1007">
        <v>3</v>
      </c>
      <c r="B140" s="769" t="s">
        <v>29</v>
      </c>
      <c r="C140" s="769" t="s">
        <v>476</v>
      </c>
      <c r="D140" s="1006">
        <v>43936</v>
      </c>
      <c r="E140" s="769" t="s">
        <v>1834</v>
      </c>
      <c r="F140" s="769" t="s">
        <v>17</v>
      </c>
      <c r="G140" s="769" t="s">
        <v>1835</v>
      </c>
      <c r="H140" s="594" t="s">
        <v>1836</v>
      </c>
      <c r="I140" s="53" t="s">
        <v>11</v>
      </c>
      <c r="J140" s="53" t="s">
        <v>1825</v>
      </c>
      <c r="K140" s="53" t="s">
        <v>481</v>
      </c>
      <c r="L140" s="54">
        <v>43936</v>
      </c>
      <c r="M140" s="54">
        <v>43936</v>
      </c>
      <c r="N140" s="54">
        <v>43951</v>
      </c>
      <c r="O140" s="959" t="s">
        <v>1837</v>
      </c>
      <c r="P140" s="793"/>
      <c r="Q140" s="793"/>
      <c r="R140" s="834"/>
      <c r="S140" s="26" t="s">
        <v>1838</v>
      </c>
      <c r="T140" s="26" t="s">
        <v>1839</v>
      </c>
      <c r="U140" s="346" t="s">
        <v>495</v>
      </c>
      <c r="V140" s="340" t="s">
        <v>13</v>
      </c>
      <c r="W140" s="342" t="s">
        <v>25</v>
      </c>
      <c r="X140" s="59" t="s">
        <v>1840</v>
      </c>
      <c r="Y140" s="6"/>
      <c r="Z140" s="6"/>
    </row>
    <row r="141" spans="1:26" ht="127.5" customHeight="1">
      <c r="A141" s="771"/>
      <c r="B141" s="770"/>
      <c r="C141" s="771"/>
      <c r="D141" s="771"/>
      <c r="E141" s="771"/>
      <c r="F141" s="771"/>
      <c r="G141" s="771"/>
      <c r="H141" s="594" t="s">
        <v>1841</v>
      </c>
      <c r="I141" s="53" t="s">
        <v>18</v>
      </c>
      <c r="J141" s="53" t="s">
        <v>1842</v>
      </c>
      <c r="K141" s="53" t="s">
        <v>481</v>
      </c>
      <c r="L141" s="54">
        <v>43936</v>
      </c>
      <c r="M141" s="54">
        <v>43957</v>
      </c>
      <c r="N141" s="54">
        <v>44012</v>
      </c>
      <c r="O141" s="990" t="s">
        <v>1843</v>
      </c>
      <c r="P141" s="991"/>
      <c r="Q141" s="991"/>
      <c r="R141" s="944"/>
      <c r="S141" s="358" t="s">
        <v>1844</v>
      </c>
      <c r="T141" s="26" t="s">
        <v>1845</v>
      </c>
      <c r="U141" s="398"/>
      <c r="V141" s="340" t="s">
        <v>26</v>
      </c>
      <c r="W141" s="342" t="s">
        <v>25</v>
      </c>
      <c r="X141" s="59" t="s">
        <v>1846</v>
      </c>
      <c r="Y141" s="6"/>
      <c r="Z141" s="6"/>
    </row>
    <row r="142" spans="1:26" ht="127.5" customHeight="1">
      <c r="A142" s="400">
        <v>4</v>
      </c>
      <c r="B142" s="59" t="s">
        <v>23</v>
      </c>
      <c r="C142" s="59" t="s">
        <v>43</v>
      </c>
      <c r="D142" s="54">
        <v>43867</v>
      </c>
      <c r="E142" s="70" t="s">
        <v>1847</v>
      </c>
      <c r="F142" s="53" t="s">
        <v>24</v>
      </c>
      <c r="G142" s="70" t="s">
        <v>1848</v>
      </c>
      <c r="H142" s="70" t="s">
        <v>1849</v>
      </c>
      <c r="I142" s="53" t="s">
        <v>18</v>
      </c>
      <c r="J142" s="26" t="s">
        <v>1850</v>
      </c>
      <c r="K142" s="26" t="s">
        <v>1851</v>
      </c>
      <c r="L142" s="54">
        <v>43881</v>
      </c>
      <c r="M142" s="54">
        <v>43891</v>
      </c>
      <c r="N142" s="65">
        <v>44134</v>
      </c>
      <c r="O142" s="937" t="s">
        <v>1852</v>
      </c>
      <c r="P142" s="783"/>
      <c r="Q142" s="783"/>
      <c r="R142" s="784"/>
      <c r="S142" s="26" t="s">
        <v>1853</v>
      </c>
      <c r="T142" s="62" t="s">
        <v>1854</v>
      </c>
      <c r="U142" s="402" t="s">
        <v>1855</v>
      </c>
      <c r="V142" s="53" t="s">
        <v>13</v>
      </c>
      <c r="W142" s="53" t="s">
        <v>25</v>
      </c>
      <c r="X142" s="26" t="s">
        <v>1856</v>
      </c>
      <c r="Y142" s="6"/>
      <c r="Z142" s="6"/>
    </row>
    <row r="143" spans="1:26" ht="127.5" customHeight="1">
      <c r="A143" s="400">
        <v>5</v>
      </c>
      <c r="B143" s="59" t="s">
        <v>23</v>
      </c>
      <c r="C143" s="59" t="s">
        <v>43</v>
      </c>
      <c r="D143" s="54">
        <v>43867</v>
      </c>
      <c r="E143" s="70" t="s">
        <v>1847</v>
      </c>
      <c r="F143" s="53" t="s">
        <v>24</v>
      </c>
      <c r="G143" s="70" t="s">
        <v>1848</v>
      </c>
      <c r="H143" s="70" t="s">
        <v>1857</v>
      </c>
      <c r="I143" s="53" t="s">
        <v>18</v>
      </c>
      <c r="J143" s="26" t="s">
        <v>1850</v>
      </c>
      <c r="K143" s="26" t="s">
        <v>1851</v>
      </c>
      <c r="L143" s="54">
        <v>43881</v>
      </c>
      <c r="M143" s="54">
        <v>43891</v>
      </c>
      <c r="N143" s="65">
        <v>44134</v>
      </c>
      <c r="O143" s="937" t="s">
        <v>1858</v>
      </c>
      <c r="P143" s="783"/>
      <c r="Q143" s="783"/>
      <c r="R143" s="784"/>
      <c r="S143" s="26" t="s">
        <v>1853</v>
      </c>
      <c r="T143" s="62" t="s">
        <v>1859</v>
      </c>
      <c r="U143" s="402" t="s">
        <v>1860</v>
      </c>
      <c r="V143" s="53" t="s">
        <v>13</v>
      </c>
      <c r="W143" s="53" t="s">
        <v>25</v>
      </c>
      <c r="X143" s="26" t="s">
        <v>1861</v>
      </c>
      <c r="Y143" s="6"/>
      <c r="Z143" s="6"/>
    </row>
    <row r="144" spans="1:26" ht="127.5" customHeight="1">
      <c r="A144" s="724">
        <v>1</v>
      </c>
      <c r="B144" s="662" t="s">
        <v>9</v>
      </c>
      <c r="C144" s="725" t="s">
        <v>1862</v>
      </c>
      <c r="D144" s="634">
        <v>43665</v>
      </c>
      <c r="E144" s="64" t="s">
        <v>1863</v>
      </c>
      <c r="F144" s="726" t="s">
        <v>10</v>
      </c>
      <c r="G144" s="64" t="s">
        <v>1864</v>
      </c>
      <c r="H144" s="64" t="s">
        <v>1865</v>
      </c>
      <c r="I144" s="662" t="s">
        <v>11</v>
      </c>
      <c r="J144" s="662" t="s">
        <v>1866</v>
      </c>
      <c r="K144" s="662" t="s">
        <v>1867</v>
      </c>
      <c r="L144" s="727">
        <v>43678</v>
      </c>
      <c r="M144" s="727">
        <v>43678</v>
      </c>
      <c r="N144" s="727">
        <v>43830</v>
      </c>
      <c r="O144" s="941" t="s">
        <v>1868</v>
      </c>
      <c r="P144" s="783"/>
      <c r="Q144" s="783"/>
      <c r="R144" s="784"/>
      <c r="S144" s="616" t="s">
        <v>1869</v>
      </c>
      <c r="T144" s="616" t="s">
        <v>1870</v>
      </c>
      <c r="U144" s="728" t="s">
        <v>1871</v>
      </c>
      <c r="V144" s="26" t="s">
        <v>13</v>
      </c>
      <c r="W144" s="53" t="s">
        <v>25</v>
      </c>
      <c r="X144" s="729" t="s">
        <v>1816</v>
      </c>
      <c r="Y144" s="6"/>
      <c r="Z144" s="6"/>
    </row>
    <row r="145" spans="1:26" ht="127.5" customHeight="1">
      <c r="A145" s="924">
        <v>5</v>
      </c>
      <c r="B145" s="921" t="s">
        <v>9</v>
      </c>
      <c r="C145" s="911" t="s">
        <v>45</v>
      </c>
      <c r="D145" s="912">
        <v>44433</v>
      </c>
      <c r="E145" s="913" t="s">
        <v>451</v>
      </c>
      <c r="F145" s="915" t="s">
        <v>10</v>
      </c>
      <c r="G145" s="916" t="s">
        <v>452</v>
      </c>
      <c r="H145" s="917" t="s">
        <v>453</v>
      </c>
      <c r="I145" s="918" t="s">
        <v>376</v>
      </c>
      <c r="J145" s="918" t="s">
        <v>454</v>
      </c>
      <c r="K145" s="918" t="s">
        <v>455</v>
      </c>
      <c r="L145" s="919">
        <v>44433</v>
      </c>
      <c r="M145" s="919">
        <v>44440</v>
      </c>
      <c r="N145" s="927">
        <v>44530</v>
      </c>
      <c r="O145" s="833" t="s">
        <v>456</v>
      </c>
      <c r="P145" s="808"/>
      <c r="Q145" s="808"/>
      <c r="R145" s="809"/>
      <c r="S145" s="920" t="s">
        <v>457</v>
      </c>
      <c r="T145" s="921" t="s">
        <v>1872</v>
      </c>
      <c r="U145" s="922" t="s">
        <v>457</v>
      </c>
      <c r="V145" s="982"/>
      <c r="W145" s="923" t="s">
        <v>25</v>
      </c>
      <c r="X145" s="983" t="s">
        <v>1873</v>
      </c>
      <c r="Y145" s="6"/>
      <c r="Z145" s="6"/>
    </row>
    <row r="146" spans="1:26" ht="127.5" customHeight="1">
      <c r="A146" s="771"/>
      <c r="B146" s="771"/>
      <c r="C146" s="831"/>
      <c r="D146" s="771"/>
      <c r="E146" s="914"/>
      <c r="F146" s="771"/>
      <c r="G146" s="771"/>
      <c r="H146" s="771"/>
      <c r="I146" s="771"/>
      <c r="J146" s="771"/>
      <c r="K146" s="771"/>
      <c r="L146" s="771"/>
      <c r="M146" s="771"/>
      <c r="N146" s="781"/>
      <c r="O146" s="781"/>
      <c r="P146" s="810"/>
      <c r="Q146" s="810"/>
      <c r="R146" s="811"/>
      <c r="S146" s="771"/>
      <c r="T146" s="771"/>
      <c r="U146" s="771"/>
      <c r="V146" s="771"/>
      <c r="W146" s="771"/>
      <c r="X146" s="771"/>
      <c r="Y146" s="6"/>
      <c r="Z146" s="6"/>
    </row>
    <row r="147" spans="1:26" ht="127.5" customHeight="1">
      <c r="A147" s="81">
        <v>6</v>
      </c>
      <c r="B147" s="103" t="s">
        <v>9</v>
      </c>
      <c r="C147" s="377" t="s">
        <v>45</v>
      </c>
      <c r="D147" s="83">
        <v>44433</v>
      </c>
      <c r="E147" s="378" t="s">
        <v>460</v>
      </c>
      <c r="F147" s="85" t="s">
        <v>10</v>
      </c>
      <c r="G147" s="379" t="s">
        <v>461</v>
      </c>
      <c r="H147" s="380" t="s">
        <v>1874</v>
      </c>
      <c r="I147" s="380" t="s">
        <v>376</v>
      </c>
      <c r="J147" s="918" t="s">
        <v>463</v>
      </c>
      <c r="K147" s="918" t="s">
        <v>455</v>
      </c>
      <c r="L147" s="376">
        <v>44433</v>
      </c>
      <c r="M147" s="381">
        <v>44440</v>
      </c>
      <c r="N147" s="382">
        <v>44500</v>
      </c>
      <c r="O147" s="928" t="s">
        <v>464</v>
      </c>
      <c r="P147" s="783"/>
      <c r="Q147" s="783"/>
      <c r="R147" s="784"/>
      <c r="S147" s="383" t="s">
        <v>465</v>
      </c>
      <c r="T147" s="103" t="s">
        <v>466</v>
      </c>
      <c r="U147" s="384" t="s">
        <v>1875</v>
      </c>
      <c r="V147" s="730"/>
      <c r="W147" s="85" t="s">
        <v>25</v>
      </c>
      <c r="X147" s="731" t="s">
        <v>468</v>
      </c>
      <c r="Y147" s="6"/>
      <c r="Z147" s="6"/>
    </row>
    <row r="148" spans="1:26" ht="127.5" customHeight="1">
      <c r="A148" s="81">
        <v>7</v>
      </c>
      <c r="B148" s="103" t="s">
        <v>9</v>
      </c>
      <c r="C148" s="377" t="s">
        <v>45</v>
      </c>
      <c r="D148" s="83">
        <v>44433</v>
      </c>
      <c r="E148" s="378" t="s">
        <v>469</v>
      </c>
      <c r="F148" s="85" t="s">
        <v>10</v>
      </c>
      <c r="G148" s="379" t="s">
        <v>470</v>
      </c>
      <c r="H148" s="385" t="s">
        <v>471</v>
      </c>
      <c r="I148" s="380" t="s">
        <v>376</v>
      </c>
      <c r="J148" s="771"/>
      <c r="K148" s="771"/>
      <c r="L148" s="381">
        <v>44433</v>
      </c>
      <c r="M148" s="381">
        <v>44440</v>
      </c>
      <c r="N148" s="382">
        <v>44530</v>
      </c>
      <c r="O148" s="928" t="s">
        <v>472</v>
      </c>
      <c r="P148" s="783"/>
      <c r="Q148" s="783"/>
      <c r="R148" s="784"/>
      <c r="S148" s="386" t="s">
        <v>457</v>
      </c>
      <c r="T148" s="103" t="s">
        <v>473</v>
      </c>
      <c r="U148" s="387" t="s">
        <v>457</v>
      </c>
      <c r="V148" s="730"/>
      <c r="W148" s="85" t="s">
        <v>25</v>
      </c>
      <c r="X148" s="731" t="s">
        <v>474</v>
      </c>
      <c r="Y148" s="6"/>
      <c r="Z148" s="6"/>
    </row>
    <row r="149" spans="1:26" ht="127.5" customHeight="1">
      <c r="A149" s="444">
        <v>6</v>
      </c>
      <c r="B149" s="464" t="s">
        <v>9</v>
      </c>
      <c r="C149" s="464" t="s">
        <v>15</v>
      </c>
      <c r="D149" s="465">
        <v>44146</v>
      </c>
      <c r="E149" s="466" t="s">
        <v>509</v>
      </c>
      <c r="F149" s="464" t="s">
        <v>30</v>
      </c>
      <c r="G149" s="464" t="s">
        <v>510</v>
      </c>
      <c r="H149" s="465" t="s">
        <v>511</v>
      </c>
      <c r="I149" s="464" t="s">
        <v>18</v>
      </c>
      <c r="J149" s="464" t="s">
        <v>512</v>
      </c>
      <c r="K149" s="464" t="s">
        <v>513</v>
      </c>
      <c r="L149" s="465">
        <v>44146</v>
      </c>
      <c r="M149" s="446">
        <v>44146</v>
      </c>
      <c r="N149" s="467">
        <v>44346</v>
      </c>
      <c r="O149" s="942" t="s">
        <v>514</v>
      </c>
      <c r="P149" s="784"/>
      <c r="Q149" s="468" t="s">
        <v>1876</v>
      </c>
      <c r="R149" s="469" t="s">
        <v>1877</v>
      </c>
      <c r="S149" s="470" t="s">
        <v>517</v>
      </c>
      <c r="T149" s="440" t="s">
        <v>13</v>
      </c>
      <c r="U149" s="53" t="s">
        <v>25</v>
      </c>
      <c r="V149" s="731" t="s">
        <v>518</v>
      </c>
      <c r="W149" s="6"/>
      <c r="X149" s="6"/>
      <c r="Y149" s="6"/>
      <c r="Z149" s="6"/>
    </row>
    <row r="150" spans="1:26" ht="127.5" customHeight="1">
      <c r="A150" s="444"/>
      <c r="B150" s="445" t="s">
        <v>9</v>
      </c>
      <c r="C150" s="445" t="s">
        <v>15</v>
      </c>
      <c r="D150" s="446">
        <v>44413</v>
      </c>
      <c r="E150" s="459" t="s">
        <v>539</v>
      </c>
      <c r="F150" s="459" t="s">
        <v>17</v>
      </c>
      <c r="G150" s="459" t="s">
        <v>540</v>
      </c>
      <c r="H150" s="445" t="s">
        <v>541</v>
      </c>
      <c r="I150" s="445" t="s">
        <v>18</v>
      </c>
      <c r="J150" s="445" t="s">
        <v>542</v>
      </c>
      <c r="K150" s="445" t="s">
        <v>501</v>
      </c>
      <c r="L150" s="446">
        <v>44413</v>
      </c>
      <c r="M150" s="446">
        <v>44413</v>
      </c>
      <c r="N150" s="467">
        <v>44500</v>
      </c>
      <c r="O150" s="941" t="s">
        <v>1878</v>
      </c>
      <c r="P150" s="784"/>
      <c r="Q150" s="481" t="s">
        <v>544</v>
      </c>
      <c r="R150" s="54" t="s">
        <v>545</v>
      </c>
      <c r="S150" s="470" t="s">
        <v>546</v>
      </c>
      <c r="T150" s="440" t="s">
        <v>13</v>
      </c>
      <c r="U150" s="356" t="s">
        <v>25</v>
      </c>
      <c r="V150" s="732" t="s">
        <v>547</v>
      </c>
      <c r="W150" s="6"/>
      <c r="X150" s="6"/>
      <c r="Y150" s="6"/>
      <c r="Z150" s="6"/>
    </row>
    <row r="151" spans="1:26" ht="127.5" customHeight="1">
      <c r="A151" s="444">
        <v>8</v>
      </c>
      <c r="B151" s="464" t="s">
        <v>9</v>
      </c>
      <c r="C151" s="464" t="s">
        <v>15</v>
      </c>
      <c r="D151" s="465">
        <v>44146</v>
      </c>
      <c r="E151" s="466" t="s">
        <v>548</v>
      </c>
      <c r="F151" s="464" t="s">
        <v>30</v>
      </c>
      <c r="G151" s="464" t="s">
        <v>549</v>
      </c>
      <c r="H151" s="464" t="s">
        <v>550</v>
      </c>
      <c r="I151" s="464" t="s">
        <v>18</v>
      </c>
      <c r="J151" s="464" t="s">
        <v>551</v>
      </c>
      <c r="K151" s="482" t="s">
        <v>501</v>
      </c>
      <c r="L151" s="446">
        <v>44146</v>
      </c>
      <c r="M151" s="446">
        <v>44242</v>
      </c>
      <c r="N151" s="467">
        <v>44469</v>
      </c>
      <c r="O151" s="937" t="s">
        <v>1879</v>
      </c>
      <c r="P151" s="784"/>
      <c r="Q151" s="483" t="s">
        <v>1880</v>
      </c>
      <c r="R151" s="484" t="s">
        <v>554</v>
      </c>
      <c r="S151" s="470" t="s">
        <v>555</v>
      </c>
      <c r="T151" s="440" t="s">
        <v>13</v>
      </c>
      <c r="U151" s="53" t="s">
        <v>25</v>
      </c>
      <c r="V151" s="733" t="s">
        <v>556</v>
      </c>
      <c r="W151" s="6"/>
      <c r="X151" s="6"/>
      <c r="Y151" s="6"/>
      <c r="Z151" s="6"/>
    </row>
    <row r="152" spans="1:26" ht="127.5" customHeight="1">
      <c r="A152" s="444">
        <v>12</v>
      </c>
      <c r="B152" s="464" t="s">
        <v>9</v>
      </c>
      <c r="C152" s="464" t="s">
        <v>15</v>
      </c>
      <c r="D152" s="465">
        <v>44146</v>
      </c>
      <c r="E152" s="466" t="s">
        <v>572</v>
      </c>
      <c r="F152" s="464" t="s">
        <v>30</v>
      </c>
      <c r="G152" s="464" t="s">
        <v>573</v>
      </c>
      <c r="H152" s="464" t="s">
        <v>574</v>
      </c>
      <c r="I152" s="464" t="s">
        <v>18</v>
      </c>
      <c r="J152" s="464" t="s">
        <v>575</v>
      </c>
      <c r="K152" s="445" t="s">
        <v>576</v>
      </c>
      <c r="L152" s="446">
        <v>44146</v>
      </c>
      <c r="M152" s="446">
        <v>44228</v>
      </c>
      <c r="N152" s="467">
        <v>44499</v>
      </c>
      <c r="O152" s="935" t="s">
        <v>1881</v>
      </c>
      <c r="P152" s="784"/>
      <c r="Q152" s="490" t="s">
        <v>1882</v>
      </c>
      <c r="R152" s="464" t="s">
        <v>579</v>
      </c>
      <c r="S152" s="445"/>
      <c r="T152" s="491" t="s">
        <v>13</v>
      </c>
      <c r="U152" s="445" t="s">
        <v>25</v>
      </c>
      <c r="V152" s="734" t="s">
        <v>556</v>
      </c>
      <c r="W152" s="6"/>
      <c r="X152" s="6"/>
      <c r="Y152" s="6"/>
      <c r="Z152" s="6"/>
    </row>
    <row r="153" spans="1:26" ht="127.5" customHeight="1">
      <c r="A153" s="444">
        <v>15</v>
      </c>
      <c r="B153" s="464" t="s">
        <v>9</v>
      </c>
      <c r="C153" s="464" t="s">
        <v>15</v>
      </c>
      <c r="D153" s="465">
        <v>44146</v>
      </c>
      <c r="E153" s="466" t="s">
        <v>596</v>
      </c>
      <c r="F153" s="464" t="s">
        <v>10</v>
      </c>
      <c r="G153" s="464" t="s">
        <v>597</v>
      </c>
      <c r="H153" s="464" t="s">
        <v>598</v>
      </c>
      <c r="I153" s="464" t="s">
        <v>18</v>
      </c>
      <c r="J153" s="464" t="s">
        <v>599</v>
      </c>
      <c r="K153" s="445" t="s">
        <v>501</v>
      </c>
      <c r="L153" s="446">
        <v>44146</v>
      </c>
      <c r="M153" s="446">
        <v>44228</v>
      </c>
      <c r="N153" s="467">
        <v>44561</v>
      </c>
      <c r="O153" s="937" t="s">
        <v>1883</v>
      </c>
      <c r="P153" s="784"/>
      <c r="Q153" s="470" t="s">
        <v>1884</v>
      </c>
      <c r="R153" s="484" t="s">
        <v>602</v>
      </c>
      <c r="S153" s="470" t="s">
        <v>1885</v>
      </c>
      <c r="T153" s="440" t="s">
        <v>13</v>
      </c>
      <c r="U153" s="53" t="s">
        <v>25</v>
      </c>
      <c r="V153" s="731" t="s">
        <v>604</v>
      </c>
      <c r="W153" s="6"/>
      <c r="X153" s="6"/>
      <c r="Y153" s="6"/>
      <c r="Z153" s="6"/>
    </row>
    <row r="154" spans="1:26" ht="127.5" customHeight="1">
      <c r="A154" s="444">
        <v>16</v>
      </c>
      <c r="B154" s="464" t="s">
        <v>9</v>
      </c>
      <c r="C154" s="464" t="s">
        <v>15</v>
      </c>
      <c r="D154" s="465">
        <v>44146</v>
      </c>
      <c r="E154" s="466" t="s">
        <v>605</v>
      </c>
      <c r="F154" s="464" t="s">
        <v>30</v>
      </c>
      <c r="G154" s="464" t="s">
        <v>606</v>
      </c>
      <c r="H154" s="464" t="s">
        <v>607</v>
      </c>
      <c r="I154" s="464" t="s">
        <v>18</v>
      </c>
      <c r="J154" s="464" t="s">
        <v>608</v>
      </c>
      <c r="K154" s="445" t="s">
        <v>501</v>
      </c>
      <c r="L154" s="446">
        <v>44146</v>
      </c>
      <c r="M154" s="446">
        <v>44287</v>
      </c>
      <c r="N154" s="467">
        <v>44560</v>
      </c>
      <c r="O154" s="932" t="s">
        <v>1886</v>
      </c>
      <c r="P154" s="784"/>
      <c r="Q154" s="470" t="s">
        <v>610</v>
      </c>
      <c r="R154" s="484" t="s">
        <v>611</v>
      </c>
      <c r="S154" s="470" t="s">
        <v>610</v>
      </c>
      <c r="T154" s="440" t="s">
        <v>13</v>
      </c>
      <c r="U154" s="53" t="s">
        <v>25</v>
      </c>
      <c r="V154" s="731" t="s">
        <v>604</v>
      </c>
      <c r="W154" s="6"/>
      <c r="X154" s="6"/>
      <c r="Y154" s="6"/>
      <c r="Z154" s="6"/>
    </row>
    <row r="155" spans="1:26" ht="127.5" customHeight="1">
      <c r="A155" s="494">
        <v>19</v>
      </c>
      <c r="B155" s="464" t="s">
        <v>9</v>
      </c>
      <c r="C155" s="464" t="s">
        <v>15</v>
      </c>
      <c r="D155" s="465">
        <v>44146</v>
      </c>
      <c r="E155" s="466" t="s">
        <v>628</v>
      </c>
      <c r="F155" s="464" t="s">
        <v>30</v>
      </c>
      <c r="G155" s="464" t="s">
        <v>629</v>
      </c>
      <c r="H155" s="464" t="s">
        <v>630</v>
      </c>
      <c r="I155" s="464" t="s">
        <v>18</v>
      </c>
      <c r="J155" s="472" t="s">
        <v>631</v>
      </c>
      <c r="K155" s="464" t="s">
        <v>632</v>
      </c>
      <c r="L155" s="465">
        <v>44146</v>
      </c>
      <c r="M155" s="446">
        <v>44228</v>
      </c>
      <c r="N155" s="467">
        <v>44499</v>
      </c>
      <c r="O155" s="936" t="s">
        <v>1887</v>
      </c>
      <c r="P155" s="784"/>
      <c r="Q155" s="472" t="s">
        <v>634</v>
      </c>
      <c r="R155" s="464" t="s">
        <v>635</v>
      </c>
      <c r="S155" s="472" t="s">
        <v>634</v>
      </c>
      <c r="T155" s="491" t="s">
        <v>13</v>
      </c>
      <c r="U155" s="445" t="s">
        <v>25</v>
      </c>
      <c r="V155" s="735" t="s">
        <v>468</v>
      </c>
      <c r="W155" s="6"/>
      <c r="X155" s="6"/>
      <c r="Y155" s="6"/>
      <c r="Z155" s="6"/>
    </row>
    <row r="156" spans="1:26" ht="127.5" customHeight="1">
      <c r="A156" s="444">
        <v>21</v>
      </c>
      <c r="B156" s="464" t="s">
        <v>9</v>
      </c>
      <c r="C156" s="464" t="s">
        <v>15</v>
      </c>
      <c r="D156" s="465">
        <v>44146</v>
      </c>
      <c r="E156" s="466" t="s">
        <v>643</v>
      </c>
      <c r="F156" s="464" t="s">
        <v>30</v>
      </c>
      <c r="G156" s="464" t="s">
        <v>644</v>
      </c>
      <c r="H156" s="464" t="s">
        <v>645</v>
      </c>
      <c r="I156" s="464" t="s">
        <v>18</v>
      </c>
      <c r="J156" s="464" t="s">
        <v>646</v>
      </c>
      <c r="K156" s="464" t="s">
        <v>501</v>
      </c>
      <c r="L156" s="465">
        <v>44146</v>
      </c>
      <c r="M156" s="446">
        <v>44256</v>
      </c>
      <c r="N156" s="467">
        <v>44500</v>
      </c>
      <c r="O156" s="936" t="s">
        <v>647</v>
      </c>
      <c r="P156" s="784"/>
      <c r="Q156" s="299" t="s">
        <v>648</v>
      </c>
      <c r="R156" s="484" t="s">
        <v>649</v>
      </c>
      <c r="S156" s="299" t="s">
        <v>648</v>
      </c>
      <c r="T156" s="440" t="s">
        <v>13</v>
      </c>
      <c r="U156" s="53" t="s">
        <v>25</v>
      </c>
      <c r="V156" s="731" t="s">
        <v>650</v>
      </c>
      <c r="W156" s="6"/>
      <c r="X156" s="6"/>
      <c r="Y156" s="6"/>
      <c r="Z156" s="6"/>
    </row>
    <row r="157" spans="1:26" ht="127.5" customHeight="1">
      <c r="A157" s="494">
        <v>22</v>
      </c>
      <c r="B157" s="464" t="s">
        <v>9</v>
      </c>
      <c r="C157" s="464" t="s">
        <v>15</v>
      </c>
      <c r="D157" s="465">
        <v>44146</v>
      </c>
      <c r="E157" s="736" t="s">
        <v>651</v>
      </c>
      <c r="F157" s="464" t="s">
        <v>30</v>
      </c>
      <c r="G157" s="464" t="s">
        <v>652</v>
      </c>
      <c r="H157" s="464" t="s">
        <v>653</v>
      </c>
      <c r="I157" s="464" t="s">
        <v>18</v>
      </c>
      <c r="J157" s="464" t="s">
        <v>654</v>
      </c>
      <c r="K157" s="464" t="s">
        <v>501</v>
      </c>
      <c r="L157" s="465">
        <v>44146</v>
      </c>
      <c r="M157" s="446">
        <v>44409</v>
      </c>
      <c r="N157" s="467">
        <v>44560</v>
      </c>
      <c r="O157" s="935" t="s">
        <v>655</v>
      </c>
      <c r="P157" s="784"/>
      <c r="Q157" s="472" t="s">
        <v>656</v>
      </c>
      <c r="R157" s="464" t="s">
        <v>657</v>
      </c>
      <c r="S157" s="472" t="s">
        <v>656</v>
      </c>
      <c r="T157" s="491" t="s">
        <v>13</v>
      </c>
      <c r="U157" s="445" t="s">
        <v>25</v>
      </c>
      <c r="V157" s="737" t="s">
        <v>658</v>
      </c>
      <c r="W157" s="6"/>
      <c r="X157" s="6"/>
      <c r="Y157" s="6"/>
      <c r="Z157" s="6"/>
    </row>
    <row r="158" spans="1:26" ht="127.5" customHeight="1">
      <c r="A158" s="496">
        <v>23</v>
      </c>
      <c r="B158" s="472" t="s">
        <v>9</v>
      </c>
      <c r="C158" s="472" t="s">
        <v>15</v>
      </c>
      <c r="D158" s="473">
        <v>44146</v>
      </c>
      <c r="E158" s="736" t="s">
        <v>659</v>
      </c>
      <c r="F158" s="472" t="s">
        <v>30</v>
      </c>
      <c r="G158" s="472" t="s">
        <v>660</v>
      </c>
      <c r="H158" s="472" t="s">
        <v>661</v>
      </c>
      <c r="I158" s="472" t="s">
        <v>18</v>
      </c>
      <c r="J158" s="472" t="s">
        <v>662</v>
      </c>
      <c r="K158" s="472" t="s">
        <v>501</v>
      </c>
      <c r="L158" s="473">
        <v>44146</v>
      </c>
      <c r="M158" s="473">
        <v>44301</v>
      </c>
      <c r="N158" s="109">
        <v>44423</v>
      </c>
      <c r="O158" s="936" t="s">
        <v>663</v>
      </c>
      <c r="P158" s="784"/>
      <c r="Q158" s="497" t="s">
        <v>664</v>
      </c>
      <c r="R158" s="484" t="s">
        <v>665</v>
      </c>
      <c r="S158" s="497" t="s">
        <v>664</v>
      </c>
      <c r="T158" s="92" t="s">
        <v>13</v>
      </c>
      <c r="U158" s="82" t="s">
        <v>25</v>
      </c>
      <c r="V158" s="731" t="s">
        <v>658</v>
      </c>
      <c r="W158" s="6"/>
      <c r="X158" s="6"/>
      <c r="Y158" s="6"/>
      <c r="Z158" s="6"/>
    </row>
    <row r="159" spans="1:26" ht="127.5" customHeight="1">
      <c r="A159" s="496">
        <v>24</v>
      </c>
      <c r="B159" s="472" t="s">
        <v>9</v>
      </c>
      <c r="C159" s="472" t="s">
        <v>15</v>
      </c>
      <c r="D159" s="473">
        <v>44146</v>
      </c>
      <c r="E159" s="736" t="s">
        <v>666</v>
      </c>
      <c r="F159" s="472" t="s">
        <v>30</v>
      </c>
      <c r="G159" s="472" t="s">
        <v>667</v>
      </c>
      <c r="H159" s="472" t="s">
        <v>668</v>
      </c>
      <c r="I159" s="472" t="s">
        <v>18</v>
      </c>
      <c r="J159" s="472" t="s">
        <v>669</v>
      </c>
      <c r="K159" s="472" t="s">
        <v>501</v>
      </c>
      <c r="L159" s="473">
        <v>44146</v>
      </c>
      <c r="M159" s="473">
        <v>44270</v>
      </c>
      <c r="N159" s="109">
        <v>44423</v>
      </c>
      <c r="O159" s="936" t="s">
        <v>1888</v>
      </c>
      <c r="P159" s="784"/>
      <c r="Q159" s="498" t="s">
        <v>671</v>
      </c>
      <c r="R159" s="484" t="s">
        <v>672</v>
      </c>
      <c r="S159" s="498" t="s">
        <v>671</v>
      </c>
      <c r="T159" s="92" t="s">
        <v>13</v>
      </c>
      <c r="U159" s="82" t="s">
        <v>25</v>
      </c>
      <c r="V159" s="731" t="s">
        <v>658</v>
      </c>
      <c r="W159" s="6"/>
      <c r="X159" s="6"/>
      <c r="Y159" s="6"/>
      <c r="Z159" s="6"/>
    </row>
    <row r="160" spans="1:26" ht="82.5" customHeight="1">
      <c r="A160" s="444">
        <v>26</v>
      </c>
      <c r="B160" s="464" t="s">
        <v>9</v>
      </c>
      <c r="C160" s="464" t="s">
        <v>15</v>
      </c>
      <c r="D160" s="465">
        <v>44146</v>
      </c>
      <c r="E160" s="466" t="s">
        <v>679</v>
      </c>
      <c r="F160" s="464" t="s">
        <v>30</v>
      </c>
      <c r="G160" s="464" t="s">
        <v>680</v>
      </c>
      <c r="H160" s="464" t="s">
        <v>681</v>
      </c>
      <c r="I160" s="464" t="s">
        <v>18</v>
      </c>
      <c r="J160" s="464" t="s">
        <v>682</v>
      </c>
      <c r="K160" s="464" t="s">
        <v>501</v>
      </c>
      <c r="L160" s="465">
        <v>44146</v>
      </c>
      <c r="M160" s="446">
        <v>44166</v>
      </c>
      <c r="N160" s="467">
        <v>44227</v>
      </c>
      <c r="O160" s="909" t="s">
        <v>1889</v>
      </c>
      <c r="P160" s="784"/>
      <c r="Q160" s="53" t="s">
        <v>684</v>
      </c>
      <c r="R160" s="500" t="s">
        <v>685</v>
      </c>
      <c r="S160" s="53" t="s">
        <v>684</v>
      </c>
      <c r="T160" s="440" t="s">
        <v>13</v>
      </c>
      <c r="U160" s="53" t="s">
        <v>25</v>
      </c>
      <c r="V160" s="731" t="s">
        <v>686</v>
      </c>
      <c r="W160" s="6"/>
      <c r="X160" s="6"/>
      <c r="Y160" s="6"/>
      <c r="Z160" s="6"/>
    </row>
    <row r="161" spans="1:26" ht="90" customHeight="1">
      <c r="A161" s="444">
        <v>27</v>
      </c>
      <c r="B161" s="464" t="s">
        <v>9</v>
      </c>
      <c r="C161" s="464" t="s">
        <v>15</v>
      </c>
      <c r="D161" s="465">
        <v>44146</v>
      </c>
      <c r="E161" s="466" t="s">
        <v>687</v>
      </c>
      <c r="F161" s="464" t="s">
        <v>30</v>
      </c>
      <c r="G161" s="464" t="s">
        <v>688</v>
      </c>
      <c r="H161" s="464" t="s">
        <v>689</v>
      </c>
      <c r="I161" s="464" t="s">
        <v>18</v>
      </c>
      <c r="J161" s="464" t="s">
        <v>690</v>
      </c>
      <c r="K161" s="464" t="s">
        <v>501</v>
      </c>
      <c r="L161" s="465">
        <v>44146</v>
      </c>
      <c r="M161" s="446">
        <v>43891</v>
      </c>
      <c r="N161" s="467">
        <v>44499</v>
      </c>
      <c r="O161" s="936" t="s">
        <v>1890</v>
      </c>
      <c r="P161" s="784"/>
      <c r="Q161" s="53" t="s">
        <v>692</v>
      </c>
      <c r="R161" s="501" t="s">
        <v>1891</v>
      </c>
      <c r="S161" s="53" t="s">
        <v>692</v>
      </c>
      <c r="T161" s="440" t="s">
        <v>13</v>
      </c>
      <c r="U161" s="53" t="s">
        <v>25</v>
      </c>
      <c r="V161" s="731" t="s">
        <v>694</v>
      </c>
      <c r="W161" s="6"/>
      <c r="X161" s="6"/>
      <c r="Y161" s="6"/>
      <c r="Z161" s="6"/>
    </row>
    <row r="162" spans="1:26" ht="60.75" customHeight="1">
      <c r="A162" s="444">
        <v>30</v>
      </c>
      <c r="B162" s="464" t="s">
        <v>9</v>
      </c>
      <c r="C162" s="464" t="s">
        <v>15</v>
      </c>
      <c r="D162" s="465">
        <v>44146</v>
      </c>
      <c r="E162" s="466" t="s">
        <v>709</v>
      </c>
      <c r="F162" s="464" t="s">
        <v>30</v>
      </c>
      <c r="G162" s="464" t="s">
        <v>710</v>
      </c>
      <c r="H162" s="465" t="s">
        <v>711</v>
      </c>
      <c r="I162" s="464" t="s">
        <v>18</v>
      </c>
      <c r="J162" s="464" t="s">
        <v>712</v>
      </c>
      <c r="K162" s="464" t="s">
        <v>501</v>
      </c>
      <c r="L162" s="465">
        <v>44146</v>
      </c>
      <c r="M162" s="446">
        <v>44287</v>
      </c>
      <c r="N162" s="467">
        <v>44469</v>
      </c>
      <c r="O162" s="909" t="s">
        <v>1892</v>
      </c>
      <c r="P162" s="784"/>
      <c r="Q162" s="299" t="s">
        <v>610</v>
      </c>
      <c r="R162" s="500" t="s">
        <v>714</v>
      </c>
      <c r="S162" s="470" t="s">
        <v>715</v>
      </c>
      <c r="T162" s="440" t="s">
        <v>13</v>
      </c>
      <c r="U162" s="53" t="s">
        <v>25</v>
      </c>
      <c r="V162" s="737" t="s">
        <v>716</v>
      </c>
      <c r="W162" s="6"/>
      <c r="X162" s="6"/>
      <c r="Y162" s="6"/>
      <c r="Z162" s="6"/>
    </row>
    <row r="163" spans="1:26" ht="85.5" customHeight="1">
      <c r="A163" s="444">
        <v>31</v>
      </c>
      <c r="B163" s="464" t="s">
        <v>9</v>
      </c>
      <c r="C163" s="464" t="s">
        <v>15</v>
      </c>
      <c r="D163" s="465">
        <v>44146</v>
      </c>
      <c r="E163" s="466" t="s">
        <v>717</v>
      </c>
      <c r="F163" s="464" t="s">
        <v>30</v>
      </c>
      <c r="G163" s="464" t="s">
        <v>718</v>
      </c>
      <c r="H163" s="464" t="s">
        <v>719</v>
      </c>
      <c r="I163" s="464" t="s">
        <v>18</v>
      </c>
      <c r="J163" s="502" t="s">
        <v>1893</v>
      </c>
      <c r="K163" s="464" t="s">
        <v>721</v>
      </c>
      <c r="L163" s="465">
        <v>44146</v>
      </c>
      <c r="M163" s="446">
        <v>44242</v>
      </c>
      <c r="N163" s="109">
        <v>44499</v>
      </c>
      <c r="O163" s="909" t="s">
        <v>1894</v>
      </c>
      <c r="P163" s="784"/>
      <c r="Q163" s="503" t="s">
        <v>723</v>
      </c>
      <c r="R163" s="500" t="s">
        <v>724</v>
      </c>
      <c r="S163" s="470" t="s">
        <v>725</v>
      </c>
      <c r="T163" s="440" t="s">
        <v>13</v>
      </c>
      <c r="U163" s="53" t="s">
        <v>25</v>
      </c>
      <c r="V163" s="737" t="s">
        <v>716</v>
      </c>
      <c r="W163" s="6"/>
      <c r="X163" s="6"/>
      <c r="Y163" s="6"/>
      <c r="Z163" s="6"/>
    </row>
    <row r="164" spans="1:26" ht="79.5" customHeight="1">
      <c r="A164" s="444">
        <v>32</v>
      </c>
      <c r="B164" s="464" t="s">
        <v>9</v>
      </c>
      <c r="C164" s="464" t="s">
        <v>15</v>
      </c>
      <c r="D164" s="465">
        <v>44146</v>
      </c>
      <c r="E164" s="466" t="s">
        <v>726</v>
      </c>
      <c r="F164" s="464" t="s">
        <v>30</v>
      </c>
      <c r="G164" s="464" t="s">
        <v>727</v>
      </c>
      <c r="H164" s="464" t="s">
        <v>728</v>
      </c>
      <c r="I164" s="464" t="s">
        <v>18</v>
      </c>
      <c r="J164" s="472" t="s">
        <v>729</v>
      </c>
      <c r="K164" s="472" t="s">
        <v>501</v>
      </c>
      <c r="L164" s="465">
        <v>44146</v>
      </c>
      <c r="M164" s="446">
        <v>44378</v>
      </c>
      <c r="N164" s="467">
        <v>44469</v>
      </c>
      <c r="O164" s="932" t="s">
        <v>1895</v>
      </c>
      <c r="P164" s="784"/>
      <c r="Q164" s="481" t="s">
        <v>731</v>
      </c>
      <c r="R164" s="500" t="s">
        <v>732</v>
      </c>
      <c r="S164" s="481" t="s">
        <v>731</v>
      </c>
      <c r="T164" s="440" t="s">
        <v>13</v>
      </c>
      <c r="U164" s="53" t="s">
        <v>25</v>
      </c>
      <c r="V164" s="737" t="s">
        <v>716</v>
      </c>
      <c r="W164" s="6"/>
      <c r="X164" s="6"/>
      <c r="Y164" s="6"/>
      <c r="Z164" s="6"/>
    </row>
    <row r="165" spans="1:26" ht="72" customHeight="1">
      <c r="A165" s="444">
        <v>33</v>
      </c>
      <c r="B165" s="464" t="s">
        <v>9</v>
      </c>
      <c r="C165" s="464" t="s">
        <v>15</v>
      </c>
      <c r="D165" s="465">
        <v>44146</v>
      </c>
      <c r="E165" s="466" t="s">
        <v>733</v>
      </c>
      <c r="F165" s="464" t="s">
        <v>30</v>
      </c>
      <c r="G165" s="464" t="s">
        <v>734</v>
      </c>
      <c r="H165" s="464" t="s">
        <v>735</v>
      </c>
      <c r="I165" s="464" t="s">
        <v>18</v>
      </c>
      <c r="J165" s="472" t="s">
        <v>736</v>
      </c>
      <c r="K165" s="472" t="s">
        <v>501</v>
      </c>
      <c r="L165" s="465">
        <v>44146</v>
      </c>
      <c r="M165" s="446">
        <v>44242</v>
      </c>
      <c r="N165" s="467">
        <v>44392</v>
      </c>
      <c r="O165" s="933" t="s">
        <v>1896</v>
      </c>
      <c r="P165" s="784"/>
      <c r="Q165" s="481" t="s">
        <v>731</v>
      </c>
      <c r="R165" s="500" t="s">
        <v>732</v>
      </c>
      <c r="S165" s="481" t="s">
        <v>731</v>
      </c>
      <c r="T165" s="440" t="s">
        <v>13</v>
      </c>
      <c r="U165" s="53" t="s">
        <v>25</v>
      </c>
      <c r="V165" s="737" t="s">
        <v>716</v>
      </c>
      <c r="W165" s="6"/>
      <c r="X165" s="6"/>
      <c r="Y165" s="6"/>
      <c r="Z165" s="6"/>
    </row>
    <row r="166" spans="1:26" ht="77.25" customHeight="1">
      <c r="A166" s="444">
        <v>34</v>
      </c>
      <c r="B166" s="464" t="s">
        <v>9</v>
      </c>
      <c r="C166" s="464" t="s">
        <v>15</v>
      </c>
      <c r="D166" s="465">
        <v>44146</v>
      </c>
      <c r="E166" s="464" t="s">
        <v>738</v>
      </c>
      <c r="F166" s="464" t="s">
        <v>30</v>
      </c>
      <c r="G166" s="464" t="s">
        <v>739</v>
      </c>
      <c r="H166" s="464" t="s">
        <v>740</v>
      </c>
      <c r="I166" s="464" t="s">
        <v>18</v>
      </c>
      <c r="J166" s="464" t="s">
        <v>741</v>
      </c>
      <c r="K166" s="464" t="s">
        <v>501</v>
      </c>
      <c r="L166" s="465">
        <v>44146</v>
      </c>
      <c r="M166" s="446">
        <v>44228</v>
      </c>
      <c r="N166" s="467">
        <v>44316</v>
      </c>
      <c r="O166" s="934" t="s">
        <v>1897</v>
      </c>
      <c r="P166" s="784"/>
      <c r="Q166" s="504" t="s">
        <v>1898</v>
      </c>
      <c r="R166" s="68" t="s">
        <v>1899</v>
      </c>
      <c r="S166" s="504" t="s">
        <v>1900</v>
      </c>
      <c r="T166" s="440" t="s">
        <v>26</v>
      </c>
      <c r="U166" s="53" t="s">
        <v>25</v>
      </c>
      <c r="V166" s="737" t="s">
        <v>1901</v>
      </c>
      <c r="W166" s="6"/>
      <c r="X166" s="6"/>
      <c r="Y166" s="6"/>
      <c r="Z166" s="6"/>
    </row>
    <row r="167" spans="1:26" ht="87.75" customHeight="1">
      <c r="A167" s="444">
        <v>35</v>
      </c>
      <c r="B167" s="464" t="s">
        <v>9</v>
      </c>
      <c r="C167" s="464" t="s">
        <v>15</v>
      </c>
      <c r="D167" s="465">
        <v>44146</v>
      </c>
      <c r="E167" s="464" t="s">
        <v>747</v>
      </c>
      <c r="F167" s="464" t="s">
        <v>30</v>
      </c>
      <c r="G167" s="464" t="s">
        <v>748</v>
      </c>
      <c r="H167" s="464" t="s">
        <v>749</v>
      </c>
      <c r="I167" s="464" t="s">
        <v>18</v>
      </c>
      <c r="J167" s="464" t="s">
        <v>1902</v>
      </c>
      <c r="K167" s="464" t="s">
        <v>501</v>
      </c>
      <c r="L167" s="465">
        <v>44146</v>
      </c>
      <c r="M167" s="446">
        <v>44287</v>
      </c>
      <c r="N167" s="467">
        <v>44560</v>
      </c>
      <c r="O167" s="935" t="s">
        <v>1903</v>
      </c>
      <c r="P167" s="784"/>
      <c r="Q167" s="503" t="s">
        <v>752</v>
      </c>
      <c r="R167" s="500" t="s">
        <v>753</v>
      </c>
      <c r="S167" s="503" t="s">
        <v>752</v>
      </c>
      <c r="T167" s="440" t="s">
        <v>13</v>
      </c>
      <c r="U167" s="53" t="s">
        <v>25</v>
      </c>
      <c r="V167" s="732" t="s">
        <v>754</v>
      </c>
      <c r="W167" s="6"/>
      <c r="X167" s="6"/>
      <c r="Y167" s="6"/>
      <c r="Z167" s="6"/>
    </row>
    <row r="168" spans="1:26" ht="73.5" customHeight="1">
      <c r="A168" s="444">
        <v>37</v>
      </c>
      <c r="B168" s="464" t="s">
        <v>9</v>
      </c>
      <c r="C168" s="464" t="s">
        <v>15</v>
      </c>
      <c r="D168" s="465">
        <v>44146</v>
      </c>
      <c r="E168" s="466" t="s">
        <v>762</v>
      </c>
      <c r="F168" s="464" t="s">
        <v>30</v>
      </c>
      <c r="G168" s="464" t="s">
        <v>763</v>
      </c>
      <c r="H168" s="464" t="s">
        <v>764</v>
      </c>
      <c r="I168" s="464" t="s">
        <v>18</v>
      </c>
      <c r="J168" s="464" t="s">
        <v>765</v>
      </c>
      <c r="K168" s="464" t="s">
        <v>501</v>
      </c>
      <c r="L168" s="465">
        <v>44146</v>
      </c>
      <c r="M168" s="446">
        <v>44607</v>
      </c>
      <c r="N168" s="467">
        <v>44910</v>
      </c>
      <c r="O168" s="935" t="s">
        <v>1904</v>
      </c>
      <c r="P168" s="784"/>
      <c r="Q168" s="299" t="s">
        <v>767</v>
      </c>
      <c r="R168" s="500" t="s">
        <v>768</v>
      </c>
      <c r="S168" s="470" t="s">
        <v>610</v>
      </c>
      <c r="T168" s="440" t="s">
        <v>13</v>
      </c>
      <c r="U168" s="53" t="s">
        <v>25</v>
      </c>
      <c r="V168" s="737" t="s">
        <v>547</v>
      </c>
      <c r="W168" s="6"/>
      <c r="X168" s="6"/>
      <c r="Y168" s="6"/>
      <c r="Z168" s="6"/>
    </row>
    <row r="169" spans="1:26" ht="75.75" customHeight="1">
      <c r="A169" s="444">
        <v>38</v>
      </c>
      <c r="B169" s="464" t="s">
        <v>9</v>
      </c>
      <c r="C169" s="464" t="s">
        <v>15</v>
      </c>
      <c r="D169" s="465">
        <v>44146</v>
      </c>
      <c r="E169" s="466" t="s">
        <v>769</v>
      </c>
      <c r="F169" s="464" t="s">
        <v>30</v>
      </c>
      <c r="G169" s="464" t="s">
        <v>770</v>
      </c>
      <c r="H169" s="464" t="s">
        <v>771</v>
      </c>
      <c r="I169" s="464" t="s">
        <v>18</v>
      </c>
      <c r="J169" s="472" t="s">
        <v>736</v>
      </c>
      <c r="K169" s="464" t="s">
        <v>772</v>
      </c>
      <c r="L169" s="465">
        <v>44146</v>
      </c>
      <c r="M169" s="446">
        <v>44621</v>
      </c>
      <c r="N169" s="467">
        <v>44926</v>
      </c>
      <c r="O169" s="937" t="s">
        <v>1905</v>
      </c>
      <c r="P169" s="784"/>
      <c r="Q169" s="503" t="s">
        <v>731</v>
      </c>
      <c r="R169" s="484" t="s">
        <v>774</v>
      </c>
      <c r="S169" s="53" t="s">
        <v>731</v>
      </c>
      <c r="T169" s="440" t="s">
        <v>13</v>
      </c>
      <c r="U169" s="53" t="s">
        <v>25</v>
      </c>
      <c r="V169" s="731" t="s">
        <v>775</v>
      </c>
      <c r="W169" s="6"/>
      <c r="X169" s="6"/>
      <c r="Y169" s="6"/>
      <c r="Z169" s="6"/>
    </row>
    <row r="170" spans="1:26" ht="51.75" customHeight="1">
      <c r="A170" s="444">
        <v>39</v>
      </c>
      <c r="B170" s="464" t="s">
        <v>9</v>
      </c>
      <c r="C170" s="464" t="s">
        <v>15</v>
      </c>
      <c r="D170" s="465">
        <v>44146</v>
      </c>
      <c r="E170" s="464" t="s">
        <v>776</v>
      </c>
      <c r="F170" s="464" t="s">
        <v>30</v>
      </c>
      <c r="G170" s="82" t="s">
        <v>777</v>
      </c>
      <c r="H170" s="475" t="s">
        <v>778</v>
      </c>
      <c r="I170" s="505" t="s">
        <v>18</v>
      </c>
      <c r="J170" s="475" t="s">
        <v>1906</v>
      </c>
      <c r="K170" s="738" t="s">
        <v>501</v>
      </c>
      <c r="L170" s="506">
        <v>44146</v>
      </c>
      <c r="M170" s="506">
        <v>44256</v>
      </c>
      <c r="N170" s="506">
        <v>44561</v>
      </c>
      <c r="O170" s="739" t="s">
        <v>1907</v>
      </c>
      <c r="P170" s="740"/>
      <c r="Q170" s="72" t="s">
        <v>781</v>
      </c>
      <c r="R170" s="78" t="s">
        <v>782</v>
      </c>
      <c r="S170" s="72" t="s">
        <v>781</v>
      </c>
      <c r="T170" s="440" t="s">
        <v>13</v>
      </c>
      <c r="U170" s="72" t="s">
        <v>25</v>
      </c>
      <c r="V170" s="741" t="s">
        <v>595</v>
      </c>
      <c r="W170" s="6"/>
      <c r="X170" s="6"/>
      <c r="Y170" s="6"/>
      <c r="Z170" s="6"/>
    </row>
    <row r="171" spans="1:26" ht="58.5" customHeight="1">
      <c r="A171" s="444">
        <v>40</v>
      </c>
      <c r="B171" s="464" t="s">
        <v>9</v>
      </c>
      <c r="C171" s="464" t="s">
        <v>15</v>
      </c>
      <c r="D171" s="465">
        <v>44146</v>
      </c>
      <c r="E171" s="466" t="s">
        <v>783</v>
      </c>
      <c r="F171" s="464" t="s">
        <v>30</v>
      </c>
      <c r="G171" s="464" t="s">
        <v>777</v>
      </c>
      <c r="H171" s="513"/>
      <c r="I171" s="514"/>
      <c r="J171" s="513"/>
      <c r="K171" s="514"/>
      <c r="L171" s="515"/>
      <c r="M171" s="515"/>
      <c r="N171" s="515"/>
      <c r="O171" s="516"/>
      <c r="P171" s="517"/>
      <c r="Q171" s="457"/>
      <c r="R171" s="518"/>
      <c r="S171" s="457"/>
      <c r="T171" s="456"/>
      <c r="U171" s="457"/>
      <c r="V171" s="457"/>
      <c r="W171" s="6"/>
      <c r="X171" s="6"/>
      <c r="Y171" s="6"/>
      <c r="Z171" s="6"/>
    </row>
    <row r="172" spans="1:26" ht="71.25" customHeight="1">
      <c r="A172" s="444">
        <v>42</v>
      </c>
      <c r="B172" s="464" t="s">
        <v>9</v>
      </c>
      <c r="C172" s="464" t="s">
        <v>15</v>
      </c>
      <c r="D172" s="465">
        <v>44146</v>
      </c>
      <c r="E172" s="466" t="s">
        <v>786</v>
      </c>
      <c r="F172" s="464" t="s">
        <v>30</v>
      </c>
      <c r="G172" s="464" t="s">
        <v>787</v>
      </c>
      <c r="H172" s="506" t="s">
        <v>788</v>
      </c>
      <c r="I172" s="505" t="s">
        <v>18</v>
      </c>
      <c r="J172" s="505" t="s">
        <v>789</v>
      </c>
      <c r="K172" s="505" t="s">
        <v>790</v>
      </c>
      <c r="L172" s="506">
        <v>44146</v>
      </c>
      <c r="M172" s="506">
        <v>44206</v>
      </c>
      <c r="N172" s="506">
        <v>44255</v>
      </c>
      <c r="O172" s="449" t="s">
        <v>791</v>
      </c>
      <c r="P172" s="450"/>
      <c r="Q172" s="72" t="s">
        <v>792</v>
      </c>
      <c r="R172" s="509" t="s">
        <v>793</v>
      </c>
      <c r="S172" s="72" t="s">
        <v>792</v>
      </c>
      <c r="T172" s="440" t="s">
        <v>13</v>
      </c>
      <c r="U172" s="769" t="s">
        <v>25</v>
      </c>
      <c r="V172" s="1020" t="s">
        <v>794</v>
      </c>
      <c r="W172" s="6"/>
      <c r="X172" s="6"/>
      <c r="Y172" s="6"/>
      <c r="Z172" s="6"/>
    </row>
    <row r="173" spans="1:26" ht="55.5" customHeight="1">
      <c r="A173" s="444">
        <v>43</v>
      </c>
      <c r="B173" s="464" t="s">
        <v>9</v>
      </c>
      <c r="C173" s="464" t="s">
        <v>15</v>
      </c>
      <c r="D173" s="465">
        <v>44146</v>
      </c>
      <c r="E173" s="466" t="s">
        <v>795</v>
      </c>
      <c r="F173" s="464" t="s">
        <v>30</v>
      </c>
      <c r="G173" s="464" t="s">
        <v>796</v>
      </c>
      <c r="H173" s="515"/>
      <c r="I173" s="514"/>
      <c r="J173" s="514"/>
      <c r="K173" s="514"/>
      <c r="L173" s="515"/>
      <c r="M173" s="515"/>
      <c r="N173" s="515"/>
      <c r="O173" s="444"/>
      <c r="P173" s="454"/>
      <c r="Q173" s="457"/>
      <c r="R173" s="457"/>
      <c r="S173" s="457"/>
      <c r="T173" s="456"/>
      <c r="U173" s="770"/>
      <c r="V173" s="770"/>
      <c r="W173" s="6"/>
      <c r="X173" s="6"/>
      <c r="Y173" s="6"/>
      <c r="Z173" s="6"/>
    </row>
    <row r="174" spans="1:26" ht="52.5" customHeight="1">
      <c r="A174" s="444">
        <v>44</v>
      </c>
      <c r="B174" s="464" t="s">
        <v>9</v>
      </c>
      <c r="C174" s="464" t="s">
        <v>15</v>
      </c>
      <c r="D174" s="465">
        <v>44146</v>
      </c>
      <c r="E174" s="466" t="s">
        <v>797</v>
      </c>
      <c r="F174" s="464" t="s">
        <v>30</v>
      </c>
      <c r="G174" s="464" t="s">
        <v>798</v>
      </c>
      <c r="H174" s="520"/>
      <c r="I174" s="480"/>
      <c r="J174" s="480"/>
      <c r="K174" s="480"/>
      <c r="L174" s="520"/>
      <c r="M174" s="520"/>
      <c r="N174" s="520"/>
      <c r="O174" s="487"/>
      <c r="P174" s="488"/>
      <c r="Q174" s="395"/>
      <c r="R174" s="395"/>
      <c r="S174" s="395"/>
      <c r="T174" s="462"/>
      <c r="U174" s="771"/>
      <c r="V174" s="771"/>
      <c r="W174" s="6"/>
      <c r="X174" s="6"/>
      <c r="Y174" s="6"/>
      <c r="Z174" s="6"/>
    </row>
    <row r="175" spans="1:26" ht="51.75" customHeight="1">
      <c r="A175" s="444">
        <v>45</v>
      </c>
      <c r="B175" s="464" t="s">
        <v>9</v>
      </c>
      <c r="C175" s="464" t="s">
        <v>15</v>
      </c>
      <c r="D175" s="465">
        <v>44146</v>
      </c>
      <c r="E175" s="464" t="s">
        <v>799</v>
      </c>
      <c r="F175" s="464" t="s">
        <v>30</v>
      </c>
      <c r="G175" s="505" t="s">
        <v>800</v>
      </c>
      <c r="H175" s="505" t="s">
        <v>801</v>
      </c>
      <c r="I175" s="505" t="s">
        <v>18</v>
      </c>
      <c r="J175" s="505" t="s">
        <v>802</v>
      </c>
      <c r="K175" s="505" t="s">
        <v>501</v>
      </c>
      <c r="L175" s="506">
        <v>44146</v>
      </c>
      <c r="M175" s="506">
        <v>44211</v>
      </c>
      <c r="N175" s="506">
        <v>44545</v>
      </c>
      <c r="O175" s="524" t="s">
        <v>1908</v>
      </c>
      <c r="P175" s="525"/>
      <c r="Q175" s="526" t="s">
        <v>804</v>
      </c>
      <c r="R175" s="527" t="s">
        <v>805</v>
      </c>
      <c r="S175" s="526" t="s">
        <v>804</v>
      </c>
      <c r="T175" s="440" t="s">
        <v>13</v>
      </c>
      <c r="U175" s="769" t="s">
        <v>25</v>
      </c>
      <c r="V175" s="1021" t="s">
        <v>794</v>
      </c>
      <c r="W175" s="6"/>
      <c r="X175" s="6"/>
      <c r="Y175" s="6"/>
      <c r="Z175" s="6"/>
    </row>
    <row r="176" spans="1:26" ht="56.25" customHeight="1">
      <c r="A176" s="444">
        <v>46</v>
      </c>
      <c r="B176" s="464" t="s">
        <v>9</v>
      </c>
      <c r="C176" s="464" t="s">
        <v>15</v>
      </c>
      <c r="D176" s="465">
        <v>44146</v>
      </c>
      <c r="E176" s="466" t="s">
        <v>806</v>
      </c>
      <c r="F176" s="464" t="s">
        <v>30</v>
      </c>
      <c r="G176" s="480"/>
      <c r="H176" s="480"/>
      <c r="I176" s="480"/>
      <c r="J176" s="480"/>
      <c r="K176" s="480"/>
      <c r="L176" s="520"/>
      <c r="M176" s="520"/>
      <c r="N176" s="520"/>
      <c r="O176" s="528"/>
      <c r="P176" s="529"/>
      <c r="Q176" s="395"/>
      <c r="R176" s="523"/>
      <c r="S176" s="395"/>
      <c r="T176" s="462"/>
      <c r="U176" s="771"/>
      <c r="V176" s="771"/>
      <c r="W176" s="6"/>
      <c r="X176" s="6"/>
      <c r="Y176" s="6"/>
      <c r="Z176" s="6"/>
    </row>
    <row r="177" spans="1:26" ht="64.5" customHeight="1">
      <c r="A177" s="444">
        <v>48</v>
      </c>
      <c r="B177" s="464" t="s">
        <v>9</v>
      </c>
      <c r="C177" s="464" t="s">
        <v>15</v>
      </c>
      <c r="D177" s="465">
        <v>44146</v>
      </c>
      <c r="E177" s="466" t="s">
        <v>807</v>
      </c>
      <c r="F177" s="464" t="s">
        <v>30</v>
      </c>
      <c r="G177" s="505" t="s">
        <v>808</v>
      </c>
      <c r="H177" s="505" t="s">
        <v>809</v>
      </c>
      <c r="I177" s="505" t="s">
        <v>18</v>
      </c>
      <c r="J177" s="505" t="s">
        <v>810</v>
      </c>
      <c r="K177" s="505" t="s">
        <v>501</v>
      </c>
      <c r="L177" s="506">
        <v>44146</v>
      </c>
      <c r="M177" s="506">
        <v>44287</v>
      </c>
      <c r="N177" s="506">
        <v>44377</v>
      </c>
      <c r="O177" s="530" t="s">
        <v>811</v>
      </c>
      <c r="P177" s="531"/>
      <c r="Q177" s="526" t="s">
        <v>812</v>
      </c>
      <c r="R177" s="509" t="s">
        <v>813</v>
      </c>
      <c r="S177" s="486" t="s">
        <v>814</v>
      </c>
      <c r="T177" s="440" t="s">
        <v>13</v>
      </c>
      <c r="U177" s="769" t="s">
        <v>25</v>
      </c>
      <c r="V177" s="1022" t="s">
        <v>815</v>
      </c>
      <c r="W177" s="6"/>
      <c r="X177" s="6"/>
      <c r="Y177" s="6"/>
      <c r="Z177" s="6"/>
    </row>
    <row r="178" spans="1:26" ht="68.25" customHeight="1">
      <c r="A178" s="444">
        <v>49</v>
      </c>
      <c r="B178" s="464" t="s">
        <v>9</v>
      </c>
      <c r="C178" s="464" t="s">
        <v>15</v>
      </c>
      <c r="D178" s="465">
        <v>44146</v>
      </c>
      <c r="E178" s="466" t="s">
        <v>816</v>
      </c>
      <c r="F178" s="464" t="s">
        <v>30</v>
      </c>
      <c r="G178" s="480"/>
      <c r="H178" s="480"/>
      <c r="I178" s="480"/>
      <c r="J178" s="480"/>
      <c r="K178" s="480"/>
      <c r="L178" s="520"/>
      <c r="M178" s="520"/>
      <c r="N178" s="520"/>
      <c r="O178" s="533"/>
      <c r="P178" s="534"/>
      <c r="Q178" s="535"/>
      <c r="R178" s="395"/>
      <c r="S178" s="395"/>
      <c r="T178" s="462"/>
      <c r="U178" s="771"/>
      <c r="V178" s="1023"/>
      <c r="W178" s="6"/>
      <c r="X178" s="6"/>
      <c r="Y178" s="6"/>
      <c r="Z178" s="6"/>
    </row>
    <row r="179" spans="1:26" ht="46.5" customHeight="1">
      <c r="A179" s="444">
        <v>50</v>
      </c>
      <c r="B179" s="464" t="s">
        <v>9</v>
      </c>
      <c r="C179" s="464" t="s">
        <v>15</v>
      </c>
      <c r="D179" s="465">
        <v>44146</v>
      </c>
      <c r="E179" s="466" t="s">
        <v>817</v>
      </c>
      <c r="F179" s="464" t="s">
        <v>30</v>
      </c>
      <c r="G179" s="505" t="s">
        <v>818</v>
      </c>
      <c r="H179" s="505" t="s">
        <v>819</v>
      </c>
      <c r="I179" s="505" t="s">
        <v>18</v>
      </c>
      <c r="J179" s="505" t="s">
        <v>820</v>
      </c>
      <c r="K179" s="505" t="s">
        <v>501</v>
      </c>
      <c r="L179" s="506">
        <v>44146</v>
      </c>
      <c r="M179" s="506">
        <v>44287</v>
      </c>
      <c r="N179" s="506">
        <v>44347</v>
      </c>
      <c r="O179" s="524" t="s">
        <v>1909</v>
      </c>
      <c r="P179" s="525"/>
      <c r="Q179" s="526" t="s">
        <v>812</v>
      </c>
      <c r="R179" s="509" t="s">
        <v>822</v>
      </c>
      <c r="S179" s="486" t="s">
        <v>814</v>
      </c>
      <c r="T179" s="440" t="s">
        <v>13</v>
      </c>
      <c r="U179" s="769" t="s">
        <v>25</v>
      </c>
      <c r="V179" s="1024" t="s">
        <v>794</v>
      </c>
      <c r="W179" s="6"/>
      <c r="X179" s="6"/>
      <c r="Y179" s="6"/>
      <c r="Z179" s="6"/>
    </row>
    <row r="180" spans="1:26" ht="70.5" customHeight="1">
      <c r="A180" s="444">
        <v>51</v>
      </c>
      <c r="B180" s="464" t="s">
        <v>9</v>
      </c>
      <c r="C180" s="464" t="s">
        <v>15</v>
      </c>
      <c r="D180" s="465">
        <v>44146</v>
      </c>
      <c r="E180" s="466" t="s">
        <v>823</v>
      </c>
      <c r="F180" s="464" t="s">
        <v>30</v>
      </c>
      <c r="G180" s="514"/>
      <c r="H180" s="514"/>
      <c r="I180" s="514"/>
      <c r="J180" s="514"/>
      <c r="K180" s="480"/>
      <c r="L180" s="520"/>
      <c r="M180" s="520"/>
      <c r="N180" s="520"/>
      <c r="O180" s="528"/>
      <c r="P180" s="529"/>
      <c r="Q180" s="535"/>
      <c r="R180" s="395"/>
      <c r="S180" s="395"/>
      <c r="T180" s="462"/>
      <c r="U180" s="771"/>
      <c r="V180" s="831"/>
      <c r="W180" s="6"/>
      <c r="X180" s="6"/>
      <c r="Y180" s="6"/>
      <c r="Z180" s="6"/>
    </row>
    <row r="181" spans="1:26" ht="45" customHeight="1">
      <c r="A181" s="444">
        <v>52</v>
      </c>
      <c r="B181" s="464" t="s">
        <v>9</v>
      </c>
      <c r="C181" s="464" t="s">
        <v>15</v>
      </c>
      <c r="D181" s="465">
        <v>44146</v>
      </c>
      <c r="E181" s="466" t="s">
        <v>824</v>
      </c>
      <c r="F181" s="510" t="s">
        <v>30</v>
      </c>
      <c r="G181" s="464" t="s">
        <v>825</v>
      </c>
      <c r="H181" s="464" t="s">
        <v>826</v>
      </c>
      <c r="I181" s="464" t="s">
        <v>18</v>
      </c>
      <c r="J181" s="464" t="s">
        <v>827</v>
      </c>
      <c r="K181" s="464" t="s">
        <v>828</v>
      </c>
      <c r="L181" s="465">
        <v>44146</v>
      </c>
      <c r="M181" s="446">
        <v>44228</v>
      </c>
      <c r="N181" s="446">
        <v>44561</v>
      </c>
      <c r="O181" s="445" t="s">
        <v>1910</v>
      </c>
      <c r="P181" s="445"/>
      <c r="Q181" s="53" t="s">
        <v>830</v>
      </c>
      <c r="R181" s="509" t="s">
        <v>831</v>
      </c>
      <c r="S181" s="53" t="s">
        <v>830</v>
      </c>
      <c r="T181" s="425" t="s">
        <v>13</v>
      </c>
      <c r="U181" s="53" t="s">
        <v>25</v>
      </c>
      <c r="V181" s="731" t="s">
        <v>794</v>
      </c>
      <c r="W181" s="6"/>
      <c r="X181" s="6"/>
      <c r="Y181" s="6"/>
      <c r="Z181" s="6"/>
    </row>
    <row r="182" spans="1:26" ht="45" customHeight="1">
      <c r="A182" s="444">
        <v>61</v>
      </c>
      <c r="B182" s="464" t="s">
        <v>9</v>
      </c>
      <c r="C182" s="464" t="s">
        <v>15</v>
      </c>
      <c r="D182" s="465">
        <v>44146</v>
      </c>
      <c r="E182" s="464" t="s">
        <v>855</v>
      </c>
      <c r="F182" s="464" t="s">
        <v>30</v>
      </c>
      <c r="G182" s="777" t="s">
        <v>856</v>
      </c>
      <c r="H182" s="777" t="s">
        <v>857</v>
      </c>
      <c r="I182" s="777" t="s">
        <v>18</v>
      </c>
      <c r="J182" s="777" t="s">
        <v>858</v>
      </c>
      <c r="K182" s="777" t="s">
        <v>501</v>
      </c>
      <c r="L182" s="963">
        <v>44146</v>
      </c>
      <c r="M182" s="1014">
        <v>44256</v>
      </c>
      <c r="N182" s="1014">
        <v>44550</v>
      </c>
      <c r="O182" s="938" t="s">
        <v>1911</v>
      </c>
      <c r="P182" s="53"/>
      <c r="Q182" s="1026" t="s">
        <v>1912</v>
      </c>
      <c r="R182" s="777" t="s">
        <v>1913</v>
      </c>
      <c r="S182" s="1025" t="s">
        <v>1914</v>
      </c>
      <c r="T182" s="1001" t="s">
        <v>13</v>
      </c>
      <c r="U182" s="769" t="s">
        <v>25</v>
      </c>
      <c r="V182" s="1020" t="s">
        <v>794</v>
      </c>
      <c r="W182" s="6"/>
      <c r="X182" s="6"/>
      <c r="Y182" s="6"/>
      <c r="Z182" s="6"/>
    </row>
    <row r="183" spans="1:26" ht="46.5" customHeight="1">
      <c r="A183" s="444">
        <v>62</v>
      </c>
      <c r="B183" s="464" t="s">
        <v>9</v>
      </c>
      <c r="C183" s="464" t="s">
        <v>15</v>
      </c>
      <c r="D183" s="465">
        <v>44146</v>
      </c>
      <c r="E183" s="464" t="s">
        <v>863</v>
      </c>
      <c r="F183" s="464" t="s">
        <v>30</v>
      </c>
      <c r="G183" s="770"/>
      <c r="H183" s="770"/>
      <c r="I183" s="770"/>
      <c r="J183" s="770"/>
      <c r="K183" s="770"/>
      <c r="L183" s="770"/>
      <c r="M183" s="770"/>
      <c r="N183" s="770"/>
      <c r="O183" s="780"/>
      <c r="P183" s="454"/>
      <c r="Q183" s="770"/>
      <c r="R183" s="770"/>
      <c r="S183" s="770"/>
      <c r="T183" s="770"/>
      <c r="U183" s="770"/>
      <c r="V183" s="770"/>
      <c r="W183" s="6"/>
      <c r="X183" s="6"/>
      <c r="Y183" s="6"/>
      <c r="Z183" s="6"/>
    </row>
    <row r="184" spans="1:26" ht="56.25" customHeight="1">
      <c r="A184" s="444">
        <v>63</v>
      </c>
      <c r="B184" s="464" t="s">
        <v>9</v>
      </c>
      <c r="C184" s="464" t="s">
        <v>15</v>
      </c>
      <c r="D184" s="465">
        <v>44146</v>
      </c>
      <c r="E184" s="464" t="s">
        <v>864</v>
      </c>
      <c r="F184" s="464" t="s">
        <v>30</v>
      </c>
      <c r="G184" s="771"/>
      <c r="H184" s="771"/>
      <c r="I184" s="771"/>
      <c r="J184" s="771"/>
      <c r="K184" s="771"/>
      <c r="L184" s="771"/>
      <c r="M184" s="771"/>
      <c r="N184" s="771"/>
      <c r="O184" s="781"/>
      <c r="P184" s="488"/>
      <c r="Q184" s="771"/>
      <c r="R184" s="771"/>
      <c r="S184" s="771"/>
      <c r="T184" s="771"/>
      <c r="U184" s="771"/>
      <c r="V184" s="771"/>
      <c r="W184" s="6"/>
      <c r="X184" s="6"/>
      <c r="Y184" s="6"/>
      <c r="Z184" s="6"/>
    </row>
    <row r="185" spans="1:26" ht="45" customHeight="1">
      <c r="A185" s="444">
        <v>64</v>
      </c>
      <c r="B185" s="464" t="s">
        <v>9</v>
      </c>
      <c r="C185" s="464" t="s">
        <v>15</v>
      </c>
      <c r="D185" s="465">
        <v>44146</v>
      </c>
      <c r="E185" s="464" t="s">
        <v>865</v>
      </c>
      <c r="F185" s="464" t="s">
        <v>30</v>
      </c>
      <c r="G185" s="956" t="s">
        <v>866</v>
      </c>
      <c r="H185" s="957" t="s">
        <v>867</v>
      </c>
      <c r="I185" s="777" t="s">
        <v>18</v>
      </c>
      <c r="J185" s="777" t="s">
        <v>868</v>
      </c>
      <c r="K185" s="777" t="s">
        <v>501</v>
      </c>
      <c r="L185" s="505">
        <v>44146</v>
      </c>
      <c r="M185" s="505">
        <v>44287</v>
      </c>
      <c r="N185" s="505">
        <v>44742</v>
      </c>
      <c r="O185" s="958" t="s">
        <v>1915</v>
      </c>
      <c r="P185" s="551"/>
      <c r="Q185" s="962" t="s">
        <v>731</v>
      </c>
      <c r="R185" s="777" t="s">
        <v>1916</v>
      </c>
      <c r="S185" s="962" t="s">
        <v>731</v>
      </c>
      <c r="T185" s="72" t="s">
        <v>13</v>
      </c>
      <c r="U185" s="72" t="s">
        <v>25</v>
      </c>
      <c r="V185" s="567" t="s">
        <v>794</v>
      </c>
      <c r="W185" s="6"/>
      <c r="X185" s="6"/>
      <c r="Y185" s="6"/>
      <c r="Z185" s="6"/>
    </row>
    <row r="186" spans="1:26" ht="36.75" customHeight="1">
      <c r="A186" s="444">
        <v>65</v>
      </c>
      <c r="B186" s="464" t="s">
        <v>9</v>
      </c>
      <c r="C186" s="464" t="s">
        <v>15</v>
      </c>
      <c r="D186" s="465">
        <v>44146</v>
      </c>
      <c r="E186" s="464" t="s">
        <v>871</v>
      </c>
      <c r="F186" s="464" t="s">
        <v>30</v>
      </c>
      <c r="G186" s="770"/>
      <c r="H186" s="770"/>
      <c r="I186" s="770"/>
      <c r="J186" s="770"/>
      <c r="K186" s="770"/>
      <c r="L186" s="464"/>
      <c r="M186" s="464"/>
      <c r="N186" s="464"/>
      <c r="O186" s="830"/>
      <c r="P186" s="81"/>
      <c r="Q186" s="770"/>
      <c r="R186" s="770"/>
      <c r="S186" s="770"/>
      <c r="T186" s="53" t="s">
        <v>13</v>
      </c>
      <c r="U186" s="53"/>
      <c r="V186" s="53"/>
      <c r="W186" s="6"/>
      <c r="X186" s="6"/>
      <c r="Y186" s="6"/>
      <c r="Z186" s="6"/>
    </row>
    <row r="187" spans="1:26" ht="41.25" customHeight="1">
      <c r="A187" s="444">
        <v>66</v>
      </c>
      <c r="B187" s="464" t="s">
        <v>9</v>
      </c>
      <c r="C187" s="464" t="s">
        <v>15</v>
      </c>
      <c r="D187" s="465">
        <v>44146</v>
      </c>
      <c r="E187" s="464" t="s">
        <v>872</v>
      </c>
      <c r="F187" s="464" t="s">
        <v>30</v>
      </c>
      <c r="G187" s="770"/>
      <c r="H187" s="770"/>
      <c r="I187" s="770"/>
      <c r="J187" s="770"/>
      <c r="K187" s="770"/>
      <c r="L187" s="464"/>
      <c r="M187" s="464"/>
      <c r="N187" s="464"/>
      <c r="O187" s="830"/>
      <c r="P187" s="81"/>
      <c r="Q187" s="770"/>
      <c r="R187" s="770"/>
      <c r="S187" s="770"/>
      <c r="T187" s="53" t="s">
        <v>13</v>
      </c>
      <c r="U187" s="53"/>
      <c r="V187" s="53"/>
      <c r="W187" s="6"/>
      <c r="X187" s="6"/>
      <c r="Y187" s="6"/>
      <c r="Z187" s="6"/>
    </row>
    <row r="188" spans="1:26" ht="50.25" customHeight="1">
      <c r="A188" s="444">
        <v>67</v>
      </c>
      <c r="B188" s="464" t="s">
        <v>9</v>
      </c>
      <c r="C188" s="464" t="s">
        <v>15</v>
      </c>
      <c r="D188" s="465">
        <v>44146</v>
      </c>
      <c r="E188" s="464" t="s">
        <v>873</v>
      </c>
      <c r="F188" s="464" t="s">
        <v>30</v>
      </c>
      <c r="G188" s="770"/>
      <c r="H188" s="770"/>
      <c r="I188" s="770"/>
      <c r="J188" s="770"/>
      <c r="K188" s="770"/>
      <c r="L188" s="464"/>
      <c r="M188" s="464"/>
      <c r="N188" s="464"/>
      <c r="O188" s="830"/>
      <c r="P188" s="81"/>
      <c r="Q188" s="770"/>
      <c r="R188" s="770"/>
      <c r="S188" s="770"/>
      <c r="T188" s="53" t="s">
        <v>13</v>
      </c>
      <c r="U188" s="53"/>
      <c r="V188" s="53"/>
      <c r="W188" s="6"/>
      <c r="X188" s="6"/>
      <c r="Y188" s="6"/>
      <c r="Z188" s="6"/>
    </row>
    <row r="189" spans="1:26" ht="45" customHeight="1">
      <c r="A189" s="444">
        <v>68</v>
      </c>
      <c r="B189" s="464" t="s">
        <v>9</v>
      </c>
      <c r="C189" s="464" t="s">
        <v>15</v>
      </c>
      <c r="D189" s="465">
        <v>44146</v>
      </c>
      <c r="E189" s="464" t="s">
        <v>874</v>
      </c>
      <c r="F189" s="464" t="s">
        <v>30</v>
      </c>
      <c r="G189" s="770"/>
      <c r="H189" s="770"/>
      <c r="I189" s="770"/>
      <c r="J189" s="770"/>
      <c r="K189" s="770"/>
      <c r="L189" s="464"/>
      <c r="M189" s="464"/>
      <c r="N189" s="464"/>
      <c r="O189" s="830"/>
      <c r="P189" s="81"/>
      <c r="Q189" s="770"/>
      <c r="R189" s="770"/>
      <c r="S189" s="770"/>
      <c r="T189" s="53" t="s">
        <v>13</v>
      </c>
      <c r="U189" s="53"/>
      <c r="V189" s="53"/>
      <c r="W189" s="6"/>
      <c r="X189" s="6"/>
      <c r="Y189" s="6"/>
      <c r="Z189" s="6"/>
    </row>
    <row r="190" spans="1:26" ht="46.5" customHeight="1">
      <c r="A190" s="444">
        <v>69</v>
      </c>
      <c r="B190" s="464" t="s">
        <v>9</v>
      </c>
      <c r="C190" s="464" t="s">
        <v>15</v>
      </c>
      <c r="D190" s="465">
        <v>44146</v>
      </c>
      <c r="E190" s="464" t="s">
        <v>875</v>
      </c>
      <c r="F190" s="464" t="s">
        <v>30</v>
      </c>
      <c r="G190" s="770"/>
      <c r="H190" s="770"/>
      <c r="I190" s="770"/>
      <c r="J190" s="770"/>
      <c r="K190" s="770"/>
      <c r="L190" s="514"/>
      <c r="M190" s="514"/>
      <c r="N190" s="514"/>
      <c r="O190" s="830"/>
      <c r="P190" s="554"/>
      <c r="Q190" s="770"/>
      <c r="R190" s="770"/>
      <c r="S190" s="770"/>
      <c r="T190" s="457" t="s">
        <v>13</v>
      </c>
      <c r="U190" s="457"/>
      <c r="V190" s="457"/>
      <c r="W190" s="6"/>
      <c r="X190" s="6"/>
      <c r="Y190" s="6"/>
      <c r="Z190" s="6"/>
    </row>
    <row r="191" spans="1:26" ht="43.5" customHeight="1">
      <c r="A191" s="444">
        <v>70</v>
      </c>
      <c r="B191" s="464" t="s">
        <v>9</v>
      </c>
      <c r="C191" s="464" t="s">
        <v>15</v>
      </c>
      <c r="D191" s="465">
        <v>44146</v>
      </c>
      <c r="E191" s="464" t="s">
        <v>876</v>
      </c>
      <c r="F191" s="464" t="s">
        <v>30</v>
      </c>
      <c r="G191" s="770"/>
      <c r="H191" s="770"/>
      <c r="I191" s="770"/>
      <c r="J191" s="770"/>
      <c r="K191" s="770"/>
      <c r="L191" s="514"/>
      <c r="M191" s="514"/>
      <c r="N191" s="514"/>
      <c r="O191" s="830"/>
      <c r="P191" s="554"/>
      <c r="Q191" s="770"/>
      <c r="R191" s="770"/>
      <c r="S191" s="770"/>
      <c r="T191" s="457" t="s">
        <v>13</v>
      </c>
      <c r="U191" s="457"/>
      <c r="V191" s="457"/>
      <c r="W191" s="6"/>
      <c r="X191" s="6"/>
      <c r="Y191" s="6"/>
      <c r="Z191" s="6"/>
    </row>
    <row r="192" spans="1:26" ht="43.5" customHeight="1">
      <c r="A192" s="444">
        <v>71</v>
      </c>
      <c r="B192" s="464" t="s">
        <v>9</v>
      </c>
      <c r="C192" s="464" t="s">
        <v>15</v>
      </c>
      <c r="D192" s="465">
        <v>44146</v>
      </c>
      <c r="E192" s="464" t="s">
        <v>877</v>
      </c>
      <c r="F192" s="464" t="s">
        <v>30</v>
      </c>
      <c r="G192" s="771"/>
      <c r="H192" s="771"/>
      <c r="I192" s="771"/>
      <c r="J192" s="771"/>
      <c r="K192" s="771"/>
      <c r="L192" s="480"/>
      <c r="M192" s="480"/>
      <c r="N192" s="480"/>
      <c r="O192" s="831"/>
      <c r="P192" s="555"/>
      <c r="Q192" s="771"/>
      <c r="R192" s="771"/>
      <c r="S192" s="771"/>
      <c r="T192" s="395" t="s">
        <v>13</v>
      </c>
      <c r="U192" s="395"/>
      <c r="V192" s="395"/>
      <c r="W192" s="6"/>
      <c r="X192" s="6"/>
      <c r="Y192" s="6"/>
      <c r="Z192" s="6"/>
    </row>
    <row r="193" spans="1:26" ht="88.5" customHeight="1">
      <c r="A193" s="444">
        <v>72</v>
      </c>
      <c r="B193" s="464" t="s">
        <v>9</v>
      </c>
      <c r="C193" s="464" t="s">
        <v>15</v>
      </c>
      <c r="D193" s="465">
        <v>44146</v>
      </c>
      <c r="E193" s="464" t="s">
        <v>878</v>
      </c>
      <c r="F193" s="464" t="s">
        <v>30</v>
      </c>
      <c r="G193" s="506" t="s">
        <v>879</v>
      </c>
      <c r="H193" s="556" t="s">
        <v>880</v>
      </c>
      <c r="I193" s="506" t="s">
        <v>18</v>
      </c>
      <c r="J193" s="506" t="s">
        <v>881</v>
      </c>
      <c r="K193" s="506" t="s">
        <v>501</v>
      </c>
      <c r="L193" s="506">
        <v>44146</v>
      </c>
      <c r="M193" s="506">
        <v>44317</v>
      </c>
      <c r="N193" s="506">
        <v>44865</v>
      </c>
      <c r="O193" s="557" t="s">
        <v>1917</v>
      </c>
      <c r="P193" s="558"/>
      <c r="Q193" s="72" t="s">
        <v>883</v>
      </c>
      <c r="R193" s="72" t="s">
        <v>884</v>
      </c>
      <c r="S193" s="72" t="s">
        <v>883</v>
      </c>
      <c r="T193" s="440" t="s">
        <v>13</v>
      </c>
      <c r="U193" s="72" t="s">
        <v>25</v>
      </c>
      <c r="V193" s="742" t="s">
        <v>595</v>
      </c>
      <c r="W193" s="6"/>
      <c r="X193" s="6"/>
      <c r="Y193" s="6"/>
      <c r="Z193" s="6"/>
    </row>
    <row r="194" spans="1:26" ht="80.25" customHeight="1">
      <c r="A194" s="17">
        <v>88</v>
      </c>
      <c r="B194" s="464" t="s">
        <v>9</v>
      </c>
      <c r="C194" s="464" t="s">
        <v>15</v>
      </c>
      <c r="D194" s="465">
        <v>44431</v>
      </c>
      <c r="E194" s="400" t="s">
        <v>900</v>
      </c>
      <c r="F194" s="464" t="s">
        <v>10</v>
      </c>
      <c r="G194" s="380" t="s">
        <v>901</v>
      </c>
      <c r="H194" s="465" t="s">
        <v>902</v>
      </c>
      <c r="I194" s="464" t="s">
        <v>18</v>
      </c>
      <c r="J194" s="464" t="s">
        <v>903</v>
      </c>
      <c r="K194" s="464" t="s">
        <v>904</v>
      </c>
      <c r="L194" s="465">
        <v>44431</v>
      </c>
      <c r="M194" s="446">
        <v>44431</v>
      </c>
      <c r="N194" s="467">
        <v>44489</v>
      </c>
      <c r="O194" s="932" t="s">
        <v>905</v>
      </c>
      <c r="P194" s="784"/>
      <c r="Q194" s="565" t="s">
        <v>906</v>
      </c>
      <c r="R194" s="484" t="s">
        <v>907</v>
      </c>
      <c r="S194" s="53" t="s">
        <v>906</v>
      </c>
      <c r="T194" s="440" t="s">
        <v>13</v>
      </c>
      <c r="U194" s="53" t="s">
        <v>25</v>
      </c>
      <c r="V194" s="743" t="s">
        <v>794</v>
      </c>
      <c r="W194" s="6"/>
      <c r="X194" s="6"/>
      <c r="Y194" s="6"/>
      <c r="Z194" s="6"/>
    </row>
    <row r="195" spans="1:26" ht="90" customHeight="1">
      <c r="A195" s="454">
        <v>89</v>
      </c>
      <c r="B195" s="505" t="s">
        <v>9</v>
      </c>
      <c r="C195" s="505" t="s">
        <v>15</v>
      </c>
      <c r="D195" s="506">
        <v>44431</v>
      </c>
      <c r="E195" s="566" t="s">
        <v>908</v>
      </c>
      <c r="F195" s="505" t="s">
        <v>10</v>
      </c>
      <c r="G195" s="375" t="s">
        <v>909</v>
      </c>
      <c r="H195" s="506" t="s">
        <v>910</v>
      </c>
      <c r="I195" s="505" t="s">
        <v>10</v>
      </c>
      <c r="J195" s="464" t="s">
        <v>911</v>
      </c>
      <c r="K195" s="464" t="s">
        <v>904</v>
      </c>
      <c r="L195" s="465">
        <v>44431</v>
      </c>
      <c r="M195" s="446">
        <v>44431</v>
      </c>
      <c r="N195" s="467">
        <v>44489</v>
      </c>
      <c r="O195" s="961" t="s">
        <v>1918</v>
      </c>
      <c r="P195" s="784"/>
      <c r="Q195" s="299" t="s">
        <v>913</v>
      </c>
      <c r="R195" s="484" t="s">
        <v>914</v>
      </c>
      <c r="S195" s="299" t="s">
        <v>913</v>
      </c>
      <c r="T195" s="53"/>
      <c r="U195" s="53" t="s">
        <v>25</v>
      </c>
      <c r="V195" s="744" t="s">
        <v>794</v>
      </c>
      <c r="W195" s="6"/>
      <c r="X195" s="6"/>
      <c r="Y195" s="6"/>
      <c r="Z195" s="6"/>
    </row>
    <row r="196" spans="1:26" ht="52.5" customHeight="1">
      <c r="A196" s="207"/>
      <c r="B196" s="568"/>
      <c r="C196" s="568"/>
      <c r="D196" s="568"/>
      <c r="E196" s="568"/>
      <c r="F196" s="568"/>
      <c r="G196" s="568"/>
      <c r="H196" s="465" t="s">
        <v>915</v>
      </c>
      <c r="I196" s="464" t="s">
        <v>10</v>
      </c>
      <c r="J196" s="569" t="s">
        <v>916</v>
      </c>
      <c r="K196" s="464" t="s">
        <v>904</v>
      </c>
      <c r="L196" s="465">
        <v>44431</v>
      </c>
      <c r="M196" s="446">
        <v>44431</v>
      </c>
      <c r="N196" s="467">
        <v>44489</v>
      </c>
      <c r="O196" s="932" t="s">
        <v>917</v>
      </c>
      <c r="P196" s="784"/>
      <c r="Q196" s="299" t="s">
        <v>918</v>
      </c>
      <c r="R196" s="484" t="s">
        <v>919</v>
      </c>
      <c r="S196" s="53" t="s">
        <v>610</v>
      </c>
      <c r="T196" s="440" t="s">
        <v>13</v>
      </c>
      <c r="U196" s="356" t="s">
        <v>25</v>
      </c>
      <c r="V196" s="570" t="s">
        <v>595</v>
      </c>
      <c r="W196" s="6"/>
      <c r="X196" s="6"/>
      <c r="Y196" s="6"/>
      <c r="Z196" s="6"/>
    </row>
    <row r="197" spans="1:26" ht="48.75" customHeight="1">
      <c r="A197" s="571"/>
      <c r="B197" s="572"/>
      <c r="C197" s="572"/>
      <c r="D197" s="572"/>
      <c r="E197" s="573"/>
      <c r="F197" s="572"/>
      <c r="G197" s="572"/>
      <c r="H197" s="520" t="s">
        <v>920</v>
      </c>
      <c r="I197" s="480" t="s">
        <v>10</v>
      </c>
      <c r="J197" s="464" t="s">
        <v>921</v>
      </c>
      <c r="K197" s="464" t="s">
        <v>904</v>
      </c>
      <c r="L197" s="465">
        <v>44431</v>
      </c>
      <c r="M197" s="446">
        <v>44431</v>
      </c>
      <c r="N197" s="467">
        <v>44489</v>
      </c>
      <c r="O197" s="942" t="s">
        <v>514</v>
      </c>
      <c r="P197" s="784"/>
      <c r="Q197" s="574" t="s">
        <v>922</v>
      </c>
      <c r="R197" s="484" t="s">
        <v>923</v>
      </c>
      <c r="S197" s="53" t="s">
        <v>922</v>
      </c>
      <c r="T197" s="53"/>
      <c r="U197" s="53" t="s">
        <v>25</v>
      </c>
      <c r="V197" s="575" t="s">
        <v>794</v>
      </c>
      <c r="W197" s="6"/>
      <c r="X197" s="6"/>
      <c r="Y197" s="6"/>
      <c r="Z197" s="6"/>
    </row>
    <row r="198" spans="1:26" ht="66.75" customHeight="1">
      <c r="A198" s="53">
        <v>14</v>
      </c>
      <c r="B198" s="59" t="s">
        <v>9</v>
      </c>
      <c r="C198" s="59" t="s">
        <v>43</v>
      </c>
      <c r="D198" s="54">
        <v>44141</v>
      </c>
      <c r="E198" s="69" t="s">
        <v>1919</v>
      </c>
      <c r="F198" s="59" t="s">
        <v>17</v>
      </c>
      <c r="G198" s="62" t="s">
        <v>1920</v>
      </c>
      <c r="H198" s="64" t="s">
        <v>1921</v>
      </c>
      <c r="I198" s="64" t="s">
        <v>11</v>
      </c>
      <c r="J198" s="495" t="s">
        <v>1922</v>
      </c>
      <c r="K198" s="53" t="s">
        <v>100</v>
      </c>
      <c r="L198" s="65">
        <v>44141</v>
      </c>
      <c r="M198" s="54">
        <v>44228</v>
      </c>
      <c r="N198" s="54">
        <v>44484</v>
      </c>
      <c r="O198" s="968" t="s">
        <v>1923</v>
      </c>
      <c r="P198" s="783"/>
      <c r="Q198" s="783"/>
      <c r="R198" s="784"/>
      <c r="S198" s="745" t="s">
        <v>1924</v>
      </c>
      <c r="T198" s="67" t="s">
        <v>1925</v>
      </c>
      <c r="U198" s="134" t="s">
        <v>1926</v>
      </c>
      <c r="V198" s="53" t="s">
        <v>13</v>
      </c>
      <c r="W198" s="53" t="s">
        <v>25</v>
      </c>
      <c r="X198" s="746" t="s">
        <v>1927</v>
      </c>
      <c r="Y198" s="6"/>
      <c r="Z198" s="6"/>
    </row>
    <row r="199" spans="1:26" ht="56.25" customHeight="1">
      <c r="A199" s="53">
        <v>16</v>
      </c>
      <c r="B199" s="59" t="s">
        <v>9</v>
      </c>
      <c r="C199" s="59" t="s">
        <v>43</v>
      </c>
      <c r="D199" s="54">
        <v>44141</v>
      </c>
      <c r="E199" s="69" t="s">
        <v>1928</v>
      </c>
      <c r="F199" s="59" t="s">
        <v>17</v>
      </c>
      <c r="G199" s="26" t="s">
        <v>1929</v>
      </c>
      <c r="H199" s="64" t="s">
        <v>1930</v>
      </c>
      <c r="I199" s="52" t="s">
        <v>11</v>
      </c>
      <c r="J199" s="52" t="s">
        <v>1931</v>
      </c>
      <c r="K199" s="53" t="s">
        <v>120</v>
      </c>
      <c r="L199" s="65">
        <v>44141</v>
      </c>
      <c r="M199" s="54">
        <v>44197</v>
      </c>
      <c r="N199" s="54">
        <v>44496</v>
      </c>
      <c r="O199" s="816" t="s">
        <v>1932</v>
      </c>
      <c r="P199" s="783"/>
      <c r="Q199" s="783"/>
      <c r="R199" s="784"/>
      <c r="S199" s="70" t="s">
        <v>1933</v>
      </c>
      <c r="T199" s="67" t="s">
        <v>1934</v>
      </c>
      <c r="U199" s="70" t="s">
        <v>1933</v>
      </c>
      <c r="V199" s="53" t="s">
        <v>13</v>
      </c>
      <c r="W199" s="53" t="s">
        <v>25</v>
      </c>
      <c r="X199" s="746" t="s">
        <v>1935</v>
      </c>
      <c r="Y199" s="6"/>
      <c r="Z199" s="6"/>
    </row>
    <row r="200" spans="1:26" ht="61.5" customHeight="1">
      <c r="A200" s="53">
        <v>20</v>
      </c>
      <c r="B200" s="59" t="s">
        <v>9</v>
      </c>
      <c r="C200" s="59" t="s">
        <v>43</v>
      </c>
      <c r="D200" s="54">
        <v>44141</v>
      </c>
      <c r="E200" s="69" t="s">
        <v>1936</v>
      </c>
      <c r="F200" s="59" t="s">
        <v>24</v>
      </c>
      <c r="G200" s="26" t="s">
        <v>1937</v>
      </c>
      <c r="H200" s="52" t="s">
        <v>1938</v>
      </c>
      <c r="I200" s="52" t="s">
        <v>18</v>
      </c>
      <c r="J200" s="52" t="s">
        <v>1939</v>
      </c>
      <c r="K200" s="53" t="s">
        <v>267</v>
      </c>
      <c r="L200" s="65">
        <v>44141</v>
      </c>
      <c r="M200" s="54">
        <v>44197</v>
      </c>
      <c r="N200" s="54">
        <v>44500</v>
      </c>
      <c r="O200" s="816" t="s">
        <v>1940</v>
      </c>
      <c r="P200" s="783"/>
      <c r="Q200" s="783"/>
      <c r="R200" s="784"/>
      <c r="S200" s="70" t="s">
        <v>1941</v>
      </c>
      <c r="T200" s="80" t="s">
        <v>1942</v>
      </c>
      <c r="U200" s="70" t="s">
        <v>1941</v>
      </c>
      <c r="V200" s="53" t="s">
        <v>13</v>
      </c>
      <c r="W200" s="61" t="s">
        <v>25</v>
      </c>
      <c r="X200" s="746" t="s">
        <v>1943</v>
      </c>
      <c r="Y200" s="6"/>
      <c r="Z200" s="6"/>
    </row>
    <row r="201" spans="1:26" ht="63" customHeight="1">
      <c r="A201" s="457"/>
      <c r="B201" s="464" t="s">
        <v>9</v>
      </c>
      <c r="C201" s="464" t="s">
        <v>15</v>
      </c>
      <c r="D201" s="465">
        <v>44146</v>
      </c>
      <c r="E201" s="480" t="s">
        <v>519</v>
      </c>
      <c r="F201" s="480" t="s">
        <v>30</v>
      </c>
      <c r="G201" s="480"/>
      <c r="H201" s="464" t="s">
        <v>533</v>
      </c>
      <c r="I201" s="464" t="s">
        <v>18</v>
      </c>
      <c r="J201" s="464" t="s">
        <v>534</v>
      </c>
      <c r="K201" s="445" t="s">
        <v>501</v>
      </c>
      <c r="L201" s="446">
        <v>44146</v>
      </c>
      <c r="M201" s="446">
        <v>44228</v>
      </c>
      <c r="N201" s="467">
        <v>44287</v>
      </c>
      <c r="O201" s="909" t="s">
        <v>535</v>
      </c>
      <c r="P201" s="784"/>
      <c r="Q201" s="53" t="s">
        <v>536</v>
      </c>
      <c r="R201" s="53" t="s">
        <v>537</v>
      </c>
      <c r="S201" s="53"/>
      <c r="T201" s="440" t="s">
        <v>26</v>
      </c>
      <c r="U201" s="53" t="s">
        <v>25</v>
      </c>
      <c r="V201" s="742" t="s">
        <v>1944</v>
      </c>
      <c r="W201" s="6"/>
      <c r="X201" s="6"/>
      <c r="Y201" s="6"/>
      <c r="Z201" s="6"/>
    </row>
    <row r="202" spans="1:26" ht="39" customHeight="1">
      <c r="A202" s="494">
        <v>58</v>
      </c>
      <c r="B202" s="464" t="s">
        <v>9</v>
      </c>
      <c r="C202" s="464" t="s">
        <v>15</v>
      </c>
      <c r="D202" s="540">
        <v>44146</v>
      </c>
      <c r="E202" s="510" t="s">
        <v>846</v>
      </c>
      <c r="F202" s="464" t="s">
        <v>30</v>
      </c>
      <c r="G202" s="777" t="s">
        <v>847</v>
      </c>
      <c r="H202" s="769" t="s">
        <v>848</v>
      </c>
      <c r="I202" s="777" t="s">
        <v>18</v>
      </c>
      <c r="J202" s="777" t="s">
        <v>849</v>
      </c>
      <c r="K202" s="777" t="s">
        <v>501</v>
      </c>
      <c r="L202" s="963">
        <v>44146</v>
      </c>
      <c r="M202" s="446">
        <v>44317</v>
      </c>
      <c r="N202" s="446">
        <v>44484</v>
      </c>
      <c r="O202" s="769" t="s">
        <v>850</v>
      </c>
      <c r="P202" s="445"/>
      <c r="Q202" s="964" t="s">
        <v>851</v>
      </c>
      <c r="R202" s="980" t="s">
        <v>852</v>
      </c>
      <c r="S202" s="964" t="s">
        <v>851</v>
      </c>
      <c r="T202" s="981" t="s">
        <v>13</v>
      </c>
      <c r="U202" s="977" t="s">
        <v>25</v>
      </c>
      <c r="V202" s="978" t="s">
        <v>794</v>
      </c>
      <c r="W202" s="6"/>
      <c r="X202" s="6"/>
      <c r="Y202" s="6"/>
      <c r="Z202" s="6"/>
    </row>
    <row r="203" spans="1:26" ht="30.75" customHeight="1">
      <c r="A203" s="444">
        <v>59</v>
      </c>
      <c r="B203" s="464" t="s">
        <v>9</v>
      </c>
      <c r="C203" s="464" t="s">
        <v>15</v>
      </c>
      <c r="D203" s="465">
        <v>44146</v>
      </c>
      <c r="E203" s="544" t="s">
        <v>853</v>
      </c>
      <c r="F203" s="464" t="s">
        <v>30</v>
      </c>
      <c r="G203" s="770"/>
      <c r="H203" s="770"/>
      <c r="I203" s="770"/>
      <c r="J203" s="770"/>
      <c r="K203" s="770"/>
      <c r="L203" s="770"/>
      <c r="M203" s="446"/>
      <c r="N203" s="446"/>
      <c r="O203" s="770"/>
      <c r="P203" s="445"/>
      <c r="Q203" s="770"/>
      <c r="R203" s="770"/>
      <c r="S203" s="770"/>
      <c r="T203" s="780"/>
      <c r="U203" s="793"/>
      <c r="V203" s="824"/>
      <c r="W203" s="6"/>
      <c r="X203" s="6"/>
      <c r="Y203" s="6"/>
      <c r="Z203" s="6"/>
    </row>
    <row r="204" spans="1:26" ht="54.75" customHeight="1">
      <c r="A204" s="444">
        <v>60</v>
      </c>
      <c r="B204" s="464" t="s">
        <v>9</v>
      </c>
      <c r="C204" s="464" t="s">
        <v>15</v>
      </c>
      <c r="D204" s="465">
        <v>44146</v>
      </c>
      <c r="E204" s="510" t="s">
        <v>854</v>
      </c>
      <c r="F204" s="464" t="s">
        <v>30</v>
      </c>
      <c r="G204" s="771"/>
      <c r="H204" s="771"/>
      <c r="I204" s="771"/>
      <c r="J204" s="771"/>
      <c r="K204" s="771"/>
      <c r="L204" s="771"/>
      <c r="M204" s="446"/>
      <c r="N204" s="446"/>
      <c r="O204" s="771"/>
      <c r="P204" s="445"/>
      <c r="Q204" s="771"/>
      <c r="R204" s="771"/>
      <c r="S204" s="771"/>
      <c r="T204" s="781"/>
      <c r="U204" s="810"/>
      <c r="V204" s="979"/>
      <c r="W204" s="6"/>
      <c r="X204" s="6"/>
      <c r="Y204" s="6"/>
      <c r="Z204" s="6"/>
    </row>
    <row r="205" spans="1:26" ht="65.25" customHeight="1">
      <c r="A205" s="444">
        <v>14</v>
      </c>
      <c r="B205" s="464" t="s">
        <v>9</v>
      </c>
      <c r="C205" s="464" t="s">
        <v>15</v>
      </c>
      <c r="D205" s="465">
        <v>44146</v>
      </c>
      <c r="E205" s="464" t="s">
        <v>588</v>
      </c>
      <c r="F205" s="464" t="s">
        <v>30</v>
      </c>
      <c r="G205" s="464" t="s">
        <v>589</v>
      </c>
      <c r="H205" s="465" t="s">
        <v>590</v>
      </c>
      <c r="I205" s="464" t="s">
        <v>18</v>
      </c>
      <c r="J205" s="464" t="s">
        <v>591</v>
      </c>
      <c r="K205" s="445" t="s">
        <v>501</v>
      </c>
      <c r="L205" s="446">
        <v>44146</v>
      </c>
      <c r="M205" s="446">
        <v>44378</v>
      </c>
      <c r="N205" s="467">
        <v>44531</v>
      </c>
      <c r="O205" s="939" t="s">
        <v>592</v>
      </c>
      <c r="P205" s="784"/>
      <c r="Q205" s="53" t="s">
        <v>593</v>
      </c>
      <c r="R205" s="492" t="s">
        <v>1945</v>
      </c>
      <c r="S205" s="17" t="s">
        <v>593</v>
      </c>
      <c r="T205" s="474" t="s">
        <v>13</v>
      </c>
      <c r="U205" s="53" t="s">
        <v>25</v>
      </c>
      <c r="V205" s="743" t="s">
        <v>595</v>
      </c>
      <c r="W205" s="6"/>
      <c r="X205" s="6"/>
      <c r="Y205" s="6"/>
      <c r="Z205" s="6"/>
    </row>
    <row r="206" spans="1:26" ht="15.75" customHeight="1">
      <c r="A206" s="814">
        <v>2</v>
      </c>
      <c r="B206" s="814" t="s">
        <v>9</v>
      </c>
      <c r="C206" s="814" t="s">
        <v>37</v>
      </c>
      <c r="D206" s="814">
        <v>44140</v>
      </c>
      <c r="E206" s="814" t="s">
        <v>272</v>
      </c>
      <c r="F206" s="814" t="s">
        <v>17</v>
      </c>
      <c r="G206" s="814" t="s">
        <v>273</v>
      </c>
      <c r="H206" s="129" t="s">
        <v>929</v>
      </c>
      <c r="I206" s="588" t="s">
        <v>18</v>
      </c>
      <c r="J206" s="129" t="s">
        <v>930</v>
      </c>
      <c r="K206" s="127" t="s">
        <v>931</v>
      </c>
      <c r="L206" s="589">
        <v>44140</v>
      </c>
      <c r="M206" s="590">
        <v>44211</v>
      </c>
      <c r="N206" s="590">
        <v>44377</v>
      </c>
      <c r="O206" s="971" t="s">
        <v>1946</v>
      </c>
      <c r="P206" s="783"/>
      <c r="Q206" s="783"/>
      <c r="R206" s="784"/>
      <c r="S206" s="591" t="s">
        <v>226</v>
      </c>
      <c r="T206" s="357" t="s">
        <v>1947</v>
      </c>
      <c r="U206" s="591" t="s">
        <v>279</v>
      </c>
      <c r="V206" s="26" t="s">
        <v>26</v>
      </c>
      <c r="W206" s="53" t="s">
        <v>25</v>
      </c>
      <c r="X206" s="747" t="s">
        <v>934</v>
      </c>
      <c r="Y206" s="6"/>
      <c r="Z206" s="6"/>
    </row>
    <row r="207" spans="1:26" ht="15.75" customHeight="1">
      <c r="A207" s="770"/>
      <c r="B207" s="770"/>
      <c r="C207" s="770"/>
      <c r="D207" s="770"/>
      <c r="E207" s="770"/>
      <c r="F207" s="770"/>
      <c r="G207" s="770"/>
      <c r="H207" s="53" t="s">
        <v>935</v>
      </c>
      <c r="I207" s="53" t="s">
        <v>18</v>
      </c>
      <c r="J207" s="129" t="s">
        <v>936</v>
      </c>
      <c r="K207" s="127" t="s">
        <v>931</v>
      </c>
      <c r="L207" s="589">
        <v>44421</v>
      </c>
      <c r="M207" s="590">
        <v>44421</v>
      </c>
      <c r="N207" s="590">
        <v>44484</v>
      </c>
      <c r="O207" s="971" t="s">
        <v>1948</v>
      </c>
      <c r="P207" s="783"/>
      <c r="Q207" s="783"/>
      <c r="R207" s="784"/>
      <c r="S207" s="591" t="s">
        <v>1949</v>
      </c>
      <c r="T207" s="357" t="s">
        <v>939</v>
      </c>
      <c r="U207" s="591" t="s">
        <v>940</v>
      </c>
      <c r="V207" s="26" t="s">
        <v>13</v>
      </c>
      <c r="W207" s="593" t="s">
        <v>25</v>
      </c>
      <c r="X207" s="748" t="s">
        <v>941</v>
      </c>
      <c r="Y207" s="6"/>
      <c r="Z207" s="6"/>
    </row>
    <row r="208" spans="1:26" ht="15.75" customHeight="1">
      <c r="A208" s="770"/>
      <c r="B208" s="770"/>
      <c r="C208" s="770"/>
      <c r="D208" s="770"/>
      <c r="E208" s="770"/>
      <c r="F208" s="770"/>
      <c r="G208" s="770"/>
      <c r="H208" s="52" t="s">
        <v>274</v>
      </c>
      <c r="I208" s="594" t="s">
        <v>18</v>
      </c>
      <c r="J208" s="53" t="s">
        <v>275</v>
      </c>
      <c r="K208" s="53" t="s">
        <v>201</v>
      </c>
      <c r="L208" s="467">
        <v>44022</v>
      </c>
      <c r="M208" s="590">
        <v>44034</v>
      </c>
      <c r="N208" s="590">
        <v>44377</v>
      </c>
      <c r="O208" s="816" t="s">
        <v>276</v>
      </c>
      <c r="P208" s="783"/>
      <c r="Q208" s="783"/>
      <c r="R208" s="784"/>
      <c r="S208" s="70" t="s">
        <v>277</v>
      </c>
      <c r="T208" s="357" t="s">
        <v>1950</v>
      </c>
      <c r="U208" s="591" t="s">
        <v>279</v>
      </c>
      <c r="V208" s="26" t="s">
        <v>13</v>
      </c>
      <c r="W208" s="82" t="s">
        <v>25</v>
      </c>
      <c r="X208" s="103" t="s">
        <v>280</v>
      </c>
      <c r="Y208" s="6"/>
      <c r="Z208" s="6"/>
    </row>
    <row r="209" spans="1:26" ht="15.75" customHeight="1">
      <c r="A209" s="770"/>
      <c r="B209" s="770"/>
      <c r="C209" s="770"/>
      <c r="D209" s="770"/>
      <c r="E209" s="770"/>
      <c r="F209" s="770"/>
      <c r="G209" s="770"/>
      <c r="H209" s="595" t="s">
        <v>943</v>
      </c>
      <c r="I209" s="594" t="s">
        <v>18</v>
      </c>
      <c r="J209" s="53" t="s">
        <v>944</v>
      </c>
      <c r="K209" s="53" t="s">
        <v>201</v>
      </c>
      <c r="L209" s="467">
        <v>44022</v>
      </c>
      <c r="M209" s="590">
        <v>44399</v>
      </c>
      <c r="N209" s="590">
        <v>44377</v>
      </c>
      <c r="O209" s="971" t="s">
        <v>1951</v>
      </c>
      <c r="P209" s="783"/>
      <c r="Q209" s="783"/>
      <c r="R209" s="784"/>
      <c r="S209" s="70" t="s">
        <v>946</v>
      </c>
      <c r="T209" s="357" t="s">
        <v>947</v>
      </c>
      <c r="U209" s="591" t="s">
        <v>279</v>
      </c>
      <c r="V209" s="26" t="s">
        <v>26</v>
      </c>
      <c r="W209" s="53" t="s">
        <v>25</v>
      </c>
      <c r="X209" s="749" t="s">
        <v>948</v>
      </c>
      <c r="Y209" s="6"/>
      <c r="Z209" s="6"/>
    </row>
    <row r="210" spans="1:26" ht="15.75" customHeight="1">
      <c r="A210" s="771"/>
      <c r="B210" s="771"/>
      <c r="C210" s="771"/>
      <c r="D210" s="771"/>
      <c r="E210" s="771"/>
      <c r="F210" s="771"/>
      <c r="G210" s="771"/>
      <c r="H210" s="53" t="s">
        <v>949</v>
      </c>
      <c r="I210" s="450" t="s">
        <v>18</v>
      </c>
      <c r="J210" s="72" t="s">
        <v>950</v>
      </c>
      <c r="K210" s="72" t="s">
        <v>201</v>
      </c>
      <c r="L210" s="507">
        <v>44423</v>
      </c>
      <c r="M210" s="590">
        <v>44423</v>
      </c>
      <c r="N210" s="590">
        <v>44484</v>
      </c>
      <c r="O210" s="971" t="s">
        <v>1952</v>
      </c>
      <c r="P210" s="783"/>
      <c r="Q210" s="783"/>
      <c r="R210" s="784"/>
      <c r="S210" s="70" t="s">
        <v>952</v>
      </c>
      <c r="T210" s="357" t="s">
        <v>953</v>
      </c>
      <c r="U210" s="591" t="s">
        <v>279</v>
      </c>
      <c r="V210" s="26" t="s">
        <v>13</v>
      </c>
      <c r="W210" s="596" t="s">
        <v>25</v>
      </c>
      <c r="X210" s="750" t="s">
        <v>954</v>
      </c>
      <c r="Y210" s="6"/>
      <c r="Z210" s="6"/>
    </row>
    <row r="211" spans="1:26" ht="63" customHeight="1">
      <c r="A211" s="127">
        <v>10</v>
      </c>
      <c r="B211" s="127" t="s">
        <v>9</v>
      </c>
      <c r="C211" s="127" t="s">
        <v>41</v>
      </c>
      <c r="D211" s="128">
        <v>44140</v>
      </c>
      <c r="E211" s="129" t="s">
        <v>1953</v>
      </c>
      <c r="F211" s="127" t="s">
        <v>17</v>
      </c>
      <c r="G211" s="129" t="s">
        <v>972</v>
      </c>
      <c r="H211" s="130" t="s">
        <v>973</v>
      </c>
      <c r="I211" s="129" t="s">
        <v>11</v>
      </c>
      <c r="J211" s="129" t="s">
        <v>974</v>
      </c>
      <c r="K211" s="130" t="s">
        <v>975</v>
      </c>
      <c r="L211" s="131">
        <v>44146</v>
      </c>
      <c r="M211" s="132">
        <v>44207</v>
      </c>
      <c r="N211" s="132">
        <v>44377</v>
      </c>
      <c r="O211" s="816" t="s">
        <v>976</v>
      </c>
      <c r="P211" s="783"/>
      <c r="Q211" s="783"/>
      <c r="R211" s="784"/>
      <c r="S211" s="601" t="s">
        <v>977</v>
      </c>
      <c r="T211" s="70" t="s">
        <v>978</v>
      </c>
      <c r="U211" s="70" t="s">
        <v>979</v>
      </c>
      <c r="V211" s="600" t="s">
        <v>26</v>
      </c>
      <c r="W211" s="59" t="s">
        <v>25</v>
      </c>
      <c r="X211" s="70" t="s">
        <v>948</v>
      </c>
      <c r="Y211" s="6"/>
      <c r="Z211" s="6"/>
    </row>
    <row r="212" spans="1:26" ht="15.75" customHeight="1">
      <c r="A212" s="6"/>
      <c r="B212" s="6"/>
      <c r="C212" s="6"/>
      <c r="D212" s="6"/>
      <c r="E212" s="6"/>
      <c r="F212" s="6"/>
      <c r="G212" s="6"/>
      <c r="H212" s="6"/>
      <c r="I212" s="6"/>
      <c r="J212" s="6"/>
      <c r="K212" s="6"/>
      <c r="L212" s="6"/>
      <c r="M212" s="6"/>
      <c r="N212" s="6"/>
      <c r="O212" s="6"/>
      <c r="P212" s="6"/>
      <c r="Q212" s="6"/>
      <c r="R212" s="6"/>
      <c r="S212" s="6"/>
      <c r="T212" s="139"/>
      <c r="U212" s="6"/>
      <c r="V212" s="6"/>
      <c r="W212" s="6"/>
      <c r="X212" s="6"/>
      <c r="Y212" s="6"/>
      <c r="Z212" s="6"/>
    </row>
    <row r="213" spans="1:26" ht="15.75" customHeight="1">
      <c r="A213" s="6"/>
      <c r="B213" s="6"/>
      <c r="C213" s="6"/>
      <c r="D213" s="6"/>
      <c r="E213" s="6"/>
      <c r="F213" s="6"/>
      <c r="G213" s="6"/>
      <c r="H213" s="6"/>
      <c r="I213" s="6"/>
      <c r="J213" s="6"/>
      <c r="K213" s="6"/>
      <c r="L213" s="6"/>
      <c r="M213" s="6"/>
      <c r="N213" s="6"/>
      <c r="O213" s="6"/>
      <c r="P213" s="6"/>
      <c r="Q213" s="6"/>
      <c r="R213" s="6"/>
      <c r="S213" s="6"/>
      <c r="T213" s="139"/>
      <c r="U213" s="6"/>
      <c r="V213" s="6"/>
      <c r="W213" s="6"/>
      <c r="X213" s="6"/>
      <c r="Y213" s="6"/>
      <c r="Z213" s="6"/>
    </row>
    <row r="214" spans="1:26" ht="15.75" customHeight="1">
      <c r="A214" s="6"/>
      <c r="B214" s="6"/>
      <c r="C214" s="6"/>
      <c r="D214" s="6"/>
      <c r="E214" s="6"/>
      <c r="F214" s="6"/>
      <c r="G214" s="6"/>
      <c r="H214" s="6"/>
      <c r="I214" s="6"/>
      <c r="J214" s="6"/>
      <c r="K214" s="6"/>
      <c r="L214" s="6"/>
      <c r="M214" s="6"/>
      <c r="N214" s="6"/>
      <c r="O214" s="6"/>
      <c r="P214" s="6"/>
      <c r="Q214" s="6"/>
      <c r="R214" s="6"/>
      <c r="S214" s="6"/>
      <c r="T214" s="139"/>
      <c r="U214" s="6"/>
      <c r="V214" s="6"/>
      <c r="W214" s="6"/>
      <c r="X214" s="6"/>
      <c r="Y214" s="6"/>
      <c r="Z214" s="6"/>
    </row>
    <row r="215" spans="1:26" ht="15.75" customHeight="1">
      <c r="A215" s="6"/>
      <c r="B215" s="6"/>
      <c r="C215" s="6"/>
      <c r="D215" s="6"/>
      <c r="E215" s="6"/>
      <c r="F215" s="6"/>
      <c r="G215" s="6"/>
      <c r="H215" s="6"/>
      <c r="I215" s="6"/>
      <c r="J215" s="6"/>
      <c r="K215" s="6"/>
      <c r="L215" s="6"/>
      <c r="M215" s="6"/>
      <c r="N215" s="6"/>
      <c r="O215" s="6"/>
      <c r="P215" s="6"/>
      <c r="Q215" s="6"/>
      <c r="R215" s="6"/>
      <c r="S215" s="6"/>
      <c r="T215" s="139"/>
      <c r="U215" s="6"/>
      <c r="V215" s="6"/>
      <c r="W215" s="6"/>
      <c r="X215" s="6"/>
      <c r="Y215" s="6"/>
      <c r="Z215" s="6"/>
    </row>
    <row r="216" spans="1:26" ht="15.75" customHeight="1">
      <c r="A216" s="6"/>
      <c r="B216" s="6"/>
      <c r="C216" s="6"/>
      <c r="D216" s="6"/>
      <c r="E216" s="6"/>
      <c r="F216" s="6"/>
      <c r="G216" s="6"/>
      <c r="H216" s="6"/>
      <c r="I216" s="6"/>
      <c r="J216" s="6"/>
      <c r="K216" s="6"/>
      <c r="L216" s="6"/>
      <c r="M216" s="6"/>
      <c r="N216" s="6"/>
      <c r="O216" s="6"/>
      <c r="P216" s="6"/>
      <c r="Q216" s="6"/>
      <c r="R216" s="6"/>
      <c r="S216" s="6"/>
      <c r="T216" s="139"/>
      <c r="U216" s="6"/>
      <c r="V216" s="6"/>
      <c r="W216" s="6"/>
      <c r="X216" s="6"/>
      <c r="Y216" s="6"/>
      <c r="Z216" s="6"/>
    </row>
    <row r="217" spans="1:26" ht="15.75" customHeight="1">
      <c r="A217" s="6"/>
      <c r="B217" s="6"/>
      <c r="C217" s="6"/>
      <c r="D217" s="6"/>
      <c r="E217" s="6"/>
      <c r="F217" s="6"/>
      <c r="G217" s="6"/>
      <c r="H217" s="6"/>
      <c r="I217" s="6"/>
      <c r="J217" s="6"/>
      <c r="K217" s="6"/>
      <c r="L217" s="6"/>
      <c r="M217" s="6"/>
      <c r="N217" s="6"/>
      <c r="O217" s="6"/>
      <c r="P217" s="6"/>
      <c r="Q217" s="6"/>
      <c r="R217" s="6"/>
      <c r="S217" s="6"/>
      <c r="T217" s="139"/>
      <c r="U217" s="6"/>
      <c r="V217" s="6"/>
      <c r="W217" s="6"/>
      <c r="X217" s="6"/>
      <c r="Y217" s="6"/>
      <c r="Z217" s="6"/>
    </row>
    <row r="218" spans="1:26" ht="15.75" customHeight="1">
      <c r="A218" s="6"/>
      <c r="B218" s="6"/>
      <c r="C218" s="6"/>
      <c r="D218" s="6"/>
      <c r="E218" s="6"/>
      <c r="F218" s="6"/>
      <c r="G218" s="6"/>
      <c r="H218" s="6"/>
      <c r="I218" s="6"/>
      <c r="J218" s="6"/>
      <c r="K218" s="6"/>
      <c r="L218" s="6"/>
      <c r="M218" s="6"/>
      <c r="N218" s="6"/>
      <c r="O218" s="6"/>
      <c r="P218" s="6"/>
      <c r="Q218" s="6"/>
      <c r="R218" s="6"/>
      <c r="S218" s="6"/>
      <c r="T218" s="139"/>
      <c r="U218" s="6"/>
      <c r="V218" s="6"/>
      <c r="W218" s="6"/>
      <c r="X218" s="6"/>
      <c r="Y218" s="6"/>
      <c r="Z218" s="6"/>
    </row>
    <row r="219" spans="1:26" ht="15.75" customHeight="1">
      <c r="A219" s="6"/>
      <c r="B219" s="6"/>
      <c r="C219" s="6"/>
      <c r="D219" s="6"/>
      <c r="E219" s="6"/>
      <c r="F219" s="6"/>
      <c r="G219" s="6"/>
      <c r="H219" s="6"/>
      <c r="I219" s="6"/>
      <c r="J219" s="6"/>
      <c r="K219" s="6"/>
      <c r="L219" s="6"/>
      <c r="M219" s="6"/>
      <c r="N219" s="6"/>
      <c r="O219" s="6"/>
      <c r="P219" s="6"/>
      <c r="Q219" s="6"/>
      <c r="R219" s="6"/>
      <c r="S219" s="6"/>
      <c r="T219" s="139"/>
      <c r="U219" s="6"/>
      <c r="V219" s="6"/>
      <c r="W219" s="6"/>
      <c r="X219" s="6"/>
      <c r="Y219" s="6"/>
      <c r="Z219" s="6"/>
    </row>
    <row r="220" spans="1:26" ht="15.75" customHeight="1">
      <c r="A220" s="6"/>
      <c r="B220" s="6"/>
      <c r="C220" s="6"/>
      <c r="D220" s="6"/>
      <c r="E220" s="6"/>
      <c r="F220" s="6"/>
      <c r="G220" s="6"/>
      <c r="H220" s="6"/>
      <c r="I220" s="6"/>
      <c r="J220" s="6"/>
      <c r="K220" s="6"/>
      <c r="L220" s="6"/>
      <c r="M220" s="6"/>
      <c r="N220" s="6"/>
      <c r="O220" s="6"/>
      <c r="P220" s="6"/>
      <c r="Q220" s="6"/>
      <c r="R220" s="6"/>
      <c r="S220" s="6"/>
      <c r="T220" s="139"/>
      <c r="U220" s="6"/>
      <c r="V220" s="6"/>
      <c r="W220" s="6"/>
      <c r="X220" s="6"/>
      <c r="Y220" s="6"/>
      <c r="Z220" s="6"/>
    </row>
    <row r="221" spans="1:26" ht="15.75" customHeight="1">
      <c r="A221" s="6"/>
      <c r="B221" s="6"/>
      <c r="C221" s="6"/>
      <c r="D221" s="6"/>
      <c r="E221" s="6"/>
      <c r="F221" s="6"/>
      <c r="G221" s="6"/>
      <c r="H221" s="6"/>
      <c r="I221" s="6"/>
      <c r="J221" s="6"/>
      <c r="K221" s="6"/>
      <c r="L221" s="6"/>
      <c r="M221" s="6"/>
      <c r="N221" s="6"/>
      <c r="O221" s="6"/>
      <c r="P221" s="6"/>
      <c r="Q221" s="6"/>
      <c r="R221" s="6"/>
      <c r="S221" s="6"/>
      <c r="T221" s="139"/>
      <c r="U221" s="6"/>
      <c r="V221" s="6"/>
      <c r="W221" s="6"/>
      <c r="X221" s="6"/>
      <c r="Y221" s="6"/>
      <c r="Z221" s="6"/>
    </row>
    <row r="222" spans="1:26" ht="15.75" customHeight="1">
      <c r="A222" s="6"/>
      <c r="B222" s="6"/>
      <c r="C222" s="6"/>
      <c r="D222" s="6"/>
      <c r="E222" s="6"/>
      <c r="F222" s="6"/>
      <c r="G222" s="6"/>
      <c r="H222" s="6"/>
      <c r="I222" s="6"/>
      <c r="J222" s="6"/>
      <c r="K222" s="6"/>
      <c r="L222" s="6"/>
      <c r="M222" s="6"/>
      <c r="N222" s="6"/>
      <c r="O222" s="6"/>
      <c r="P222" s="6"/>
      <c r="Q222" s="6"/>
      <c r="R222" s="6"/>
      <c r="S222" s="6"/>
      <c r="T222" s="139"/>
      <c r="U222" s="6"/>
      <c r="V222" s="6"/>
      <c r="W222" s="6"/>
      <c r="X222" s="6"/>
      <c r="Y222" s="6"/>
      <c r="Z222" s="6"/>
    </row>
    <row r="223" spans="1:26" ht="15.75" customHeight="1">
      <c r="A223" s="6"/>
      <c r="B223" s="6"/>
      <c r="C223" s="6"/>
      <c r="D223" s="6"/>
      <c r="E223" s="6"/>
      <c r="F223" s="6"/>
      <c r="G223" s="6"/>
      <c r="H223" s="6"/>
      <c r="I223" s="6"/>
      <c r="J223" s="6"/>
      <c r="K223" s="6"/>
      <c r="L223" s="6"/>
      <c r="M223" s="6"/>
      <c r="N223" s="6"/>
      <c r="O223" s="6"/>
      <c r="P223" s="6"/>
      <c r="Q223" s="6"/>
      <c r="R223" s="6"/>
      <c r="S223" s="6"/>
      <c r="T223" s="139"/>
      <c r="U223" s="6"/>
      <c r="V223" s="6"/>
      <c r="W223" s="6"/>
      <c r="X223" s="6"/>
      <c r="Y223" s="6"/>
      <c r="Z223" s="6"/>
    </row>
    <row r="224" spans="1:26" ht="15.75" customHeight="1">
      <c r="A224" s="6"/>
      <c r="B224" s="6"/>
      <c r="C224" s="6"/>
      <c r="D224" s="6"/>
      <c r="E224" s="6"/>
      <c r="F224" s="6"/>
      <c r="G224" s="6"/>
      <c r="H224" s="6"/>
      <c r="I224" s="6"/>
      <c r="J224" s="6"/>
      <c r="K224" s="6"/>
      <c r="L224" s="6"/>
      <c r="M224" s="6"/>
      <c r="N224" s="6"/>
      <c r="O224" s="6"/>
      <c r="P224" s="6"/>
      <c r="Q224" s="6"/>
      <c r="R224" s="6"/>
      <c r="S224" s="6"/>
      <c r="T224" s="139"/>
      <c r="U224" s="6"/>
      <c r="V224" s="6"/>
      <c r="W224" s="6"/>
      <c r="X224" s="6"/>
      <c r="Y224" s="6"/>
      <c r="Z224" s="6"/>
    </row>
    <row r="225" spans="1:26" ht="15.75" customHeight="1">
      <c r="A225" s="6"/>
      <c r="B225" s="6"/>
      <c r="C225" s="6"/>
      <c r="D225" s="6"/>
      <c r="E225" s="6"/>
      <c r="F225" s="6"/>
      <c r="G225" s="6"/>
      <c r="H225" s="6"/>
      <c r="I225" s="6"/>
      <c r="J225" s="6"/>
      <c r="K225" s="6"/>
      <c r="L225" s="6"/>
      <c r="M225" s="6"/>
      <c r="N225" s="6"/>
      <c r="O225" s="6"/>
      <c r="P225" s="6"/>
      <c r="Q225" s="6"/>
      <c r="R225" s="6"/>
      <c r="S225" s="6"/>
      <c r="T225" s="139"/>
      <c r="U225" s="6"/>
      <c r="V225" s="6"/>
      <c r="W225" s="6"/>
      <c r="X225" s="6"/>
      <c r="Y225" s="6"/>
      <c r="Z225" s="6"/>
    </row>
    <row r="226" spans="1:26" ht="15.75" customHeight="1">
      <c r="A226" s="6"/>
      <c r="B226" s="6"/>
      <c r="C226" s="6"/>
      <c r="D226" s="6"/>
      <c r="E226" s="6"/>
      <c r="F226" s="6"/>
      <c r="G226" s="6"/>
      <c r="H226" s="6"/>
      <c r="I226" s="6"/>
      <c r="J226" s="6"/>
      <c r="K226" s="6"/>
      <c r="L226" s="6"/>
      <c r="M226" s="6"/>
      <c r="N226" s="6"/>
      <c r="O226" s="6"/>
      <c r="P226" s="6"/>
      <c r="Q226" s="6"/>
      <c r="R226" s="6"/>
      <c r="S226" s="6"/>
      <c r="T226" s="139"/>
      <c r="U226" s="6"/>
      <c r="V226" s="6"/>
      <c r="W226" s="6"/>
      <c r="X226" s="6"/>
      <c r="Y226" s="6"/>
      <c r="Z226" s="6"/>
    </row>
    <row r="227" spans="1:26" ht="15.75" customHeight="1">
      <c r="A227" s="6"/>
      <c r="B227" s="6"/>
      <c r="C227" s="6"/>
      <c r="D227" s="6"/>
      <c r="E227" s="6"/>
      <c r="F227" s="6"/>
      <c r="G227" s="6"/>
      <c r="H227" s="6"/>
      <c r="I227" s="6"/>
      <c r="J227" s="6"/>
      <c r="K227" s="6"/>
      <c r="L227" s="6"/>
      <c r="M227" s="6"/>
      <c r="N227" s="6"/>
      <c r="O227" s="6"/>
      <c r="P227" s="6"/>
      <c r="Q227" s="6"/>
      <c r="R227" s="6"/>
      <c r="S227" s="6"/>
      <c r="T227" s="139"/>
      <c r="U227" s="6"/>
      <c r="V227" s="6"/>
      <c r="W227" s="6"/>
      <c r="X227" s="6"/>
      <c r="Y227" s="6"/>
      <c r="Z227" s="6"/>
    </row>
    <row r="228" spans="1:26" ht="15.75" customHeight="1">
      <c r="A228" s="6"/>
      <c r="B228" s="6"/>
      <c r="C228" s="6"/>
      <c r="D228" s="6"/>
      <c r="E228" s="6"/>
      <c r="F228" s="6"/>
      <c r="G228" s="6"/>
      <c r="H228" s="6"/>
      <c r="I228" s="6"/>
      <c r="J228" s="6"/>
      <c r="K228" s="6"/>
      <c r="L228" s="6"/>
      <c r="M228" s="6"/>
      <c r="N228" s="6"/>
      <c r="O228" s="6"/>
      <c r="P228" s="6"/>
      <c r="Q228" s="6"/>
      <c r="R228" s="6"/>
      <c r="S228" s="6"/>
      <c r="T228" s="139"/>
      <c r="U228" s="6"/>
      <c r="V228" s="6"/>
      <c r="W228" s="6"/>
      <c r="X228" s="6"/>
      <c r="Y228" s="6"/>
      <c r="Z228" s="6"/>
    </row>
    <row r="229" spans="1:26" ht="15.75" customHeight="1">
      <c r="A229" s="6"/>
      <c r="B229" s="6"/>
      <c r="C229" s="6"/>
      <c r="D229" s="6"/>
      <c r="E229" s="6"/>
      <c r="F229" s="6"/>
      <c r="G229" s="6"/>
      <c r="H229" s="6"/>
      <c r="I229" s="6"/>
      <c r="J229" s="6"/>
      <c r="K229" s="6"/>
      <c r="L229" s="6"/>
      <c r="M229" s="6"/>
      <c r="N229" s="6"/>
      <c r="O229" s="6"/>
      <c r="P229" s="6"/>
      <c r="Q229" s="6"/>
      <c r="R229" s="6"/>
      <c r="S229" s="6"/>
      <c r="T229" s="139"/>
      <c r="U229" s="6"/>
      <c r="V229" s="6"/>
      <c r="W229" s="6"/>
      <c r="X229" s="6"/>
      <c r="Y229" s="6"/>
      <c r="Z229" s="6"/>
    </row>
    <row r="230" spans="1:26" ht="15.75" customHeight="1">
      <c r="A230" s="6"/>
      <c r="B230" s="6"/>
      <c r="C230" s="6"/>
      <c r="D230" s="6"/>
      <c r="E230" s="6"/>
      <c r="F230" s="6"/>
      <c r="G230" s="6"/>
      <c r="H230" s="6"/>
      <c r="I230" s="6"/>
      <c r="J230" s="6"/>
      <c r="K230" s="6"/>
      <c r="L230" s="6"/>
      <c r="M230" s="6"/>
      <c r="N230" s="6"/>
      <c r="O230" s="6"/>
      <c r="P230" s="6"/>
      <c r="Q230" s="6"/>
      <c r="R230" s="6"/>
      <c r="S230" s="6"/>
      <c r="T230" s="139"/>
      <c r="U230" s="6"/>
      <c r="V230" s="6"/>
      <c r="W230" s="6"/>
      <c r="X230" s="6"/>
      <c r="Y230" s="6"/>
      <c r="Z230" s="6"/>
    </row>
    <row r="231" spans="1:26" ht="15.75" customHeight="1">
      <c r="A231" s="6"/>
      <c r="B231" s="6"/>
      <c r="C231" s="6"/>
      <c r="D231" s="6"/>
      <c r="E231" s="6"/>
      <c r="F231" s="6"/>
      <c r="G231" s="6"/>
      <c r="H231" s="6"/>
      <c r="I231" s="6"/>
      <c r="J231" s="6"/>
      <c r="K231" s="6"/>
      <c r="L231" s="6"/>
      <c r="M231" s="6"/>
      <c r="N231" s="6"/>
      <c r="O231" s="6"/>
      <c r="P231" s="6"/>
      <c r="Q231" s="6"/>
      <c r="R231" s="6"/>
      <c r="S231" s="6"/>
      <c r="T231" s="139"/>
      <c r="U231" s="6"/>
      <c r="V231" s="6"/>
      <c r="W231" s="6"/>
      <c r="X231" s="6"/>
      <c r="Y231" s="6"/>
      <c r="Z231" s="6"/>
    </row>
    <row r="232" spans="1:26" ht="15.75" customHeight="1">
      <c r="A232" s="6"/>
      <c r="B232" s="6"/>
      <c r="C232" s="6"/>
      <c r="D232" s="6"/>
      <c r="E232" s="6"/>
      <c r="F232" s="6"/>
      <c r="G232" s="6"/>
      <c r="H232" s="6"/>
      <c r="I232" s="6"/>
      <c r="J232" s="6"/>
      <c r="K232" s="6"/>
      <c r="L232" s="6"/>
      <c r="M232" s="6"/>
      <c r="N232" s="6"/>
      <c r="O232" s="6"/>
      <c r="P232" s="6"/>
      <c r="Q232" s="6"/>
      <c r="R232" s="6"/>
      <c r="S232" s="6"/>
      <c r="T232" s="139"/>
      <c r="U232" s="6"/>
      <c r="V232" s="6"/>
      <c r="W232" s="6"/>
      <c r="X232" s="6"/>
      <c r="Y232" s="6"/>
      <c r="Z232" s="6"/>
    </row>
    <row r="233" spans="1:26" ht="15.75" customHeight="1">
      <c r="A233" s="6"/>
      <c r="B233" s="6"/>
      <c r="C233" s="6"/>
      <c r="D233" s="6"/>
      <c r="E233" s="6"/>
      <c r="F233" s="6"/>
      <c r="G233" s="6"/>
      <c r="H233" s="6"/>
      <c r="I233" s="6"/>
      <c r="J233" s="6"/>
      <c r="K233" s="6"/>
      <c r="L233" s="6"/>
      <c r="M233" s="6"/>
      <c r="N233" s="6"/>
      <c r="O233" s="6"/>
      <c r="P233" s="6"/>
      <c r="Q233" s="6"/>
      <c r="R233" s="6"/>
      <c r="S233" s="6"/>
      <c r="T233" s="139"/>
      <c r="U233" s="6"/>
      <c r="V233" s="6"/>
      <c r="W233" s="6"/>
      <c r="X233" s="6"/>
      <c r="Y233" s="6"/>
      <c r="Z233" s="6"/>
    </row>
    <row r="234" spans="1:26" ht="15.75" customHeight="1">
      <c r="A234" s="6"/>
      <c r="B234" s="6"/>
      <c r="C234" s="6"/>
      <c r="D234" s="6"/>
      <c r="E234" s="6"/>
      <c r="F234" s="6"/>
      <c r="G234" s="6"/>
      <c r="H234" s="6"/>
      <c r="I234" s="6"/>
      <c r="J234" s="6"/>
      <c r="K234" s="6"/>
      <c r="L234" s="6"/>
      <c r="M234" s="6"/>
      <c r="N234" s="6"/>
      <c r="O234" s="6"/>
      <c r="P234" s="6"/>
      <c r="Q234" s="6"/>
      <c r="R234" s="6"/>
      <c r="S234" s="6"/>
      <c r="T234" s="139"/>
      <c r="U234" s="6"/>
      <c r="V234" s="6"/>
      <c r="W234" s="6"/>
      <c r="X234" s="6"/>
      <c r="Y234" s="6"/>
      <c r="Z234" s="6"/>
    </row>
    <row r="235" spans="1:26" ht="15.75" customHeight="1">
      <c r="A235" s="6"/>
      <c r="B235" s="6"/>
      <c r="C235" s="6"/>
      <c r="D235" s="6"/>
      <c r="E235" s="6"/>
      <c r="F235" s="6"/>
      <c r="G235" s="6"/>
      <c r="H235" s="6"/>
      <c r="I235" s="6"/>
      <c r="J235" s="6"/>
      <c r="K235" s="6"/>
      <c r="L235" s="6"/>
      <c r="M235" s="6"/>
      <c r="N235" s="6"/>
      <c r="O235" s="6"/>
      <c r="P235" s="6"/>
      <c r="Q235" s="6"/>
      <c r="R235" s="6"/>
      <c r="S235" s="6"/>
      <c r="T235" s="139"/>
      <c r="U235" s="6"/>
      <c r="V235" s="6"/>
      <c r="W235" s="6"/>
      <c r="X235" s="6"/>
      <c r="Y235" s="6"/>
      <c r="Z235" s="6"/>
    </row>
    <row r="236" spans="1:26" ht="15.75" customHeight="1">
      <c r="A236" s="6"/>
      <c r="B236" s="6"/>
      <c r="C236" s="6"/>
      <c r="D236" s="6"/>
      <c r="E236" s="6"/>
      <c r="F236" s="6"/>
      <c r="G236" s="6"/>
      <c r="H236" s="6"/>
      <c r="I236" s="6"/>
      <c r="J236" s="6"/>
      <c r="K236" s="6"/>
      <c r="L236" s="6"/>
      <c r="M236" s="6"/>
      <c r="N236" s="6"/>
      <c r="O236" s="6"/>
      <c r="P236" s="6"/>
      <c r="Q236" s="6"/>
      <c r="R236" s="6"/>
      <c r="S236" s="6"/>
      <c r="T236" s="139"/>
      <c r="U236" s="6"/>
      <c r="V236" s="6"/>
      <c r="W236" s="6"/>
      <c r="X236" s="6"/>
      <c r="Y236" s="6"/>
      <c r="Z236" s="6"/>
    </row>
    <row r="237" spans="1:26" ht="15.75" customHeight="1">
      <c r="A237" s="6"/>
      <c r="B237" s="6"/>
      <c r="C237" s="6"/>
      <c r="D237" s="6"/>
      <c r="E237" s="6"/>
      <c r="F237" s="6"/>
      <c r="G237" s="6"/>
      <c r="H237" s="6"/>
      <c r="I237" s="6"/>
      <c r="J237" s="6"/>
      <c r="K237" s="6"/>
      <c r="L237" s="6"/>
      <c r="M237" s="6"/>
      <c r="N237" s="6"/>
      <c r="O237" s="6"/>
      <c r="P237" s="6"/>
      <c r="Q237" s="6"/>
      <c r="R237" s="6"/>
      <c r="S237" s="6"/>
      <c r="T237" s="139"/>
      <c r="U237" s="6"/>
      <c r="V237" s="6"/>
      <c r="W237" s="6"/>
      <c r="X237" s="6"/>
      <c r="Y237" s="6"/>
      <c r="Z237" s="6"/>
    </row>
    <row r="238" spans="1:26" ht="15.75" customHeight="1">
      <c r="A238" s="6"/>
      <c r="B238" s="6"/>
      <c r="C238" s="6"/>
      <c r="D238" s="6"/>
      <c r="E238" s="6"/>
      <c r="F238" s="6"/>
      <c r="G238" s="6"/>
      <c r="H238" s="6"/>
      <c r="I238" s="6"/>
      <c r="J238" s="6"/>
      <c r="K238" s="6"/>
      <c r="L238" s="6"/>
      <c r="M238" s="6"/>
      <c r="N238" s="6"/>
      <c r="O238" s="6"/>
      <c r="P238" s="6"/>
      <c r="Q238" s="6"/>
      <c r="R238" s="6"/>
      <c r="S238" s="6"/>
      <c r="T238" s="139"/>
      <c r="U238" s="6"/>
      <c r="V238" s="6"/>
      <c r="W238" s="6"/>
      <c r="X238" s="6"/>
      <c r="Y238" s="6"/>
      <c r="Z238" s="6"/>
    </row>
    <row r="239" spans="1:26" ht="15.75" customHeight="1">
      <c r="A239" s="6"/>
      <c r="B239" s="6"/>
      <c r="C239" s="6"/>
      <c r="D239" s="6"/>
      <c r="E239" s="6"/>
      <c r="F239" s="6"/>
      <c r="G239" s="6"/>
      <c r="H239" s="6"/>
      <c r="I239" s="6"/>
      <c r="J239" s="6"/>
      <c r="K239" s="6"/>
      <c r="L239" s="6"/>
      <c r="M239" s="6"/>
      <c r="N239" s="6"/>
      <c r="O239" s="6"/>
      <c r="P239" s="6"/>
      <c r="Q239" s="6"/>
      <c r="R239" s="6"/>
      <c r="S239" s="6"/>
      <c r="T239" s="139"/>
      <c r="U239" s="6"/>
      <c r="V239" s="6"/>
      <c r="W239" s="6"/>
      <c r="X239" s="6"/>
      <c r="Y239" s="6"/>
      <c r="Z239" s="6"/>
    </row>
    <row r="240" spans="1:26" ht="15.75" customHeight="1">
      <c r="A240" s="6"/>
      <c r="B240" s="6"/>
      <c r="C240" s="6"/>
      <c r="D240" s="6"/>
      <c r="E240" s="6"/>
      <c r="F240" s="6"/>
      <c r="G240" s="6"/>
      <c r="H240" s="6"/>
      <c r="I240" s="6"/>
      <c r="J240" s="6"/>
      <c r="K240" s="6"/>
      <c r="L240" s="6"/>
      <c r="M240" s="6"/>
      <c r="N240" s="6"/>
      <c r="O240" s="6"/>
      <c r="P240" s="6"/>
      <c r="Q240" s="6"/>
      <c r="R240" s="6"/>
      <c r="S240" s="6"/>
      <c r="T240" s="139"/>
      <c r="U240" s="6"/>
      <c r="V240" s="6"/>
      <c r="W240" s="6"/>
      <c r="X240" s="6"/>
      <c r="Y240" s="6"/>
      <c r="Z240" s="6"/>
    </row>
    <row r="241" spans="1:26" ht="15.75" customHeight="1">
      <c r="A241" s="6"/>
      <c r="B241" s="6"/>
      <c r="C241" s="6"/>
      <c r="D241" s="6"/>
      <c r="E241" s="6"/>
      <c r="F241" s="6"/>
      <c r="G241" s="6"/>
      <c r="H241" s="6"/>
      <c r="I241" s="6"/>
      <c r="J241" s="6"/>
      <c r="K241" s="6"/>
      <c r="L241" s="6"/>
      <c r="M241" s="6"/>
      <c r="N241" s="6"/>
      <c r="O241" s="6"/>
      <c r="P241" s="6"/>
      <c r="Q241" s="6"/>
      <c r="R241" s="6"/>
      <c r="S241" s="6"/>
      <c r="T241" s="139"/>
      <c r="U241" s="6"/>
      <c r="V241" s="6"/>
      <c r="W241" s="6"/>
      <c r="X241" s="6"/>
      <c r="Y241" s="6"/>
      <c r="Z241" s="6"/>
    </row>
    <row r="242" spans="1:26" ht="15.75" customHeight="1">
      <c r="A242" s="6"/>
      <c r="B242" s="6"/>
      <c r="C242" s="6"/>
      <c r="D242" s="6"/>
      <c r="E242" s="6"/>
      <c r="F242" s="6"/>
      <c r="G242" s="6"/>
      <c r="H242" s="6"/>
      <c r="I242" s="6"/>
      <c r="J242" s="6"/>
      <c r="K242" s="6"/>
      <c r="L242" s="6"/>
      <c r="M242" s="6"/>
      <c r="N242" s="6"/>
      <c r="O242" s="6"/>
      <c r="P242" s="6"/>
      <c r="Q242" s="6"/>
      <c r="R242" s="6"/>
      <c r="S242" s="6"/>
      <c r="T242" s="139"/>
      <c r="U242" s="6"/>
      <c r="V242" s="6"/>
      <c r="W242" s="6"/>
      <c r="X242" s="6"/>
      <c r="Y242" s="6"/>
      <c r="Z242" s="6"/>
    </row>
    <row r="243" spans="1:26" ht="15.75" customHeight="1">
      <c r="A243" s="6"/>
      <c r="B243" s="6"/>
      <c r="C243" s="6"/>
      <c r="D243" s="6"/>
      <c r="E243" s="6"/>
      <c r="F243" s="6"/>
      <c r="G243" s="6"/>
      <c r="H243" s="6"/>
      <c r="I243" s="6"/>
      <c r="J243" s="6"/>
      <c r="K243" s="6"/>
      <c r="L243" s="6"/>
      <c r="M243" s="6"/>
      <c r="N243" s="6"/>
      <c r="O243" s="6"/>
      <c r="P243" s="6"/>
      <c r="Q243" s="6"/>
      <c r="R243" s="6"/>
      <c r="S243" s="6"/>
      <c r="T243" s="139"/>
      <c r="U243" s="6"/>
      <c r="V243" s="6"/>
      <c r="W243" s="6"/>
      <c r="X243" s="6"/>
      <c r="Y243" s="6"/>
      <c r="Z243" s="6"/>
    </row>
    <row r="244" spans="1:26" ht="15.75" customHeight="1">
      <c r="A244" s="6"/>
      <c r="B244" s="6"/>
      <c r="C244" s="6"/>
      <c r="D244" s="6"/>
      <c r="E244" s="6"/>
      <c r="F244" s="6"/>
      <c r="G244" s="6"/>
      <c r="H244" s="6"/>
      <c r="I244" s="6"/>
      <c r="J244" s="6"/>
      <c r="K244" s="6"/>
      <c r="L244" s="6"/>
      <c r="M244" s="6"/>
      <c r="N244" s="6"/>
      <c r="O244" s="6"/>
      <c r="P244" s="6"/>
      <c r="Q244" s="6"/>
      <c r="R244" s="6"/>
      <c r="S244" s="6"/>
      <c r="T244" s="139"/>
      <c r="U244" s="6"/>
      <c r="V244" s="6"/>
      <c r="W244" s="6"/>
      <c r="X244" s="6"/>
      <c r="Y244" s="6"/>
      <c r="Z244" s="6"/>
    </row>
    <row r="245" spans="1:26" ht="15.75" customHeight="1">
      <c r="A245" s="6"/>
      <c r="B245" s="6"/>
      <c r="C245" s="6"/>
      <c r="D245" s="6"/>
      <c r="E245" s="6"/>
      <c r="F245" s="6"/>
      <c r="G245" s="6"/>
      <c r="H245" s="6"/>
      <c r="I245" s="6"/>
      <c r="J245" s="6"/>
      <c r="K245" s="6"/>
      <c r="L245" s="6"/>
      <c r="M245" s="6"/>
      <c r="N245" s="6"/>
      <c r="O245" s="6"/>
      <c r="P245" s="6"/>
      <c r="Q245" s="6"/>
      <c r="R245" s="6"/>
      <c r="S245" s="6"/>
      <c r="T245" s="139"/>
      <c r="U245" s="6"/>
      <c r="V245" s="6"/>
      <c r="W245" s="6"/>
      <c r="X245" s="6"/>
      <c r="Y245" s="6"/>
      <c r="Z245" s="6"/>
    </row>
    <row r="246" spans="1:26" ht="15.75" customHeight="1">
      <c r="A246" s="6"/>
      <c r="B246" s="6"/>
      <c r="C246" s="6"/>
      <c r="D246" s="6"/>
      <c r="E246" s="6"/>
      <c r="F246" s="6"/>
      <c r="G246" s="6"/>
      <c r="H246" s="6"/>
      <c r="I246" s="6"/>
      <c r="J246" s="6"/>
      <c r="K246" s="6"/>
      <c r="L246" s="6"/>
      <c r="M246" s="6"/>
      <c r="N246" s="6"/>
      <c r="O246" s="6"/>
      <c r="P246" s="6"/>
      <c r="Q246" s="6"/>
      <c r="R246" s="6"/>
      <c r="S246" s="6"/>
      <c r="T246" s="139"/>
      <c r="U246" s="6"/>
      <c r="V246" s="6"/>
      <c r="W246" s="6"/>
      <c r="X246" s="6"/>
      <c r="Y246" s="6"/>
      <c r="Z246" s="6"/>
    </row>
    <row r="247" spans="1:26" ht="15.75" customHeight="1">
      <c r="A247" s="6"/>
      <c r="B247" s="6"/>
      <c r="C247" s="6"/>
      <c r="D247" s="6"/>
      <c r="E247" s="6"/>
      <c r="F247" s="6"/>
      <c r="G247" s="6"/>
      <c r="H247" s="6"/>
      <c r="I247" s="6"/>
      <c r="J247" s="6"/>
      <c r="K247" s="6"/>
      <c r="L247" s="6"/>
      <c r="M247" s="6"/>
      <c r="N247" s="6"/>
      <c r="O247" s="6"/>
      <c r="P247" s="6"/>
      <c r="Q247" s="6"/>
      <c r="R247" s="6"/>
      <c r="S247" s="6"/>
      <c r="T247" s="139"/>
      <c r="U247" s="6"/>
      <c r="V247" s="6"/>
      <c r="W247" s="6"/>
      <c r="X247" s="6"/>
      <c r="Y247" s="6"/>
      <c r="Z247" s="6"/>
    </row>
    <row r="248" spans="1:26" ht="15.75" customHeight="1">
      <c r="A248" s="6"/>
      <c r="B248" s="6"/>
      <c r="C248" s="6"/>
      <c r="D248" s="6"/>
      <c r="E248" s="6"/>
      <c r="F248" s="6"/>
      <c r="G248" s="6"/>
      <c r="H248" s="6"/>
      <c r="I248" s="6"/>
      <c r="J248" s="6"/>
      <c r="K248" s="6"/>
      <c r="L248" s="6"/>
      <c r="M248" s="6"/>
      <c r="N248" s="6"/>
      <c r="O248" s="6"/>
      <c r="P248" s="6"/>
      <c r="Q248" s="6"/>
      <c r="R248" s="6"/>
      <c r="S248" s="6"/>
      <c r="T248" s="139"/>
      <c r="U248" s="6"/>
      <c r="V248" s="6"/>
      <c r="W248" s="6"/>
      <c r="X248" s="6"/>
      <c r="Y248" s="6"/>
      <c r="Z248" s="6"/>
    </row>
    <row r="249" spans="1:26" ht="15.75" customHeight="1">
      <c r="A249" s="6"/>
      <c r="B249" s="6"/>
      <c r="C249" s="6"/>
      <c r="D249" s="6"/>
      <c r="E249" s="6"/>
      <c r="F249" s="6"/>
      <c r="G249" s="6"/>
      <c r="H249" s="6"/>
      <c r="I249" s="6"/>
      <c r="J249" s="6"/>
      <c r="K249" s="6"/>
      <c r="L249" s="6"/>
      <c r="M249" s="6"/>
      <c r="N249" s="6"/>
      <c r="O249" s="6"/>
      <c r="P249" s="6"/>
      <c r="Q249" s="6"/>
      <c r="R249" s="6"/>
      <c r="S249" s="6"/>
      <c r="T249" s="139"/>
      <c r="U249" s="6"/>
      <c r="V249" s="6"/>
      <c r="W249" s="6"/>
      <c r="X249" s="6"/>
      <c r="Y249" s="6"/>
      <c r="Z249" s="6"/>
    </row>
    <row r="250" spans="1:26" ht="15.75" customHeight="1">
      <c r="A250" s="6"/>
      <c r="B250" s="6"/>
      <c r="C250" s="6"/>
      <c r="D250" s="6"/>
      <c r="E250" s="6"/>
      <c r="F250" s="6"/>
      <c r="G250" s="6"/>
      <c r="H250" s="6"/>
      <c r="I250" s="6"/>
      <c r="J250" s="6"/>
      <c r="K250" s="6"/>
      <c r="L250" s="6"/>
      <c r="M250" s="6"/>
      <c r="N250" s="6"/>
      <c r="O250" s="6"/>
      <c r="P250" s="6"/>
      <c r="Q250" s="6"/>
      <c r="R250" s="6"/>
      <c r="S250" s="6"/>
      <c r="T250" s="139"/>
      <c r="U250" s="6"/>
      <c r="V250" s="6"/>
      <c r="W250" s="6"/>
      <c r="X250" s="6"/>
      <c r="Y250" s="6"/>
      <c r="Z250" s="6"/>
    </row>
    <row r="251" spans="1:26" ht="15.75" customHeight="1">
      <c r="A251" s="6"/>
      <c r="B251" s="6"/>
      <c r="C251" s="6"/>
      <c r="D251" s="6"/>
      <c r="E251" s="6"/>
      <c r="F251" s="6"/>
      <c r="G251" s="6"/>
      <c r="H251" s="6"/>
      <c r="I251" s="6"/>
      <c r="J251" s="6"/>
      <c r="K251" s="6"/>
      <c r="L251" s="6"/>
      <c r="M251" s="6"/>
      <c r="N251" s="6"/>
      <c r="O251" s="6"/>
      <c r="P251" s="6"/>
      <c r="Q251" s="6"/>
      <c r="R251" s="6"/>
      <c r="S251" s="6"/>
      <c r="T251" s="139"/>
      <c r="U251" s="6"/>
      <c r="V251" s="6"/>
      <c r="W251" s="6"/>
      <c r="X251" s="6"/>
      <c r="Y251" s="6"/>
      <c r="Z251" s="6"/>
    </row>
    <row r="252" spans="1:26" ht="15.75" customHeight="1">
      <c r="A252" s="6"/>
      <c r="B252" s="6"/>
      <c r="C252" s="6"/>
      <c r="D252" s="6"/>
      <c r="E252" s="6"/>
      <c r="F252" s="6"/>
      <c r="G252" s="6"/>
      <c r="H252" s="6"/>
      <c r="I252" s="6"/>
      <c r="J252" s="6"/>
      <c r="K252" s="6"/>
      <c r="L252" s="6"/>
      <c r="M252" s="6"/>
      <c r="N252" s="6"/>
      <c r="O252" s="6"/>
      <c r="P252" s="6"/>
      <c r="Q252" s="6"/>
      <c r="R252" s="6"/>
      <c r="S252" s="6"/>
      <c r="T252" s="139"/>
      <c r="U252" s="6"/>
      <c r="V252" s="6"/>
      <c r="W252" s="6"/>
      <c r="X252" s="6"/>
      <c r="Y252" s="6"/>
      <c r="Z252" s="6"/>
    </row>
    <row r="253" spans="1:26" ht="15.75" customHeight="1">
      <c r="A253" s="6"/>
      <c r="B253" s="6"/>
      <c r="C253" s="6"/>
      <c r="D253" s="6"/>
      <c r="E253" s="6"/>
      <c r="F253" s="6"/>
      <c r="G253" s="6"/>
      <c r="H253" s="6"/>
      <c r="I253" s="6"/>
      <c r="J253" s="6"/>
      <c r="K253" s="6"/>
      <c r="L253" s="6"/>
      <c r="M253" s="6"/>
      <c r="N253" s="6"/>
      <c r="O253" s="6"/>
      <c r="P253" s="6"/>
      <c r="Q253" s="6"/>
      <c r="R253" s="6"/>
      <c r="S253" s="6"/>
      <c r="T253" s="139"/>
      <c r="U253" s="6"/>
      <c r="V253" s="6"/>
      <c r="W253" s="6"/>
      <c r="X253" s="6"/>
      <c r="Y253" s="6"/>
      <c r="Z253" s="6"/>
    </row>
    <row r="254" spans="1:26" ht="15.75" customHeight="1">
      <c r="A254" s="6"/>
      <c r="B254" s="6"/>
      <c r="C254" s="6"/>
      <c r="D254" s="6"/>
      <c r="E254" s="6"/>
      <c r="F254" s="6"/>
      <c r="G254" s="6"/>
      <c r="H254" s="6"/>
      <c r="I254" s="6"/>
      <c r="J254" s="6"/>
      <c r="K254" s="6"/>
      <c r="L254" s="6"/>
      <c r="M254" s="6"/>
      <c r="N254" s="6"/>
      <c r="O254" s="6"/>
      <c r="P254" s="6"/>
      <c r="Q254" s="6"/>
      <c r="R254" s="6"/>
      <c r="S254" s="6"/>
      <c r="T254" s="139"/>
      <c r="U254" s="6"/>
      <c r="V254" s="6"/>
      <c r="W254" s="6"/>
      <c r="X254" s="6"/>
      <c r="Y254" s="6"/>
      <c r="Z254" s="6"/>
    </row>
    <row r="255" spans="1:26" ht="15.75" customHeight="1">
      <c r="A255" s="6"/>
      <c r="B255" s="6"/>
      <c r="C255" s="6"/>
      <c r="D255" s="6"/>
      <c r="E255" s="6"/>
      <c r="F255" s="6"/>
      <c r="G255" s="6"/>
      <c r="H255" s="6"/>
      <c r="I255" s="6"/>
      <c r="J255" s="6"/>
      <c r="K255" s="6"/>
      <c r="L255" s="6"/>
      <c r="M255" s="6"/>
      <c r="N255" s="6"/>
      <c r="O255" s="6"/>
      <c r="P255" s="6"/>
      <c r="Q255" s="6"/>
      <c r="R255" s="6"/>
      <c r="S255" s="6"/>
      <c r="T255" s="139"/>
      <c r="U255" s="6"/>
      <c r="V255" s="6"/>
      <c r="W255" s="6"/>
      <c r="X255" s="6"/>
      <c r="Y255" s="6"/>
      <c r="Z255" s="6"/>
    </row>
    <row r="256" spans="1:26" ht="15.75" customHeight="1">
      <c r="A256" s="6"/>
      <c r="B256" s="6"/>
      <c r="C256" s="6"/>
      <c r="D256" s="6"/>
      <c r="E256" s="6"/>
      <c r="F256" s="6"/>
      <c r="G256" s="6"/>
      <c r="H256" s="6"/>
      <c r="I256" s="6"/>
      <c r="J256" s="6"/>
      <c r="K256" s="6"/>
      <c r="L256" s="6"/>
      <c r="M256" s="6"/>
      <c r="N256" s="6"/>
      <c r="O256" s="6"/>
      <c r="P256" s="6"/>
      <c r="Q256" s="6"/>
      <c r="R256" s="6"/>
      <c r="S256" s="6"/>
      <c r="T256" s="139"/>
      <c r="U256" s="6"/>
      <c r="V256" s="6"/>
      <c r="W256" s="6"/>
      <c r="X256" s="6"/>
      <c r="Y256" s="6"/>
      <c r="Z256" s="6"/>
    </row>
    <row r="257" spans="1:26" ht="15.75" customHeight="1">
      <c r="A257" s="6"/>
      <c r="B257" s="6"/>
      <c r="C257" s="6"/>
      <c r="D257" s="6"/>
      <c r="E257" s="6"/>
      <c r="F257" s="6"/>
      <c r="G257" s="6"/>
      <c r="H257" s="6"/>
      <c r="I257" s="6"/>
      <c r="J257" s="6"/>
      <c r="K257" s="6"/>
      <c r="L257" s="6"/>
      <c r="M257" s="6"/>
      <c r="N257" s="6"/>
      <c r="O257" s="6"/>
      <c r="P257" s="6"/>
      <c r="Q257" s="6"/>
      <c r="R257" s="6"/>
      <c r="S257" s="6"/>
      <c r="T257" s="139"/>
      <c r="U257" s="6"/>
      <c r="V257" s="6"/>
      <c r="W257" s="6"/>
      <c r="X257" s="6"/>
      <c r="Y257" s="6"/>
      <c r="Z257" s="6"/>
    </row>
    <row r="258" spans="1:26" ht="15.75" customHeight="1">
      <c r="A258" s="6"/>
      <c r="B258" s="6"/>
      <c r="C258" s="6"/>
      <c r="D258" s="6"/>
      <c r="E258" s="6"/>
      <c r="F258" s="6"/>
      <c r="G258" s="6"/>
      <c r="H258" s="6"/>
      <c r="I258" s="6"/>
      <c r="J258" s="6"/>
      <c r="K258" s="6"/>
      <c r="L258" s="6"/>
      <c r="M258" s="6"/>
      <c r="N258" s="6"/>
      <c r="O258" s="6"/>
      <c r="P258" s="6"/>
      <c r="Q258" s="6"/>
      <c r="R258" s="6"/>
      <c r="S258" s="6"/>
      <c r="T258" s="139"/>
      <c r="U258" s="6"/>
      <c r="V258" s="6"/>
      <c r="W258" s="6"/>
      <c r="X258" s="6"/>
      <c r="Y258" s="6"/>
      <c r="Z258" s="6"/>
    </row>
    <row r="259" spans="1:26" ht="15.75" customHeight="1">
      <c r="A259" s="6"/>
      <c r="B259" s="6"/>
      <c r="C259" s="6"/>
      <c r="D259" s="6"/>
      <c r="E259" s="6"/>
      <c r="F259" s="6"/>
      <c r="G259" s="6"/>
      <c r="H259" s="6"/>
      <c r="I259" s="6"/>
      <c r="J259" s="6"/>
      <c r="K259" s="6"/>
      <c r="L259" s="6"/>
      <c r="M259" s="6"/>
      <c r="N259" s="6"/>
      <c r="O259" s="6"/>
      <c r="P259" s="6"/>
      <c r="Q259" s="6"/>
      <c r="R259" s="6"/>
      <c r="S259" s="6"/>
      <c r="T259" s="139"/>
      <c r="U259" s="6"/>
      <c r="V259" s="6"/>
      <c r="W259" s="6"/>
      <c r="X259" s="6"/>
      <c r="Y259" s="6"/>
      <c r="Z259" s="6"/>
    </row>
    <row r="260" spans="1:26" ht="15.75" customHeight="1">
      <c r="A260" s="6"/>
      <c r="B260" s="6"/>
      <c r="C260" s="6"/>
      <c r="D260" s="6"/>
      <c r="E260" s="6"/>
      <c r="F260" s="6"/>
      <c r="G260" s="6"/>
      <c r="H260" s="6"/>
      <c r="I260" s="6"/>
      <c r="J260" s="6"/>
      <c r="K260" s="6"/>
      <c r="L260" s="6"/>
      <c r="M260" s="6"/>
      <c r="N260" s="6"/>
      <c r="O260" s="6"/>
      <c r="P260" s="6"/>
      <c r="Q260" s="6"/>
      <c r="R260" s="6"/>
      <c r="S260" s="6"/>
      <c r="T260" s="139"/>
      <c r="U260" s="6"/>
      <c r="V260" s="6"/>
      <c r="W260" s="6"/>
      <c r="X260" s="6"/>
      <c r="Y260" s="6"/>
      <c r="Z260" s="6"/>
    </row>
    <row r="261" spans="1:26" ht="15.75" customHeight="1">
      <c r="A261" s="6"/>
      <c r="B261" s="6"/>
      <c r="C261" s="6"/>
      <c r="D261" s="6"/>
      <c r="E261" s="6"/>
      <c r="F261" s="6"/>
      <c r="G261" s="6"/>
      <c r="H261" s="6"/>
      <c r="I261" s="6"/>
      <c r="J261" s="6"/>
      <c r="K261" s="6"/>
      <c r="L261" s="6"/>
      <c r="M261" s="6"/>
      <c r="N261" s="6"/>
      <c r="O261" s="6"/>
      <c r="P261" s="6"/>
      <c r="Q261" s="6"/>
      <c r="R261" s="6"/>
      <c r="S261" s="6"/>
      <c r="T261" s="139"/>
      <c r="U261" s="6"/>
      <c r="V261" s="6"/>
      <c r="W261" s="6"/>
      <c r="X261" s="6"/>
      <c r="Y261" s="6"/>
      <c r="Z261" s="6"/>
    </row>
    <row r="262" spans="1:26" ht="15.75" customHeight="1">
      <c r="A262" s="6"/>
      <c r="B262" s="6"/>
      <c r="C262" s="6"/>
      <c r="D262" s="6"/>
      <c r="E262" s="6"/>
      <c r="F262" s="6"/>
      <c r="G262" s="6"/>
      <c r="H262" s="6"/>
      <c r="I262" s="6"/>
      <c r="J262" s="6"/>
      <c r="K262" s="6"/>
      <c r="L262" s="6"/>
      <c r="M262" s="6"/>
      <c r="N262" s="6"/>
      <c r="O262" s="6"/>
      <c r="P262" s="6"/>
      <c r="Q262" s="6"/>
      <c r="R262" s="6"/>
      <c r="S262" s="6"/>
      <c r="T262" s="139"/>
      <c r="U262" s="6"/>
      <c r="V262" s="6"/>
      <c r="W262" s="6"/>
      <c r="X262" s="6"/>
      <c r="Y262" s="6"/>
      <c r="Z262" s="6"/>
    </row>
    <row r="263" spans="1:26" ht="15.75" customHeight="1">
      <c r="A263" s="6"/>
      <c r="B263" s="6"/>
      <c r="C263" s="6"/>
      <c r="D263" s="6"/>
      <c r="E263" s="6"/>
      <c r="F263" s="6"/>
      <c r="G263" s="6"/>
      <c r="H263" s="6"/>
      <c r="I263" s="6"/>
      <c r="J263" s="6"/>
      <c r="K263" s="6"/>
      <c r="L263" s="6"/>
      <c r="M263" s="6"/>
      <c r="N263" s="6"/>
      <c r="O263" s="6"/>
      <c r="P263" s="6"/>
      <c r="Q263" s="6"/>
      <c r="R263" s="6"/>
      <c r="S263" s="6"/>
      <c r="T263" s="139"/>
      <c r="U263" s="6"/>
      <c r="V263" s="6"/>
      <c r="W263" s="6"/>
      <c r="X263" s="6"/>
      <c r="Y263" s="6"/>
      <c r="Z263" s="6"/>
    </row>
    <row r="264" spans="1:26" ht="15.75" customHeight="1">
      <c r="A264" s="6"/>
      <c r="B264" s="6"/>
      <c r="C264" s="6"/>
      <c r="D264" s="6"/>
      <c r="E264" s="6"/>
      <c r="F264" s="6"/>
      <c r="G264" s="6"/>
      <c r="H264" s="6"/>
      <c r="I264" s="6"/>
      <c r="J264" s="6"/>
      <c r="K264" s="6"/>
      <c r="L264" s="6"/>
      <c r="M264" s="6"/>
      <c r="N264" s="6"/>
      <c r="O264" s="6"/>
      <c r="P264" s="6"/>
      <c r="Q264" s="6"/>
      <c r="R264" s="6"/>
      <c r="S264" s="6"/>
      <c r="T264" s="139"/>
      <c r="U264" s="6"/>
      <c r="V264" s="6"/>
      <c r="W264" s="6"/>
      <c r="X264" s="6"/>
      <c r="Y264" s="6"/>
      <c r="Z264" s="6"/>
    </row>
    <row r="265" spans="1:26" ht="15.75" customHeight="1">
      <c r="A265" s="6"/>
      <c r="B265" s="6"/>
      <c r="C265" s="6"/>
      <c r="D265" s="6"/>
      <c r="E265" s="6"/>
      <c r="F265" s="6"/>
      <c r="G265" s="6"/>
      <c r="H265" s="6"/>
      <c r="I265" s="6"/>
      <c r="J265" s="6"/>
      <c r="K265" s="6"/>
      <c r="L265" s="6"/>
      <c r="M265" s="6"/>
      <c r="N265" s="6"/>
      <c r="O265" s="6"/>
      <c r="P265" s="6"/>
      <c r="Q265" s="6"/>
      <c r="R265" s="6"/>
      <c r="S265" s="6"/>
      <c r="T265" s="139"/>
      <c r="U265" s="6"/>
      <c r="V265" s="6"/>
      <c r="W265" s="6"/>
      <c r="X265" s="6"/>
      <c r="Y265" s="6"/>
      <c r="Z265" s="6"/>
    </row>
    <row r="266" spans="1:26" ht="15.75" customHeight="1">
      <c r="A266" s="6"/>
      <c r="B266" s="6"/>
      <c r="C266" s="6"/>
      <c r="D266" s="6"/>
      <c r="E266" s="6"/>
      <c r="F266" s="6"/>
      <c r="G266" s="6"/>
      <c r="H266" s="6"/>
      <c r="I266" s="6"/>
      <c r="J266" s="6"/>
      <c r="K266" s="6"/>
      <c r="L266" s="6"/>
      <c r="M266" s="6"/>
      <c r="N266" s="6"/>
      <c r="O266" s="6"/>
      <c r="P266" s="6"/>
      <c r="Q266" s="6"/>
      <c r="R266" s="6"/>
      <c r="S266" s="6"/>
      <c r="T266" s="139"/>
      <c r="U266" s="6"/>
      <c r="V266" s="6"/>
      <c r="W266" s="6"/>
      <c r="X266" s="6"/>
      <c r="Y266" s="6"/>
      <c r="Z266" s="6"/>
    </row>
    <row r="267" spans="1:26" ht="15.75" customHeight="1">
      <c r="A267" s="6"/>
      <c r="B267" s="6"/>
      <c r="C267" s="6"/>
      <c r="D267" s="6"/>
      <c r="E267" s="6"/>
      <c r="F267" s="6"/>
      <c r="G267" s="6"/>
      <c r="H267" s="6"/>
      <c r="I267" s="6"/>
      <c r="J267" s="6"/>
      <c r="K267" s="6"/>
      <c r="L267" s="6"/>
      <c r="M267" s="6"/>
      <c r="N267" s="6"/>
      <c r="O267" s="6"/>
      <c r="P267" s="6"/>
      <c r="Q267" s="6"/>
      <c r="R267" s="6"/>
      <c r="S267" s="6"/>
      <c r="T267" s="139"/>
      <c r="U267" s="6"/>
      <c r="V267" s="6"/>
      <c r="W267" s="6"/>
      <c r="X267" s="6"/>
      <c r="Y267" s="6"/>
      <c r="Z267" s="6"/>
    </row>
    <row r="268" spans="1:26" ht="15.75" customHeight="1">
      <c r="A268" s="6"/>
      <c r="B268" s="6"/>
      <c r="C268" s="6"/>
      <c r="D268" s="6"/>
      <c r="E268" s="6"/>
      <c r="F268" s="6"/>
      <c r="G268" s="6"/>
      <c r="H268" s="6"/>
      <c r="I268" s="6"/>
      <c r="J268" s="6"/>
      <c r="K268" s="6"/>
      <c r="L268" s="6"/>
      <c r="M268" s="6"/>
      <c r="N268" s="6"/>
      <c r="O268" s="6"/>
      <c r="P268" s="6"/>
      <c r="Q268" s="6"/>
      <c r="R268" s="6"/>
      <c r="S268" s="6"/>
      <c r="T268" s="139"/>
      <c r="U268" s="6"/>
      <c r="V268" s="6"/>
      <c r="W268" s="6"/>
      <c r="X268" s="6"/>
      <c r="Y268" s="6"/>
      <c r="Z268" s="6"/>
    </row>
    <row r="269" spans="1:26" ht="15.75" customHeight="1">
      <c r="A269" s="6"/>
      <c r="B269" s="6"/>
      <c r="C269" s="6"/>
      <c r="D269" s="6"/>
      <c r="E269" s="6"/>
      <c r="F269" s="6"/>
      <c r="G269" s="6"/>
      <c r="H269" s="6"/>
      <c r="I269" s="6"/>
      <c r="J269" s="6"/>
      <c r="K269" s="6"/>
      <c r="L269" s="6"/>
      <c r="M269" s="6"/>
      <c r="N269" s="6"/>
      <c r="O269" s="6"/>
      <c r="P269" s="6"/>
      <c r="Q269" s="6"/>
      <c r="R269" s="6"/>
      <c r="S269" s="6"/>
      <c r="T269" s="139"/>
      <c r="U269" s="6"/>
      <c r="V269" s="6"/>
      <c r="W269" s="6"/>
      <c r="X269" s="6"/>
      <c r="Y269" s="6"/>
      <c r="Z269" s="6"/>
    </row>
    <row r="270" spans="1:26" ht="15.75" customHeight="1">
      <c r="A270" s="6"/>
      <c r="B270" s="6"/>
      <c r="C270" s="6"/>
      <c r="D270" s="6"/>
      <c r="E270" s="6"/>
      <c r="F270" s="6"/>
      <c r="G270" s="6"/>
      <c r="H270" s="6"/>
      <c r="I270" s="6"/>
      <c r="J270" s="6"/>
      <c r="K270" s="6"/>
      <c r="L270" s="6"/>
      <c r="M270" s="6"/>
      <c r="N270" s="6"/>
      <c r="O270" s="6"/>
      <c r="P270" s="6"/>
      <c r="Q270" s="6"/>
      <c r="R270" s="6"/>
      <c r="S270" s="6"/>
      <c r="T270" s="139"/>
      <c r="U270" s="6"/>
      <c r="V270" s="6"/>
      <c r="W270" s="6"/>
      <c r="X270" s="6"/>
      <c r="Y270" s="6"/>
      <c r="Z270" s="6"/>
    </row>
    <row r="271" spans="1:26" ht="15.75" customHeight="1">
      <c r="A271" s="6"/>
      <c r="B271" s="6"/>
      <c r="C271" s="6"/>
      <c r="D271" s="6"/>
      <c r="E271" s="6"/>
      <c r="F271" s="6"/>
      <c r="G271" s="6"/>
      <c r="H271" s="6"/>
      <c r="I271" s="6"/>
      <c r="J271" s="6"/>
      <c r="K271" s="6"/>
      <c r="L271" s="6"/>
      <c r="M271" s="6"/>
      <c r="N271" s="6"/>
      <c r="O271" s="6"/>
      <c r="P271" s="6"/>
      <c r="Q271" s="6"/>
      <c r="R271" s="6"/>
      <c r="S271" s="6"/>
      <c r="T271" s="139"/>
      <c r="U271" s="6"/>
      <c r="V271" s="6"/>
      <c r="W271" s="6"/>
      <c r="X271" s="6"/>
      <c r="Y271" s="6"/>
      <c r="Z271" s="6"/>
    </row>
    <row r="272" spans="1:26" ht="15.75" customHeight="1">
      <c r="A272" s="6"/>
      <c r="B272" s="6"/>
      <c r="C272" s="6"/>
      <c r="D272" s="6"/>
      <c r="E272" s="6"/>
      <c r="F272" s="6"/>
      <c r="G272" s="6"/>
      <c r="H272" s="6"/>
      <c r="I272" s="6"/>
      <c r="J272" s="6"/>
      <c r="K272" s="6"/>
      <c r="L272" s="6"/>
      <c r="M272" s="6"/>
      <c r="N272" s="6"/>
      <c r="O272" s="6"/>
      <c r="P272" s="6"/>
      <c r="Q272" s="6"/>
      <c r="R272" s="6"/>
      <c r="S272" s="6"/>
      <c r="T272" s="139"/>
      <c r="U272" s="6"/>
      <c r="V272" s="6"/>
      <c r="W272" s="6"/>
      <c r="X272" s="6"/>
      <c r="Y272" s="6"/>
      <c r="Z272" s="6"/>
    </row>
    <row r="273" spans="1:26" ht="15.75" customHeight="1">
      <c r="A273" s="6"/>
      <c r="B273" s="6"/>
      <c r="C273" s="6"/>
      <c r="D273" s="6"/>
      <c r="E273" s="6"/>
      <c r="F273" s="6"/>
      <c r="G273" s="6"/>
      <c r="H273" s="6"/>
      <c r="I273" s="6"/>
      <c r="J273" s="6"/>
      <c r="K273" s="6"/>
      <c r="L273" s="6"/>
      <c r="M273" s="6"/>
      <c r="N273" s="6"/>
      <c r="O273" s="6"/>
      <c r="P273" s="6"/>
      <c r="Q273" s="6"/>
      <c r="R273" s="6"/>
      <c r="S273" s="6"/>
      <c r="T273" s="139"/>
      <c r="U273" s="6"/>
      <c r="V273" s="6"/>
      <c r="W273" s="6"/>
      <c r="X273" s="6"/>
      <c r="Y273" s="6"/>
      <c r="Z273" s="6"/>
    </row>
    <row r="274" spans="1:26" ht="15.75" customHeight="1">
      <c r="A274" s="6"/>
      <c r="B274" s="6"/>
      <c r="C274" s="6"/>
      <c r="D274" s="6"/>
      <c r="E274" s="6"/>
      <c r="F274" s="6"/>
      <c r="G274" s="6"/>
      <c r="H274" s="6"/>
      <c r="I274" s="6"/>
      <c r="J274" s="6"/>
      <c r="K274" s="6"/>
      <c r="L274" s="6"/>
      <c r="M274" s="6"/>
      <c r="N274" s="6"/>
      <c r="O274" s="6"/>
      <c r="P274" s="6"/>
      <c r="Q274" s="6"/>
      <c r="R274" s="6"/>
      <c r="S274" s="6"/>
      <c r="T274" s="139"/>
      <c r="U274" s="6"/>
      <c r="V274" s="6"/>
      <c r="W274" s="6"/>
      <c r="X274" s="6"/>
      <c r="Y274" s="6"/>
      <c r="Z274" s="6"/>
    </row>
    <row r="275" spans="1:26" ht="15.75" customHeight="1">
      <c r="A275" s="6"/>
      <c r="B275" s="6"/>
      <c r="C275" s="6"/>
      <c r="D275" s="6"/>
      <c r="E275" s="6"/>
      <c r="F275" s="6"/>
      <c r="G275" s="6"/>
      <c r="H275" s="6"/>
      <c r="I275" s="6"/>
      <c r="J275" s="6"/>
      <c r="K275" s="6"/>
      <c r="L275" s="6"/>
      <c r="M275" s="6"/>
      <c r="N275" s="6"/>
      <c r="O275" s="6"/>
      <c r="P275" s="6"/>
      <c r="Q275" s="6"/>
      <c r="R275" s="6"/>
      <c r="S275" s="6"/>
      <c r="T275" s="139"/>
      <c r="U275" s="6"/>
      <c r="V275" s="6"/>
      <c r="W275" s="6"/>
      <c r="X275" s="6"/>
      <c r="Y275" s="6"/>
      <c r="Z275" s="6"/>
    </row>
    <row r="276" spans="1:26" ht="15.75" customHeight="1">
      <c r="A276" s="6"/>
      <c r="B276" s="6"/>
      <c r="C276" s="6"/>
      <c r="D276" s="6"/>
      <c r="E276" s="6"/>
      <c r="F276" s="6"/>
      <c r="G276" s="6"/>
      <c r="H276" s="6"/>
      <c r="I276" s="6"/>
      <c r="J276" s="6"/>
      <c r="K276" s="6"/>
      <c r="L276" s="6"/>
      <c r="M276" s="6"/>
      <c r="N276" s="6"/>
      <c r="O276" s="6"/>
      <c r="P276" s="6"/>
      <c r="Q276" s="6"/>
      <c r="R276" s="6"/>
      <c r="S276" s="6"/>
      <c r="T276" s="139"/>
      <c r="U276" s="6"/>
      <c r="V276" s="6"/>
      <c r="W276" s="6"/>
      <c r="X276" s="6"/>
      <c r="Y276" s="6"/>
      <c r="Z276" s="6"/>
    </row>
    <row r="277" spans="1:26" ht="15.75" customHeight="1">
      <c r="A277" s="6"/>
      <c r="B277" s="6"/>
      <c r="C277" s="6"/>
      <c r="D277" s="6"/>
      <c r="E277" s="6"/>
      <c r="F277" s="6"/>
      <c r="G277" s="6"/>
      <c r="H277" s="6"/>
      <c r="I277" s="6"/>
      <c r="J277" s="6"/>
      <c r="K277" s="6"/>
      <c r="L277" s="6"/>
      <c r="M277" s="6"/>
      <c r="N277" s="6"/>
      <c r="O277" s="6"/>
      <c r="P277" s="6"/>
      <c r="Q277" s="6"/>
      <c r="R277" s="6"/>
      <c r="S277" s="6"/>
      <c r="T277" s="139"/>
      <c r="U277" s="6"/>
      <c r="V277" s="6"/>
      <c r="W277" s="6"/>
      <c r="X277" s="6"/>
      <c r="Y277" s="6"/>
      <c r="Z277" s="6"/>
    </row>
    <row r="278" spans="1:26" ht="15.75" customHeight="1">
      <c r="A278" s="6"/>
      <c r="B278" s="6"/>
      <c r="C278" s="6"/>
      <c r="D278" s="6"/>
      <c r="E278" s="6"/>
      <c r="F278" s="6"/>
      <c r="G278" s="6"/>
      <c r="H278" s="6"/>
      <c r="I278" s="6"/>
      <c r="J278" s="6"/>
      <c r="K278" s="6"/>
      <c r="L278" s="6"/>
      <c r="M278" s="6"/>
      <c r="N278" s="6"/>
      <c r="O278" s="6"/>
      <c r="P278" s="6"/>
      <c r="Q278" s="6"/>
      <c r="R278" s="6"/>
      <c r="S278" s="6"/>
      <c r="T278" s="139"/>
      <c r="U278" s="6"/>
      <c r="V278" s="6"/>
      <c r="W278" s="6"/>
      <c r="X278" s="6"/>
      <c r="Y278" s="6"/>
      <c r="Z278" s="6"/>
    </row>
    <row r="279" spans="1:26" ht="15.75" customHeight="1">
      <c r="A279" s="6"/>
      <c r="B279" s="6"/>
      <c r="C279" s="6"/>
      <c r="D279" s="6"/>
      <c r="E279" s="6"/>
      <c r="F279" s="6"/>
      <c r="G279" s="6"/>
      <c r="H279" s="6"/>
      <c r="I279" s="6"/>
      <c r="J279" s="6"/>
      <c r="K279" s="6"/>
      <c r="L279" s="6"/>
      <c r="M279" s="6"/>
      <c r="N279" s="6"/>
      <c r="O279" s="6"/>
      <c r="P279" s="6"/>
      <c r="Q279" s="6"/>
      <c r="R279" s="6"/>
      <c r="S279" s="6"/>
      <c r="T279" s="139"/>
      <c r="U279" s="6"/>
      <c r="V279" s="6"/>
      <c r="W279" s="6"/>
      <c r="X279" s="6"/>
      <c r="Y279" s="6"/>
      <c r="Z279" s="6"/>
    </row>
    <row r="280" spans="1:26" ht="15.75" customHeight="1">
      <c r="A280" s="6"/>
      <c r="B280" s="6"/>
      <c r="C280" s="6"/>
      <c r="D280" s="6"/>
      <c r="E280" s="6"/>
      <c r="F280" s="6"/>
      <c r="G280" s="6"/>
      <c r="H280" s="6"/>
      <c r="I280" s="6"/>
      <c r="J280" s="6"/>
      <c r="K280" s="6"/>
      <c r="L280" s="6"/>
      <c r="M280" s="6"/>
      <c r="N280" s="6"/>
      <c r="O280" s="6"/>
      <c r="P280" s="6"/>
      <c r="Q280" s="6"/>
      <c r="R280" s="6"/>
      <c r="S280" s="6"/>
      <c r="T280" s="139"/>
      <c r="U280" s="6"/>
      <c r="V280" s="6"/>
      <c r="W280" s="6"/>
      <c r="X280" s="6"/>
      <c r="Y280" s="6"/>
      <c r="Z280" s="6"/>
    </row>
    <row r="281" spans="1:26" ht="15.75" customHeight="1">
      <c r="A281" s="6"/>
      <c r="B281" s="6"/>
      <c r="C281" s="6"/>
      <c r="D281" s="6"/>
      <c r="E281" s="6"/>
      <c r="F281" s="6"/>
      <c r="G281" s="6"/>
      <c r="H281" s="6"/>
      <c r="I281" s="6"/>
      <c r="J281" s="6"/>
      <c r="K281" s="6"/>
      <c r="L281" s="6"/>
      <c r="M281" s="6"/>
      <c r="N281" s="6"/>
      <c r="O281" s="6"/>
      <c r="P281" s="6"/>
      <c r="Q281" s="6"/>
      <c r="R281" s="6"/>
      <c r="S281" s="6"/>
      <c r="T281" s="139"/>
      <c r="U281" s="6"/>
      <c r="V281" s="6"/>
      <c r="W281" s="6"/>
      <c r="X281" s="6"/>
      <c r="Y281" s="6"/>
      <c r="Z281" s="6"/>
    </row>
    <row r="282" spans="1:26" ht="15.75" customHeight="1">
      <c r="A282" s="6"/>
      <c r="B282" s="6"/>
      <c r="C282" s="6"/>
      <c r="D282" s="6"/>
      <c r="E282" s="6"/>
      <c r="F282" s="6"/>
      <c r="G282" s="6"/>
      <c r="H282" s="6"/>
      <c r="I282" s="6"/>
      <c r="J282" s="6"/>
      <c r="K282" s="6"/>
      <c r="L282" s="6"/>
      <c r="M282" s="6"/>
      <c r="N282" s="6"/>
      <c r="O282" s="6"/>
      <c r="P282" s="6"/>
      <c r="Q282" s="6"/>
      <c r="R282" s="6"/>
      <c r="S282" s="6"/>
      <c r="T282" s="139"/>
      <c r="U282" s="6"/>
      <c r="V282" s="6"/>
      <c r="W282" s="6"/>
      <c r="X282" s="6"/>
      <c r="Y282" s="6"/>
      <c r="Z282" s="6"/>
    </row>
    <row r="283" spans="1:26" ht="15.75" customHeight="1">
      <c r="A283" s="6"/>
      <c r="B283" s="6"/>
      <c r="C283" s="6"/>
      <c r="D283" s="6"/>
      <c r="E283" s="6"/>
      <c r="F283" s="6"/>
      <c r="G283" s="6"/>
      <c r="H283" s="6"/>
      <c r="I283" s="6"/>
      <c r="J283" s="6"/>
      <c r="K283" s="6"/>
      <c r="L283" s="6"/>
      <c r="M283" s="6"/>
      <c r="N283" s="6"/>
      <c r="O283" s="6"/>
      <c r="P283" s="6"/>
      <c r="Q283" s="6"/>
      <c r="R283" s="6"/>
      <c r="S283" s="6"/>
      <c r="T283" s="139"/>
      <c r="U283" s="6"/>
      <c r="V283" s="6"/>
      <c r="W283" s="6"/>
      <c r="X283" s="6"/>
      <c r="Y283" s="6"/>
      <c r="Z283" s="6"/>
    </row>
    <row r="284" spans="1:26" ht="15.75" customHeight="1">
      <c r="A284" s="6"/>
      <c r="B284" s="6"/>
      <c r="C284" s="6"/>
      <c r="D284" s="6"/>
      <c r="E284" s="6"/>
      <c r="F284" s="6"/>
      <c r="G284" s="6"/>
      <c r="H284" s="6"/>
      <c r="I284" s="6"/>
      <c r="J284" s="6"/>
      <c r="K284" s="6"/>
      <c r="L284" s="6"/>
      <c r="M284" s="6"/>
      <c r="N284" s="6"/>
      <c r="O284" s="6"/>
      <c r="P284" s="6"/>
      <c r="Q284" s="6"/>
      <c r="R284" s="6"/>
      <c r="S284" s="6"/>
      <c r="T284" s="139"/>
      <c r="U284" s="6"/>
      <c r="V284" s="6"/>
      <c r="W284" s="6"/>
      <c r="X284" s="6"/>
      <c r="Y284" s="6"/>
      <c r="Z284" s="6"/>
    </row>
    <row r="285" spans="1:26" ht="15.75" customHeight="1">
      <c r="A285" s="6"/>
      <c r="B285" s="6"/>
      <c r="C285" s="6"/>
      <c r="D285" s="6"/>
      <c r="E285" s="6"/>
      <c r="F285" s="6"/>
      <c r="G285" s="6"/>
      <c r="H285" s="6"/>
      <c r="I285" s="6"/>
      <c r="J285" s="6"/>
      <c r="K285" s="6"/>
      <c r="L285" s="6"/>
      <c r="M285" s="6"/>
      <c r="N285" s="6"/>
      <c r="O285" s="6"/>
      <c r="P285" s="6"/>
      <c r="Q285" s="6"/>
      <c r="R285" s="6"/>
      <c r="S285" s="6"/>
      <c r="T285" s="139"/>
      <c r="U285" s="6"/>
      <c r="V285" s="6"/>
      <c r="W285" s="6"/>
      <c r="X285" s="6"/>
      <c r="Y285" s="6"/>
      <c r="Z285" s="6"/>
    </row>
    <row r="286" spans="1:26" ht="15.75" customHeight="1">
      <c r="A286" s="6"/>
      <c r="B286" s="6"/>
      <c r="C286" s="6"/>
      <c r="D286" s="6"/>
      <c r="E286" s="6"/>
      <c r="F286" s="6"/>
      <c r="G286" s="6"/>
      <c r="H286" s="6"/>
      <c r="I286" s="6"/>
      <c r="J286" s="6"/>
      <c r="K286" s="6"/>
      <c r="L286" s="6"/>
      <c r="M286" s="6"/>
      <c r="N286" s="6"/>
      <c r="O286" s="6"/>
      <c r="P286" s="6"/>
      <c r="Q286" s="6"/>
      <c r="R286" s="6"/>
      <c r="S286" s="6"/>
      <c r="T286" s="139"/>
      <c r="U286" s="6"/>
      <c r="V286" s="6"/>
      <c r="W286" s="6"/>
      <c r="X286" s="6"/>
      <c r="Y286" s="6"/>
      <c r="Z286" s="6"/>
    </row>
    <row r="287" spans="1:26" ht="15.75" customHeight="1">
      <c r="A287" s="6"/>
      <c r="B287" s="6"/>
      <c r="C287" s="6"/>
      <c r="D287" s="6"/>
      <c r="E287" s="6"/>
      <c r="F287" s="6"/>
      <c r="G287" s="6"/>
      <c r="H287" s="6"/>
      <c r="I287" s="6"/>
      <c r="J287" s="6"/>
      <c r="K287" s="6"/>
      <c r="L287" s="6"/>
      <c r="M287" s="6"/>
      <c r="N287" s="6"/>
      <c r="O287" s="6"/>
      <c r="P287" s="6"/>
      <c r="Q287" s="6"/>
      <c r="R287" s="6"/>
      <c r="S287" s="6"/>
      <c r="T287" s="139"/>
      <c r="U287" s="6"/>
      <c r="V287" s="6"/>
      <c r="W287" s="6"/>
      <c r="X287" s="6"/>
      <c r="Y287" s="6"/>
      <c r="Z287" s="6"/>
    </row>
    <row r="288" spans="1:26" ht="15.75" customHeight="1">
      <c r="A288" s="6"/>
      <c r="B288" s="6"/>
      <c r="C288" s="6"/>
      <c r="D288" s="6"/>
      <c r="E288" s="6"/>
      <c r="F288" s="6"/>
      <c r="G288" s="6"/>
      <c r="H288" s="6"/>
      <c r="I288" s="6"/>
      <c r="J288" s="6"/>
      <c r="K288" s="6"/>
      <c r="L288" s="6"/>
      <c r="M288" s="6"/>
      <c r="N288" s="6"/>
      <c r="O288" s="6"/>
      <c r="P288" s="6"/>
      <c r="Q288" s="6"/>
      <c r="R288" s="6"/>
      <c r="S288" s="6"/>
      <c r="T288" s="139"/>
      <c r="U288" s="6"/>
      <c r="V288" s="6"/>
      <c r="W288" s="6"/>
      <c r="X288" s="6"/>
      <c r="Y288" s="6"/>
      <c r="Z288" s="6"/>
    </row>
    <row r="289" spans="1:26" ht="15.75" customHeight="1">
      <c r="A289" s="6"/>
      <c r="B289" s="6"/>
      <c r="C289" s="6"/>
      <c r="D289" s="6"/>
      <c r="E289" s="6"/>
      <c r="F289" s="6"/>
      <c r="G289" s="6"/>
      <c r="H289" s="6"/>
      <c r="I289" s="6"/>
      <c r="J289" s="6"/>
      <c r="K289" s="6"/>
      <c r="L289" s="6"/>
      <c r="M289" s="6"/>
      <c r="N289" s="6"/>
      <c r="O289" s="6"/>
      <c r="P289" s="6"/>
      <c r="Q289" s="6"/>
      <c r="R289" s="6"/>
      <c r="S289" s="6"/>
      <c r="T289" s="139"/>
      <c r="U289" s="6"/>
      <c r="V289" s="6"/>
      <c r="W289" s="6"/>
      <c r="X289" s="6"/>
      <c r="Y289" s="6"/>
      <c r="Z289" s="6"/>
    </row>
    <row r="290" spans="1:26" ht="15.75" customHeight="1">
      <c r="A290" s="6"/>
      <c r="B290" s="6"/>
      <c r="C290" s="6"/>
      <c r="D290" s="6"/>
      <c r="E290" s="6"/>
      <c r="F290" s="6"/>
      <c r="G290" s="6"/>
      <c r="H290" s="6"/>
      <c r="I290" s="6"/>
      <c r="J290" s="6"/>
      <c r="K290" s="6"/>
      <c r="L290" s="6"/>
      <c r="M290" s="6"/>
      <c r="N290" s="6"/>
      <c r="O290" s="6"/>
      <c r="P290" s="6"/>
      <c r="Q290" s="6"/>
      <c r="R290" s="6"/>
      <c r="S290" s="6"/>
      <c r="T290" s="139"/>
      <c r="U290" s="6"/>
      <c r="V290" s="6"/>
      <c r="W290" s="6"/>
      <c r="X290" s="6"/>
      <c r="Y290" s="6"/>
      <c r="Z290" s="6"/>
    </row>
    <row r="291" spans="1:26" ht="15.75" customHeight="1">
      <c r="A291" s="6"/>
      <c r="B291" s="6"/>
      <c r="C291" s="6"/>
      <c r="D291" s="6"/>
      <c r="E291" s="6"/>
      <c r="F291" s="6"/>
      <c r="G291" s="6"/>
      <c r="H291" s="6"/>
      <c r="I291" s="6"/>
      <c r="J291" s="6"/>
      <c r="K291" s="6"/>
      <c r="L291" s="6"/>
      <c r="M291" s="6"/>
      <c r="N291" s="6"/>
      <c r="O291" s="6"/>
      <c r="P291" s="6"/>
      <c r="Q291" s="6"/>
      <c r="R291" s="6"/>
      <c r="S291" s="6"/>
      <c r="T291" s="139"/>
      <c r="U291" s="6"/>
      <c r="V291" s="6"/>
      <c r="W291" s="6"/>
      <c r="X291" s="6"/>
      <c r="Y291" s="6"/>
      <c r="Z291" s="6"/>
    </row>
    <row r="292" spans="1:26" ht="15.75" customHeight="1">
      <c r="A292" s="6"/>
      <c r="B292" s="6"/>
      <c r="C292" s="6"/>
      <c r="D292" s="6"/>
      <c r="E292" s="6"/>
      <c r="F292" s="6"/>
      <c r="G292" s="6"/>
      <c r="H292" s="6"/>
      <c r="I292" s="6"/>
      <c r="J292" s="6"/>
      <c r="K292" s="6"/>
      <c r="L292" s="6"/>
      <c r="M292" s="6"/>
      <c r="N292" s="6"/>
      <c r="O292" s="6"/>
      <c r="P292" s="6"/>
      <c r="Q292" s="6"/>
      <c r="R292" s="6"/>
      <c r="S292" s="6"/>
      <c r="T292" s="139"/>
      <c r="U292" s="6"/>
      <c r="V292" s="6"/>
      <c r="W292" s="6"/>
      <c r="X292" s="6"/>
      <c r="Y292" s="6"/>
      <c r="Z292" s="6"/>
    </row>
    <row r="293" spans="1:26" ht="15.75" customHeight="1">
      <c r="A293" s="6"/>
      <c r="B293" s="6"/>
      <c r="C293" s="6"/>
      <c r="D293" s="6"/>
      <c r="E293" s="6"/>
      <c r="F293" s="6"/>
      <c r="G293" s="6"/>
      <c r="H293" s="6"/>
      <c r="I293" s="6"/>
      <c r="J293" s="6"/>
      <c r="K293" s="6"/>
      <c r="L293" s="6"/>
      <c r="M293" s="6"/>
      <c r="N293" s="6"/>
      <c r="O293" s="6"/>
      <c r="P293" s="6"/>
      <c r="Q293" s="6"/>
      <c r="R293" s="6"/>
      <c r="S293" s="6"/>
      <c r="T293" s="139"/>
      <c r="U293" s="6"/>
      <c r="V293" s="6"/>
      <c r="W293" s="6"/>
      <c r="X293" s="6"/>
      <c r="Y293" s="6"/>
      <c r="Z293" s="6"/>
    </row>
    <row r="294" spans="1:26" ht="15.75" customHeight="1">
      <c r="A294" s="6"/>
      <c r="B294" s="6"/>
      <c r="C294" s="6"/>
      <c r="D294" s="6"/>
      <c r="E294" s="6"/>
      <c r="F294" s="6"/>
      <c r="G294" s="6"/>
      <c r="H294" s="6"/>
      <c r="I294" s="6"/>
      <c r="J294" s="6"/>
      <c r="K294" s="6"/>
      <c r="L294" s="6"/>
      <c r="M294" s="6"/>
      <c r="N294" s="6"/>
      <c r="O294" s="6"/>
      <c r="P294" s="6"/>
      <c r="Q294" s="6"/>
      <c r="R294" s="6"/>
      <c r="S294" s="6"/>
      <c r="T294" s="139"/>
      <c r="U294" s="6"/>
      <c r="V294" s="6"/>
      <c r="W294" s="6"/>
      <c r="X294" s="6"/>
      <c r="Y294" s="6"/>
      <c r="Z294" s="6"/>
    </row>
    <row r="295" spans="1:26" ht="15.75" customHeight="1">
      <c r="A295" s="6"/>
      <c r="B295" s="6"/>
      <c r="C295" s="6"/>
      <c r="D295" s="6"/>
      <c r="E295" s="6"/>
      <c r="F295" s="6"/>
      <c r="G295" s="6"/>
      <c r="H295" s="6"/>
      <c r="I295" s="6"/>
      <c r="J295" s="6"/>
      <c r="K295" s="6"/>
      <c r="L295" s="6"/>
      <c r="M295" s="6"/>
      <c r="N295" s="6"/>
      <c r="O295" s="6"/>
      <c r="P295" s="6"/>
      <c r="Q295" s="6"/>
      <c r="R295" s="6"/>
      <c r="S295" s="6"/>
      <c r="T295" s="139"/>
      <c r="U295" s="6"/>
      <c r="V295" s="6"/>
      <c r="W295" s="6"/>
      <c r="X295" s="6"/>
      <c r="Y295" s="6"/>
      <c r="Z295" s="6"/>
    </row>
    <row r="296" spans="1:26" ht="15.75" customHeight="1">
      <c r="A296" s="6"/>
      <c r="B296" s="6"/>
      <c r="C296" s="6"/>
      <c r="D296" s="6"/>
      <c r="E296" s="6"/>
      <c r="F296" s="6"/>
      <c r="G296" s="6"/>
      <c r="H296" s="6"/>
      <c r="I296" s="6"/>
      <c r="J296" s="6"/>
      <c r="K296" s="6"/>
      <c r="L296" s="6"/>
      <c r="M296" s="6"/>
      <c r="N296" s="6"/>
      <c r="O296" s="6"/>
      <c r="P296" s="6"/>
      <c r="Q296" s="6"/>
      <c r="R296" s="6"/>
      <c r="S296" s="6"/>
      <c r="T296" s="139"/>
      <c r="U296" s="6"/>
      <c r="V296" s="6"/>
      <c r="W296" s="6"/>
      <c r="X296" s="6"/>
      <c r="Y296" s="6"/>
      <c r="Z296" s="6"/>
    </row>
    <row r="297" spans="1:26" ht="15.75" customHeight="1">
      <c r="A297" s="6"/>
      <c r="B297" s="6"/>
      <c r="C297" s="6"/>
      <c r="D297" s="6"/>
      <c r="E297" s="6"/>
      <c r="F297" s="6"/>
      <c r="G297" s="6"/>
      <c r="H297" s="6"/>
      <c r="I297" s="6"/>
      <c r="J297" s="6"/>
      <c r="K297" s="6"/>
      <c r="L297" s="6"/>
      <c r="M297" s="6"/>
      <c r="N297" s="6"/>
      <c r="O297" s="6"/>
      <c r="P297" s="6"/>
      <c r="Q297" s="6"/>
      <c r="R297" s="6"/>
      <c r="S297" s="6"/>
      <c r="T297" s="139"/>
      <c r="U297" s="6"/>
      <c r="V297" s="6"/>
      <c r="W297" s="6"/>
      <c r="X297" s="6"/>
      <c r="Y297" s="6"/>
      <c r="Z297" s="6"/>
    </row>
    <row r="298" spans="1:26" ht="15.75" customHeight="1">
      <c r="A298" s="6"/>
      <c r="B298" s="6"/>
      <c r="C298" s="6"/>
      <c r="D298" s="6"/>
      <c r="E298" s="6"/>
      <c r="F298" s="6"/>
      <c r="G298" s="6"/>
      <c r="H298" s="6"/>
      <c r="I298" s="6"/>
      <c r="J298" s="6"/>
      <c r="K298" s="6"/>
      <c r="L298" s="6"/>
      <c r="M298" s="6"/>
      <c r="N298" s="6"/>
      <c r="O298" s="6"/>
      <c r="P298" s="6"/>
      <c r="Q298" s="6"/>
      <c r="R298" s="6"/>
      <c r="S298" s="6"/>
      <c r="T298" s="139"/>
      <c r="U298" s="6"/>
      <c r="V298" s="6"/>
      <c r="W298" s="6"/>
      <c r="X298" s="6"/>
      <c r="Y298" s="6"/>
      <c r="Z298" s="6"/>
    </row>
    <row r="299" spans="1:26" ht="15.75" customHeight="1">
      <c r="A299" s="6"/>
      <c r="B299" s="6"/>
      <c r="C299" s="6"/>
      <c r="D299" s="6"/>
      <c r="E299" s="6"/>
      <c r="F299" s="6"/>
      <c r="G299" s="6"/>
      <c r="H299" s="6"/>
      <c r="I299" s="6"/>
      <c r="J299" s="6"/>
      <c r="K299" s="6"/>
      <c r="L299" s="6"/>
      <c r="M299" s="6"/>
      <c r="N299" s="6"/>
      <c r="O299" s="6"/>
      <c r="P299" s="6"/>
      <c r="Q299" s="6"/>
      <c r="R299" s="6"/>
      <c r="S299" s="6"/>
      <c r="T299" s="139"/>
      <c r="U299" s="6"/>
      <c r="V299" s="6"/>
      <c r="W299" s="6"/>
      <c r="X299" s="6"/>
      <c r="Y299" s="6"/>
      <c r="Z299" s="6"/>
    </row>
    <row r="300" spans="1:26" ht="15.75" customHeight="1">
      <c r="A300" s="6"/>
      <c r="B300" s="6"/>
      <c r="C300" s="6"/>
      <c r="D300" s="6"/>
      <c r="E300" s="6"/>
      <c r="F300" s="6"/>
      <c r="G300" s="6"/>
      <c r="H300" s="6"/>
      <c r="I300" s="6"/>
      <c r="J300" s="6"/>
      <c r="K300" s="6"/>
      <c r="L300" s="6"/>
      <c r="M300" s="6"/>
      <c r="N300" s="6"/>
      <c r="O300" s="6"/>
      <c r="P300" s="6"/>
      <c r="Q300" s="6"/>
      <c r="R300" s="6"/>
      <c r="S300" s="6"/>
      <c r="T300" s="139"/>
      <c r="U300" s="6"/>
      <c r="V300" s="6"/>
      <c r="W300" s="6"/>
      <c r="X300" s="6"/>
      <c r="Y300" s="6"/>
      <c r="Z300" s="6"/>
    </row>
    <row r="301" spans="1:26" ht="15.75" customHeight="1">
      <c r="A301" s="6"/>
      <c r="B301" s="6"/>
      <c r="C301" s="6"/>
      <c r="D301" s="6"/>
      <c r="E301" s="6"/>
      <c r="F301" s="6"/>
      <c r="G301" s="6"/>
      <c r="H301" s="6"/>
      <c r="I301" s="6"/>
      <c r="J301" s="6"/>
      <c r="K301" s="6"/>
      <c r="L301" s="6"/>
      <c r="M301" s="6"/>
      <c r="N301" s="6"/>
      <c r="O301" s="6"/>
      <c r="P301" s="6"/>
      <c r="Q301" s="6"/>
      <c r="R301" s="6"/>
      <c r="S301" s="6"/>
      <c r="T301" s="139"/>
      <c r="U301" s="6"/>
      <c r="V301" s="6"/>
      <c r="W301" s="6"/>
      <c r="X301" s="6"/>
      <c r="Y301" s="6"/>
      <c r="Z301" s="6"/>
    </row>
    <row r="302" spans="1:26" ht="15.75" customHeight="1">
      <c r="A302" s="6"/>
      <c r="B302" s="6"/>
      <c r="C302" s="6"/>
      <c r="D302" s="6"/>
      <c r="E302" s="6"/>
      <c r="F302" s="6"/>
      <c r="G302" s="6"/>
      <c r="H302" s="6"/>
      <c r="I302" s="6"/>
      <c r="J302" s="6"/>
      <c r="K302" s="6"/>
      <c r="L302" s="6"/>
      <c r="M302" s="6"/>
      <c r="N302" s="6"/>
      <c r="O302" s="6"/>
      <c r="P302" s="6"/>
      <c r="Q302" s="6"/>
      <c r="R302" s="6"/>
      <c r="S302" s="6"/>
      <c r="T302" s="139"/>
      <c r="U302" s="6"/>
      <c r="V302" s="6"/>
      <c r="W302" s="6"/>
      <c r="X302" s="6"/>
      <c r="Y302" s="6"/>
      <c r="Z302" s="6"/>
    </row>
    <row r="303" spans="1:26" ht="15.75" customHeight="1">
      <c r="A303" s="6"/>
      <c r="B303" s="6"/>
      <c r="C303" s="6"/>
      <c r="D303" s="6"/>
      <c r="E303" s="6"/>
      <c r="F303" s="6"/>
      <c r="G303" s="6"/>
      <c r="H303" s="6"/>
      <c r="I303" s="6"/>
      <c r="J303" s="6"/>
      <c r="K303" s="6"/>
      <c r="L303" s="6"/>
      <c r="M303" s="6"/>
      <c r="N303" s="6"/>
      <c r="O303" s="6"/>
      <c r="P303" s="6"/>
      <c r="Q303" s="6"/>
      <c r="R303" s="6"/>
      <c r="S303" s="6"/>
      <c r="T303" s="139"/>
      <c r="U303" s="6"/>
      <c r="V303" s="6"/>
      <c r="W303" s="6"/>
      <c r="X303" s="6"/>
      <c r="Y303" s="6"/>
      <c r="Z303" s="6"/>
    </row>
    <row r="304" spans="1:26" ht="15.75" customHeight="1">
      <c r="A304" s="6"/>
      <c r="B304" s="6"/>
      <c r="C304" s="6"/>
      <c r="D304" s="6"/>
      <c r="E304" s="6"/>
      <c r="F304" s="6"/>
      <c r="G304" s="6"/>
      <c r="H304" s="6"/>
      <c r="I304" s="6"/>
      <c r="J304" s="6"/>
      <c r="K304" s="6"/>
      <c r="L304" s="6"/>
      <c r="M304" s="6"/>
      <c r="N304" s="6"/>
      <c r="O304" s="6"/>
      <c r="P304" s="6"/>
      <c r="Q304" s="6"/>
      <c r="R304" s="6"/>
      <c r="S304" s="6"/>
      <c r="T304" s="139"/>
      <c r="U304" s="6"/>
      <c r="V304" s="6"/>
      <c r="W304" s="6"/>
      <c r="X304" s="6"/>
      <c r="Y304" s="6"/>
      <c r="Z304" s="6"/>
    </row>
    <row r="305" spans="1:26" ht="15.75" customHeight="1">
      <c r="A305" s="6"/>
      <c r="B305" s="6"/>
      <c r="C305" s="6"/>
      <c r="D305" s="6"/>
      <c r="E305" s="6"/>
      <c r="F305" s="6"/>
      <c r="G305" s="6"/>
      <c r="H305" s="6"/>
      <c r="I305" s="6"/>
      <c r="J305" s="6"/>
      <c r="K305" s="6"/>
      <c r="L305" s="6"/>
      <c r="M305" s="6"/>
      <c r="N305" s="6"/>
      <c r="O305" s="6"/>
      <c r="P305" s="6"/>
      <c r="Q305" s="6"/>
      <c r="R305" s="6"/>
      <c r="S305" s="6"/>
      <c r="T305" s="139"/>
      <c r="U305" s="6"/>
      <c r="V305" s="6"/>
      <c r="W305" s="6"/>
      <c r="X305" s="6"/>
      <c r="Y305" s="6"/>
      <c r="Z305" s="6"/>
    </row>
    <row r="306" spans="1:26" ht="15.75" customHeight="1">
      <c r="A306" s="6"/>
      <c r="B306" s="6"/>
      <c r="C306" s="6"/>
      <c r="D306" s="6"/>
      <c r="E306" s="6"/>
      <c r="F306" s="6"/>
      <c r="G306" s="6"/>
      <c r="H306" s="6"/>
      <c r="I306" s="6"/>
      <c r="J306" s="6"/>
      <c r="K306" s="6"/>
      <c r="L306" s="6"/>
      <c r="M306" s="6"/>
      <c r="N306" s="6"/>
      <c r="O306" s="6"/>
      <c r="P306" s="6"/>
      <c r="Q306" s="6"/>
      <c r="R306" s="6"/>
      <c r="S306" s="6"/>
      <c r="T306" s="139"/>
      <c r="U306" s="6"/>
      <c r="V306" s="6"/>
      <c r="W306" s="6"/>
      <c r="X306" s="6"/>
      <c r="Y306" s="6"/>
      <c r="Z306" s="6"/>
    </row>
    <row r="307" spans="1:26" ht="15.75" customHeight="1">
      <c r="A307" s="6"/>
      <c r="B307" s="6"/>
      <c r="C307" s="6"/>
      <c r="D307" s="6"/>
      <c r="E307" s="6"/>
      <c r="F307" s="6"/>
      <c r="G307" s="6"/>
      <c r="H307" s="6"/>
      <c r="I307" s="6"/>
      <c r="J307" s="6"/>
      <c r="K307" s="6"/>
      <c r="L307" s="6"/>
      <c r="M307" s="6"/>
      <c r="N307" s="6"/>
      <c r="O307" s="6"/>
      <c r="P307" s="6"/>
      <c r="Q307" s="6"/>
      <c r="R307" s="6"/>
      <c r="S307" s="6"/>
      <c r="T307" s="139"/>
      <c r="U307" s="6"/>
      <c r="V307" s="6"/>
      <c r="W307" s="6"/>
      <c r="X307" s="6"/>
      <c r="Y307" s="6"/>
      <c r="Z307" s="6"/>
    </row>
    <row r="308" spans="1:26" ht="15.75" customHeight="1">
      <c r="A308" s="6"/>
      <c r="B308" s="6"/>
      <c r="C308" s="6"/>
      <c r="D308" s="6"/>
      <c r="E308" s="6"/>
      <c r="F308" s="6"/>
      <c r="G308" s="6"/>
      <c r="H308" s="6"/>
      <c r="I308" s="6"/>
      <c r="J308" s="6"/>
      <c r="K308" s="6"/>
      <c r="L308" s="6"/>
      <c r="M308" s="6"/>
      <c r="N308" s="6"/>
      <c r="O308" s="6"/>
      <c r="P308" s="6"/>
      <c r="Q308" s="6"/>
      <c r="R308" s="6"/>
      <c r="S308" s="6"/>
      <c r="T308" s="139"/>
      <c r="U308" s="6"/>
      <c r="V308" s="6"/>
      <c r="W308" s="6"/>
      <c r="X308" s="6"/>
      <c r="Y308" s="6"/>
      <c r="Z308" s="6"/>
    </row>
    <row r="309" spans="1:26" ht="15.75" customHeight="1">
      <c r="A309" s="6"/>
      <c r="B309" s="6"/>
      <c r="C309" s="6"/>
      <c r="D309" s="6"/>
      <c r="E309" s="6"/>
      <c r="F309" s="6"/>
      <c r="G309" s="6"/>
      <c r="H309" s="6"/>
      <c r="I309" s="6"/>
      <c r="J309" s="6"/>
      <c r="K309" s="6"/>
      <c r="L309" s="6"/>
      <c r="M309" s="6"/>
      <c r="N309" s="6"/>
      <c r="O309" s="6"/>
      <c r="P309" s="6"/>
      <c r="Q309" s="6"/>
      <c r="R309" s="6"/>
      <c r="S309" s="6"/>
      <c r="T309" s="139"/>
      <c r="U309" s="6"/>
      <c r="V309" s="6"/>
      <c r="W309" s="6"/>
      <c r="X309" s="6"/>
      <c r="Y309" s="6"/>
      <c r="Z309" s="6"/>
    </row>
    <row r="310" spans="1:26" ht="15.75" customHeight="1">
      <c r="A310" s="6"/>
      <c r="B310" s="6"/>
      <c r="C310" s="6"/>
      <c r="D310" s="6"/>
      <c r="E310" s="6"/>
      <c r="F310" s="6"/>
      <c r="G310" s="6"/>
      <c r="H310" s="6"/>
      <c r="I310" s="6"/>
      <c r="J310" s="6"/>
      <c r="K310" s="6"/>
      <c r="L310" s="6"/>
      <c r="M310" s="6"/>
      <c r="N310" s="6"/>
      <c r="O310" s="6"/>
      <c r="P310" s="6"/>
      <c r="Q310" s="6"/>
      <c r="R310" s="6"/>
      <c r="S310" s="6"/>
      <c r="T310" s="139"/>
      <c r="U310" s="6"/>
      <c r="V310" s="6"/>
      <c r="W310" s="6"/>
      <c r="X310" s="6"/>
      <c r="Y310" s="6"/>
      <c r="Z310" s="6"/>
    </row>
    <row r="311" spans="1:26" ht="15.75" customHeight="1">
      <c r="A311" s="6"/>
      <c r="B311" s="6"/>
      <c r="C311" s="6"/>
      <c r="D311" s="6"/>
      <c r="E311" s="6"/>
      <c r="F311" s="6"/>
      <c r="G311" s="6"/>
      <c r="H311" s="6"/>
      <c r="I311" s="6"/>
      <c r="J311" s="6"/>
      <c r="K311" s="6"/>
      <c r="L311" s="6"/>
      <c r="M311" s="6"/>
      <c r="N311" s="6"/>
      <c r="O311" s="6"/>
      <c r="P311" s="6"/>
      <c r="Q311" s="6"/>
      <c r="R311" s="6"/>
      <c r="S311" s="6"/>
      <c r="T311" s="139"/>
      <c r="U311" s="6"/>
      <c r="V311" s="6"/>
      <c r="W311" s="6"/>
      <c r="X311" s="6"/>
      <c r="Y311" s="6"/>
      <c r="Z311" s="6"/>
    </row>
    <row r="312" spans="1:26" ht="15.75" customHeight="1">
      <c r="A312" s="6"/>
      <c r="B312" s="6"/>
      <c r="C312" s="6"/>
      <c r="D312" s="6"/>
      <c r="E312" s="6"/>
      <c r="F312" s="6"/>
      <c r="G312" s="6"/>
      <c r="H312" s="6"/>
      <c r="I312" s="6"/>
      <c r="J312" s="6"/>
      <c r="K312" s="6"/>
      <c r="L312" s="6"/>
      <c r="M312" s="6"/>
      <c r="N312" s="6"/>
      <c r="O312" s="6"/>
      <c r="P312" s="6"/>
      <c r="Q312" s="6"/>
      <c r="R312" s="6"/>
      <c r="S312" s="6"/>
      <c r="T312" s="139"/>
      <c r="U312" s="6"/>
      <c r="V312" s="6"/>
      <c r="W312" s="6"/>
      <c r="X312" s="6"/>
      <c r="Y312" s="6"/>
      <c r="Z312" s="6"/>
    </row>
    <row r="313" spans="1:26" ht="15.75" customHeight="1">
      <c r="A313" s="6"/>
      <c r="B313" s="6"/>
      <c r="C313" s="6"/>
      <c r="D313" s="6"/>
      <c r="E313" s="6"/>
      <c r="F313" s="6"/>
      <c r="G313" s="6"/>
      <c r="H313" s="6"/>
      <c r="I313" s="6"/>
      <c r="J313" s="6"/>
      <c r="K313" s="6"/>
      <c r="L313" s="6"/>
      <c r="M313" s="6"/>
      <c r="N313" s="6"/>
      <c r="O313" s="6"/>
      <c r="P313" s="6"/>
      <c r="Q313" s="6"/>
      <c r="R313" s="6"/>
      <c r="S313" s="6"/>
      <c r="T313" s="139"/>
      <c r="U313" s="6"/>
      <c r="V313" s="6"/>
      <c r="W313" s="6"/>
      <c r="X313" s="6"/>
      <c r="Y313" s="6"/>
      <c r="Z313" s="6"/>
    </row>
    <row r="314" spans="1:26" ht="15.75" customHeight="1">
      <c r="A314" s="6"/>
      <c r="B314" s="6"/>
      <c r="C314" s="6"/>
      <c r="D314" s="6"/>
      <c r="E314" s="6"/>
      <c r="F314" s="6"/>
      <c r="G314" s="6"/>
      <c r="H314" s="6"/>
      <c r="I314" s="6"/>
      <c r="J314" s="6"/>
      <c r="K314" s="6"/>
      <c r="L314" s="6"/>
      <c r="M314" s="6"/>
      <c r="N314" s="6"/>
      <c r="O314" s="6"/>
      <c r="P314" s="6"/>
      <c r="Q314" s="6"/>
      <c r="R314" s="6"/>
      <c r="S314" s="6"/>
      <c r="T314" s="139"/>
      <c r="U314" s="6"/>
      <c r="V314" s="6"/>
      <c r="W314" s="6"/>
      <c r="X314" s="6"/>
      <c r="Y314" s="6"/>
      <c r="Z314" s="6"/>
    </row>
    <row r="315" spans="1:26" ht="15.75" customHeight="1">
      <c r="A315" s="6"/>
      <c r="B315" s="6"/>
      <c r="C315" s="6"/>
      <c r="D315" s="6"/>
      <c r="E315" s="6"/>
      <c r="F315" s="6"/>
      <c r="G315" s="6"/>
      <c r="H315" s="6"/>
      <c r="I315" s="6"/>
      <c r="J315" s="6"/>
      <c r="K315" s="6"/>
      <c r="L315" s="6"/>
      <c r="M315" s="6"/>
      <c r="N315" s="6"/>
      <c r="O315" s="6"/>
      <c r="P315" s="6"/>
      <c r="Q315" s="6"/>
      <c r="R315" s="6"/>
      <c r="S315" s="6"/>
      <c r="T315" s="139"/>
      <c r="U315" s="6"/>
      <c r="V315" s="6"/>
      <c r="W315" s="6"/>
      <c r="X315" s="6"/>
      <c r="Y315" s="6"/>
      <c r="Z315" s="6"/>
    </row>
    <row r="316" spans="1:26" ht="15.75" customHeight="1">
      <c r="A316" s="6"/>
      <c r="B316" s="6"/>
      <c r="C316" s="6"/>
      <c r="D316" s="6"/>
      <c r="E316" s="6"/>
      <c r="F316" s="6"/>
      <c r="G316" s="6"/>
      <c r="H316" s="6"/>
      <c r="I316" s="6"/>
      <c r="J316" s="6"/>
      <c r="K316" s="6"/>
      <c r="L316" s="6"/>
      <c r="M316" s="6"/>
      <c r="N316" s="6"/>
      <c r="O316" s="6"/>
      <c r="P316" s="6"/>
      <c r="Q316" s="6"/>
      <c r="R316" s="6"/>
      <c r="S316" s="6"/>
      <c r="T316" s="139"/>
      <c r="U316" s="6"/>
      <c r="V316" s="6"/>
      <c r="W316" s="6"/>
      <c r="X316" s="6"/>
      <c r="Y316" s="6"/>
      <c r="Z316" s="6"/>
    </row>
    <row r="317" spans="1:26" ht="15.75" customHeight="1">
      <c r="A317" s="6"/>
      <c r="B317" s="6"/>
      <c r="C317" s="6"/>
      <c r="D317" s="6"/>
      <c r="E317" s="6"/>
      <c r="F317" s="6"/>
      <c r="G317" s="6"/>
      <c r="H317" s="6"/>
      <c r="I317" s="6"/>
      <c r="J317" s="6"/>
      <c r="K317" s="6"/>
      <c r="L317" s="6"/>
      <c r="M317" s="6"/>
      <c r="N317" s="6"/>
      <c r="O317" s="6"/>
      <c r="P317" s="6"/>
      <c r="Q317" s="6"/>
      <c r="R317" s="6"/>
      <c r="S317" s="6"/>
      <c r="T317" s="139"/>
      <c r="U317" s="6"/>
      <c r="V317" s="6"/>
      <c r="W317" s="6"/>
      <c r="X317" s="6"/>
      <c r="Y317" s="6"/>
      <c r="Z317" s="6"/>
    </row>
    <row r="318" spans="1:26" ht="15.75" customHeight="1">
      <c r="A318" s="6"/>
      <c r="B318" s="6"/>
      <c r="C318" s="6"/>
      <c r="D318" s="6"/>
      <c r="E318" s="6"/>
      <c r="F318" s="6"/>
      <c r="G318" s="6"/>
      <c r="H318" s="6"/>
      <c r="I318" s="6"/>
      <c r="J318" s="6"/>
      <c r="K318" s="6"/>
      <c r="L318" s="6"/>
      <c r="M318" s="6"/>
      <c r="N318" s="6"/>
      <c r="O318" s="6"/>
      <c r="P318" s="6"/>
      <c r="Q318" s="6"/>
      <c r="R318" s="6"/>
      <c r="S318" s="6"/>
      <c r="T318" s="139"/>
      <c r="U318" s="6"/>
      <c r="V318" s="6"/>
      <c r="W318" s="6"/>
      <c r="X318" s="6"/>
      <c r="Y318" s="6"/>
      <c r="Z318" s="6"/>
    </row>
    <row r="319" spans="1:26" ht="15.75" customHeight="1">
      <c r="A319" s="6"/>
      <c r="B319" s="6"/>
      <c r="C319" s="6"/>
      <c r="D319" s="6"/>
      <c r="E319" s="6"/>
      <c r="F319" s="6"/>
      <c r="G319" s="6"/>
      <c r="H319" s="6"/>
      <c r="I319" s="6"/>
      <c r="J319" s="6"/>
      <c r="K319" s="6"/>
      <c r="L319" s="6"/>
      <c r="M319" s="6"/>
      <c r="N319" s="6"/>
      <c r="O319" s="6"/>
      <c r="P319" s="6"/>
      <c r="Q319" s="6"/>
      <c r="R319" s="6"/>
      <c r="S319" s="6"/>
      <c r="T319" s="139"/>
      <c r="U319" s="6"/>
      <c r="V319" s="6"/>
      <c r="W319" s="6"/>
      <c r="X319" s="6"/>
      <c r="Y319" s="6"/>
      <c r="Z319" s="6"/>
    </row>
    <row r="320" spans="1:26" ht="15.75" customHeight="1">
      <c r="A320" s="6"/>
      <c r="B320" s="6"/>
      <c r="C320" s="6"/>
      <c r="D320" s="6"/>
      <c r="E320" s="6"/>
      <c r="F320" s="6"/>
      <c r="G320" s="6"/>
      <c r="H320" s="6"/>
      <c r="I320" s="6"/>
      <c r="J320" s="6"/>
      <c r="K320" s="6"/>
      <c r="L320" s="6"/>
      <c r="M320" s="6"/>
      <c r="N320" s="6"/>
      <c r="O320" s="6"/>
      <c r="P320" s="6"/>
      <c r="Q320" s="6"/>
      <c r="R320" s="6"/>
      <c r="S320" s="6"/>
      <c r="T320" s="139"/>
      <c r="U320" s="6"/>
      <c r="V320" s="6"/>
      <c r="W320" s="6"/>
      <c r="X320" s="6"/>
      <c r="Y320" s="6"/>
      <c r="Z320" s="6"/>
    </row>
    <row r="321" spans="1:26" ht="15.75" customHeight="1">
      <c r="A321" s="6"/>
      <c r="B321" s="6"/>
      <c r="C321" s="6"/>
      <c r="D321" s="6"/>
      <c r="E321" s="6"/>
      <c r="F321" s="6"/>
      <c r="G321" s="6"/>
      <c r="H321" s="6"/>
      <c r="I321" s="6"/>
      <c r="J321" s="6"/>
      <c r="K321" s="6"/>
      <c r="L321" s="6"/>
      <c r="M321" s="6"/>
      <c r="N321" s="6"/>
      <c r="O321" s="6"/>
      <c r="P321" s="6"/>
      <c r="Q321" s="6"/>
      <c r="R321" s="6"/>
      <c r="S321" s="6"/>
      <c r="T321" s="139"/>
      <c r="U321" s="6"/>
      <c r="V321" s="6"/>
      <c r="W321" s="6"/>
      <c r="X321" s="6"/>
      <c r="Y321" s="6"/>
      <c r="Z321" s="6"/>
    </row>
    <row r="322" spans="1:26" ht="15.75" customHeight="1">
      <c r="A322" s="6"/>
      <c r="B322" s="6"/>
      <c r="C322" s="6"/>
      <c r="D322" s="6"/>
      <c r="E322" s="6"/>
      <c r="F322" s="6"/>
      <c r="G322" s="6"/>
      <c r="H322" s="6"/>
      <c r="I322" s="6"/>
      <c r="J322" s="6"/>
      <c r="K322" s="6"/>
      <c r="L322" s="6"/>
      <c r="M322" s="6"/>
      <c r="N322" s="6"/>
      <c r="O322" s="6"/>
      <c r="P322" s="6"/>
      <c r="Q322" s="6"/>
      <c r="R322" s="6"/>
      <c r="S322" s="6"/>
      <c r="T322" s="139"/>
      <c r="U322" s="6"/>
      <c r="V322" s="6"/>
      <c r="W322" s="6"/>
      <c r="X322" s="6"/>
      <c r="Y322" s="6"/>
      <c r="Z322" s="6"/>
    </row>
    <row r="323" spans="1:26" ht="15.75" customHeight="1">
      <c r="A323" s="6"/>
      <c r="B323" s="6"/>
      <c r="C323" s="6"/>
      <c r="D323" s="6"/>
      <c r="E323" s="6"/>
      <c r="F323" s="6"/>
      <c r="G323" s="6"/>
      <c r="H323" s="6"/>
      <c r="I323" s="6"/>
      <c r="J323" s="6"/>
      <c r="K323" s="6"/>
      <c r="L323" s="6"/>
      <c r="M323" s="6"/>
      <c r="N323" s="6"/>
      <c r="O323" s="6"/>
      <c r="P323" s="6"/>
      <c r="Q323" s="6"/>
      <c r="R323" s="6"/>
      <c r="S323" s="6"/>
      <c r="T323" s="139"/>
      <c r="U323" s="6"/>
      <c r="V323" s="6"/>
      <c r="W323" s="6"/>
      <c r="X323" s="6"/>
      <c r="Y323" s="6"/>
      <c r="Z323" s="6"/>
    </row>
    <row r="324" spans="1:26" ht="15.75" customHeight="1">
      <c r="A324" s="6"/>
      <c r="B324" s="6"/>
      <c r="C324" s="6"/>
      <c r="D324" s="6"/>
      <c r="E324" s="6"/>
      <c r="F324" s="6"/>
      <c r="G324" s="6"/>
      <c r="H324" s="6"/>
      <c r="I324" s="6"/>
      <c r="J324" s="6"/>
      <c r="K324" s="6"/>
      <c r="L324" s="6"/>
      <c r="M324" s="6"/>
      <c r="N324" s="6"/>
      <c r="O324" s="6"/>
      <c r="P324" s="6"/>
      <c r="Q324" s="6"/>
      <c r="R324" s="6"/>
      <c r="S324" s="6"/>
      <c r="T324" s="139"/>
      <c r="U324" s="6"/>
      <c r="V324" s="6"/>
      <c r="W324" s="6"/>
      <c r="X324" s="6"/>
      <c r="Y324" s="6"/>
      <c r="Z324" s="6"/>
    </row>
    <row r="325" spans="1:26" ht="15.75" customHeight="1">
      <c r="A325" s="6"/>
      <c r="B325" s="6"/>
      <c r="C325" s="6"/>
      <c r="D325" s="6"/>
      <c r="E325" s="6"/>
      <c r="F325" s="6"/>
      <c r="G325" s="6"/>
      <c r="H325" s="6"/>
      <c r="I325" s="6"/>
      <c r="J325" s="6"/>
      <c r="K325" s="6"/>
      <c r="L325" s="6"/>
      <c r="M325" s="6"/>
      <c r="N325" s="6"/>
      <c r="O325" s="6"/>
      <c r="P325" s="6"/>
      <c r="Q325" s="6"/>
      <c r="R325" s="6"/>
      <c r="S325" s="6"/>
      <c r="T325" s="139"/>
      <c r="U325" s="6"/>
      <c r="V325" s="6"/>
      <c r="W325" s="6"/>
      <c r="X325" s="6"/>
      <c r="Y325" s="6"/>
      <c r="Z325" s="6"/>
    </row>
    <row r="326" spans="1:26" ht="15.75" customHeight="1">
      <c r="A326" s="6"/>
      <c r="B326" s="6"/>
      <c r="C326" s="6"/>
      <c r="D326" s="6"/>
      <c r="E326" s="6"/>
      <c r="F326" s="6"/>
      <c r="G326" s="6"/>
      <c r="H326" s="6"/>
      <c r="I326" s="6"/>
      <c r="J326" s="6"/>
      <c r="K326" s="6"/>
      <c r="L326" s="6"/>
      <c r="M326" s="6"/>
      <c r="N326" s="6"/>
      <c r="O326" s="6"/>
      <c r="P326" s="6"/>
      <c r="Q326" s="6"/>
      <c r="R326" s="6"/>
      <c r="S326" s="6"/>
      <c r="T326" s="139"/>
      <c r="U326" s="6"/>
      <c r="V326" s="6"/>
      <c r="W326" s="6"/>
      <c r="X326" s="6"/>
      <c r="Y326" s="6"/>
      <c r="Z326" s="6"/>
    </row>
    <row r="327" spans="1:26" ht="15.75" customHeight="1">
      <c r="A327" s="6"/>
      <c r="B327" s="6"/>
      <c r="C327" s="6"/>
      <c r="D327" s="6"/>
      <c r="E327" s="6"/>
      <c r="F327" s="6"/>
      <c r="G327" s="6"/>
      <c r="H327" s="6"/>
      <c r="I327" s="6"/>
      <c r="J327" s="6"/>
      <c r="K327" s="6"/>
      <c r="L327" s="6"/>
      <c r="M327" s="6"/>
      <c r="N327" s="6"/>
      <c r="O327" s="6"/>
      <c r="P327" s="6"/>
      <c r="Q327" s="6"/>
      <c r="R327" s="6"/>
      <c r="S327" s="6"/>
      <c r="T327" s="139"/>
      <c r="U327" s="6"/>
      <c r="V327" s="6"/>
      <c r="W327" s="6"/>
      <c r="X327" s="6"/>
      <c r="Y327" s="6"/>
      <c r="Z327" s="6"/>
    </row>
    <row r="328" spans="1:26" ht="15.75" customHeight="1">
      <c r="A328" s="6"/>
      <c r="B328" s="6"/>
      <c r="C328" s="6"/>
      <c r="D328" s="6"/>
      <c r="E328" s="6"/>
      <c r="F328" s="6"/>
      <c r="G328" s="6"/>
      <c r="H328" s="6"/>
      <c r="I328" s="6"/>
      <c r="J328" s="6"/>
      <c r="K328" s="6"/>
      <c r="L328" s="6"/>
      <c r="M328" s="6"/>
      <c r="N328" s="6"/>
      <c r="O328" s="6"/>
      <c r="P328" s="6"/>
      <c r="Q328" s="6"/>
      <c r="R328" s="6"/>
      <c r="S328" s="6"/>
      <c r="T328" s="139"/>
      <c r="U328" s="6"/>
      <c r="V328" s="6"/>
      <c r="W328" s="6"/>
      <c r="X328" s="6"/>
      <c r="Y328" s="6"/>
      <c r="Z328" s="6"/>
    </row>
    <row r="329" spans="1:26" ht="15.75" customHeight="1">
      <c r="A329" s="6"/>
      <c r="B329" s="6"/>
      <c r="C329" s="6"/>
      <c r="D329" s="6"/>
      <c r="E329" s="6"/>
      <c r="F329" s="6"/>
      <c r="G329" s="6"/>
      <c r="H329" s="6"/>
      <c r="I329" s="6"/>
      <c r="J329" s="6"/>
      <c r="K329" s="6"/>
      <c r="L329" s="6"/>
      <c r="M329" s="6"/>
      <c r="N329" s="6"/>
      <c r="O329" s="6"/>
      <c r="P329" s="6"/>
      <c r="Q329" s="6"/>
      <c r="R329" s="6"/>
      <c r="S329" s="6"/>
      <c r="T329" s="139"/>
      <c r="U329" s="6"/>
      <c r="V329" s="6"/>
      <c r="W329" s="6"/>
      <c r="X329" s="6"/>
      <c r="Y329" s="6"/>
      <c r="Z329" s="6"/>
    </row>
    <row r="330" spans="1:26" ht="15.75" customHeight="1">
      <c r="A330" s="6"/>
      <c r="B330" s="6"/>
      <c r="C330" s="6"/>
      <c r="D330" s="6"/>
      <c r="E330" s="6"/>
      <c r="F330" s="6"/>
      <c r="G330" s="6"/>
      <c r="H330" s="6"/>
      <c r="I330" s="6"/>
      <c r="J330" s="6"/>
      <c r="K330" s="6"/>
      <c r="L330" s="6"/>
      <c r="M330" s="6"/>
      <c r="N330" s="6"/>
      <c r="O330" s="6"/>
      <c r="P330" s="6"/>
      <c r="Q330" s="6"/>
      <c r="R330" s="6"/>
      <c r="S330" s="6"/>
      <c r="T330" s="139"/>
      <c r="U330" s="6"/>
      <c r="V330" s="6"/>
      <c r="W330" s="6"/>
      <c r="X330" s="6"/>
      <c r="Y330" s="6"/>
      <c r="Z330" s="6"/>
    </row>
    <row r="331" spans="1:26" ht="15.75" customHeight="1">
      <c r="A331" s="6"/>
      <c r="B331" s="6"/>
      <c r="C331" s="6"/>
      <c r="D331" s="6"/>
      <c r="E331" s="6"/>
      <c r="F331" s="6"/>
      <c r="G331" s="6"/>
      <c r="H331" s="6"/>
      <c r="I331" s="6"/>
      <c r="J331" s="6"/>
      <c r="K331" s="6"/>
      <c r="L331" s="6"/>
      <c r="M331" s="6"/>
      <c r="N331" s="6"/>
      <c r="O331" s="6"/>
      <c r="P331" s="6"/>
      <c r="Q331" s="6"/>
      <c r="R331" s="6"/>
      <c r="S331" s="6"/>
      <c r="T331" s="139"/>
      <c r="U331" s="6"/>
      <c r="V331" s="6"/>
      <c r="W331" s="6"/>
      <c r="X331" s="6"/>
      <c r="Y331" s="6"/>
      <c r="Z331" s="6"/>
    </row>
    <row r="332" spans="1:26" ht="15.75" customHeight="1">
      <c r="A332" s="6"/>
      <c r="B332" s="6"/>
      <c r="C332" s="6"/>
      <c r="D332" s="6"/>
      <c r="E332" s="6"/>
      <c r="F332" s="6"/>
      <c r="G332" s="6"/>
      <c r="H332" s="6"/>
      <c r="I332" s="6"/>
      <c r="J332" s="6"/>
      <c r="K332" s="6"/>
      <c r="L332" s="6"/>
      <c r="M332" s="6"/>
      <c r="N332" s="6"/>
      <c r="O332" s="6"/>
      <c r="P332" s="6"/>
      <c r="Q332" s="6"/>
      <c r="R332" s="6"/>
      <c r="S332" s="6"/>
      <c r="T332" s="139"/>
      <c r="U332" s="6"/>
      <c r="V332" s="6"/>
      <c r="W332" s="6"/>
      <c r="X332" s="6"/>
      <c r="Y332" s="6"/>
      <c r="Z332" s="6"/>
    </row>
    <row r="333" spans="1:26" ht="15.75" customHeight="1">
      <c r="A333" s="6"/>
      <c r="B333" s="6"/>
      <c r="C333" s="6"/>
      <c r="D333" s="6"/>
      <c r="E333" s="6"/>
      <c r="F333" s="6"/>
      <c r="G333" s="6"/>
      <c r="H333" s="6"/>
      <c r="I333" s="6"/>
      <c r="J333" s="6"/>
      <c r="K333" s="6"/>
      <c r="L333" s="6"/>
      <c r="M333" s="6"/>
      <c r="N333" s="6"/>
      <c r="O333" s="6"/>
      <c r="P333" s="6"/>
      <c r="Q333" s="6"/>
      <c r="R333" s="6"/>
      <c r="S333" s="6"/>
      <c r="T333" s="139"/>
      <c r="U333" s="6"/>
      <c r="V333" s="6"/>
      <c r="W333" s="6"/>
      <c r="X333" s="6"/>
      <c r="Y333" s="6"/>
      <c r="Z333" s="6"/>
    </row>
    <row r="334" spans="1:26" ht="15.75" customHeight="1">
      <c r="A334" s="6"/>
      <c r="B334" s="6"/>
      <c r="C334" s="6"/>
      <c r="D334" s="6"/>
      <c r="E334" s="6"/>
      <c r="F334" s="6"/>
      <c r="G334" s="6"/>
      <c r="H334" s="6"/>
      <c r="I334" s="6"/>
      <c r="J334" s="6"/>
      <c r="K334" s="6"/>
      <c r="L334" s="6"/>
      <c r="M334" s="6"/>
      <c r="N334" s="6"/>
      <c r="O334" s="6"/>
      <c r="P334" s="6"/>
      <c r="Q334" s="6"/>
      <c r="R334" s="6"/>
      <c r="S334" s="6"/>
      <c r="T334" s="139"/>
      <c r="U334" s="6"/>
      <c r="V334" s="6"/>
      <c r="W334" s="6"/>
      <c r="X334" s="6"/>
      <c r="Y334" s="6"/>
      <c r="Z334" s="6"/>
    </row>
    <row r="335" spans="1:26" ht="15.75" customHeight="1">
      <c r="A335" s="6"/>
      <c r="B335" s="6"/>
      <c r="C335" s="6"/>
      <c r="D335" s="6"/>
      <c r="E335" s="6"/>
      <c r="F335" s="6"/>
      <c r="G335" s="6"/>
      <c r="H335" s="6"/>
      <c r="I335" s="6"/>
      <c r="J335" s="6"/>
      <c r="K335" s="6"/>
      <c r="L335" s="6"/>
      <c r="M335" s="6"/>
      <c r="N335" s="6"/>
      <c r="O335" s="6"/>
      <c r="P335" s="6"/>
      <c r="Q335" s="6"/>
      <c r="R335" s="6"/>
      <c r="S335" s="6"/>
      <c r="T335" s="139"/>
      <c r="U335" s="6"/>
      <c r="V335" s="6"/>
      <c r="W335" s="6"/>
      <c r="X335" s="6"/>
      <c r="Y335" s="6"/>
      <c r="Z335" s="6"/>
    </row>
    <row r="336" spans="1:26" ht="15.75" customHeight="1">
      <c r="A336" s="6"/>
      <c r="B336" s="6"/>
      <c r="C336" s="6"/>
      <c r="D336" s="6"/>
      <c r="E336" s="6"/>
      <c r="F336" s="6"/>
      <c r="G336" s="6"/>
      <c r="H336" s="6"/>
      <c r="I336" s="6"/>
      <c r="J336" s="6"/>
      <c r="K336" s="6"/>
      <c r="L336" s="6"/>
      <c r="M336" s="6"/>
      <c r="N336" s="6"/>
      <c r="O336" s="6"/>
      <c r="P336" s="6"/>
      <c r="Q336" s="6"/>
      <c r="R336" s="6"/>
      <c r="S336" s="6"/>
      <c r="T336" s="139"/>
      <c r="U336" s="6"/>
      <c r="V336" s="6"/>
      <c r="W336" s="6"/>
      <c r="X336" s="6"/>
      <c r="Y336" s="6"/>
      <c r="Z336" s="6"/>
    </row>
    <row r="337" spans="1:26" ht="15.75" customHeight="1">
      <c r="A337" s="6"/>
      <c r="B337" s="6"/>
      <c r="C337" s="6"/>
      <c r="D337" s="6"/>
      <c r="E337" s="6"/>
      <c r="F337" s="6"/>
      <c r="G337" s="6"/>
      <c r="H337" s="6"/>
      <c r="I337" s="6"/>
      <c r="J337" s="6"/>
      <c r="K337" s="6"/>
      <c r="L337" s="6"/>
      <c r="M337" s="6"/>
      <c r="N337" s="6"/>
      <c r="O337" s="6"/>
      <c r="P337" s="6"/>
      <c r="Q337" s="6"/>
      <c r="R337" s="6"/>
      <c r="S337" s="6"/>
      <c r="T337" s="139"/>
      <c r="U337" s="6"/>
      <c r="V337" s="6"/>
      <c r="W337" s="6"/>
      <c r="X337" s="6"/>
      <c r="Y337" s="6"/>
      <c r="Z337" s="6"/>
    </row>
    <row r="338" spans="1:26" ht="15.75" customHeight="1">
      <c r="A338" s="6"/>
      <c r="B338" s="6"/>
      <c r="C338" s="6"/>
      <c r="D338" s="6"/>
      <c r="E338" s="6"/>
      <c r="F338" s="6"/>
      <c r="G338" s="6"/>
      <c r="H338" s="6"/>
      <c r="I338" s="6"/>
      <c r="J338" s="6"/>
      <c r="K338" s="6"/>
      <c r="L338" s="6"/>
      <c r="M338" s="6"/>
      <c r="N338" s="6"/>
      <c r="O338" s="6"/>
      <c r="P338" s="6"/>
      <c r="Q338" s="6"/>
      <c r="R338" s="6"/>
      <c r="S338" s="6"/>
      <c r="T338" s="139"/>
      <c r="U338" s="6"/>
      <c r="V338" s="6"/>
      <c r="W338" s="6"/>
      <c r="X338" s="6"/>
      <c r="Y338" s="6"/>
      <c r="Z338" s="6"/>
    </row>
    <row r="339" spans="1:26" ht="15.7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5.7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5.7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5.7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5.7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5.7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5.7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5.7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5.7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5.7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5.7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5.7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5.7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5.7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5.7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5.7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5.7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5.7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5.7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5.7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5.7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5.7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5.7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5.7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5.7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5.7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5.7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5.7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5.7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5.7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5.7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5.7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5.7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5.7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5.7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5.7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5.7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5.7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5.7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5.7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5.7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5.7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5.7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5.7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5.7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5.7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5.7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5.7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5.7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5.7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5.7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5.7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5.7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5.7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5.7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5.7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5.7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5.7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5.7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5.7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5.7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5.7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5.7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5.7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5.7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5.7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5.7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5.7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5.7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5.7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5.7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5.7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5.7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5.75" customHeight="1"/>
    <row r="413" spans="1:26" ht="15.75" customHeight="1"/>
    <row r="414" spans="1:26" ht="15.75" customHeight="1"/>
    <row r="415" spans="1:26" ht="15.75" customHeight="1"/>
    <row r="416" spans="1:2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09">
    <mergeCell ref="U172:U174"/>
    <mergeCell ref="V172:V174"/>
    <mergeCell ref="U175:U176"/>
    <mergeCell ref="V175:V176"/>
    <mergeCell ref="V177:V178"/>
    <mergeCell ref="M182:M184"/>
    <mergeCell ref="N182:N184"/>
    <mergeCell ref="T182:T184"/>
    <mergeCell ref="U182:U184"/>
    <mergeCell ref="U177:U178"/>
    <mergeCell ref="U179:U180"/>
    <mergeCell ref="V179:V180"/>
    <mergeCell ref="R182:R184"/>
    <mergeCell ref="S182:S184"/>
    <mergeCell ref="O182:O184"/>
    <mergeCell ref="Q182:Q184"/>
    <mergeCell ref="G182:G184"/>
    <mergeCell ref="H182:H184"/>
    <mergeCell ref="I182:I184"/>
    <mergeCell ref="J182:J184"/>
    <mergeCell ref="V182:V184"/>
    <mergeCell ref="O195:P195"/>
    <mergeCell ref="O196:P196"/>
    <mergeCell ref="K182:K184"/>
    <mergeCell ref="L182:L184"/>
    <mergeCell ref="G185:G192"/>
    <mergeCell ref="H185:H192"/>
    <mergeCell ref="I185:I192"/>
    <mergeCell ref="J185:J192"/>
    <mergeCell ref="K185:K192"/>
    <mergeCell ref="O185:O192"/>
    <mergeCell ref="Q185:Q192"/>
    <mergeCell ref="R185:R192"/>
    <mergeCell ref="S185:S192"/>
    <mergeCell ref="O194:P194"/>
    <mergeCell ref="A17:C20"/>
    <mergeCell ref="D17:T20"/>
    <mergeCell ref="A22:G22"/>
    <mergeCell ref="H22:N22"/>
    <mergeCell ref="O22:P22"/>
    <mergeCell ref="Q22:U22"/>
    <mergeCell ref="A25:A29"/>
    <mergeCell ref="A37:A38"/>
    <mergeCell ref="A39:A41"/>
    <mergeCell ref="B39:B41"/>
    <mergeCell ref="C39:C41"/>
    <mergeCell ref="D39:D41"/>
    <mergeCell ref="E39:E41"/>
    <mergeCell ref="F39:F41"/>
    <mergeCell ref="G39:G41"/>
    <mergeCell ref="D25:D29"/>
    <mergeCell ref="E25:E29"/>
    <mergeCell ref="D30:D34"/>
    <mergeCell ref="E30:E34"/>
    <mergeCell ref="D37:D38"/>
    <mergeCell ref="E37:E38"/>
    <mergeCell ref="F25:F29"/>
    <mergeCell ref="G25:G29"/>
    <mergeCell ref="F30:F34"/>
    <mergeCell ref="A42:A44"/>
    <mergeCell ref="B42:B44"/>
    <mergeCell ref="C42:C44"/>
    <mergeCell ref="D42:D44"/>
    <mergeCell ref="E42:E44"/>
    <mergeCell ref="F42:F44"/>
    <mergeCell ref="G42:G44"/>
    <mergeCell ref="B25:B29"/>
    <mergeCell ref="C25:C29"/>
    <mergeCell ref="A30:A34"/>
    <mergeCell ref="B30:B34"/>
    <mergeCell ref="C30:C34"/>
    <mergeCell ref="B37:B38"/>
    <mergeCell ref="C37:C38"/>
    <mergeCell ref="G30:G34"/>
    <mergeCell ref="F37:F38"/>
    <mergeCell ref="G37:G38"/>
    <mergeCell ref="A64:A65"/>
    <mergeCell ref="B64:B65"/>
    <mergeCell ref="C64:C65"/>
    <mergeCell ref="D64:D65"/>
    <mergeCell ref="E64:E65"/>
    <mergeCell ref="F64:F65"/>
    <mergeCell ref="G64:G65"/>
    <mergeCell ref="O68:R68"/>
    <mergeCell ref="O69:R69"/>
    <mergeCell ref="C66:C83"/>
    <mergeCell ref="D66:D83"/>
    <mergeCell ref="E66:E83"/>
    <mergeCell ref="F66:F83"/>
    <mergeCell ref="G66:G83"/>
    <mergeCell ref="O70:R70"/>
    <mergeCell ref="O71:R71"/>
    <mergeCell ref="O72:R72"/>
    <mergeCell ref="O73:R73"/>
    <mergeCell ref="O74:R74"/>
    <mergeCell ref="O75:R75"/>
    <mergeCell ref="O76:R76"/>
    <mergeCell ref="O77:R77"/>
    <mergeCell ref="O78:R78"/>
    <mergeCell ref="O79:R79"/>
    <mergeCell ref="O80:R80"/>
    <mergeCell ref="O81:R83"/>
    <mergeCell ref="O86:R86"/>
    <mergeCell ref="O87:R87"/>
    <mergeCell ref="O88:R88"/>
    <mergeCell ref="O89:R89"/>
    <mergeCell ref="O90:R90"/>
    <mergeCell ref="O91:R91"/>
    <mergeCell ref="O92:R92"/>
    <mergeCell ref="O93:R93"/>
    <mergeCell ref="O94:R94"/>
    <mergeCell ref="O95:R95"/>
    <mergeCell ref="O96:R96"/>
    <mergeCell ref="O97:R97"/>
    <mergeCell ref="O98:R98"/>
    <mergeCell ref="O99:R99"/>
    <mergeCell ref="O100:R100"/>
    <mergeCell ref="O115:R115"/>
    <mergeCell ref="O116:R116"/>
    <mergeCell ref="O117:R117"/>
    <mergeCell ref="O118:R118"/>
    <mergeCell ref="O101:R101"/>
    <mergeCell ref="O102:R102"/>
    <mergeCell ref="O103:R103"/>
    <mergeCell ref="O104:R104"/>
    <mergeCell ref="O105:R105"/>
    <mergeCell ref="O106:R106"/>
    <mergeCell ref="O107:R107"/>
    <mergeCell ref="O108:R108"/>
    <mergeCell ref="O109:R109"/>
    <mergeCell ref="B134:B135"/>
    <mergeCell ref="C134:C135"/>
    <mergeCell ref="D134:D135"/>
    <mergeCell ref="E134:E135"/>
    <mergeCell ref="F134:F135"/>
    <mergeCell ref="O119:R119"/>
    <mergeCell ref="S119:S120"/>
    <mergeCell ref="B104:B106"/>
    <mergeCell ref="C104:C106"/>
    <mergeCell ref="C107:C108"/>
    <mergeCell ref="D107:D108"/>
    <mergeCell ref="D111:D114"/>
    <mergeCell ref="B107:B108"/>
    <mergeCell ref="B116:B122"/>
    <mergeCell ref="C116:C122"/>
    <mergeCell ref="D116:D122"/>
    <mergeCell ref="O120:R120"/>
    <mergeCell ref="O121:R121"/>
    <mergeCell ref="O122:R122"/>
    <mergeCell ref="O110:R110"/>
    <mergeCell ref="O111:R111"/>
    <mergeCell ref="O112:R112"/>
    <mergeCell ref="O113:R113"/>
    <mergeCell ref="O114:R114"/>
    <mergeCell ref="G134:G135"/>
    <mergeCell ref="A134:A135"/>
    <mergeCell ref="B138:B139"/>
    <mergeCell ref="C138:C139"/>
    <mergeCell ref="D138:D139"/>
    <mergeCell ref="E138:E139"/>
    <mergeCell ref="F138:F139"/>
    <mergeCell ref="G138:G139"/>
    <mergeCell ref="J147:J148"/>
    <mergeCell ref="A140:A141"/>
    <mergeCell ref="A145:A146"/>
    <mergeCell ref="B145:B146"/>
    <mergeCell ref="C145:C146"/>
    <mergeCell ref="D145:D146"/>
    <mergeCell ref="E145:E146"/>
    <mergeCell ref="F145:F146"/>
    <mergeCell ref="G145:G146"/>
    <mergeCell ref="A138:A139"/>
    <mergeCell ref="B140:B141"/>
    <mergeCell ref="C140:C141"/>
    <mergeCell ref="D140:D141"/>
    <mergeCell ref="E140:E141"/>
    <mergeCell ref="F140:F141"/>
    <mergeCell ref="G140:G141"/>
    <mergeCell ref="K147:K148"/>
    <mergeCell ref="H145:H146"/>
    <mergeCell ref="I145:I146"/>
    <mergeCell ref="J145:J146"/>
    <mergeCell ref="K145:K146"/>
    <mergeCell ref="L145:L146"/>
    <mergeCell ref="M145:M146"/>
    <mergeCell ref="N145:N146"/>
    <mergeCell ref="A48:A54"/>
    <mergeCell ref="B48:B54"/>
    <mergeCell ref="C48:C54"/>
    <mergeCell ref="D48:D54"/>
    <mergeCell ref="E48:E54"/>
    <mergeCell ref="F48:F54"/>
    <mergeCell ref="G48:G54"/>
    <mergeCell ref="A55:A57"/>
    <mergeCell ref="B55:B57"/>
    <mergeCell ref="C55:C57"/>
    <mergeCell ref="D55:D57"/>
    <mergeCell ref="E55:E57"/>
    <mergeCell ref="F55:F57"/>
    <mergeCell ref="G55:G57"/>
    <mergeCell ref="A66:A83"/>
    <mergeCell ref="B66:B83"/>
    <mergeCell ref="G102:G103"/>
    <mergeCell ref="G104:G106"/>
    <mergeCell ref="G107:G108"/>
    <mergeCell ref="G111:G114"/>
    <mergeCell ref="F116:F122"/>
    <mergeCell ref="G116:G122"/>
    <mergeCell ref="G124:G125"/>
    <mergeCell ref="A102:A103"/>
    <mergeCell ref="B102:B103"/>
    <mergeCell ref="D102:D103"/>
    <mergeCell ref="E102:E103"/>
    <mergeCell ref="F102:F103"/>
    <mergeCell ref="A104:A106"/>
    <mergeCell ref="D104:D106"/>
    <mergeCell ref="B111:B114"/>
    <mergeCell ref="C111:C114"/>
    <mergeCell ref="E112:E114"/>
    <mergeCell ref="F112:F114"/>
    <mergeCell ref="B124:B125"/>
    <mergeCell ref="C124:C125"/>
    <mergeCell ref="D124:D125"/>
    <mergeCell ref="A124:A125"/>
    <mergeCell ref="A107:A108"/>
    <mergeCell ref="A111:A114"/>
    <mergeCell ref="O123:R123"/>
    <mergeCell ref="O124:R124"/>
    <mergeCell ref="O125:R125"/>
    <mergeCell ref="O126:R126"/>
    <mergeCell ref="O127:R127"/>
    <mergeCell ref="O128:R128"/>
    <mergeCell ref="O129:R129"/>
    <mergeCell ref="O130:R130"/>
    <mergeCell ref="O131:R131"/>
    <mergeCell ref="O133:R133"/>
    <mergeCell ref="O134:R134"/>
    <mergeCell ref="O135:R135"/>
    <mergeCell ref="O136:R136"/>
    <mergeCell ref="O137:R137"/>
    <mergeCell ref="O138:R138"/>
    <mergeCell ref="O139:R139"/>
    <mergeCell ref="O140:R140"/>
    <mergeCell ref="O141:R141"/>
    <mergeCell ref="V145:V146"/>
    <mergeCell ref="W145:W146"/>
    <mergeCell ref="X145:X146"/>
    <mergeCell ref="O142:R142"/>
    <mergeCell ref="O143:R143"/>
    <mergeCell ref="O144:R144"/>
    <mergeCell ref="O145:R146"/>
    <mergeCell ref="S145:S146"/>
    <mergeCell ref="T145:T146"/>
    <mergeCell ref="U145:U146"/>
    <mergeCell ref="O147:R147"/>
    <mergeCell ref="O148:R148"/>
    <mergeCell ref="O149:P149"/>
    <mergeCell ref="O150:P150"/>
    <mergeCell ref="O151:P151"/>
    <mergeCell ref="O152:P152"/>
    <mergeCell ref="O153:P153"/>
    <mergeCell ref="O154:P154"/>
    <mergeCell ref="O155:P155"/>
    <mergeCell ref="O156:P156"/>
    <mergeCell ref="O157:P157"/>
    <mergeCell ref="O158:P158"/>
    <mergeCell ref="O159:P159"/>
    <mergeCell ref="O160:P160"/>
    <mergeCell ref="Q202:Q204"/>
    <mergeCell ref="R202:R204"/>
    <mergeCell ref="S202:S204"/>
    <mergeCell ref="T202:T204"/>
    <mergeCell ref="O161:P161"/>
    <mergeCell ref="O162:P162"/>
    <mergeCell ref="O163:P163"/>
    <mergeCell ref="O164:P164"/>
    <mergeCell ref="O165:P165"/>
    <mergeCell ref="O166:P166"/>
    <mergeCell ref="O167:P167"/>
    <mergeCell ref="O168:P168"/>
    <mergeCell ref="O169:P169"/>
    <mergeCell ref="O197:P197"/>
    <mergeCell ref="O198:R198"/>
    <mergeCell ref="O199:R199"/>
    <mergeCell ref="O200:R200"/>
    <mergeCell ref="O201:P201"/>
    <mergeCell ref="V202:V204"/>
    <mergeCell ref="G202:G204"/>
    <mergeCell ref="A206:A210"/>
    <mergeCell ref="B206:B210"/>
    <mergeCell ref="C206:C210"/>
    <mergeCell ref="D206:D210"/>
    <mergeCell ref="E206:E210"/>
    <mergeCell ref="F206:F210"/>
    <mergeCell ref="G206:G210"/>
    <mergeCell ref="O206:R206"/>
    <mergeCell ref="O207:R207"/>
    <mergeCell ref="O208:R208"/>
    <mergeCell ref="O209:R209"/>
    <mergeCell ref="O210:R210"/>
    <mergeCell ref="O211:R211"/>
    <mergeCell ref="H202:H204"/>
    <mergeCell ref="I202:I204"/>
    <mergeCell ref="J202:J204"/>
    <mergeCell ref="K202:K204"/>
    <mergeCell ref="L202:L204"/>
    <mergeCell ref="O202:O204"/>
    <mergeCell ref="O205:P205"/>
    <mergeCell ref="U202:U204"/>
  </mergeCells>
  <conditionalFormatting sqref="T24:T58 W136:W137">
    <cfRule type="containsText" dxfId="158" priority="1" stopIfTrue="1" operator="containsText" text="Cerrada">
      <formula>NOT(ISERROR(SEARCH(("Cerrada"),(T24))))</formula>
    </cfRule>
  </conditionalFormatting>
  <conditionalFormatting sqref="T24:T58 W136:W137">
    <cfRule type="containsText" dxfId="157" priority="2" stopIfTrue="1" operator="containsText" text="En ejecución">
      <formula>NOT(ISERROR(SEARCH(("En ejecución"),(T24))))</formula>
    </cfRule>
  </conditionalFormatting>
  <conditionalFormatting sqref="T24:T58 W136:W137">
    <cfRule type="containsText" dxfId="156" priority="3" stopIfTrue="1" operator="containsText" text="Vencida">
      <formula>NOT(ISERROR(SEARCH(("Vencida"),(T24))))</formula>
    </cfRule>
  </conditionalFormatting>
  <conditionalFormatting sqref="W86:W88">
    <cfRule type="containsText" dxfId="155" priority="4" stopIfTrue="1" operator="containsText" text="Cerrada">
      <formula>NOT(ISERROR(SEARCH(("Cerrada"),(W86))))</formula>
    </cfRule>
  </conditionalFormatting>
  <conditionalFormatting sqref="W86:W88">
    <cfRule type="containsText" dxfId="154" priority="5" stopIfTrue="1" operator="containsText" text="En ejecución">
      <formula>NOT(ISERROR(SEARCH(("En ejecución"),(W86))))</formula>
    </cfRule>
  </conditionalFormatting>
  <conditionalFormatting sqref="W86:W88">
    <cfRule type="containsText" dxfId="153" priority="6" stopIfTrue="1" operator="containsText" text="Vencida">
      <formula>NOT(ISERROR(SEARCH(("Vencida"),(W86))))</formula>
    </cfRule>
  </conditionalFormatting>
  <conditionalFormatting sqref="W90:W91">
    <cfRule type="containsText" dxfId="152" priority="7" stopIfTrue="1" operator="containsText" text="Cerrada">
      <formula>NOT(ISERROR(SEARCH(("Cerrada"),(W90))))</formula>
    </cfRule>
  </conditionalFormatting>
  <conditionalFormatting sqref="W90:W91">
    <cfRule type="containsText" dxfId="151" priority="8" stopIfTrue="1" operator="containsText" text="En ejecución">
      <formula>NOT(ISERROR(SEARCH(("En ejecución"),(W90))))</formula>
    </cfRule>
  </conditionalFormatting>
  <conditionalFormatting sqref="W90:W91">
    <cfRule type="containsText" dxfId="150" priority="9" stopIfTrue="1" operator="containsText" text="Vencida">
      <formula>NOT(ISERROR(SEARCH(("Vencida"),(W90))))</formula>
    </cfRule>
  </conditionalFormatting>
  <conditionalFormatting sqref="W96:W97">
    <cfRule type="containsText" dxfId="149" priority="10" stopIfTrue="1" operator="containsText" text="Cerrada">
      <formula>NOT(ISERROR(SEARCH(("Cerrada"),(W96))))</formula>
    </cfRule>
  </conditionalFormatting>
  <conditionalFormatting sqref="W96:W97">
    <cfRule type="containsText" dxfId="148" priority="11" stopIfTrue="1" operator="containsText" text="En ejecución">
      <formula>NOT(ISERROR(SEARCH(("En ejecución"),(W96))))</formula>
    </cfRule>
  </conditionalFormatting>
  <conditionalFormatting sqref="W96:W97">
    <cfRule type="containsText" dxfId="147" priority="12" stopIfTrue="1" operator="containsText" text="Vencida">
      <formula>NOT(ISERROR(SEARCH(("Vencida"),(W96))))</formula>
    </cfRule>
  </conditionalFormatting>
  <conditionalFormatting sqref="W98">
    <cfRule type="containsText" dxfId="146" priority="13" stopIfTrue="1" operator="containsText" text="Cerrada">
      <formula>NOT(ISERROR(SEARCH(("Cerrada"),(W98))))</formula>
    </cfRule>
  </conditionalFormatting>
  <conditionalFormatting sqref="W98">
    <cfRule type="containsText" dxfId="145" priority="14" stopIfTrue="1" operator="containsText" text="En ejecución">
      <formula>NOT(ISERROR(SEARCH(("En ejecución"),(W98))))</formula>
    </cfRule>
  </conditionalFormatting>
  <conditionalFormatting sqref="W98">
    <cfRule type="containsText" dxfId="144" priority="15" stopIfTrue="1" operator="containsText" text="Vencida">
      <formula>NOT(ISERROR(SEARCH(("Vencida"),(W98))))</formula>
    </cfRule>
  </conditionalFormatting>
  <conditionalFormatting sqref="W133">
    <cfRule type="containsText" dxfId="143" priority="16" stopIfTrue="1" operator="containsText" text="Cerrada">
      <formula>NOT(ISERROR(SEARCH(("Cerrada"),(W133))))</formula>
    </cfRule>
  </conditionalFormatting>
  <conditionalFormatting sqref="W133">
    <cfRule type="containsText" dxfId="142" priority="17" stopIfTrue="1" operator="containsText" text="En ejecución">
      <formula>NOT(ISERROR(SEARCH(("En ejecución"),(W133))))</formula>
    </cfRule>
  </conditionalFormatting>
  <conditionalFormatting sqref="W133">
    <cfRule type="containsText" dxfId="141" priority="18" stopIfTrue="1" operator="containsText" text="Vencida">
      <formula>NOT(ISERROR(SEARCH(("Vencida"),(W133))))</formula>
    </cfRule>
  </conditionalFormatting>
  <conditionalFormatting sqref="W133">
    <cfRule type="containsText" dxfId="140" priority="19" stopIfTrue="1" operator="containsText" text="Cerrada">
      <formula>NOT(ISERROR(SEARCH(("Cerrada"),(W133))))</formula>
    </cfRule>
  </conditionalFormatting>
  <conditionalFormatting sqref="W133">
    <cfRule type="containsText" dxfId="139" priority="20" stopIfTrue="1" operator="containsText" text="En ejecución">
      <formula>NOT(ISERROR(SEARCH(("En ejecución"),(W133))))</formula>
    </cfRule>
  </conditionalFormatting>
  <conditionalFormatting sqref="W133">
    <cfRule type="containsText" dxfId="138" priority="21" stopIfTrue="1" operator="containsText" text="Vencida">
      <formula>NOT(ISERROR(SEARCH(("Vencida"),(W133))))</formula>
    </cfRule>
  </conditionalFormatting>
  <conditionalFormatting sqref="W134:W135">
    <cfRule type="containsText" dxfId="137" priority="22" stopIfTrue="1" operator="containsText" text="Cerrada">
      <formula>NOT(ISERROR(SEARCH(("Cerrada"),(W134))))</formula>
    </cfRule>
  </conditionalFormatting>
  <conditionalFormatting sqref="W134:W135">
    <cfRule type="containsText" dxfId="136" priority="23" stopIfTrue="1" operator="containsText" text="En ejecución">
      <formula>NOT(ISERROR(SEARCH(("En ejecución"),(W134))))</formula>
    </cfRule>
  </conditionalFormatting>
  <conditionalFormatting sqref="W134:W135">
    <cfRule type="containsText" dxfId="135" priority="24" stopIfTrue="1" operator="containsText" text="Vencida">
      <formula>NOT(ISERROR(SEARCH(("Vencida"),(W134))))</formula>
    </cfRule>
  </conditionalFormatting>
  <conditionalFormatting sqref="W136">
    <cfRule type="containsText" dxfId="134" priority="25" stopIfTrue="1" operator="containsText" text="Cerrada">
      <formula>NOT(ISERROR(SEARCH(("Cerrada"),(W136))))</formula>
    </cfRule>
  </conditionalFormatting>
  <conditionalFormatting sqref="W136">
    <cfRule type="containsText" dxfId="133" priority="26" stopIfTrue="1" operator="containsText" text="En ejecución">
      <formula>NOT(ISERROR(SEARCH(("En ejecución"),(W136))))</formula>
    </cfRule>
  </conditionalFormatting>
  <conditionalFormatting sqref="W136">
    <cfRule type="containsText" dxfId="132" priority="27" stopIfTrue="1" operator="containsText" text="Vencida">
      <formula>NOT(ISERROR(SEARCH(("Vencida"),(W136))))</formula>
    </cfRule>
  </conditionalFormatting>
  <conditionalFormatting sqref="W137">
    <cfRule type="containsText" dxfId="131" priority="28" stopIfTrue="1" operator="containsText" text="Cerrada">
      <formula>NOT(ISERROR(SEARCH(("Cerrada"),(W137))))</formula>
    </cfRule>
  </conditionalFormatting>
  <conditionalFormatting sqref="W137">
    <cfRule type="containsText" dxfId="130" priority="29" stopIfTrue="1" operator="containsText" text="En ejecución">
      <formula>NOT(ISERROR(SEARCH(("En ejecución"),(W137))))</formula>
    </cfRule>
  </conditionalFormatting>
  <conditionalFormatting sqref="W137">
    <cfRule type="containsText" dxfId="129" priority="30" stopIfTrue="1" operator="containsText" text="Vencida">
      <formula>NOT(ISERROR(SEARCH(("Vencida"),(W137))))</formula>
    </cfRule>
  </conditionalFormatting>
  <conditionalFormatting sqref="W138">
    <cfRule type="containsText" dxfId="128" priority="31" stopIfTrue="1" operator="containsText" text="Cerrada">
      <formula>NOT(ISERROR(SEARCH(("Cerrada"),(W138))))</formula>
    </cfRule>
  </conditionalFormatting>
  <conditionalFormatting sqref="W138">
    <cfRule type="containsText" dxfId="127" priority="32" stopIfTrue="1" operator="containsText" text="En ejecución">
      <formula>NOT(ISERROR(SEARCH(("En ejecución"),(W138))))</formula>
    </cfRule>
  </conditionalFormatting>
  <conditionalFormatting sqref="W138">
    <cfRule type="containsText" dxfId="126" priority="33" stopIfTrue="1" operator="containsText" text="Vencida">
      <formula>NOT(ISERROR(SEARCH(("Vencida"),(W138))))</formula>
    </cfRule>
  </conditionalFormatting>
  <conditionalFormatting sqref="W139">
    <cfRule type="containsText" dxfId="125" priority="34" stopIfTrue="1" operator="containsText" text="Cerrada">
      <formula>NOT(ISERROR(SEARCH(("Cerrada"),(W139))))</formula>
    </cfRule>
  </conditionalFormatting>
  <conditionalFormatting sqref="W139">
    <cfRule type="containsText" dxfId="124" priority="35" stopIfTrue="1" operator="containsText" text="En ejecución">
      <formula>NOT(ISERROR(SEARCH(("En ejecución"),(W139))))</formula>
    </cfRule>
  </conditionalFormatting>
  <conditionalFormatting sqref="W139">
    <cfRule type="containsText" dxfId="123" priority="36" stopIfTrue="1" operator="containsText" text="Vencida">
      <formula>NOT(ISERROR(SEARCH(("Vencida"),(W139))))</formula>
    </cfRule>
  </conditionalFormatting>
  <conditionalFormatting sqref="W140:W141">
    <cfRule type="containsText" dxfId="122" priority="37" stopIfTrue="1" operator="containsText" text="Cerrada">
      <formula>NOT(ISERROR(SEARCH(("Cerrada"),(W140))))</formula>
    </cfRule>
  </conditionalFormatting>
  <conditionalFormatting sqref="W140:W141">
    <cfRule type="containsText" dxfId="121" priority="38" stopIfTrue="1" operator="containsText" text="En ejecución">
      <formula>NOT(ISERROR(SEARCH(("En ejecución"),(W140))))</formula>
    </cfRule>
  </conditionalFormatting>
  <conditionalFormatting sqref="W140:W141">
    <cfRule type="containsText" dxfId="120" priority="39" stopIfTrue="1" operator="containsText" text="Vencida">
      <formula>NOT(ISERROR(SEARCH(("Vencida"),(W140))))</formula>
    </cfRule>
  </conditionalFormatting>
  <conditionalFormatting sqref="W142">
    <cfRule type="containsText" dxfId="119" priority="40" stopIfTrue="1" operator="containsText" text="Cerrada">
      <formula>NOT(ISERROR(SEARCH(("Cerrada"),(W142))))</formula>
    </cfRule>
  </conditionalFormatting>
  <conditionalFormatting sqref="W142">
    <cfRule type="containsText" dxfId="118" priority="41" stopIfTrue="1" operator="containsText" text="En ejecución">
      <formula>NOT(ISERROR(SEARCH(("En ejecución"),(W142))))</formula>
    </cfRule>
  </conditionalFormatting>
  <conditionalFormatting sqref="W142">
    <cfRule type="containsText" dxfId="117" priority="42" stopIfTrue="1" operator="containsText" text="Vencida">
      <formula>NOT(ISERROR(SEARCH(("Vencida"),(W142))))</formula>
    </cfRule>
  </conditionalFormatting>
  <conditionalFormatting sqref="W143">
    <cfRule type="containsText" dxfId="116" priority="43" stopIfTrue="1" operator="containsText" text="Cerrada">
      <formula>NOT(ISERROR(SEARCH(("Cerrada"),(W143))))</formula>
    </cfRule>
  </conditionalFormatting>
  <conditionalFormatting sqref="W143">
    <cfRule type="containsText" dxfId="115" priority="44" stopIfTrue="1" operator="containsText" text="En ejecución">
      <formula>NOT(ISERROR(SEARCH(("En ejecución"),(W143))))</formula>
    </cfRule>
  </conditionalFormatting>
  <conditionalFormatting sqref="W143">
    <cfRule type="containsText" dxfId="114" priority="45" stopIfTrue="1" operator="containsText" text="Vencida">
      <formula>NOT(ISERROR(SEARCH(("Vencida"),(W143))))</formula>
    </cfRule>
  </conditionalFormatting>
  <conditionalFormatting sqref="W144">
    <cfRule type="containsText" dxfId="113" priority="46" stopIfTrue="1" operator="containsText" text="Cerrada">
      <formula>NOT(ISERROR(SEARCH(("Cerrada"),(W144))))</formula>
    </cfRule>
  </conditionalFormatting>
  <conditionalFormatting sqref="W144">
    <cfRule type="containsText" dxfId="112" priority="47" stopIfTrue="1" operator="containsText" text="En ejecución">
      <formula>NOT(ISERROR(SEARCH(("En ejecución"),(W144))))</formula>
    </cfRule>
  </conditionalFormatting>
  <conditionalFormatting sqref="W144">
    <cfRule type="containsText" dxfId="111" priority="48" stopIfTrue="1" operator="containsText" text="Vencida">
      <formula>NOT(ISERROR(SEARCH(("Vencida"),(W144))))</formula>
    </cfRule>
  </conditionalFormatting>
  <conditionalFormatting sqref="W144">
    <cfRule type="containsText" dxfId="110" priority="49" stopIfTrue="1" operator="containsText" text="Cerrada">
      <formula>NOT(ISERROR(SEARCH(("Cerrada"),(W144))))</formula>
    </cfRule>
  </conditionalFormatting>
  <conditionalFormatting sqref="W144">
    <cfRule type="containsText" dxfId="109" priority="50" stopIfTrue="1" operator="containsText" text="En ejecución">
      <formula>NOT(ISERROR(SEARCH(("En ejecución"),(W144))))</formula>
    </cfRule>
  </conditionalFormatting>
  <conditionalFormatting sqref="W144">
    <cfRule type="containsText" dxfId="108" priority="51" stopIfTrue="1" operator="containsText" text="Vencida">
      <formula>NOT(ISERROR(SEARCH(("Vencida"),(W144))))</formula>
    </cfRule>
  </conditionalFormatting>
  <conditionalFormatting sqref="W145 W147">
    <cfRule type="containsText" dxfId="107" priority="52" stopIfTrue="1" operator="containsText" text="Cerrada">
      <formula>NOT(ISERROR(SEARCH(("Cerrada"),(W145))))</formula>
    </cfRule>
  </conditionalFormatting>
  <conditionalFormatting sqref="W145 W147">
    <cfRule type="containsText" dxfId="106" priority="53" stopIfTrue="1" operator="containsText" text="En ejecución">
      <formula>NOT(ISERROR(SEARCH(("En ejecución"),(W145))))</formula>
    </cfRule>
  </conditionalFormatting>
  <conditionalFormatting sqref="W145 W147">
    <cfRule type="containsText" dxfId="105" priority="54" stopIfTrue="1" operator="containsText" text="Vencida">
      <formula>NOT(ISERROR(SEARCH(("Vencida"),(W145))))</formula>
    </cfRule>
  </conditionalFormatting>
  <conditionalFormatting sqref="W145 W147">
    <cfRule type="containsText" dxfId="104" priority="55" stopIfTrue="1" operator="containsText" text="Cerrada">
      <formula>NOT(ISERROR(SEARCH(("Cerrada"),(W145))))</formula>
    </cfRule>
  </conditionalFormatting>
  <conditionalFormatting sqref="W145 W147">
    <cfRule type="containsText" dxfId="103" priority="56" stopIfTrue="1" operator="containsText" text="En ejecución">
      <formula>NOT(ISERROR(SEARCH(("En ejecución"),(W145))))</formula>
    </cfRule>
  </conditionalFormatting>
  <conditionalFormatting sqref="W145 W147">
    <cfRule type="containsText" dxfId="102" priority="57" stopIfTrue="1" operator="containsText" text="Vencida">
      <formula>NOT(ISERROR(SEARCH(("Vencida"),(W145))))</formula>
    </cfRule>
  </conditionalFormatting>
  <conditionalFormatting sqref="W148">
    <cfRule type="containsText" dxfId="101" priority="58" stopIfTrue="1" operator="containsText" text="Cerrada">
      <formula>NOT(ISERROR(SEARCH(("Cerrada"),(W148))))</formula>
    </cfRule>
  </conditionalFormatting>
  <conditionalFormatting sqref="W148">
    <cfRule type="containsText" dxfId="100" priority="59" stopIfTrue="1" operator="containsText" text="En ejecución">
      <formula>NOT(ISERROR(SEARCH(("En ejecución"),(W148))))</formula>
    </cfRule>
  </conditionalFormatting>
  <conditionalFormatting sqref="W148">
    <cfRule type="containsText" dxfId="99" priority="60" stopIfTrue="1" operator="containsText" text="Vencida">
      <formula>NOT(ISERROR(SEARCH(("Vencida"),(W148))))</formula>
    </cfRule>
  </conditionalFormatting>
  <conditionalFormatting sqref="W148">
    <cfRule type="containsText" dxfId="98" priority="61" stopIfTrue="1" operator="containsText" text="Cerrada">
      <formula>NOT(ISERROR(SEARCH(("Cerrada"),(W148))))</formula>
    </cfRule>
  </conditionalFormatting>
  <conditionalFormatting sqref="W148">
    <cfRule type="containsText" dxfId="97" priority="62" stopIfTrue="1" operator="containsText" text="En ejecución">
      <formula>NOT(ISERROR(SEARCH(("En ejecución"),(W148))))</formula>
    </cfRule>
  </conditionalFormatting>
  <conditionalFormatting sqref="W148">
    <cfRule type="containsText" dxfId="96" priority="63" stopIfTrue="1" operator="containsText" text="Vencida">
      <formula>NOT(ISERROR(SEARCH(("Vencida"),(W148))))</formula>
    </cfRule>
  </conditionalFormatting>
  <conditionalFormatting sqref="U149">
    <cfRule type="containsText" dxfId="95" priority="64" stopIfTrue="1" operator="containsText" text="Cerrada">
      <formula>NOT(ISERROR(SEARCH(("Cerrada"),(U149))))</formula>
    </cfRule>
  </conditionalFormatting>
  <conditionalFormatting sqref="U149">
    <cfRule type="containsText" dxfId="94" priority="65" stopIfTrue="1" operator="containsText" text="En ejecución">
      <formula>NOT(ISERROR(SEARCH(("En ejecución"),(U149))))</formula>
    </cfRule>
  </conditionalFormatting>
  <conditionalFormatting sqref="U149">
    <cfRule type="containsText" dxfId="93" priority="66" stopIfTrue="1" operator="containsText" text="Vencida">
      <formula>NOT(ISERROR(SEARCH(("Vencida"),(U149))))</formula>
    </cfRule>
  </conditionalFormatting>
  <conditionalFormatting sqref="U150:U151">
    <cfRule type="containsText" dxfId="92" priority="67" stopIfTrue="1" operator="containsText" text="Cerrada">
      <formula>NOT(ISERROR(SEARCH(("Cerrada"),(U150))))</formula>
    </cfRule>
  </conditionalFormatting>
  <conditionalFormatting sqref="U150:U151">
    <cfRule type="containsText" dxfId="91" priority="68" stopIfTrue="1" operator="containsText" text="En ejecución">
      <formula>NOT(ISERROR(SEARCH(("En ejecución"),(U150))))</formula>
    </cfRule>
  </conditionalFormatting>
  <conditionalFormatting sqref="U150:U151">
    <cfRule type="containsText" dxfId="90" priority="69" stopIfTrue="1" operator="containsText" text="Vencida">
      <formula>NOT(ISERROR(SEARCH(("Vencida"),(U150))))</formula>
    </cfRule>
  </conditionalFormatting>
  <conditionalFormatting sqref="U152">
    <cfRule type="containsText" dxfId="89" priority="70" stopIfTrue="1" operator="containsText" text="Cerrada">
      <formula>NOT(ISERROR(SEARCH(("Cerrada"),(U152))))</formula>
    </cfRule>
  </conditionalFormatting>
  <conditionalFormatting sqref="U152">
    <cfRule type="containsText" dxfId="88" priority="71" stopIfTrue="1" operator="containsText" text="En ejecución">
      <formula>NOT(ISERROR(SEARCH(("En ejecución"),(U152))))</formula>
    </cfRule>
  </conditionalFormatting>
  <conditionalFormatting sqref="U152">
    <cfRule type="containsText" dxfId="87" priority="72" stopIfTrue="1" operator="containsText" text="Vencida">
      <formula>NOT(ISERROR(SEARCH(("Vencida"),(U152))))</formula>
    </cfRule>
  </conditionalFormatting>
  <conditionalFormatting sqref="U153:U154">
    <cfRule type="containsText" dxfId="86" priority="73" stopIfTrue="1" operator="containsText" text="Cerrada">
      <formula>NOT(ISERROR(SEARCH(("Cerrada"),(U153))))</formula>
    </cfRule>
  </conditionalFormatting>
  <conditionalFormatting sqref="U153:U154">
    <cfRule type="containsText" dxfId="85" priority="74" stopIfTrue="1" operator="containsText" text="En ejecución">
      <formula>NOT(ISERROR(SEARCH(("En ejecución"),(U153))))</formula>
    </cfRule>
  </conditionalFormatting>
  <conditionalFormatting sqref="U153:U154">
    <cfRule type="containsText" dxfId="84" priority="75" stopIfTrue="1" operator="containsText" text="Vencida">
      <formula>NOT(ISERROR(SEARCH(("Vencida"),(U153))))</formula>
    </cfRule>
  </conditionalFormatting>
  <conditionalFormatting sqref="U155">
    <cfRule type="containsText" dxfId="83" priority="76" stopIfTrue="1" operator="containsText" text="Cerrada">
      <formula>NOT(ISERROR(SEARCH(("Cerrada"),(U155))))</formula>
    </cfRule>
  </conditionalFormatting>
  <conditionalFormatting sqref="U155">
    <cfRule type="containsText" dxfId="82" priority="77" stopIfTrue="1" operator="containsText" text="En ejecución">
      <formula>NOT(ISERROR(SEARCH(("En ejecución"),(U155))))</formula>
    </cfRule>
  </conditionalFormatting>
  <conditionalFormatting sqref="U155">
    <cfRule type="containsText" dxfId="81" priority="78" stopIfTrue="1" operator="containsText" text="Vencida">
      <formula>NOT(ISERROR(SEARCH(("Vencida"),(U155))))</formula>
    </cfRule>
  </conditionalFormatting>
  <conditionalFormatting sqref="U156:U159">
    <cfRule type="containsText" dxfId="80" priority="79" stopIfTrue="1" operator="containsText" text="Cerrada">
      <formula>NOT(ISERROR(SEARCH(("Cerrada"),(U156))))</formula>
    </cfRule>
  </conditionalFormatting>
  <conditionalFormatting sqref="U156:U159">
    <cfRule type="containsText" dxfId="79" priority="80" stopIfTrue="1" operator="containsText" text="En ejecución">
      <formula>NOT(ISERROR(SEARCH(("En ejecución"),(U156))))</formula>
    </cfRule>
  </conditionalFormatting>
  <conditionalFormatting sqref="U156:U159">
    <cfRule type="containsText" dxfId="78" priority="81" stopIfTrue="1" operator="containsText" text="Vencida">
      <formula>NOT(ISERROR(SEARCH(("Vencida"),(U156))))</formula>
    </cfRule>
  </conditionalFormatting>
  <conditionalFormatting sqref="U160:U161">
    <cfRule type="containsText" dxfId="77" priority="82" stopIfTrue="1" operator="containsText" text="Cerrada">
      <formula>NOT(ISERROR(SEARCH(("Cerrada"),(U160))))</formula>
    </cfRule>
  </conditionalFormatting>
  <conditionalFormatting sqref="U160:U161">
    <cfRule type="containsText" dxfId="76" priority="83" stopIfTrue="1" operator="containsText" text="En ejecución">
      <formula>NOT(ISERROR(SEARCH(("En ejecución"),(U160))))</formula>
    </cfRule>
  </conditionalFormatting>
  <conditionalFormatting sqref="U160:U161">
    <cfRule type="containsText" dxfId="75" priority="84" stopIfTrue="1" operator="containsText" text="Vencida">
      <formula>NOT(ISERROR(SEARCH(("Vencida"),(U160))))</formula>
    </cfRule>
  </conditionalFormatting>
  <conditionalFormatting sqref="U162:U166">
    <cfRule type="containsText" dxfId="74" priority="85" stopIfTrue="1" operator="containsText" text="Cerrada">
      <formula>NOT(ISERROR(SEARCH(("Cerrada"),(U162))))</formula>
    </cfRule>
  </conditionalFormatting>
  <conditionalFormatting sqref="U162:U166">
    <cfRule type="containsText" dxfId="73" priority="86" stopIfTrue="1" operator="containsText" text="En ejecución">
      <formula>NOT(ISERROR(SEARCH(("En ejecución"),(U162))))</formula>
    </cfRule>
  </conditionalFormatting>
  <conditionalFormatting sqref="U162:U166">
    <cfRule type="containsText" dxfId="72" priority="87" stopIfTrue="1" operator="containsText" text="Vencida">
      <formula>NOT(ISERROR(SEARCH(("Vencida"),(U162))))</formula>
    </cfRule>
  </conditionalFormatting>
  <conditionalFormatting sqref="U167">
    <cfRule type="containsText" dxfId="71" priority="88" stopIfTrue="1" operator="containsText" text="Cerrada">
      <formula>NOT(ISERROR(SEARCH(("Cerrada"),(U167))))</formula>
    </cfRule>
  </conditionalFormatting>
  <conditionalFormatting sqref="U167">
    <cfRule type="containsText" dxfId="70" priority="89" stopIfTrue="1" operator="containsText" text="En ejecución">
      <formula>NOT(ISERROR(SEARCH(("En ejecución"),(U167))))</formula>
    </cfRule>
  </conditionalFormatting>
  <conditionalFormatting sqref="U167">
    <cfRule type="containsText" dxfId="69" priority="90" stopIfTrue="1" operator="containsText" text="Vencida">
      <formula>NOT(ISERROR(SEARCH(("Vencida"),(U167))))</formula>
    </cfRule>
  </conditionalFormatting>
  <conditionalFormatting sqref="U168:U169">
    <cfRule type="containsText" dxfId="68" priority="91" stopIfTrue="1" operator="containsText" text="Cerrada">
      <formula>NOT(ISERROR(SEARCH(("Cerrada"),(U168))))</formula>
    </cfRule>
  </conditionalFormatting>
  <conditionalFormatting sqref="U168:U169">
    <cfRule type="containsText" dxfId="67" priority="92" stopIfTrue="1" operator="containsText" text="En ejecución">
      <formula>NOT(ISERROR(SEARCH(("En ejecución"),(U168))))</formula>
    </cfRule>
  </conditionalFormatting>
  <conditionalFormatting sqref="U168:U169">
    <cfRule type="containsText" dxfId="66" priority="93" stopIfTrue="1" operator="containsText" text="Vencida">
      <formula>NOT(ISERROR(SEARCH(("Vencida"),(U168))))</formula>
    </cfRule>
  </conditionalFormatting>
  <conditionalFormatting sqref="U170">
    <cfRule type="containsText" dxfId="65" priority="94" stopIfTrue="1" operator="containsText" text="Cerrada">
      <formula>NOT(ISERROR(SEARCH(("Cerrada"),(U170))))</formula>
    </cfRule>
  </conditionalFormatting>
  <conditionalFormatting sqref="U170">
    <cfRule type="containsText" dxfId="64" priority="95" stopIfTrue="1" operator="containsText" text="En ejecución">
      <formula>NOT(ISERROR(SEARCH(("En ejecución"),(U170))))</formula>
    </cfRule>
  </conditionalFormatting>
  <conditionalFormatting sqref="U170">
    <cfRule type="containsText" dxfId="63" priority="96" stopIfTrue="1" operator="containsText" text="Vencida">
      <formula>NOT(ISERROR(SEARCH(("Vencida"),(U170))))</formula>
    </cfRule>
  </conditionalFormatting>
  <conditionalFormatting sqref="U172 U175">
    <cfRule type="containsText" dxfId="62" priority="97" stopIfTrue="1" operator="containsText" text="Cerrada">
      <formula>NOT(ISERROR(SEARCH(("Cerrada"),(U172))))</formula>
    </cfRule>
  </conditionalFormatting>
  <conditionalFormatting sqref="U172 U175">
    <cfRule type="containsText" dxfId="61" priority="98" stopIfTrue="1" operator="containsText" text="En ejecución">
      <formula>NOT(ISERROR(SEARCH(("En ejecución"),(U172))))</formula>
    </cfRule>
  </conditionalFormatting>
  <conditionalFormatting sqref="U172 U175">
    <cfRule type="containsText" dxfId="60" priority="99" stopIfTrue="1" operator="containsText" text="Vencida">
      <formula>NOT(ISERROR(SEARCH(("Vencida"),(U172))))</formula>
    </cfRule>
  </conditionalFormatting>
  <conditionalFormatting sqref="U177">
    <cfRule type="containsText" dxfId="59" priority="100" stopIfTrue="1" operator="containsText" text="Cerrada">
      <formula>NOT(ISERROR(SEARCH(("Cerrada"),(U177))))</formula>
    </cfRule>
  </conditionalFormatting>
  <conditionalFormatting sqref="U177">
    <cfRule type="containsText" dxfId="58" priority="101" stopIfTrue="1" operator="containsText" text="En ejecución">
      <formula>NOT(ISERROR(SEARCH(("En ejecución"),(U177))))</formula>
    </cfRule>
  </conditionalFormatting>
  <conditionalFormatting sqref="U177">
    <cfRule type="containsText" dxfId="57" priority="102" stopIfTrue="1" operator="containsText" text="Vencida">
      <formula>NOT(ISERROR(SEARCH(("Vencida"),(U177))))</formula>
    </cfRule>
  </conditionalFormatting>
  <conditionalFormatting sqref="U179">
    <cfRule type="containsText" dxfId="56" priority="103" stopIfTrue="1" operator="containsText" text="Cerrada">
      <formula>NOT(ISERROR(SEARCH(("Cerrada"),(U179))))</formula>
    </cfRule>
  </conditionalFormatting>
  <conditionalFormatting sqref="U179">
    <cfRule type="containsText" dxfId="55" priority="104" stopIfTrue="1" operator="containsText" text="En ejecución">
      <formula>NOT(ISERROR(SEARCH(("En ejecución"),(U179))))</formula>
    </cfRule>
  </conditionalFormatting>
  <conditionalFormatting sqref="U179">
    <cfRule type="containsText" dxfId="54" priority="105" stopIfTrue="1" operator="containsText" text="Vencida">
      <formula>NOT(ISERROR(SEARCH(("Vencida"),(U179))))</formula>
    </cfRule>
  </conditionalFormatting>
  <conditionalFormatting sqref="U181">
    <cfRule type="containsText" dxfId="53" priority="106" stopIfTrue="1" operator="containsText" text="Cerrada">
      <formula>NOT(ISERROR(SEARCH(("Cerrada"),(U181))))</formula>
    </cfRule>
  </conditionalFormatting>
  <conditionalFormatting sqref="U181">
    <cfRule type="containsText" dxfId="52" priority="107" stopIfTrue="1" operator="containsText" text="En ejecución">
      <formula>NOT(ISERROR(SEARCH(("En ejecución"),(U181))))</formula>
    </cfRule>
  </conditionalFormatting>
  <conditionalFormatting sqref="U181">
    <cfRule type="containsText" dxfId="51" priority="108" stopIfTrue="1" operator="containsText" text="Vencida">
      <formula>NOT(ISERROR(SEARCH(("Vencida"),(U181))))</formula>
    </cfRule>
  </conditionalFormatting>
  <conditionalFormatting sqref="U182">
    <cfRule type="containsText" dxfId="50" priority="109" stopIfTrue="1" operator="containsText" text="Cerrada">
      <formula>NOT(ISERROR(SEARCH(("Cerrada"),(U182))))</formula>
    </cfRule>
  </conditionalFormatting>
  <conditionalFormatting sqref="U182">
    <cfRule type="containsText" dxfId="49" priority="110" stopIfTrue="1" operator="containsText" text="En ejecución">
      <formula>NOT(ISERROR(SEARCH(("En ejecución"),(U182))))</formula>
    </cfRule>
  </conditionalFormatting>
  <conditionalFormatting sqref="U182">
    <cfRule type="containsText" dxfId="48" priority="111" stopIfTrue="1" operator="containsText" text="Vencida">
      <formula>NOT(ISERROR(SEARCH(("Vencida"),(U182))))</formula>
    </cfRule>
  </conditionalFormatting>
  <conditionalFormatting sqref="U185">
    <cfRule type="containsText" dxfId="47" priority="112" stopIfTrue="1" operator="containsText" text="Cerrada">
      <formula>NOT(ISERROR(SEARCH(("Cerrada"),(U185))))</formula>
    </cfRule>
  </conditionalFormatting>
  <conditionalFormatting sqref="U185">
    <cfRule type="containsText" dxfId="46" priority="113" stopIfTrue="1" operator="containsText" text="En ejecución">
      <formula>NOT(ISERROR(SEARCH(("En ejecución"),(U185))))</formula>
    </cfRule>
  </conditionalFormatting>
  <conditionalFormatting sqref="U185">
    <cfRule type="containsText" dxfId="45" priority="114" stopIfTrue="1" operator="containsText" text="Vencida">
      <formula>NOT(ISERROR(SEARCH(("Vencida"),(U185))))</formula>
    </cfRule>
  </conditionalFormatting>
  <conditionalFormatting sqref="U193">
    <cfRule type="containsText" dxfId="44" priority="115" stopIfTrue="1" operator="containsText" text="Cerrada">
      <formula>NOT(ISERROR(SEARCH(("Cerrada"),(U193))))</formula>
    </cfRule>
  </conditionalFormatting>
  <conditionalFormatting sqref="U193">
    <cfRule type="containsText" dxfId="43" priority="116" stopIfTrue="1" operator="containsText" text="En ejecución">
      <formula>NOT(ISERROR(SEARCH(("En ejecución"),(U193))))</formula>
    </cfRule>
  </conditionalFormatting>
  <conditionalFormatting sqref="U193">
    <cfRule type="containsText" dxfId="42" priority="117" stopIfTrue="1" operator="containsText" text="Vencida">
      <formula>NOT(ISERROR(SEARCH(("Vencida"),(U193))))</formula>
    </cfRule>
  </conditionalFormatting>
  <conditionalFormatting sqref="U194">
    <cfRule type="containsText" dxfId="41" priority="118" stopIfTrue="1" operator="containsText" text="Cerrada">
      <formula>NOT(ISERROR(SEARCH(("Cerrada"),(U194))))</formula>
    </cfRule>
  </conditionalFormatting>
  <conditionalFormatting sqref="U194">
    <cfRule type="containsText" dxfId="40" priority="119" stopIfTrue="1" operator="containsText" text="En ejecución">
      <formula>NOT(ISERROR(SEARCH(("En ejecución"),(U194))))</formula>
    </cfRule>
  </conditionalFormatting>
  <conditionalFormatting sqref="U194">
    <cfRule type="containsText" dxfId="39" priority="120" stopIfTrue="1" operator="containsText" text="Vencida">
      <formula>NOT(ISERROR(SEARCH(("Vencida"),(U194))))</formula>
    </cfRule>
  </conditionalFormatting>
  <conditionalFormatting sqref="U197">
    <cfRule type="containsText" dxfId="38" priority="121" stopIfTrue="1" operator="containsText" text="Cerrada">
      <formula>NOT(ISERROR(SEARCH(("Cerrada"),(U197))))</formula>
    </cfRule>
  </conditionalFormatting>
  <conditionalFormatting sqref="U197">
    <cfRule type="containsText" dxfId="37" priority="122" stopIfTrue="1" operator="containsText" text="En ejecución">
      <formula>NOT(ISERROR(SEARCH(("En ejecución"),(U197))))</formula>
    </cfRule>
  </conditionalFormatting>
  <conditionalFormatting sqref="U197">
    <cfRule type="containsText" dxfId="36" priority="123" stopIfTrue="1" operator="containsText" text="Vencida">
      <formula>NOT(ISERROR(SEARCH(("Vencida"),(U197))))</formula>
    </cfRule>
  </conditionalFormatting>
  <conditionalFormatting sqref="U196">
    <cfRule type="containsText" dxfId="35" priority="124" stopIfTrue="1" operator="containsText" text="Cerrada">
      <formula>NOT(ISERROR(SEARCH(("Cerrada"),(U196))))</formula>
    </cfRule>
  </conditionalFormatting>
  <conditionalFormatting sqref="U196">
    <cfRule type="containsText" dxfId="34" priority="125" stopIfTrue="1" operator="containsText" text="En ejecución">
      <formula>NOT(ISERROR(SEARCH(("En ejecución"),(U196))))</formula>
    </cfRule>
  </conditionalFormatting>
  <conditionalFormatting sqref="U196">
    <cfRule type="containsText" dxfId="33" priority="126" stopIfTrue="1" operator="containsText" text="Vencida">
      <formula>NOT(ISERROR(SEARCH(("Vencida"),(U196))))</formula>
    </cfRule>
  </conditionalFormatting>
  <conditionalFormatting sqref="U195">
    <cfRule type="containsText" dxfId="32" priority="127" stopIfTrue="1" operator="containsText" text="Cerrada">
      <formula>NOT(ISERROR(SEARCH(("Cerrada"),(U195))))</formula>
    </cfRule>
  </conditionalFormatting>
  <conditionalFormatting sqref="U195">
    <cfRule type="containsText" dxfId="31" priority="128" stopIfTrue="1" operator="containsText" text="En ejecución">
      <formula>NOT(ISERROR(SEARCH(("En ejecución"),(U195))))</formula>
    </cfRule>
  </conditionalFormatting>
  <conditionalFormatting sqref="U195">
    <cfRule type="containsText" dxfId="30" priority="129" stopIfTrue="1" operator="containsText" text="Vencida">
      <formula>NOT(ISERROR(SEARCH(("Vencida"),(U195))))</formula>
    </cfRule>
  </conditionalFormatting>
  <conditionalFormatting sqref="W206:W210">
    <cfRule type="containsText" dxfId="29" priority="130" stopIfTrue="1" operator="containsText" text="Cerrada">
      <formula>NOT(ISERROR(SEARCH(("Cerrada"),(W206))))</formula>
    </cfRule>
  </conditionalFormatting>
  <conditionalFormatting sqref="W198">
    <cfRule type="containsText" dxfId="28" priority="131" stopIfTrue="1" operator="containsText" text="Cerrada">
      <formula>NOT(ISERROR(SEARCH(("Cerrada"),(W198))))</formula>
    </cfRule>
  </conditionalFormatting>
  <conditionalFormatting sqref="W198">
    <cfRule type="containsText" dxfId="27" priority="132" stopIfTrue="1" operator="containsText" text="En ejecución">
      <formula>NOT(ISERROR(SEARCH(("En ejecución"),(W198))))</formula>
    </cfRule>
  </conditionalFormatting>
  <conditionalFormatting sqref="W198">
    <cfRule type="containsText" dxfId="26" priority="133" stopIfTrue="1" operator="containsText" text="Vencida">
      <formula>NOT(ISERROR(SEARCH(("Vencida"),(W198))))</formula>
    </cfRule>
  </conditionalFormatting>
  <conditionalFormatting sqref="W199">
    <cfRule type="containsText" dxfId="25" priority="134" stopIfTrue="1" operator="containsText" text="Cerrada">
      <formula>NOT(ISERROR(SEARCH(("Cerrada"),(W199))))</formula>
    </cfRule>
  </conditionalFormatting>
  <conditionalFormatting sqref="W199">
    <cfRule type="containsText" dxfId="24" priority="135" stopIfTrue="1" operator="containsText" text="En ejecución">
      <formula>NOT(ISERROR(SEARCH(("En ejecución"),(W199))))</formula>
    </cfRule>
  </conditionalFormatting>
  <conditionalFormatting sqref="W199">
    <cfRule type="containsText" dxfId="23" priority="136" stopIfTrue="1" operator="containsText" text="Vencida">
      <formula>NOT(ISERROR(SEARCH(("Vencida"),(W199))))</formula>
    </cfRule>
  </conditionalFormatting>
  <conditionalFormatting sqref="W200">
    <cfRule type="containsText" dxfId="22" priority="137" stopIfTrue="1" operator="containsText" text="Cerrada">
      <formula>NOT(ISERROR(SEARCH(("Cerrada"),(W200))))</formula>
    </cfRule>
  </conditionalFormatting>
  <conditionalFormatting sqref="W200">
    <cfRule type="containsText" dxfId="21" priority="138" stopIfTrue="1" operator="containsText" text="En ejecución">
      <formula>NOT(ISERROR(SEARCH(("En ejecución"),(W200))))</formula>
    </cfRule>
  </conditionalFormatting>
  <conditionalFormatting sqref="W200">
    <cfRule type="containsText" dxfId="20" priority="139" stopIfTrue="1" operator="containsText" text="Vencida">
      <formula>NOT(ISERROR(SEARCH(("Vencida"),(W200))))</formula>
    </cfRule>
  </conditionalFormatting>
  <conditionalFormatting sqref="U201">
    <cfRule type="containsText" dxfId="19" priority="140" stopIfTrue="1" operator="containsText" text="Cerrada">
      <formula>NOT(ISERROR(SEARCH(("Cerrada"),(U201))))</formula>
    </cfRule>
  </conditionalFormatting>
  <conditionalFormatting sqref="U201">
    <cfRule type="containsText" dxfId="18" priority="141" stopIfTrue="1" operator="containsText" text="En ejecución">
      <formula>NOT(ISERROR(SEARCH(("En ejecución"),(U201))))</formula>
    </cfRule>
  </conditionalFormatting>
  <conditionalFormatting sqref="U201">
    <cfRule type="containsText" dxfId="17" priority="142" stopIfTrue="1" operator="containsText" text="Vencida">
      <formula>NOT(ISERROR(SEARCH(("Vencida"),(U201))))</formula>
    </cfRule>
  </conditionalFormatting>
  <conditionalFormatting sqref="U202">
    <cfRule type="containsText" dxfId="16" priority="143" stopIfTrue="1" operator="containsText" text="Cerrada">
      <formula>NOT(ISERROR(SEARCH(("Cerrada"),(U202))))</formula>
    </cfRule>
  </conditionalFormatting>
  <conditionalFormatting sqref="U202">
    <cfRule type="containsText" dxfId="15" priority="144" stopIfTrue="1" operator="containsText" text="En ejecución">
      <formula>NOT(ISERROR(SEARCH(("En ejecución"),(U202))))</formula>
    </cfRule>
  </conditionalFormatting>
  <conditionalFormatting sqref="U202">
    <cfRule type="containsText" dxfId="14" priority="145" stopIfTrue="1" operator="containsText" text="Vencida">
      <formula>NOT(ISERROR(SEARCH(("Vencida"),(U202))))</formula>
    </cfRule>
  </conditionalFormatting>
  <conditionalFormatting sqref="U205">
    <cfRule type="containsText" dxfId="13" priority="146" stopIfTrue="1" operator="containsText" text="Cerrada">
      <formula>NOT(ISERROR(SEARCH(("Cerrada"),(U205))))</formula>
    </cfRule>
  </conditionalFormatting>
  <conditionalFormatting sqref="U205">
    <cfRule type="containsText" dxfId="12" priority="147" stopIfTrue="1" operator="containsText" text="En ejecución">
      <formula>NOT(ISERROR(SEARCH(("En ejecución"),(U205))))</formula>
    </cfRule>
  </conditionalFormatting>
  <conditionalFormatting sqref="U205">
    <cfRule type="containsText" dxfId="11" priority="148" stopIfTrue="1" operator="containsText" text="Vencida">
      <formula>NOT(ISERROR(SEARCH(("Vencida"),(U205))))</formula>
    </cfRule>
  </conditionalFormatting>
  <conditionalFormatting sqref="W206:W210">
    <cfRule type="containsText" dxfId="10" priority="149" stopIfTrue="1" operator="containsText" text="En ejecución">
      <formula>NOT(ISERROR(SEARCH(("En ejecución"),(W206))))</formula>
    </cfRule>
  </conditionalFormatting>
  <conditionalFormatting sqref="W206:W210">
    <cfRule type="containsText" dxfId="9" priority="150" stopIfTrue="1" operator="containsText" text="Vencida">
      <formula>NOT(ISERROR(SEARCH(("Vencida"),(W206))))</formula>
    </cfRule>
  </conditionalFormatting>
  <conditionalFormatting sqref="W206:W210">
    <cfRule type="containsText" dxfId="8" priority="151" stopIfTrue="1" operator="containsText" text="Cerrada">
      <formula>NOT(ISERROR(SEARCH(("Cerrada"),(W206))))</formula>
    </cfRule>
  </conditionalFormatting>
  <conditionalFormatting sqref="W206:W210">
    <cfRule type="containsText" dxfId="7" priority="152" stopIfTrue="1" operator="containsText" text="En ejecución">
      <formula>NOT(ISERROR(SEARCH(("En ejecución"),(W206))))</formula>
    </cfRule>
  </conditionalFormatting>
  <conditionalFormatting sqref="W206:W210">
    <cfRule type="containsText" dxfId="6" priority="153" stopIfTrue="1" operator="containsText" text="Vencida">
      <formula>NOT(ISERROR(SEARCH(("Vencida"),(W206))))</formula>
    </cfRule>
  </conditionalFormatting>
  <conditionalFormatting sqref="W211">
    <cfRule type="containsText" dxfId="5" priority="154" stopIfTrue="1" operator="containsText" text="Cerrada">
      <formula>NOT(ISERROR(SEARCH(("Cerrada"),(W211))))</formula>
    </cfRule>
  </conditionalFormatting>
  <conditionalFormatting sqref="W211">
    <cfRule type="containsText" dxfId="4" priority="155" stopIfTrue="1" operator="containsText" text="En ejecución">
      <formula>NOT(ISERROR(SEARCH(("En ejecución"),(W211))))</formula>
    </cfRule>
  </conditionalFormatting>
  <conditionalFormatting sqref="W211">
    <cfRule type="containsText" dxfId="3" priority="156" stopIfTrue="1" operator="containsText" text="Vencida">
      <formula>NOT(ISERROR(SEARCH(("Vencida"),(W211))))</formula>
    </cfRule>
  </conditionalFormatting>
  <conditionalFormatting sqref="W211">
    <cfRule type="containsText" dxfId="2" priority="157" stopIfTrue="1" operator="containsText" text="Cerrada">
      <formula>NOT(ISERROR(SEARCH(("Cerrada"),(W211))))</formula>
    </cfRule>
  </conditionalFormatting>
  <conditionalFormatting sqref="W211">
    <cfRule type="containsText" dxfId="1" priority="158" stopIfTrue="1" operator="containsText" text="En ejecución">
      <formula>NOT(ISERROR(SEARCH(("En ejecución"),(W211))))</formula>
    </cfRule>
  </conditionalFormatting>
  <conditionalFormatting sqref="W211">
    <cfRule type="containsText" dxfId="0" priority="159" stopIfTrue="1" operator="containsText" text="Vencida">
      <formula>NOT(ISERROR(SEARCH(("Vencida"),(W211))))</formula>
    </cfRule>
  </conditionalFormatting>
  <dataValidations count="12">
    <dataValidation type="list" allowBlank="1" showErrorMessage="1" sqref="T24:T51 T55:T67 W68:W83 T84 W86:W131 W133:W145 W147:W148 U149:U170 U172 U175 U177 U179 U181:U182 U185 U193:U197 W198:W200 U201:U202 U205 W206:W211">
      <formula1>$I$2:$I$4</formula1>
    </dataValidation>
    <dataValidation type="list" allowBlank="1" showErrorMessage="1" sqref="B48 B55 B58:B60 B84 B86:B95 B98 B100 B128:B131 B133 B136:B138 B140 B142:B143 B145 B147:B195 B198:B206 B211">
      <formula1>$F$2:$F$6</formula1>
    </dataValidation>
    <dataValidation type="list" allowBlank="1" showErrorMessage="1" sqref="S24:S67 V68:V83 S84 V86:V131 V133:V144 T149:T170 T172 T175 T177 T179 T181:T182 T185:T194 T196 V198:V200 T201:T202 T205 V206:V211">
      <formula1>$J$2:$J$4</formula1>
    </dataValidation>
    <dataValidation type="list" allowBlank="1" showErrorMessage="1" sqref="F48 F55 F58:F60 F84 F86:F95 F98 F100 F102 F104:F112 F115:F116 F123:F125 F128:F131 F133 F138 F140 F142:F143 F149:F195 F198:F200 F202:F206 F211">
      <formula1>$G$2:$G$5</formula1>
    </dataValidation>
    <dataValidation type="list" allowBlank="1" showErrorMessage="1" sqref="T52:T54">
      <formula1>$I$2:$I$5</formula1>
    </dataValidation>
    <dataValidation type="list" allowBlank="1" showErrorMessage="1" sqref="I48:I60 I84 I86:I95 I98:I131 I133 I138:I140 I142:I143 I198:I200 I206:I211">
      <formula1>$H$2:$H$3</formula1>
    </dataValidation>
    <dataValidation type="list" allowBlank="1" showInputMessage="1" showErrorMessage="1" prompt=" - " sqref="F25 F30 F35:F37 F39 F42 F97">
      <formula1>$G$2:$G$5</formula1>
    </dataValidation>
    <dataValidation type="list" allowBlank="1" showErrorMessage="1" sqref="C48 C55 C58:C60 C84 C86:C95 C98 C100 C128:C131 C133 C136:C137 C142:C143 C145 C147:C148 C198:C200 C206 C211">
      <formula1>$D$2:$D$13</formula1>
    </dataValidation>
    <dataValidation type="list" allowBlank="1" showInputMessage="1" showErrorMessage="1" prompt=" - " sqref="C134">
      <formula1>$D$2:$D$16</formula1>
    </dataValidation>
    <dataValidation type="list" allowBlank="1" showErrorMessage="1" sqref="I149:I170 I172 I175 I177 I179 I181:I182 I185 I193:I197 I201:I202 I205">
      <formula1>$G$2:$G$3</formula1>
    </dataValidation>
    <dataValidation type="list" allowBlank="1" showInputMessage="1" showErrorMessage="1" prompt=" - " sqref="B25 B30 B35:B37 B39 B42 B97">
      <formula1>$F$2:$F$11</formula1>
    </dataValidation>
    <dataValidation type="list" allowBlank="1" showInputMessage="1" showErrorMessage="1" prompt=" - " sqref="C25 C30 C35:C37 C39 C42 C97">
      <formula1>$D$2:$D$15</formula1>
    </dataValidation>
  </dataValidations>
  <hyperlinks>
    <hyperlink ref="R49" r:id="rId1"/>
    <hyperlink ref="R55" r:id="rId2"/>
    <hyperlink ref="R56" r:id="rId3"/>
    <hyperlink ref="R60" r:id="rId4"/>
    <hyperlink ref="R62" r:id="rId5" location="overlay-context=_x000a__x000a_24/12/2018:  radicado No. 00106-817-001434 del 29 de noviembre de 2018. "/>
    <hyperlink ref="J63" r:id="rId6" location="overlay-context="/>
    <hyperlink ref="J64" r:id="rId7" location="overlay-context="/>
    <hyperlink ref="U74" r:id="rId8" location="overlay-context=_x000a__x000a_19/07/2018:"/>
    <hyperlink ref="U78" r:id="rId9"/>
    <hyperlink ref="U79" r:id="rId10"/>
    <hyperlink ref="U89" r:id="rId11"/>
    <hyperlink ref="U94" r:id="rId12"/>
    <hyperlink ref="S95" r:id="rId13"/>
    <hyperlink ref="U95" r:id="rId14"/>
    <hyperlink ref="S98" r:id="rId15"/>
    <hyperlink ref="U98" r:id="rId16"/>
    <hyperlink ref="U101" r:id="rId17" location="gid=292185415_x000a_"/>
    <hyperlink ref="S102" r:id="rId18"/>
    <hyperlink ref="U102" r:id="rId19"/>
    <hyperlink ref="S103" r:id="rId20" location="gid=292185415"/>
    <hyperlink ref="U103" r:id="rId21" location="gid=292185415_x000a_"/>
    <hyperlink ref="U104" r:id="rId22"/>
    <hyperlink ref="U105" r:id="rId23"/>
    <hyperlink ref="U106" r:id="rId24"/>
    <hyperlink ref="U114" r:id="rId25" location="gid=0"/>
    <hyperlink ref="U116" r:id="rId26" location="gid=1828784513_x000a_"/>
    <hyperlink ref="U123" r:id="rId27"/>
    <hyperlink ref="U127" r:id="rId28" location="overlay-context=_x000a_"/>
    <hyperlink ref="U130" r:id="rId29" location="search/autoreporte/WhctKJVRNJdDGPhSjSjkwHLGPlwPdgbXrvSQdbLBMJBxLXBfNXTKjWGFjcdBTqvxxftBKqL"/>
    <hyperlink ref="U131" r:id="rId30"/>
    <hyperlink ref="U144" r:id="rId31"/>
    <hyperlink ref="S145" r:id="rId32"/>
    <hyperlink ref="U145" r:id="rId33"/>
    <hyperlink ref="U147" r:id="rId34"/>
    <hyperlink ref="S148" r:id="rId35"/>
    <hyperlink ref="U148" r:id="rId36"/>
    <hyperlink ref="Q149" r:id="rId37"/>
    <hyperlink ref="S149" r:id="rId38"/>
    <hyperlink ref="S150" r:id="rId39" location="overlay-context=content/gt-12-proceso-de-gesti%25C3%25B3n-tecnol%25C3%25B3gica%3Fq%3Dcontent/gt-12-proceso-de-gesti%25C3%25B3n-tecnol%25C3%25B3gica"/>
    <hyperlink ref="Q151" r:id="rId40" location="overlay-context=content/gt-12-proceso-de-gesti%25C3%25B3n-tecnol%25C3%25B3gica%3Fq%3Dcontent/gt-12-proceso-de-gesti%25C3%25B3n-tecnol%25C3%25B3gica"/>
    <hyperlink ref="S151" r:id="rId41" location="overlay-context=content/gt-12-proceso-de-gesti%25C3%25B3n-tecnol%25C3%25B3gica%3Fq%3Dcontent/gt-12-proceso-de-gesti%25C3%25B3n-tecnol%25C3%25B3gica"/>
    <hyperlink ref="Q152" r:id="rId42" location="overlay-context="/>
    <hyperlink ref="Q153" r:id="rId43" location="overlay-context="/>
    <hyperlink ref="S153" r:id="rId44" location="overlay-context="/>
    <hyperlink ref="Q154" r:id="rId45" location="overlay-context="/>
    <hyperlink ref="S154" r:id="rId46" location="overlay-context="/>
    <hyperlink ref="Q156" r:id="rId47" location="overlay-context=_x000a_MN-GT-12-16 Manual Administración y Gestión Cuentas Correo"/>
    <hyperlink ref="S156" r:id="rId48" location="overlay-context=_x000a_MN-GT-12-16 Manual Administración y Gestión Cuentas Correo"/>
    <hyperlink ref="Q159" r:id="rId49"/>
    <hyperlink ref="S159" r:id="rId50"/>
    <hyperlink ref="Q162" r:id="rId51" location="overlay-context="/>
    <hyperlink ref="S162" r:id="rId52" location="overlay-context=content/gt-12-proceso-de-gesti%25C3%25B3n-tecnol%25C3%25B3gica%3Fq%3Dcontent/gt-12-proceso-de-gesti%25C3%25B3n-tecnol%25C3%25B3gica"/>
    <hyperlink ref="S163" r:id="rId53" location="overlay-context=content/gt-12-proceso-de-gesti%25C3%25B3n-tecnol%25C3%25B3gica%3Fq%3Dcontent/gt-12-proceso-de-gesti%25C3%25B3n-tecnol%25C3%25B3gica"/>
    <hyperlink ref="Q166" r:id="rId54"/>
    <hyperlink ref="S166" r:id="rId55"/>
    <hyperlink ref="Q168" r:id="rId56"/>
    <hyperlink ref="S168" r:id="rId57" location="overlay-context="/>
    <hyperlink ref="S177" r:id="rId58"/>
    <hyperlink ref="S179" r:id="rId59"/>
    <hyperlink ref="Q182" r:id="rId60"/>
    <hyperlink ref="S182" r:id="rId61"/>
    <hyperlink ref="Q194" r:id="rId62" location=":~:text=PRO%2DGT%2D12,servicio%20del%20IDEP"/>
    <hyperlink ref="Q195" r:id="rId63" location="overlay-context=content/gt-12-proceso-de-gesti%25C3%25B3n-tecnol%25C3%25B3gica%3Fq%3Dcontent/gt-12-proceso-de-gesti%25C3%25B3n-tecnol%25C3%25B3gica"/>
    <hyperlink ref="S195" r:id="rId64" location="overlay-context=content/gt-12-proceso-de-gesti%25C3%25B3n-tecnol%25C3%25B3gica%3Fq%3Dcontent/gt-12-proceso-de-gesti%25C3%25B3n-tecnol%25C3%25B3gica"/>
    <hyperlink ref="Q196" r:id="rId65" location="overlay-context=content/gt-12-proceso-de-gesti%25C3%25B3n-tecnol%25C3%25B3gica%3Fq%3Dcontent/gt-12-proceso-de-gesti%25C3%25B3n-tecnol%25C3%25B3gica"/>
    <hyperlink ref="O198" r:id="rId66" location="overlay-context="/>
    <hyperlink ref="S198" r:id="rId67"/>
    <hyperlink ref="U198" r:id="rId68" location="overlay-context=content/gth-13-proceso-de-gesti%25C3%25B3n-de-talento-humano%3Fq%3Dcontent/gth-13-proceso-de-gesti%25C3%25B3n-de-talento-humano"/>
    <hyperlink ref="Q202" r:id="rId69"/>
    <hyperlink ref="S202" r:id="rId70"/>
    <hyperlink ref="O206" r:id="rId71"/>
    <hyperlink ref="S206" r:id="rId72"/>
    <hyperlink ref="O207" r:id="rId73"/>
    <hyperlink ref="S207" r:id="rId74"/>
    <hyperlink ref="O209" r:id="rId75"/>
    <hyperlink ref="O210" r:id="rId76"/>
    <hyperlink ref="S211" r:id="rId77" location="overlay-context="/>
  </hyperlinks>
  <pageMargins left="0.7" right="0.7" top="0.75" bottom="0.75" header="0" footer="0"/>
  <pageSetup orientation="portrait"/>
  <drawing r:id="rId78"/>
  <legacyDrawing r:id="rId7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showGridLines="0" workbookViewId="0"/>
  </sheetViews>
  <sheetFormatPr baseColWidth="10" defaultColWidth="14.42578125" defaultRowHeight="15" customHeight="1"/>
  <cols>
    <col min="1" max="1" width="11.42578125" customWidth="1"/>
    <col min="2" max="2" width="45.140625" customWidth="1"/>
    <col min="3" max="3" width="33" customWidth="1"/>
    <col min="4" max="4" width="24.5703125" customWidth="1"/>
    <col min="5" max="5" width="13.85546875" customWidth="1"/>
    <col min="6" max="6" width="10" customWidth="1"/>
    <col min="7" max="7" width="22.42578125" customWidth="1"/>
    <col min="8" max="8" width="49.28515625" customWidth="1"/>
  </cols>
  <sheetData>
    <row r="1" spans="1:8" ht="25.5">
      <c r="A1" s="763" t="s">
        <v>2047</v>
      </c>
      <c r="B1" s="764" t="s">
        <v>0</v>
      </c>
      <c r="C1" s="764" t="s">
        <v>1</v>
      </c>
      <c r="D1" s="5" t="s">
        <v>5</v>
      </c>
      <c r="E1" s="5" t="s">
        <v>2048</v>
      </c>
      <c r="F1" s="5" t="s">
        <v>2049</v>
      </c>
      <c r="G1" s="5" t="s">
        <v>4</v>
      </c>
      <c r="H1" s="5" t="s">
        <v>2</v>
      </c>
    </row>
    <row r="2" spans="1:8">
      <c r="A2" s="765" t="s">
        <v>328</v>
      </c>
      <c r="B2" s="766" t="s">
        <v>7</v>
      </c>
      <c r="C2" s="766" t="s">
        <v>8</v>
      </c>
      <c r="D2" s="766" t="s">
        <v>2050</v>
      </c>
      <c r="E2" s="766" t="s">
        <v>17</v>
      </c>
      <c r="F2" s="765" t="s">
        <v>2051</v>
      </c>
      <c r="G2" s="766" t="s">
        <v>2052</v>
      </c>
      <c r="H2" s="766" t="s">
        <v>9</v>
      </c>
    </row>
    <row r="3" spans="1:8">
      <c r="A3" s="765" t="s">
        <v>329</v>
      </c>
      <c r="B3" s="766" t="s">
        <v>14</v>
      </c>
      <c r="C3" s="766" t="s">
        <v>15</v>
      </c>
      <c r="D3" s="766" t="s">
        <v>2053</v>
      </c>
      <c r="E3" s="766" t="s">
        <v>30</v>
      </c>
      <c r="F3" s="765" t="s">
        <v>2054</v>
      </c>
      <c r="G3" s="766" t="s">
        <v>2055</v>
      </c>
      <c r="H3" s="766" t="s">
        <v>2056</v>
      </c>
    </row>
    <row r="4" spans="1:8">
      <c r="A4" s="765" t="s">
        <v>330</v>
      </c>
      <c r="B4" s="766" t="s">
        <v>21</v>
      </c>
      <c r="C4" s="766" t="s">
        <v>434</v>
      </c>
      <c r="D4" s="766" t="s">
        <v>25</v>
      </c>
      <c r="E4" s="766"/>
      <c r="F4" s="765" t="s">
        <v>2057</v>
      </c>
      <c r="G4" s="766" t="s">
        <v>11</v>
      </c>
      <c r="H4" s="766" t="s">
        <v>2058</v>
      </c>
    </row>
    <row r="5" spans="1:8">
      <c r="A5" s="765" t="s">
        <v>331</v>
      </c>
      <c r="B5" s="766" t="s">
        <v>27</v>
      </c>
      <c r="C5" s="766" t="s">
        <v>2059</v>
      </c>
      <c r="D5" s="766" t="s">
        <v>2060</v>
      </c>
      <c r="E5" s="766"/>
      <c r="F5" s="765" t="s">
        <v>2061</v>
      </c>
      <c r="G5" s="766" t="s">
        <v>2062</v>
      </c>
      <c r="H5" s="766" t="s">
        <v>2063</v>
      </c>
    </row>
    <row r="6" spans="1:8">
      <c r="A6" s="765" t="s">
        <v>332</v>
      </c>
      <c r="B6" s="766" t="s">
        <v>31</v>
      </c>
      <c r="C6" s="766" t="s">
        <v>2064</v>
      </c>
      <c r="D6" s="766"/>
      <c r="E6" s="766"/>
      <c r="F6" s="765" t="s">
        <v>2065</v>
      </c>
      <c r="H6" s="766" t="s">
        <v>2066</v>
      </c>
    </row>
    <row r="7" spans="1:8">
      <c r="A7" s="765" t="s">
        <v>333</v>
      </c>
      <c r="B7" s="766" t="s">
        <v>34</v>
      </c>
      <c r="C7" s="766" t="s">
        <v>37</v>
      </c>
      <c r="D7" s="766"/>
      <c r="E7" s="766"/>
      <c r="F7" s="765" t="s">
        <v>2067</v>
      </c>
      <c r="H7" s="766" t="s">
        <v>2068</v>
      </c>
    </row>
    <row r="8" spans="1:8">
      <c r="A8" s="765" t="s">
        <v>334</v>
      </c>
      <c r="B8" s="766" t="s">
        <v>36</v>
      </c>
      <c r="C8" s="766" t="s">
        <v>39</v>
      </c>
      <c r="D8" s="766"/>
      <c r="E8" s="766"/>
      <c r="F8" s="765" t="s">
        <v>2069</v>
      </c>
      <c r="H8" s="766" t="s">
        <v>2070</v>
      </c>
    </row>
    <row r="9" spans="1:8">
      <c r="A9" s="765" t="s">
        <v>335</v>
      </c>
      <c r="B9" s="766" t="s">
        <v>38</v>
      </c>
      <c r="C9" s="766" t="s">
        <v>41</v>
      </c>
      <c r="D9" s="766"/>
      <c r="E9" s="766"/>
      <c r="F9" s="765"/>
      <c r="H9" s="766" t="s">
        <v>2071</v>
      </c>
    </row>
    <row r="10" spans="1:8">
      <c r="A10" s="765" t="s">
        <v>336</v>
      </c>
      <c r="B10" s="766" t="s">
        <v>40</v>
      </c>
      <c r="C10" s="766" t="s">
        <v>2072</v>
      </c>
      <c r="D10" s="766"/>
      <c r="E10" s="766"/>
      <c r="F10" s="765"/>
      <c r="H10" s="766" t="s">
        <v>2073</v>
      </c>
    </row>
    <row r="11" spans="1:8">
      <c r="A11" s="765" t="s">
        <v>337</v>
      </c>
      <c r="B11" s="766" t="s">
        <v>42</v>
      </c>
      <c r="C11" s="766" t="s">
        <v>2074</v>
      </c>
      <c r="D11" s="767"/>
      <c r="E11" s="767"/>
      <c r="F11" s="768"/>
      <c r="H11" s="766" t="s">
        <v>2075</v>
      </c>
    </row>
    <row r="12" spans="1:8">
      <c r="A12" s="765" t="s">
        <v>338</v>
      </c>
      <c r="B12" s="766" t="s">
        <v>44</v>
      </c>
      <c r="C12" s="766" t="s">
        <v>2076</v>
      </c>
      <c r="D12" s="767"/>
      <c r="E12" s="767"/>
      <c r="F12" s="768"/>
    </row>
    <row r="13" spans="1:8">
      <c r="A13" s="765" t="s">
        <v>339</v>
      </c>
      <c r="B13" s="766" t="s">
        <v>46</v>
      </c>
      <c r="C13" s="766" t="s">
        <v>2077</v>
      </c>
      <c r="D13" s="767"/>
      <c r="E13" s="767"/>
      <c r="F13" s="768"/>
    </row>
    <row r="14" spans="1:8">
      <c r="A14" s="765" t="s">
        <v>340</v>
      </c>
      <c r="B14" s="766" t="s">
        <v>48</v>
      </c>
      <c r="C14" s="766" t="s">
        <v>372</v>
      </c>
      <c r="D14" s="767"/>
      <c r="E14" s="767"/>
      <c r="F14" s="768"/>
    </row>
    <row r="15" spans="1:8">
      <c r="A15" s="765" t="s">
        <v>341</v>
      </c>
      <c r="B15" s="766" t="s">
        <v>49</v>
      </c>
      <c r="C15" s="766" t="s">
        <v>47</v>
      </c>
      <c r="D15" s="6"/>
      <c r="E15" s="767"/>
      <c r="F15" s="768"/>
    </row>
    <row r="16" spans="1:8">
      <c r="A16" s="6"/>
      <c r="B16" s="6"/>
      <c r="C16" s="6"/>
      <c r="D16" s="6"/>
      <c r="E16" s="767"/>
      <c r="F16" s="768"/>
    </row>
    <row r="17" spans="1:6">
      <c r="A17" s="6"/>
      <c r="B17" s="6"/>
      <c r="C17" s="6"/>
      <c r="D17" s="6"/>
      <c r="E17" s="767"/>
      <c r="F17" s="768"/>
    </row>
    <row r="18" spans="1:6">
      <c r="A18" s="6"/>
      <c r="B18" s="6"/>
      <c r="C18" s="6"/>
      <c r="D18" s="6"/>
      <c r="E18" s="6"/>
      <c r="F18" s="6"/>
    </row>
    <row r="19" spans="1:6">
      <c r="A19" s="6"/>
      <c r="B19" s="6"/>
      <c r="C19" s="6"/>
      <c r="D19" s="6"/>
      <c r="E19" s="6"/>
      <c r="F19" s="6"/>
    </row>
    <row r="20" spans="1:6">
      <c r="A20" s="6"/>
      <c r="B20" s="6"/>
      <c r="C20" s="6"/>
      <c r="D20" s="6"/>
      <c r="E20" s="6"/>
      <c r="F20" s="6"/>
    </row>
    <row r="21" spans="1:6" ht="15.75" customHeight="1">
      <c r="A21" s="6"/>
      <c r="B21" s="6"/>
      <c r="C21" s="6"/>
      <c r="D21" s="6"/>
      <c r="E21" s="6"/>
      <c r="F21" s="6"/>
    </row>
    <row r="22" spans="1:6" ht="15.75" customHeight="1">
      <c r="A22" s="6"/>
      <c r="B22" s="6"/>
      <c r="C22" s="6"/>
      <c r="D22" s="6"/>
      <c r="E22" s="6"/>
      <c r="F22" s="6"/>
    </row>
    <row r="23" spans="1:6" ht="15.75" customHeight="1">
      <c r="A23" s="6"/>
      <c r="B23" s="6"/>
      <c r="C23" s="6"/>
      <c r="D23" s="6"/>
      <c r="E23" s="6"/>
      <c r="F23" s="6"/>
    </row>
    <row r="24" spans="1:6" ht="15.75" customHeight="1">
      <c r="A24" s="6"/>
      <c r="B24" s="6"/>
      <c r="C24" s="6"/>
      <c r="D24" s="6"/>
      <c r="E24" s="6"/>
      <c r="F24" s="6"/>
    </row>
    <row r="25" spans="1:6" ht="15.75" customHeight="1">
      <c r="A25" s="6"/>
      <c r="B25" s="6"/>
      <c r="C25" s="6"/>
      <c r="D25" s="6"/>
      <c r="E25" s="6"/>
      <c r="F25" s="6"/>
    </row>
    <row r="26" spans="1:6" ht="15.75" customHeight="1">
      <c r="A26" s="6"/>
      <c r="B26" s="6"/>
      <c r="C26" s="6"/>
      <c r="D26" s="6"/>
      <c r="E26" s="6"/>
      <c r="F26" s="6"/>
    </row>
    <row r="27" spans="1:6" ht="15.75" customHeight="1">
      <c r="A27" s="6"/>
      <c r="B27" s="6"/>
      <c r="C27" s="6"/>
      <c r="D27" s="6"/>
      <c r="E27" s="6"/>
      <c r="F27" s="6"/>
    </row>
    <row r="28" spans="1:6" ht="15.75" customHeight="1">
      <c r="A28" s="6"/>
      <c r="B28" s="6"/>
      <c r="C28" s="6"/>
      <c r="D28" s="6"/>
      <c r="E28" s="6"/>
      <c r="F28" s="6"/>
    </row>
    <row r="29" spans="1:6" ht="15.75" customHeight="1">
      <c r="A29" s="6"/>
      <c r="B29" s="6"/>
      <c r="C29" s="6"/>
      <c r="D29" s="6"/>
      <c r="E29" s="6"/>
      <c r="F29" s="6"/>
    </row>
    <row r="30" spans="1:6" ht="15.75" customHeight="1">
      <c r="A30" s="6"/>
      <c r="B30" s="6"/>
      <c r="C30" s="6"/>
      <c r="D30" s="6"/>
      <c r="E30" s="6"/>
      <c r="F30" s="6"/>
    </row>
    <row r="31" spans="1:6" ht="15.75" customHeight="1">
      <c r="A31" s="6"/>
      <c r="B31" s="6"/>
      <c r="C31" s="6"/>
      <c r="D31" s="6"/>
      <c r="E31" s="6"/>
      <c r="F31" s="6"/>
    </row>
    <row r="32" spans="1:6" ht="15.75" customHeight="1">
      <c r="A32" s="6"/>
      <c r="B32" s="6"/>
      <c r="C32" s="6"/>
      <c r="D32" s="6"/>
      <c r="E32" s="6"/>
      <c r="F32" s="6"/>
    </row>
    <row r="33" spans="1:6" ht="15.75" customHeight="1">
      <c r="A33" s="6"/>
      <c r="B33" s="6"/>
      <c r="C33" s="6"/>
      <c r="D33" s="6"/>
      <c r="E33" s="6"/>
      <c r="F33" s="6"/>
    </row>
    <row r="34" spans="1:6" ht="15.75" customHeight="1">
      <c r="A34" s="6"/>
      <c r="B34" s="6"/>
      <c r="C34" s="6"/>
      <c r="D34" s="6"/>
      <c r="E34" s="6"/>
      <c r="F34" s="6"/>
    </row>
    <row r="35" spans="1:6" ht="15.75" customHeight="1">
      <c r="A35" s="6"/>
      <c r="B35" s="6"/>
      <c r="C35" s="6"/>
      <c r="D35" s="6"/>
      <c r="E35" s="6"/>
      <c r="F35" s="6"/>
    </row>
    <row r="36" spans="1:6" ht="15.75" customHeight="1">
      <c r="A36" s="6"/>
      <c r="B36" s="6"/>
      <c r="C36" s="6"/>
      <c r="D36" s="6"/>
      <c r="E36" s="6"/>
      <c r="F36" s="6"/>
    </row>
    <row r="37" spans="1:6" ht="15.75" customHeight="1">
      <c r="A37" s="6"/>
      <c r="B37" s="6"/>
      <c r="C37" s="6"/>
      <c r="D37" s="6"/>
      <c r="E37" s="6"/>
      <c r="F37" s="6"/>
    </row>
    <row r="38" spans="1:6" ht="15.75" customHeight="1">
      <c r="A38" s="6"/>
      <c r="B38" s="6"/>
      <c r="C38" s="6"/>
      <c r="D38" s="6"/>
      <c r="E38" s="6"/>
      <c r="F38" s="6"/>
    </row>
    <row r="39" spans="1:6" ht="15.75" customHeight="1">
      <c r="A39" s="6"/>
      <c r="B39" s="6"/>
      <c r="C39" s="6"/>
      <c r="D39" s="6"/>
      <c r="E39" s="6"/>
      <c r="F39" s="6"/>
    </row>
    <row r="40" spans="1:6" ht="15.75" customHeight="1">
      <c r="A40" s="6"/>
      <c r="B40" s="6"/>
      <c r="C40" s="6"/>
      <c r="D40" s="6"/>
      <c r="E40" s="6"/>
      <c r="F40" s="6"/>
    </row>
    <row r="41" spans="1:6" ht="15.75" customHeight="1">
      <c r="A41" s="6"/>
      <c r="B41" s="6"/>
      <c r="C41" s="6"/>
      <c r="D41" s="6"/>
      <c r="E41" s="6"/>
      <c r="F41" s="6"/>
    </row>
    <row r="42" spans="1:6" ht="15.75" customHeight="1">
      <c r="A42" s="6"/>
      <c r="B42" s="6"/>
      <c r="C42" s="6"/>
      <c r="D42" s="6"/>
      <c r="E42" s="6"/>
      <c r="F42" s="6"/>
    </row>
    <row r="43" spans="1:6" ht="15.75" customHeight="1">
      <c r="A43" s="6"/>
      <c r="B43" s="6"/>
      <c r="C43" s="6"/>
      <c r="D43" s="6"/>
      <c r="E43" s="6"/>
      <c r="F43" s="6"/>
    </row>
    <row r="44" spans="1:6" ht="15.75" customHeight="1">
      <c r="A44" s="6"/>
      <c r="B44" s="6"/>
      <c r="C44" s="6"/>
      <c r="D44" s="6"/>
      <c r="E44" s="6"/>
      <c r="F44" s="6"/>
    </row>
    <row r="45" spans="1:6" ht="15.75" customHeight="1">
      <c r="A45" s="6"/>
      <c r="B45" s="6"/>
      <c r="C45" s="6"/>
      <c r="D45" s="6"/>
      <c r="E45" s="6"/>
      <c r="F45" s="6"/>
    </row>
    <row r="46" spans="1:6" ht="15.75" customHeight="1">
      <c r="A46" s="6"/>
      <c r="B46" s="6"/>
      <c r="C46" s="6"/>
      <c r="D46" s="6"/>
      <c r="E46" s="6"/>
      <c r="F46" s="6"/>
    </row>
    <row r="47" spans="1:6" ht="15.75" customHeight="1">
      <c r="A47" s="6"/>
      <c r="B47" s="6"/>
      <c r="C47" s="6"/>
      <c r="D47" s="6"/>
      <c r="E47" s="6"/>
      <c r="F47" s="6"/>
    </row>
    <row r="48" spans="1:6" ht="15.75" customHeight="1">
      <c r="A48" s="6"/>
      <c r="B48" s="6"/>
      <c r="C48" s="6"/>
      <c r="D48" s="6"/>
      <c r="E48" s="6"/>
      <c r="F48" s="6"/>
    </row>
    <row r="49" spans="1:6" ht="15.75" customHeight="1">
      <c r="A49" s="6"/>
      <c r="B49" s="6"/>
      <c r="C49" s="6"/>
      <c r="D49" s="6"/>
      <c r="E49" s="6"/>
      <c r="F49" s="6"/>
    </row>
    <row r="50" spans="1:6" ht="15.75" customHeight="1">
      <c r="A50" s="6"/>
      <c r="B50" s="6"/>
      <c r="C50" s="6"/>
      <c r="D50" s="6"/>
      <c r="E50" s="6"/>
      <c r="F50" s="6"/>
    </row>
    <row r="51" spans="1:6" ht="15.75" customHeight="1">
      <c r="A51" s="6"/>
      <c r="B51" s="6"/>
      <c r="C51" s="6"/>
      <c r="D51" s="6"/>
      <c r="E51" s="6"/>
      <c r="F51" s="6"/>
    </row>
    <row r="52" spans="1:6" ht="15.75" customHeight="1">
      <c r="A52" s="6"/>
      <c r="B52" s="6"/>
      <c r="C52" s="6"/>
      <c r="D52" s="6"/>
      <c r="E52" s="6"/>
      <c r="F52" s="6"/>
    </row>
    <row r="53" spans="1:6" ht="15.75" customHeight="1">
      <c r="A53" s="6"/>
      <c r="B53" s="6"/>
      <c r="C53" s="6"/>
      <c r="D53" s="6"/>
      <c r="E53" s="6"/>
      <c r="F53" s="6"/>
    </row>
    <row r="54" spans="1:6" ht="15.75" customHeight="1">
      <c r="A54" s="6"/>
      <c r="B54" s="6"/>
      <c r="C54" s="6"/>
      <c r="D54" s="6"/>
      <c r="E54" s="6"/>
      <c r="F54" s="6"/>
    </row>
    <row r="55" spans="1:6" ht="15.75" customHeight="1">
      <c r="A55" s="6"/>
      <c r="B55" s="6"/>
      <c r="C55" s="6"/>
      <c r="D55" s="6"/>
      <c r="E55" s="6"/>
      <c r="F55" s="6"/>
    </row>
    <row r="56" spans="1:6" ht="15.75" customHeight="1">
      <c r="A56" s="6"/>
      <c r="B56" s="6"/>
      <c r="C56" s="6"/>
      <c r="D56" s="6"/>
      <c r="E56" s="6"/>
      <c r="F56" s="6"/>
    </row>
    <row r="57" spans="1:6" ht="15.75" customHeight="1">
      <c r="A57" s="6"/>
      <c r="B57" s="6"/>
      <c r="C57" s="6"/>
      <c r="D57" s="6"/>
      <c r="E57" s="6"/>
      <c r="F57" s="6"/>
    </row>
    <row r="58" spans="1:6" ht="15.75" customHeight="1">
      <c r="A58" s="6"/>
      <c r="B58" s="6"/>
      <c r="C58" s="6"/>
      <c r="D58" s="6"/>
      <c r="E58" s="6"/>
      <c r="F58" s="6"/>
    </row>
    <row r="59" spans="1:6" ht="15.75" customHeight="1">
      <c r="A59" s="6"/>
      <c r="B59" s="6"/>
      <c r="C59" s="6"/>
      <c r="D59" s="6"/>
      <c r="E59" s="6"/>
      <c r="F59" s="6"/>
    </row>
    <row r="60" spans="1:6" ht="15.75" customHeight="1">
      <c r="A60" s="6"/>
      <c r="B60" s="6"/>
      <c r="C60" s="6"/>
      <c r="D60" s="6"/>
      <c r="E60" s="6"/>
      <c r="F60" s="6"/>
    </row>
    <row r="61" spans="1:6" ht="15.75" customHeight="1">
      <c r="A61" s="6"/>
      <c r="B61" s="6"/>
      <c r="C61" s="6"/>
      <c r="D61" s="6"/>
      <c r="E61" s="6"/>
      <c r="F61" s="6"/>
    </row>
    <row r="62" spans="1:6" ht="15.75" customHeight="1">
      <c r="A62" s="6"/>
      <c r="B62" s="6"/>
      <c r="C62" s="6"/>
      <c r="D62" s="6"/>
      <c r="E62" s="6"/>
      <c r="F62" s="6"/>
    </row>
    <row r="63" spans="1:6" ht="15.75" customHeight="1">
      <c r="A63" s="6"/>
      <c r="B63" s="6"/>
      <c r="C63" s="6"/>
      <c r="D63" s="6"/>
      <c r="E63" s="6"/>
      <c r="F63" s="6"/>
    </row>
    <row r="64" spans="1:6" ht="15.75" customHeight="1">
      <c r="A64" s="6"/>
      <c r="B64" s="6"/>
      <c r="C64" s="6"/>
      <c r="D64" s="6"/>
      <c r="E64" s="6"/>
      <c r="F64" s="6"/>
    </row>
    <row r="65" spans="1:6" ht="15.75" customHeight="1">
      <c r="A65" s="6"/>
      <c r="B65" s="6"/>
      <c r="C65" s="6"/>
      <c r="D65" s="6"/>
      <c r="E65" s="6"/>
      <c r="F65" s="6"/>
    </row>
    <row r="66" spans="1:6" ht="15.75" customHeight="1">
      <c r="A66" s="6"/>
      <c r="B66" s="6"/>
      <c r="C66" s="6"/>
      <c r="D66" s="6"/>
      <c r="E66" s="6"/>
      <c r="F66" s="6"/>
    </row>
    <row r="67" spans="1:6" ht="15.75" customHeight="1">
      <c r="A67" s="6"/>
      <c r="B67" s="6"/>
      <c r="C67" s="6"/>
      <c r="D67" s="6"/>
      <c r="E67" s="6"/>
      <c r="F67" s="6"/>
    </row>
    <row r="68" spans="1:6" ht="15.75" customHeight="1">
      <c r="A68" s="6"/>
      <c r="B68" s="6"/>
      <c r="C68" s="6"/>
      <c r="D68" s="6"/>
      <c r="E68" s="6"/>
      <c r="F68" s="6"/>
    </row>
    <row r="69" spans="1:6" ht="15.75" customHeight="1">
      <c r="A69" s="6"/>
      <c r="B69" s="6"/>
      <c r="C69" s="6"/>
      <c r="D69" s="6"/>
      <c r="E69" s="6"/>
      <c r="F69" s="6"/>
    </row>
    <row r="70" spans="1:6" ht="15.75" customHeight="1">
      <c r="A70" s="6"/>
      <c r="B70" s="6"/>
      <c r="C70" s="6"/>
      <c r="D70" s="6"/>
      <c r="E70" s="6"/>
      <c r="F70" s="6"/>
    </row>
    <row r="71" spans="1:6" ht="15.75" customHeight="1">
      <c r="A71" s="6"/>
      <c r="B71" s="6"/>
      <c r="C71" s="6"/>
      <c r="D71" s="6"/>
      <c r="E71" s="6"/>
      <c r="F71" s="6"/>
    </row>
    <row r="72" spans="1:6" ht="15.75" customHeight="1">
      <c r="A72" s="6"/>
      <c r="B72" s="6"/>
      <c r="C72" s="6"/>
      <c r="D72" s="6"/>
      <c r="E72" s="6"/>
      <c r="F72" s="6"/>
    </row>
    <row r="73" spans="1:6" ht="15.75" customHeight="1">
      <c r="A73" s="6"/>
      <c r="B73" s="6"/>
      <c r="C73" s="6"/>
      <c r="D73" s="6"/>
      <c r="E73" s="6"/>
      <c r="F73" s="6"/>
    </row>
    <row r="74" spans="1:6" ht="15.75" customHeight="1">
      <c r="A74" s="6"/>
      <c r="B74" s="6"/>
      <c r="C74" s="6"/>
      <c r="D74" s="6"/>
      <c r="E74" s="6"/>
      <c r="F74" s="6"/>
    </row>
    <row r="75" spans="1:6" ht="15.75" customHeight="1">
      <c r="A75" s="6"/>
      <c r="B75" s="6"/>
      <c r="C75" s="6"/>
      <c r="D75" s="6"/>
      <c r="E75" s="6"/>
      <c r="F75" s="6"/>
    </row>
    <row r="76" spans="1:6" ht="15.75" customHeight="1">
      <c r="A76" s="6"/>
      <c r="B76" s="6"/>
      <c r="C76" s="6"/>
      <c r="D76" s="6"/>
      <c r="E76" s="6"/>
      <c r="F76" s="6"/>
    </row>
    <row r="77" spans="1:6" ht="15.75" customHeight="1">
      <c r="A77" s="6"/>
      <c r="B77" s="6"/>
      <c r="C77" s="6"/>
      <c r="D77" s="6"/>
      <c r="E77" s="6"/>
      <c r="F77" s="6"/>
    </row>
    <row r="78" spans="1:6" ht="15.75" customHeight="1">
      <c r="A78" s="6"/>
      <c r="B78" s="6"/>
      <c r="C78" s="6"/>
      <c r="D78" s="6"/>
      <c r="E78" s="6"/>
      <c r="F78" s="6"/>
    </row>
    <row r="79" spans="1:6" ht="15.75" customHeight="1">
      <c r="A79" s="6"/>
      <c r="B79" s="6"/>
      <c r="C79" s="6"/>
      <c r="D79" s="6"/>
      <c r="E79" s="6"/>
      <c r="F79" s="6"/>
    </row>
    <row r="80" spans="1:6" ht="15.75" customHeight="1">
      <c r="A80" s="6"/>
      <c r="B80" s="6"/>
      <c r="C80" s="6"/>
      <c r="D80" s="6"/>
      <c r="E80" s="6"/>
      <c r="F80" s="6"/>
    </row>
    <row r="81" spans="1:6" ht="15.75" customHeight="1">
      <c r="A81" s="6"/>
      <c r="B81" s="6"/>
      <c r="C81" s="6"/>
      <c r="D81" s="6"/>
      <c r="E81" s="6"/>
      <c r="F81" s="6"/>
    </row>
    <row r="82" spans="1:6" ht="15.75" customHeight="1">
      <c r="A82" s="6"/>
      <c r="B82" s="6"/>
      <c r="C82" s="6"/>
      <c r="D82" s="6"/>
      <c r="E82" s="6"/>
      <c r="F82" s="6"/>
    </row>
    <row r="83" spans="1:6" ht="15.75" customHeight="1">
      <c r="A83" s="6"/>
      <c r="B83" s="6"/>
      <c r="C83" s="6"/>
      <c r="D83" s="6"/>
      <c r="E83" s="6"/>
      <c r="F83" s="6"/>
    </row>
    <row r="84" spans="1:6" ht="15.75" customHeight="1">
      <c r="A84" s="6"/>
      <c r="B84" s="6"/>
      <c r="C84" s="6"/>
      <c r="D84" s="6"/>
      <c r="E84" s="6"/>
      <c r="F84" s="6"/>
    </row>
    <row r="85" spans="1:6" ht="15.75" customHeight="1">
      <c r="A85" s="6"/>
      <c r="B85" s="6"/>
      <c r="C85" s="6"/>
      <c r="D85" s="6"/>
      <c r="E85" s="6"/>
      <c r="F85" s="6"/>
    </row>
    <row r="86" spans="1:6" ht="15.75" customHeight="1">
      <c r="A86" s="6"/>
      <c r="B86" s="6"/>
      <c r="C86" s="6"/>
      <c r="D86" s="6"/>
      <c r="E86" s="6"/>
      <c r="F86" s="6"/>
    </row>
    <row r="87" spans="1:6" ht="15.75" customHeight="1">
      <c r="A87" s="6"/>
      <c r="B87" s="6"/>
      <c r="C87" s="6"/>
      <c r="D87" s="6"/>
      <c r="E87" s="6"/>
      <c r="F87" s="6"/>
    </row>
    <row r="88" spans="1:6" ht="15.75" customHeight="1">
      <c r="A88" s="6"/>
      <c r="B88" s="6"/>
      <c r="C88" s="6"/>
      <c r="D88" s="6"/>
      <c r="E88" s="6"/>
      <c r="F88" s="6"/>
    </row>
    <row r="89" spans="1:6" ht="15.75" customHeight="1">
      <c r="A89" s="6"/>
      <c r="B89" s="6"/>
      <c r="C89" s="6"/>
      <c r="D89" s="6"/>
      <c r="E89" s="6"/>
      <c r="F89" s="6"/>
    </row>
    <row r="90" spans="1:6" ht="15.75" customHeight="1">
      <c r="A90" s="6"/>
      <c r="B90" s="6"/>
      <c r="C90" s="6"/>
      <c r="D90" s="6"/>
      <c r="E90" s="6"/>
      <c r="F90" s="6"/>
    </row>
    <row r="91" spans="1:6" ht="15.75" customHeight="1">
      <c r="A91" s="6"/>
      <c r="B91" s="6"/>
      <c r="C91" s="6"/>
      <c r="D91" s="6"/>
      <c r="E91" s="6"/>
      <c r="F91" s="6"/>
    </row>
    <row r="92" spans="1:6" ht="15.75" customHeight="1">
      <c r="A92" s="6"/>
      <c r="B92" s="6"/>
      <c r="C92" s="6"/>
      <c r="D92" s="6"/>
      <c r="E92" s="6"/>
      <c r="F92" s="6"/>
    </row>
    <row r="93" spans="1:6" ht="15.75" customHeight="1">
      <c r="A93" s="6"/>
      <c r="B93" s="6"/>
      <c r="C93" s="6"/>
      <c r="D93" s="6"/>
      <c r="E93" s="6"/>
      <c r="F93" s="6"/>
    </row>
    <row r="94" spans="1:6" ht="15.75" customHeight="1">
      <c r="A94" s="6"/>
      <c r="B94" s="6"/>
      <c r="C94" s="6"/>
      <c r="D94" s="6"/>
      <c r="E94" s="6"/>
      <c r="F94" s="6"/>
    </row>
    <row r="95" spans="1:6" ht="15.75" customHeight="1">
      <c r="A95" s="6"/>
      <c r="B95" s="6"/>
      <c r="C95" s="6"/>
      <c r="D95" s="6"/>
      <c r="E95" s="6"/>
      <c r="F95" s="6"/>
    </row>
    <row r="96" spans="1:6" ht="15.75" customHeight="1">
      <c r="A96" s="6"/>
      <c r="B96" s="6"/>
      <c r="C96" s="6"/>
      <c r="D96" s="6"/>
      <c r="E96" s="6"/>
      <c r="F96" s="6"/>
    </row>
    <row r="97" spans="1:6" ht="15.75" customHeight="1">
      <c r="A97" s="6"/>
      <c r="B97" s="6"/>
      <c r="C97" s="6"/>
      <c r="D97" s="6"/>
      <c r="E97" s="6"/>
      <c r="F97" s="6"/>
    </row>
    <row r="98" spans="1:6" ht="15.75" customHeight="1">
      <c r="A98" s="6"/>
      <c r="B98" s="6"/>
      <c r="C98" s="6"/>
      <c r="D98" s="6"/>
      <c r="E98" s="6"/>
      <c r="F98" s="6"/>
    </row>
    <row r="99" spans="1:6" ht="15.75" customHeight="1">
      <c r="A99" s="6"/>
      <c r="B99" s="6"/>
      <c r="C99" s="6"/>
      <c r="D99" s="6"/>
      <c r="E99" s="6"/>
      <c r="F99" s="6"/>
    </row>
    <row r="100" spans="1:6" ht="15.75" customHeight="1">
      <c r="A100" s="6"/>
      <c r="B100" s="6"/>
      <c r="C100" s="6"/>
      <c r="D100" s="6"/>
      <c r="E100" s="6"/>
      <c r="F100" s="6"/>
    </row>
    <row r="101" spans="1:6" ht="15.75" customHeight="1">
      <c r="A101" s="6"/>
      <c r="B101" s="6"/>
      <c r="C101" s="6"/>
      <c r="D101" s="6"/>
      <c r="E101" s="6"/>
      <c r="F101" s="6"/>
    </row>
    <row r="102" spans="1:6" ht="15.75" customHeight="1">
      <c r="A102" s="6"/>
      <c r="B102" s="6"/>
      <c r="C102" s="6"/>
      <c r="D102" s="6"/>
      <c r="E102" s="6"/>
      <c r="F102" s="6"/>
    </row>
    <row r="103" spans="1:6" ht="15.75" customHeight="1">
      <c r="A103" s="6"/>
      <c r="B103" s="6"/>
      <c r="C103" s="6"/>
      <c r="D103" s="6"/>
      <c r="E103" s="6"/>
      <c r="F103" s="6"/>
    </row>
    <row r="104" spans="1:6" ht="15.75" customHeight="1">
      <c r="A104" s="6"/>
      <c r="B104" s="6"/>
      <c r="C104" s="6"/>
      <c r="D104" s="6"/>
      <c r="E104" s="6"/>
      <c r="F104" s="6"/>
    </row>
    <row r="105" spans="1:6" ht="15.75" customHeight="1">
      <c r="A105" s="6"/>
      <c r="B105" s="6"/>
      <c r="C105" s="6"/>
      <c r="D105" s="6"/>
      <c r="E105" s="6"/>
      <c r="F105" s="6"/>
    </row>
    <row r="106" spans="1:6" ht="15.75" customHeight="1">
      <c r="A106" s="6"/>
      <c r="B106" s="6"/>
      <c r="C106" s="6"/>
      <c r="D106" s="6"/>
      <c r="E106" s="6"/>
      <c r="F106" s="6"/>
    </row>
    <row r="107" spans="1:6" ht="15.75" customHeight="1">
      <c r="A107" s="6"/>
      <c r="B107" s="6"/>
      <c r="C107" s="6"/>
      <c r="D107" s="6"/>
      <c r="E107" s="6"/>
      <c r="F107" s="6"/>
    </row>
    <row r="108" spans="1:6" ht="15.75" customHeight="1">
      <c r="A108" s="6"/>
      <c r="B108" s="6"/>
      <c r="C108" s="6"/>
      <c r="D108" s="6"/>
      <c r="E108" s="6"/>
      <c r="F108" s="6"/>
    </row>
    <row r="109" spans="1:6" ht="15.75" customHeight="1">
      <c r="A109" s="6"/>
      <c r="B109" s="6"/>
      <c r="C109" s="6"/>
      <c r="D109" s="6"/>
      <c r="E109" s="6"/>
      <c r="F109" s="6"/>
    </row>
    <row r="110" spans="1:6" ht="15.75" customHeight="1">
      <c r="A110" s="6"/>
      <c r="B110" s="6"/>
      <c r="C110" s="6"/>
      <c r="D110" s="6"/>
      <c r="E110" s="6"/>
      <c r="F110" s="6"/>
    </row>
    <row r="111" spans="1:6" ht="15.75" customHeight="1">
      <c r="A111" s="6"/>
      <c r="B111" s="6"/>
      <c r="C111" s="6"/>
      <c r="D111" s="6"/>
      <c r="E111" s="6"/>
      <c r="F111" s="6"/>
    </row>
    <row r="112" spans="1:6" ht="15.75" customHeight="1">
      <c r="A112" s="6"/>
      <c r="B112" s="6"/>
      <c r="C112" s="6"/>
      <c r="D112" s="6"/>
      <c r="E112" s="6"/>
      <c r="F112" s="6"/>
    </row>
    <row r="113" spans="1:6" ht="15.75" customHeight="1">
      <c r="A113" s="6"/>
      <c r="B113" s="6"/>
      <c r="C113" s="6"/>
      <c r="D113" s="6"/>
      <c r="E113" s="6"/>
      <c r="F113" s="6"/>
    </row>
    <row r="114" spans="1:6" ht="15.75" customHeight="1">
      <c r="A114" s="6"/>
      <c r="B114" s="6"/>
      <c r="C114" s="6"/>
      <c r="D114" s="6"/>
      <c r="E114" s="6"/>
      <c r="F114" s="6"/>
    </row>
    <row r="115" spans="1:6" ht="15.75" customHeight="1">
      <c r="A115" s="6"/>
      <c r="B115" s="6"/>
      <c r="C115" s="6"/>
      <c r="D115" s="6"/>
      <c r="E115" s="6"/>
      <c r="F115" s="6"/>
    </row>
    <row r="116" spans="1:6" ht="15.75" customHeight="1">
      <c r="A116" s="6"/>
      <c r="B116" s="6"/>
      <c r="C116" s="6"/>
      <c r="D116" s="6"/>
      <c r="E116" s="6"/>
      <c r="F116" s="6"/>
    </row>
    <row r="117" spans="1:6" ht="15.75" customHeight="1">
      <c r="A117" s="6"/>
      <c r="B117" s="6"/>
      <c r="C117" s="6"/>
      <c r="D117" s="6"/>
      <c r="E117" s="6"/>
      <c r="F117" s="6"/>
    </row>
    <row r="118" spans="1:6" ht="15.75" customHeight="1">
      <c r="A118" s="6"/>
      <c r="B118" s="6"/>
      <c r="C118" s="6"/>
      <c r="D118" s="6"/>
      <c r="E118" s="6"/>
      <c r="F118" s="6"/>
    </row>
    <row r="119" spans="1:6" ht="15.75" customHeight="1">
      <c r="A119" s="6"/>
      <c r="B119" s="6"/>
      <c r="C119" s="6"/>
      <c r="D119" s="6"/>
      <c r="E119" s="6"/>
      <c r="F119" s="6"/>
    </row>
    <row r="120" spans="1:6" ht="15.75" customHeight="1">
      <c r="A120" s="6"/>
      <c r="B120" s="6"/>
      <c r="C120" s="6"/>
      <c r="D120" s="6"/>
      <c r="E120" s="6"/>
      <c r="F120" s="6"/>
    </row>
    <row r="121" spans="1:6" ht="15.75" customHeight="1">
      <c r="D121" s="6"/>
    </row>
    <row r="122" spans="1:6" ht="15.75" customHeight="1">
      <c r="D122" s="6"/>
    </row>
    <row r="123" spans="1:6" ht="15.75" customHeight="1">
      <c r="D123" s="6"/>
    </row>
    <row r="124" spans="1:6" ht="15.75" customHeight="1">
      <c r="D124" s="6"/>
    </row>
    <row r="125" spans="1:6" ht="15.75" customHeight="1">
      <c r="D125" s="6"/>
    </row>
    <row r="126" spans="1:6" ht="15.75" customHeight="1">
      <c r="D126" s="6"/>
    </row>
    <row r="127" spans="1:6" ht="15.75" customHeight="1">
      <c r="D127" s="6"/>
    </row>
    <row r="128" spans="1:6" ht="15.75" customHeight="1">
      <c r="D128" s="6"/>
    </row>
    <row r="129" spans="4:4" ht="15.75" customHeight="1">
      <c r="D129" s="6"/>
    </row>
    <row r="130" spans="4:4" ht="15.75" customHeight="1">
      <c r="D130" s="6"/>
    </row>
    <row r="131" spans="4:4" ht="15.75" customHeight="1">
      <c r="D131" s="6"/>
    </row>
    <row r="132" spans="4:4" ht="15.75" customHeight="1">
      <c r="D132" s="6"/>
    </row>
    <row r="133" spans="4:4" ht="15.75" customHeight="1">
      <c r="D133" s="6"/>
    </row>
    <row r="134" spans="4:4" ht="15.75" customHeight="1">
      <c r="D134" s="6"/>
    </row>
    <row r="135" spans="4:4" ht="15.75" customHeight="1">
      <c r="D135" s="6"/>
    </row>
    <row r="136" spans="4:4" ht="15.75" customHeight="1">
      <c r="D136" s="6"/>
    </row>
    <row r="137" spans="4:4" ht="15.75" customHeight="1">
      <c r="D137" s="6"/>
    </row>
    <row r="138" spans="4:4" ht="15.75" customHeight="1">
      <c r="D138" s="6"/>
    </row>
    <row r="139" spans="4:4" ht="15.75" customHeight="1">
      <c r="D139" s="6"/>
    </row>
    <row r="140" spans="4:4" ht="15.75" customHeight="1">
      <c r="D140" s="6"/>
    </row>
    <row r="141" spans="4:4" ht="15.75" customHeight="1">
      <c r="D141" s="6"/>
    </row>
    <row r="142" spans="4:4" ht="15.75" customHeight="1">
      <c r="D142" s="6"/>
    </row>
    <row r="143" spans="4:4" ht="15.75" customHeight="1">
      <c r="D143" s="6"/>
    </row>
    <row r="144" spans="4:4" ht="15.75" customHeight="1">
      <c r="D144" s="6"/>
    </row>
    <row r="145" spans="4:4" ht="15.75" customHeight="1">
      <c r="D145" s="6"/>
    </row>
    <row r="146" spans="4:4" ht="15.75" customHeight="1">
      <c r="D146" s="6"/>
    </row>
    <row r="147" spans="4:4" ht="15.75" customHeight="1">
      <c r="D147" s="6"/>
    </row>
    <row r="148" spans="4:4" ht="15.75" customHeight="1">
      <c r="D148" s="6"/>
    </row>
    <row r="149" spans="4:4" ht="15.75" customHeight="1">
      <c r="D149" s="6"/>
    </row>
    <row r="150" spans="4:4" ht="15.75" customHeight="1">
      <c r="D150" s="6"/>
    </row>
    <row r="151" spans="4:4" ht="15.75" customHeight="1">
      <c r="D151" s="6"/>
    </row>
    <row r="152" spans="4:4" ht="15.75" customHeight="1">
      <c r="D152" s="6"/>
    </row>
    <row r="153" spans="4:4" ht="15.75" customHeight="1">
      <c r="D153" s="6"/>
    </row>
    <row r="154" spans="4:4" ht="15.75" customHeight="1">
      <c r="D154" s="6"/>
    </row>
    <row r="155" spans="4:4" ht="15.75" customHeight="1">
      <c r="D155" s="6"/>
    </row>
    <row r="156" spans="4:4" ht="15.75" customHeight="1">
      <c r="D156" s="6"/>
    </row>
    <row r="157" spans="4:4" ht="15.75" customHeight="1">
      <c r="D157" s="6"/>
    </row>
    <row r="158" spans="4:4" ht="15.75" customHeight="1">
      <c r="D158" s="6"/>
    </row>
    <row r="159" spans="4:4" ht="15.75" customHeight="1">
      <c r="D159" s="6"/>
    </row>
    <row r="160" spans="4:4" ht="15.75" customHeight="1">
      <c r="D160" s="6"/>
    </row>
    <row r="161" spans="4:4" ht="15.75" customHeight="1">
      <c r="D161" s="6"/>
    </row>
    <row r="162" spans="4:4" ht="15.75" customHeight="1">
      <c r="D162" s="6"/>
    </row>
    <row r="163" spans="4:4" ht="15.75" customHeight="1">
      <c r="D163" s="6"/>
    </row>
    <row r="164" spans="4:4" ht="15.75" customHeight="1">
      <c r="D164" s="6"/>
    </row>
    <row r="165" spans="4:4" ht="15.75" customHeight="1">
      <c r="D165" s="6"/>
    </row>
    <row r="166" spans="4:4" ht="15.75" customHeight="1">
      <c r="D166" s="6"/>
    </row>
    <row r="167" spans="4:4" ht="15.75" customHeight="1">
      <c r="D167" s="6"/>
    </row>
    <row r="168" spans="4:4" ht="15.75" customHeight="1">
      <c r="D168" s="6"/>
    </row>
    <row r="169" spans="4:4" ht="15.75" customHeight="1">
      <c r="D169" s="6"/>
    </row>
    <row r="170" spans="4:4" ht="15.75" customHeight="1">
      <c r="D170" s="6"/>
    </row>
    <row r="171" spans="4:4" ht="15.75" customHeight="1">
      <c r="D171" s="6"/>
    </row>
    <row r="172" spans="4:4" ht="15.75" customHeight="1">
      <c r="D172" s="6"/>
    </row>
    <row r="173" spans="4:4" ht="15.75" customHeight="1">
      <c r="D173" s="6"/>
    </row>
    <row r="174" spans="4:4" ht="15.75" customHeight="1">
      <c r="D174" s="6"/>
    </row>
    <row r="175" spans="4:4" ht="15.75" customHeight="1">
      <c r="D175" s="6"/>
    </row>
    <row r="176" spans="4:4" ht="15.75" customHeight="1">
      <c r="D176" s="6"/>
    </row>
    <row r="177" spans="4:4" ht="15.75" customHeight="1">
      <c r="D177" s="6"/>
    </row>
    <row r="178" spans="4:4" ht="15.75" customHeight="1">
      <c r="D178" s="6"/>
    </row>
    <row r="179" spans="4:4" ht="15.75" customHeight="1">
      <c r="D179" s="6"/>
    </row>
    <row r="180" spans="4:4" ht="15.75" customHeight="1">
      <c r="D180" s="6"/>
    </row>
    <row r="181" spans="4:4" ht="15.75" customHeight="1">
      <c r="D181" s="6"/>
    </row>
    <row r="182" spans="4:4" ht="15.75" customHeight="1">
      <c r="D182" s="6"/>
    </row>
    <row r="183" spans="4:4" ht="15.75" customHeight="1">
      <c r="D183" s="6"/>
    </row>
    <row r="184" spans="4:4" ht="15.75" customHeight="1">
      <c r="D184" s="6"/>
    </row>
    <row r="185" spans="4:4" ht="15.75" customHeight="1">
      <c r="D185" s="6"/>
    </row>
    <row r="186" spans="4:4" ht="15.75" customHeight="1">
      <c r="D186" s="6"/>
    </row>
    <row r="187" spans="4:4" ht="15.75" customHeight="1">
      <c r="D187" s="6"/>
    </row>
    <row r="188" spans="4:4" ht="15.75" customHeight="1">
      <c r="D188" s="6"/>
    </row>
    <row r="189" spans="4:4" ht="15.75" customHeight="1">
      <c r="D189" s="6"/>
    </row>
    <row r="190" spans="4:4" ht="15.75" customHeight="1">
      <c r="D190" s="6"/>
    </row>
    <row r="191" spans="4:4" ht="15.75" customHeight="1">
      <c r="D191" s="6"/>
    </row>
    <row r="192" spans="4:4" ht="15.75" customHeight="1">
      <c r="D192" s="6"/>
    </row>
    <row r="193" spans="4:4" ht="15.75" customHeight="1">
      <c r="D193" s="6"/>
    </row>
    <row r="194" spans="4:4" ht="15.75" customHeight="1">
      <c r="D194" s="6"/>
    </row>
    <row r="195" spans="4:4" ht="15.75" customHeight="1">
      <c r="D195" s="6"/>
    </row>
    <row r="196" spans="4:4" ht="15.75" customHeight="1">
      <c r="D196" s="6"/>
    </row>
    <row r="197" spans="4:4" ht="15.75" customHeight="1">
      <c r="D197" s="6"/>
    </row>
    <row r="198" spans="4:4" ht="15.75" customHeight="1">
      <c r="D198" s="6"/>
    </row>
    <row r="199" spans="4:4" ht="15.75" customHeight="1">
      <c r="D199" s="6"/>
    </row>
    <row r="200" spans="4:4" ht="15.75" customHeight="1">
      <c r="D200" s="6"/>
    </row>
    <row r="201" spans="4:4" ht="15.75" customHeight="1">
      <c r="D201" s="6"/>
    </row>
    <row r="202" spans="4:4" ht="15.75" customHeight="1">
      <c r="D202" s="6"/>
    </row>
    <row r="203" spans="4:4" ht="15.75" customHeight="1">
      <c r="D203" s="6"/>
    </row>
    <row r="204" spans="4:4" ht="15.75" customHeight="1">
      <c r="D204" s="6"/>
    </row>
    <row r="205" spans="4:4" ht="15.75" customHeight="1">
      <c r="D205" s="6"/>
    </row>
    <row r="206" spans="4:4" ht="15.75" customHeight="1">
      <c r="D206" s="6"/>
    </row>
    <row r="207" spans="4:4" ht="15.75" customHeight="1">
      <c r="D207" s="6"/>
    </row>
    <row r="208" spans="4:4" ht="15.75" customHeight="1">
      <c r="D208" s="6"/>
    </row>
    <row r="209" spans="4:4" ht="15.75" customHeight="1">
      <c r="D209" s="6"/>
    </row>
    <row r="210" spans="4:4" ht="15.75" customHeight="1">
      <c r="D210" s="6"/>
    </row>
    <row r="211" spans="4:4" ht="15.75" customHeight="1">
      <c r="D211" s="6"/>
    </row>
    <row r="212" spans="4:4" ht="15.75" customHeight="1">
      <c r="D212" s="6"/>
    </row>
    <row r="213" spans="4:4" ht="15.75" customHeight="1">
      <c r="D213" s="6"/>
    </row>
    <row r="214" spans="4:4" ht="15.75" customHeight="1">
      <c r="D214" s="6"/>
    </row>
    <row r="215" spans="4:4" ht="15.75" customHeight="1">
      <c r="D215" s="6"/>
    </row>
    <row r="216" spans="4:4" ht="15.75" customHeight="1">
      <c r="D216" s="6"/>
    </row>
    <row r="217" spans="4:4" ht="15.75" customHeight="1">
      <c r="D217" s="6"/>
    </row>
    <row r="218" spans="4:4" ht="15.75" customHeight="1">
      <c r="D218" s="6"/>
    </row>
    <row r="219" spans="4:4" ht="15.75" customHeight="1">
      <c r="D219" s="6"/>
    </row>
    <row r="220" spans="4:4" ht="15.75" customHeight="1">
      <c r="D220" s="6"/>
    </row>
    <row r="221" spans="4:4" ht="15.75" customHeight="1"/>
    <row r="222" spans="4:4" ht="15.75" customHeight="1"/>
    <row r="223" spans="4:4" ht="15.75" customHeight="1"/>
    <row r="224" spans="4: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cols>
    <col min="1" max="1" width="11.42578125" customWidth="1"/>
    <col min="2" max="3" width="26.7109375" customWidth="1"/>
    <col min="4" max="4" width="15" customWidth="1"/>
    <col min="5" max="6" width="11.5703125" customWidth="1"/>
    <col min="7" max="7" width="9.7109375" customWidth="1"/>
    <col min="8" max="8" width="7.28515625" customWidth="1"/>
    <col min="9" max="10" width="16.42578125" customWidth="1"/>
    <col min="11" max="11" width="13" customWidth="1"/>
    <col min="12" max="15" width="11.42578125" customWidth="1"/>
    <col min="17" max="17" width="14.7109375" customWidth="1"/>
    <col min="18" max="18" width="16.5703125" customWidth="1"/>
    <col min="19" max="19" width="11.42578125" customWidth="1"/>
    <col min="21" max="21" width="11.42578125" customWidth="1"/>
    <col min="22" max="26" width="10.7109375" customWidth="1"/>
  </cols>
  <sheetData>
    <row r="1" spans="1:26">
      <c r="A1" s="6"/>
      <c r="B1" s="6"/>
      <c r="C1" s="6"/>
      <c r="D1" s="6"/>
      <c r="E1" s="6"/>
      <c r="F1" s="6"/>
      <c r="G1" s="6"/>
      <c r="H1" s="6"/>
      <c r="I1" s="6" t="s">
        <v>281</v>
      </c>
      <c r="J1" s="6"/>
      <c r="K1" s="6"/>
      <c r="L1" s="6"/>
      <c r="M1" s="6"/>
      <c r="N1" s="6"/>
      <c r="O1" s="6"/>
      <c r="P1" s="6"/>
      <c r="Q1" s="6"/>
      <c r="R1" s="6"/>
      <c r="S1" s="6"/>
      <c r="T1" s="6"/>
      <c r="U1" s="6"/>
      <c r="V1" s="6"/>
      <c r="W1" s="6"/>
      <c r="X1" s="6"/>
      <c r="Y1" s="6"/>
      <c r="Z1" s="6"/>
    </row>
    <row r="2" spans="1:26">
      <c r="A2" s="6"/>
      <c r="B2" s="6"/>
      <c r="C2" s="6"/>
      <c r="D2" s="6"/>
      <c r="E2" s="6"/>
      <c r="F2" s="6"/>
      <c r="G2" s="6"/>
      <c r="H2" s="6"/>
      <c r="I2" s="6" t="s">
        <v>282</v>
      </c>
      <c r="J2" s="6">
        <v>25</v>
      </c>
      <c r="K2" s="6"/>
      <c r="L2" s="6"/>
      <c r="M2" s="6"/>
      <c r="N2" s="6"/>
      <c r="O2" s="6"/>
      <c r="P2" s="6"/>
      <c r="Q2" s="6"/>
      <c r="R2" s="6"/>
      <c r="S2" s="6"/>
      <c r="T2" s="6"/>
      <c r="U2" s="6"/>
      <c r="V2" s="6"/>
      <c r="W2" s="6"/>
      <c r="X2" s="6"/>
      <c r="Y2" s="6"/>
      <c r="Z2" s="6"/>
    </row>
    <row r="3" spans="1:26" ht="30">
      <c r="A3" s="6"/>
      <c r="B3" s="140" t="s">
        <v>283</v>
      </c>
      <c r="C3" s="141"/>
      <c r="D3" s="142">
        <v>31</v>
      </c>
      <c r="E3" s="143">
        <v>1</v>
      </c>
      <c r="F3" s="6"/>
      <c r="G3" s="6"/>
      <c r="H3" s="6"/>
      <c r="I3" s="6" t="s">
        <v>284</v>
      </c>
      <c r="J3" s="6">
        <v>26</v>
      </c>
      <c r="K3" s="6"/>
      <c r="L3" s="6"/>
      <c r="M3" s="6"/>
      <c r="N3" s="6"/>
      <c r="O3" s="6"/>
      <c r="P3" s="6"/>
      <c r="Q3" s="6"/>
      <c r="R3" s="6"/>
      <c r="S3" s="6"/>
      <c r="T3" s="6"/>
      <c r="U3" s="6"/>
      <c r="V3" s="6"/>
      <c r="W3" s="6"/>
      <c r="X3" s="6"/>
      <c r="Y3" s="6"/>
      <c r="Z3" s="6"/>
    </row>
    <row r="4" spans="1:26">
      <c r="A4" s="6"/>
      <c r="B4" s="144" t="s">
        <v>285</v>
      </c>
      <c r="C4" s="145"/>
      <c r="D4" s="146">
        <v>0</v>
      </c>
      <c r="E4" s="147">
        <f>+D4/$D$3</f>
        <v>0</v>
      </c>
      <c r="F4" s="6"/>
      <c r="G4" s="6"/>
      <c r="H4" s="6"/>
      <c r="I4" s="6" t="s">
        <v>286</v>
      </c>
      <c r="J4" s="6">
        <v>0</v>
      </c>
      <c r="K4" s="6"/>
      <c r="L4" s="6"/>
      <c r="M4" s="6"/>
      <c r="N4" s="6"/>
      <c r="O4" s="6"/>
      <c r="P4" s="6"/>
      <c r="Q4" s="6"/>
      <c r="R4" s="6"/>
      <c r="S4" s="6"/>
      <c r="T4" s="6"/>
      <c r="U4" s="6"/>
      <c r="V4" s="6"/>
      <c r="W4" s="6"/>
      <c r="X4" s="6"/>
      <c r="Y4" s="6"/>
      <c r="Z4" s="6"/>
    </row>
    <row r="5" spans="1:26">
      <c r="A5" s="6"/>
      <c r="B5" s="144" t="s">
        <v>287</v>
      </c>
      <c r="C5" s="145"/>
      <c r="D5" s="146">
        <v>23</v>
      </c>
      <c r="E5" s="147">
        <f>+D5/$D$3</f>
        <v>0.74193548387096775</v>
      </c>
      <c r="F5" s="6"/>
      <c r="G5" s="6"/>
      <c r="H5" s="6"/>
      <c r="I5" s="6" t="s">
        <v>288</v>
      </c>
      <c r="J5" s="6">
        <v>20</v>
      </c>
      <c r="K5" s="6"/>
      <c r="L5" s="6"/>
      <c r="M5" s="6"/>
      <c r="N5" s="6"/>
      <c r="O5" s="6"/>
      <c r="P5" s="6"/>
      <c r="Q5" s="6"/>
      <c r="R5" s="6"/>
      <c r="S5" s="6"/>
      <c r="T5" s="6"/>
      <c r="U5" s="6"/>
      <c r="V5" s="6"/>
      <c r="W5" s="6"/>
      <c r="X5" s="6"/>
      <c r="Y5" s="6"/>
      <c r="Z5" s="6"/>
    </row>
    <row r="6" spans="1:26">
      <c r="A6" s="6"/>
      <c r="B6" s="148" t="s">
        <v>289</v>
      </c>
      <c r="C6" s="149"/>
      <c r="D6" s="150">
        <v>8</v>
      </c>
      <c r="E6" s="151">
        <f>+D6/$D$3</f>
        <v>0.25806451612903225</v>
      </c>
      <c r="F6" s="6"/>
      <c r="G6" s="6"/>
      <c r="H6" s="6"/>
      <c r="I6" s="6" t="s">
        <v>290</v>
      </c>
      <c r="J6" s="6">
        <v>6</v>
      </c>
      <c r="K6" s="6"/>
      <c r="L6" s="6"/>
      <c r="M6" s="6"/>
      <c r="N6" s="6"/>
      <c r="O6" s="6"/>
      <c r="P6" s="6"/>
      <c r="Q6" s="6"/>
      <c r="R6" s="6"/>
      <c r="S6" s="6"/>
      <c r="T6" s="6"/>
      <c r="U6" s="6"/>
      <c r="V6" s="6"/>
      <c r="W6" s="6"/>
      <c r="X6" s="6"/>
      <c r="Y6" s="6"/>
      <c r="Z6" s="6"/>
    </row>
    <row r="7" spans="1:26">
      <c r="A7" s="6"/>
      <c r="B7" s="6"/>
      <c r="C7" s="6"/>
      <c r="D7" s="6"/>
      <c r="E7" s="6"/>
      <c r="F7" s="6"/>
      <c r="G7" s="6"/>
      <c r="H7" s="6"/>
      <c r="I7" s="6"/>
      <c r="J7" s="6"/>
      <c r="K7" s="6"/>
      <c r="L7" s="6"/>
      <c r="M7" s="6"/>
      <c r="N7" s="6"/>
      <c r="O7" s="6"/>
      <c r="P7" s="6"/>
      <c r="Q7" s="6"/>
      <c r="R7" s="6"/>
      <c r="S7" s="6"/>
      <c r="T7" s="6"/>
      <c r="U7" s="6"/>
      <c r="V7" s="6"/>
      <c r="W7" s="6"/>
      <c r="X7" s="6"/>
      <c r="Y7" s="6"/>
      <c r="Z7" s="6"/>
    </row>
    <row r="8" spans="1:26">
      <c r="A8" s="6"/>
      <c r="B8" s="6"/>
      <c r="C8" s="6"/>
      <c r="D8" s="6"/>
      <c r="E8" s="6"/>
      <c r="F8" s="6"/>
      <c r="G8" s="6"/>
      <c r="H8" s="6"/>
      <c r="I8" s="6" t="s">
        <v>291</v>
      </c>
      <c r="J8" s="6"/>
      <c r="K8" s="6"/>
      <c r="L8" s="6"/>
      <c r="M8" s="6"/>
      <c r="N8" s="6"/>
      <c r="O8" s="6"/>
      <c r="P8" s="836" t="s">
        <v>292</v>
      </c>
      <c r="Q8" s="810"/>
      <c r="R8" s="810"/>
      <c r="S8" s="810"/>
      <c r="T8" s="810"/>
      <c r="U8" s="810"/>
      <c r="V8" s="6"/>
      <c r="W8" s="6"/>
      <c r="X8" s="6"/>
      <c r="Y8" s="6"/>
      <c r="Z8" s="6"/>
    </row>
    <row r="9" spans="1:26" ht="48" customHeight="1">
      <c r="A9" s="152"/>
      <c r="B9" s="153" t="s">
        <v>0</v>
      </c>
      <c r="C9" s="154" t="s">
        <v>293</v>
      </c>
      <c r="D9" s="154" t="s">
        <v>294</v>
      </c>
      <c r="E9" s="154" t="s">
        <v>286</v>
      </c>
      <c r="F9" s="154" t="s">
        <v>290</v>
      </c>
      <c r="G9" s="155" t="s">
        <v>295</v>
      </c>
      <c r="H9" s="156"/>
      <c r="I9" s="157" t="s">
        <v>0</v>
      </c>
      <c r="J9" s="157" t="s">
        <v>296</v>
      </c>
      <c r="K9" s="157" t="s">
        <v>297</v>
      </c>
      <c r="L9" s="157" t="s">
        <v>298</v>
      </c>
      <c r="M9" s="157" t="s">
        <v>299</v>
      </c>
      <c r="N9" s="157" t="s">
        <v>300</v>
      </c>
      <c r="O9" s="156"/>
      <c r="P9" s="158" t="s">
        <v>301</v>
      </c>
      <c r="Q9" s="158" t="s">
        <v>302</v>
      </c>
      <c r="R9" s="158" t="s">
        <v>303</v>
      </c>
      <c r="S9" s="158" t="s">
        <v>298</v>
      </c>
      <c r="T9" s="158" t="s">
        <v>19</v>
      </c>
      <c r="U9" s="158" t="s">
        <v>304</v>
      </c>
      <c r="V9" s="152"/>
      <c r="W9" s="152"/>
      <c r="X9" s="152"/>
      <c r="Y9" s="152"/>
      <c r="Z9" s="152"/>
    </row>
    <row r="10" spans="1:26">
      <c r="A10" s="6"/>
      <c r="B10" s="159" t="s">
        <v>305</v>
      </c>
      <c r="C10" s="146">
        <v>4</v>
      </c>
      <c r="D10" s="146">
        <v>4</v>
      </c>
      <c r="E10" s="146">
        <v>0</v>
      </c>
      <c r="F10" s="146">
        <v>4</v>
      </c>
      <c r="G10" s="160">
        <v>0</v>
      </c>
      <c r="H10" s="8"/>
      <c r="I10" s="161" t="s">
        <v>306</v>
      </c>
      <c r="J10" s="162">
        <f>+C10+C11+C12</f>
        <v>7</v>
      </c>
      <c r="K10" s="162">
        <f>+D10+D11+D12</f>
        <v>7</v>
      </c>
      <c r="L10" s="162">
        <f>+E10+E11+E12</f>
        <v>0</v>
      </c>
      <c r="M10" s="162">
        <f>+F10+F11+F12</f>
        <v>6</v>
      </c>
      <c r="N10" s="162">
        <f>+G10+G11+G12</f>
        <v>1</v>
      </c>
      <c r="O10" s="163"/>
      <c r="P10" s="137" t="s">
        <v>307</v>
      </c>
      <c r="Q10" s="127">
        <v>28</v>
      </c>
      <c r="R10" s="127">
        <v>31</v>
      </c>
      <c r="S10" s="137">
        <v>0</v>
      </c>
      <c r="T10" s="137">
        <v>23</v>
      </c>
      <c r="U10" s="137">
        <v>8</v>
      </c>
      <c r="V10" s="6"/>
      <c r="W10" s="6"/>
      <c r="X10" s="6"/>
      <c r="Y10" s="6"/>
      <c r="Z10" s="6"/>
    </row>
    <row r="11" spans="1:26">
      <c r="A11" s="6"/>
      <c r="B11" s="159" t="s">
        <v>308</v>
      </c>
      <c r="C11" s="146">
        <v>1</v>
      </c>
      <c r="D11" s="146">
        <v>1</v>
      </c>
      <c r="E11" s="146">
        <v>0</v>
      </c>
      <c r="F11" s="146">
        <v>0</v>
      </c>
      <c r="G11" s="164">
        <v>1</v>
      </c>
      <c r="H11" s="8"/>
      <c r="I11" s="161" t="s">
        <v>309</v>
      </c>
      <c r="J11" s="162">
        <f>+C13</f>
        <v>6</v>
      </c>
      <c r="K11" s="162">
        <f>+D13</f>
        <v>6</v>
      </c>
      <c r="L11" s="162">
        <f>+E13</f>
        <v>0</v>
      </c>
      <c r="M11" s="162">
        <f>+F13</f>
        <v>6</v>
      </c>
      <c r="N11" s="162">
        <f>+G13</f>
        <v>0</v>
      </c>
      <c r="O11" s="163"/>
      <c r="P11" s="137" t="s">
        <v>310</v>
      </c>
      <c r="Q11" s="137">
        <v>25</v>
      </c>
      <c r="R11" s="137">
        <v>26</v>
      </c>
      <c r="S11" s="137"/>
      <c r="T11" s="137">
        <v>6</v>
      </c>
      <c r="U11" s="137">
        <v>20</v>
      </c>
      <c r="V11" s="6"/>
      <c r="W11" s="6"/>
      <c r="X11" s="6"/>
      <c r="Y11" s="6"/>
      <c r="Z11" s="6"/>
    </row>
    <row r="12" spans="1:26">
      <c r="A12" s="6"/>
      <c r="B12" s="159" t="s">
        <v>311</v>
      </c>
      <c r="C12" s="146">
        <v>2</v>
      </c>
      <c r="D12" s="146">
        <v>2</v>
      </c>
      <c r="E12" s="146">
        <v>0</v>
      </c>
      <c r="F12" s="146">
        <v>2</v>
      </c>
      <c r="G12" s="164">
        <v>0</v>
      </c>
      <c r="H12" s="8"/>
      <c r="I12" s="161" t="s">
        <v>312</v>
      </c>
      <c r="J12" s="162">
        <f>+C14+C15+C17+C18+C19+C20+C21</f>
        <v>13</v>
      </c>
      <c r="K12" s="162">
        <f>+D14+D15+D17+D18+D19+D20+D21</f>
        <v>16</v>
      </c>
      <c r="L12" s="162">
        <f>+E14+E15+E17+E18+E19+E20+E21</f>
        <v>0</v>
      </c>
      <c r="M12" s="162">
        <f>+F14+F15+F17+F18+F19+F20+F21</f>
        <v>10</v>
      </c>
      <c r="N12" s="162">
        <f>+G14+G15+G17+G18+G19+G20+G21</f>
        <v>6</v>
      </c>
      <c r="O12" s="163"/>
      <c r="P12" s="165" t="s">
        <v>313</v>
      </c>
      <c r="Q12" s="165">
        <f>SUM(Q10:Q11)</f>
        <v>53</v>
      </c>
      <c r="R12" s="165">
        <f>SUM(R10:R11)</f>
        <v>57</v>
      </c>
      <c r="S12" s="165">
        <f>SUM(S10:S11)</f>
        <v>0</v>
      </c>
      <c r="T12" s="165">
        <f>SUM(T10:T11)</f>
        <v>29</v>
      </c>
      <c r="U12" s="165">
        <f>SUM(U10:U11)</f>
        <v>28</v>
      </c>
      <c r="V12" s="6"/>
      <c r="W12" s="6"/>
      <c r="X12" s="6"/>
      <c r="Y12" s="6"/>
      <c r="Z12" s="6"/>
    </row>
    <row r="13" spans="1:26" ht="30">
      <c r="A13" s="6"/>
      <c r="B13" s="166" t="s">
        <v>314</v>
      </c>
      <c r="C13" s="146">
        <v>6</v>
      </c>
      <c r="D13" s="146">
        <v>6</v>
      </c>
      <c r="E13" s="146">
        <v>0</v>
      </c>
      <c r="F13" s="146">
        <v>6</v>
      </c>
      <c r="G13" s="164">
        <v>0</v>
      </c>
      <c r="H13" s="8"/>
      <c r="I13" s="161" t="s">
        <v>315</v>
      </c>
      <c r="J13" s="162">
        <f>+C22+C23</f>
        <v>2</v>
      </c>
      <c r="K13" s="162">
        <f>+D22+D23</f>
        <v>2</v>
      </c>
      <c r="L13" s="162">
        <f>+E22+E23</f>
        <v>0</v>
      </c>
      <c r="M13" s="162">
        <f>+F22+F23</f>
        <v>1</v>
      </c>
      <c r="N13" s="162">
        <f>+G22+G23</f>
        <v>1</v>
      </c>
      <c r="O13" s="163"/>
      <c r="P13" s="6"/>
      <c r="Q13" s="6"/>
      <c r="R13" s="6"/>
      <c r="S13" s="6"/>
      <c r="T13" s="6"/>
      <c r="U13" s="6"/>
      <c r="V13" s="6"/>
      <c r="W13" s="6"/>
      <c r="X13" s="6"/>
      <c r="Y13" s="6"/>
      <c r="Z13" s="6"/>
    </row>
    <row r="14" spans="1:26">
      <c r="A14" s="6"/>
      <c r="B14" s="159" t="s">
        <v>316</v>
      </c>
      <c r="C14" s="146">
        <v>2</v>
      </c>
      <c r="D14" s="146">
        <v>3</v>
      </c>
      <c r="E14" s="146">
        <v>0</v>
      </c>
      <c r="F14" s="146">
        <v>2</v>
      </c>
      <c r="G14" s="164">
        <v>1</v>
      </c>
      <c r="H14" s="8"/>
      <c r="I14" s="165" t="s">
        <v>313</v>
      </c>
      <c r="J14" s="162">
        <f>SUM(J10:J13)</f>
        <v>28</v>
      </c>
      <c r="K14" s="162">
        <f>SUM(K10:K13)</f>
        <v>31</v>
      </c>
      <c r="L14" s="162">
        <f>SUM(L10:L13)</f>
        <v>0</v>
      </c>
      <c r="M14" s="162">
        <f>SUM(M10:M13)</f>
        <v>23</v>
      </c>
      <c r="N14" s="162">
        <f>SUM(N10:N13)</f>
        <v>8</v>
      </c>
      <c r="O14" s="163"/>
      <c r="P14" s="6"/>
      <c r="Q14" s="6"/>
      <c r="R14" s="6"/>
      <c r="S14" s="6"/>
      <c r="T14" s="6"/>
      <c r="U14" s="6"/>
      <c r="V14" s="6"/>
      <c r="W14" s="6"/>
      <c r="X14" s="6"/>
      <c r="Y14" s="6"/>
      <c r="Z14" s="6"/>
    </row>
    <row r="15" spans="1:26">
      <c r="A15" s="6"/>
      <c r="B15" s="159" t="s">
        <v>317</v>
      </c>
      <c r="C15" s="146">
        <v>0</v>
      </c>
      <c r="D15" s="146">
        <v>0</v>
      </c>
      <c r="E15" s="146">
        <v>0</v>
      </c>
      <c r="F15" s="146">
        <v>0</v>
      </c>
      <c r="G15" s="164">
        <v>0</v>
      </c>
      <c r="H15" s="8"/>
      <c r="I15" s="6"/>
      <c r="J15" s="6"/>
      <c r="K15" s="8"/>
      <c r="L15" s="8"/>
      <c r="M15" s="8"/>
      <c r="N15" s="8"/>
      <c r="O15" s="8"/>
      <c r="P15" s="6"/>
      <c r="Q15" s="6"/>
      <c r="R15" s="6"/>
      <c r="S15" s="6"/>
      <c r="T15" s="6"/>
      <c r="U15" s="6"/>
      <c r="V15" s="6"/>
      <c r="W15" s="6"/>
      <c r="X15" s="6"/>
      <c r="Y15" s="6"/>
      <c r="Z15" s="6"/>
    </row>
    <row r="16" spans="1:26">
      <c r="A16" s="6"/>
      <c r="B16" s="159" t="s">
        <v>318</v>
      </c>
      <c r="C16" s="146">
        <v>0</v>
      </c>
      <c r="D16" s="146">
        <v>0</v>
      </c>
      <c r="E16" s="146">
        <v>0</v>
      </c>
      <c r="F16" s="146">
        <v>0</v>
      </c>
      <c r="G16" s="164">
        <v>0</v>
      </c>
      <c r="H16" s="8"/>
      <c r="I16" s="6"/>
      <c r="J16" s="6"/>
      <c r="K16" s="6"/>
      <c r="L16" s="6"/>
      <c r="M16" s="6"/>
      <c r="N16" s="6"/>
      <c r="O16" s="6"/>
      <c r="P16" s="6"/>
      <c r="Q16" s="6"/>
      <c r="R16" s="6"/>
      <c r="S16" s="6"/>
      <c r="T16" s="6"/>
      <c r="U16" s="6"/>
      <c r="V16" s="6"/>
      <c r="W16" s="6"/>
      <c r="X16" s="6"/>
      <c r="Y16" s="6"/>
      <c r="Z16" s="6"/>
    </row>
    <row r="17" spans="1:26" ht="30">
      <c r="A17" s="6"/>
      <c r="B17" s="166" t="s">
        <v>319</v>
      </c>
      <c r="C17" s="146">
        <v>2</v>
      </c>
      <c r="D17" s="146">
        <v>3</v>
      </c>
      <c r="E17" s="146">
        <v>0</v>
      </c>
      <c r="F17" s="146">
        <v>1</v>
      </c>
      <c r="G17" s="164">
        <v>2</v>
      </c>
      <c r="H17" s="8"/>
      <c r="I17" s="6"/>
      <c r="J17" s="6"/>
      <c r="K17" s="6"/>
      <c r="L17" s="6"/>
      <c r="M17" s="6"/>
      <c r="N17" s="6"/>
      <c r="O17" s="6"/>
      <c r="P17" s="6"/>
      <c r="Q17" s="6"/>
      <c r="R17" s="6"/>
      <c r="S17" s="6"/>
      <c r="T17" s="6"/>
      <c r="U17" s="6"/>
      <c r="V17" s="6"/>
      <c r="W17" s="6"/>
      <c r="X17" s="6"/>
      <c r="Y17" s="6"/>
      <c r="Z17" s="6"/>
    </row>
    <row r="18" spans="1:26">
      <c r="A18" s="6"/>
      <c r="B18" s="159" t="s">
        <v>320</v>
      </c>
      <c r="C18" s="146">
        <v>2</v>
      </c>
      <c r="D18" s="146">
        <v>3</v>
      </c>
      <c r="E18" s="146">
        <v>0</v>
      </c>
      <c r="F18" s="146">
        <v>3</v>
      </c>
      <c r="G18" s="164">
        <v>0</v>
      </c>
      <c r="H18" s="8"/>
      <c r="I18" s="6"/>
      <c r="J18" s="6"/>
      <c r="K18" s="6"/>
      <c r="L18" s="6"/>
      <c r="M18" s="6"/>
      <c r="N18" s="6"/>
      <c r="O18" s="6"/>
      <c r="P18" s="6"/>
      <c r="Q18" s="6"/>
      <c r="R18" s="6"/>
      <c r="S18" s="6"/>
      <c r="T18" s="6"/>
      <c r="U18" s="6"/>
      <c r="V18" s="6"/>
      <c r="W18" s="6"/>
      <c r="X18" s="6"/>
      <c r="Y18" s="6"/>
      <c r="Z18" s="6"/>
    </row>
    <row r="19" spans="1:26">
      <c r="A19" s="6"/>
      <c r="B19" s="159" t="s">
        <v>321</v>
      </c>
      <c r="C19" s="146">
        <v>6</v>
      </c>
      <c r="D19" s="146">
        <v>6</v>
      </c>
      <c r="E19" s="146">
        <v>0</v>
      </c>
      <c r="F19" s="146">
        <v>4</v>
      </c>
      <c r="G19" s="164">
        <v>2</v>
      </c>
      <c r="H19" s="8"/>
      <c r="I19" s="6"/>
      <c r="J19" s="6"/>
      <c r="K19" s="6"/>
      <c r="L19" s="6"/>
      <c r="M19" s="6"/>
      <c r="N19" s="6"/>
      <c r="O19" s="6"/>
      <c r="P19" s="6"/>
      <c r="Q19" s="6"/>
      <c r="R19" s="6"/>
      <c r="S19" s="6"/>
      <c r="T19" s="6"/>
      <c r="U19" s="6"/>
      <c r="V19" s="6"/>
      <c r="W19" s="6"/>
      <c r="X19" s="6"/>
      <c r="Y19" s="6"/>
      <c r="Z19" s="6"/>
    </row>
    <row r="20" spans="1:26">
      <c r="A20" s="6"/>
      <c r="B20" s="159" t="s">
        <v>322</v>
      </c>
      <c r="C20" s="146">
        <v>1</v>
      </c>
      <c r="D20" s="146">
        <v>1</v>
      </c>
      <c r="E20" s="146">
        <v>0</v>
      </c>
      <c r="F20" s="146">
        <v>0</v>
      </c>
      <c r="G20" s="164">
        <v>1</v>
      </c>
      <c r="H20" s="8"/>
      <c r="I20" s="6"/>
      <c r="J20" s="6"/>
      <c r="K20" s="6"/>
      <c r="L20" s="6"/>
      <c r="M20" s="6"/>
      <c r="N20" s="6"/>
      <c r="O20" s="6"/>
      <c r="P20" s="6"/>
      <c r="Q20" s="6"/>
      <c r="R20" s="6"/>
      <c r="S20" s="6"/>
      <c r="T20" s="6"/>
      <c r="U20" s="6"/>
      <c r="V20" s="6"/>
      <c r="W20" s="6"/>
      <c r="X20" s="6"/>
      <c r="Y20" s="6"/>
      <c r="Z20" s="6"/>
    </row>
    <row r="21" spans="1:26" ht="15.75" customHeight="1">
      <c r="A21" s="6"/>
      <c r="B21" s="159" t="s">
        <v>323</v>
      </c>
      <c r="C21" s="146">
        <v>0</v>
      </c>
      <c r="D21" s="146">
        <v>0</v>
      </c>
      <c r="E21" s="146">
        <v>0</v>
      </c>
      <c r="F21" s="146">
        <v>0</v>
      </c>
      <c r="G21" s="164">
        <v>0</v>
      </c>
      <c r="H21" s="8"/>
      <c r="I21" s="6"/>
      <c r="J21" s="6"/>
      <c r="K21" s="6"/>
      <c r="L21" s="6"/>
      <c r="M21" s="6"/>
      <c r="N21" s="6"/>
      <c r="O21" s="6"/>
      <c r="P21" s="6"/>
      <c r="Q21" s="6"/>
      <c r="R21" s="6"/>
      <c r="S21" s="6"/>
      <c r="T21" s="6"/>
      <c r="U21" s="6"/>
      <c r="V21" s="6"/>
      <c r="W21" s="6"/>
      <c r="X21" s="6"/>
      <c r="Y21" s="6"/>
      <c r="Z21" s="6"/>
    </row>
    <row r="22" spans="1:26" ht="15.75" customHeight="1">
      <c r="A22" s="6"/>
      <c r="B22" s="159" t="s">
        <v>324</v>
      </c>
      <c r="C22" s="146">
        <v>0</v>
      </c>
      <c r="D22" s="146">
        <v>0</v>
      </c>
      <c r="E22" s="146">
        <v>0</v>
      </c>
      <c r="F22" s="146">
        <v>0</v>
      </c>
      <c r="G22" s="164">
        <v>0</v>
      </c>
      <c r="H22" s="8"/>
      <c r="I22" s="6"/>
      <c r="J22" s="6"/>
      <c r="K22" s="6"/>
      <c r="L22" s="6"/>
      <c r="M22" s="6"/>
      <c r="N22" s="6"/>
      <c r="O22" s="6"/>
      <c r="P22" s="6"/>
      <c r="Q22" s="6"/>
      <c r="R22" s="6"/>
      <c r="S22" s="6"/>
      <c r="T22" s="6"/>
      <c r="U22" s="6"/>
      <c r="V22" s="6"/>
      <c r="W22" s="6"/>
      <c r="X22" s="6"/>
      <c r="Y22" s="6"/>
      <c r="Z22" s="6"/>
    </row>
    <row r="23" spans="1:26" ht="15.75" customHeight="1">
      <c r="A23" s="6"/>
      <c r="B23" s="159" t="s">
        <v>325</v>
      </c>
      <c r="C23" s="146">
        <v>2</v>
      </c>
      <c r="D23" s="146">
        <v>2</v>
      </c>
      <c r="E23" s="146">
        <v>0</v>
      </c>
      <c r="F23" s="146">
        <v>1</v>
      </c>
      <c r="G23" s="164">
        <v>1</v>
      </c>
      <c r="H23" s="8"/>
      <c r="I23" s="6"/>
      <c r="J23" s="6"/>
      <c r="K23" s="6"/>
      <c r="L23" s="6"/>
      <c r="M23" s="6"/>
      <c r="N23" s="6"/>
      <c r="O23" s="6"/>
      <c r="P23" s="6"/>
      <c r="Q23" s="6"/>
      <c r="R23" s="6"/>
      <c r="S23" s="6"/>
      <c r="T23" s="6"/>
      <c r="U23" s="6"/>
      <c r="V23" s="6"/>
      <c r="W23" s="6"/>
      <c r="X23" s="6"/>
      <c r="Y23" s="6"/>
      <c r="Z23" s="6"/>
    </row>
    <row r="24" spans="1:26" ht="15.75" customHeight="1">
      <c r="A24" s="167"/>
      <c r="B24" s="168" t="s">
        <v>313</v>
      </c>
      <c r="C24" s="169">
        <f>SUM(C10:C23)</f>
        <v>28</v>
      </c>
      <c r="D24" s="170">
        <f>SUM(D10:D23)</f>
        <v>31</v>
      </c>
      <c r="E24" s="170">
        <f>SUM(E10:E23)</f>
        <v>0</v>
      </c>
      <c r="F24" s="170">
        <f>SUM(F10:F23)</f>
        <v>23</v>
      </c>
      <c r="G24" s="170">
        <f>SUM(G10:G23)</f>
        <v>8</v>
      </c>
      <c r="H24" s="8"/>
      <c r="I24" s="167"/>
      <c r="J24" s="167"/>
      <c r="K24" s="167"/>
      <c r="L24" s="167"/>
      <c r="M24" s="167"/>
      <c r="N24" s="167"/>
      <c r="O24" s="167"/>
      <c r="P24" s="167"/>
      <c r="Q24" s="167"/>
      <c r="R24" s="167"/>
      <c r="S24" s="167"/>
      <c r="T24" s="167"/>
      <c r="U24" s="167"/>
      <c r="V24" s="167"/>
      <c r="W24" s="167"/>
      <c r="X24" s="167"/>
      <c r="Y24" s="167"/>
      <c r="Z24" s="167"/>
    </row>
    <row r="25" spans="1:26" ht="15.75" customHeight="1">
      <c r="A25" s="6"/>
      <c r="B25" s="6"/>
      <c r="C25" s="6"/>
      <c r="D25" s="6"/>
      <c r="E25" s="6"/>
      <c r="F25" s="6"/>
      <c r="G25" s="6"/>
      <c r="H25" s="6"/>
      <c r="I25" s="6"/>
      <c r="J25" s="6"/>
      <c r="K25" s="6"/>
      <c r="L25" s="6"/>
      <c r="M25" s="6"/>
      <c r="N25" s="6"/>
      <c r="O25" s="6"/>
      <c r="P25" s="6"/>
      <c r="Q25" s="6"/>
      <c r="R25" s="6"/>
      <c r="S25" s="6"/>
      <c r="T25" s="6"/>
      <c r="U25" s="6"/>
      <c r="V25" s="6"/>
      <c r="W25" s="6"/>
      <c r="X25" s="6"/>
      <c r="Y25" s="6"/>
      <c r="Z25" s="6"/>
    </row>
    <row r="26" spans="1:26" ht="15.75" customHeight="1">
      <c r="A26" s="6"/>
      <c r="B26" s="6"/>
      <c r="C26" s="6"/>
      <c r="D26" s="6"/>
      <c r="E26" s="6"/>
      <c r="F26" s="6"/>
      <c r="G26" s="6"/>
      <c r="H26" s="6"/>
      <c r="I26" s="6"/>
      <c r="J26" s="6"/>
      <c r="K26" s="6"/>
      <c r="L26" s="6"/>
      <c r="M26" s="6"/>
      <c r="N26" s="6"/>
      <c r="O26" s="6"/>
      <c r="P26" s="6"/>
      <c r="Q26" s="6"/>
      <c r="R26" s="6"/>
      <c r="S26" s="6"/>
      <c r="T26" s="6"/>
      <c r="U26" s="6"/>
      <c r="V26" s="6"/>
      <c r="W26" s="6"/>
      <c r="X26" s="6"/>
      <c r="Y26" s="6"/>
      <c r="Z26" s="6"/>
    </row>
    <row r="27" spans="1:26" ht="15.75" customHeight="1">
      <c r="A27" s="6"/>
      <c r="B27" s="6"/>
      <c r="C27" s="6"/>
      <c r="D27" s="6"/>
      <c r="E27" s="6"/>
      <c r="F27" s="6"/>
      <c r="G27" s="6"/>
      <c r="H27" s="6"/>
      <c r="I27" s="6"/>
      <c r="J27" s="6"/>
      <c r="K27" s="6"/>
      <c r="L27" s="6"/>
      <c r="M27" s="6"/>
      <c r="N27" s="6"/>
      <c r="O27" s="6"/>
      <c r="P27" s="6"/>
      <c r="Q27" s="6"/>
      <c r="R27" s="6"/>
      <c r="S27" s="6"/>
      <c r="T27" s="6"/>
      <c r="U27" s="6"/>
      <c r="V27" s="6"/>
      <c r="W27" s="6"/>
      <c r="X27" s="6"/>
      <c r="Y27" s="6"/>
      <c r="Z27" s="6"/>
    </row>
    <row r="28" spans="1:26" ht="15.75" customHeight="1">
      <c r="A28" s="6"/>
      <c r="B28" s="6"/>
      <c r="C28" s="6"/>
      <c r="D28" s="6"/>
      <c r="E28" s="6"/>
      <c r="F28" s="6"/>
      <c r="G28" s="6"/>
      <c r="H28" s="6"/>
      <c r="I28" s="6"/>
      <c r="J28" s="6"/>
      <c r="K28" s="6"/>
      <c r="L28" s="6"/>
      <c r="M28" s="6"/>
      <c r="N28" s="6"/>
      <c r="O28" s="6"/>
      <c r="P28" s="6"/>
      <c r="Q28" s="6"/>
      <c r="R28" s="6"/>
      <c r="S28" s="6"/>
      <c r="T28" s="6"/>
      <c r="U28" s="6"/>
      <c r="V28" s="6"/>
      <c r="W28" s="6"/>
      <c r="X28" s="6"/>
      <c r="Y28" s="6"/>
      <c r="Z28" s="6"/>
    </row>
    <row r="29" spans="1:26" ht="15.75" customHeight="1">
      <c r="A29" s="6"/>
      <c r="B29" s="6"/>
      <c r="C29" s="6"/>
      <c r="D29" s="6"/>
      <c r="E29" s="6"/>
      <c r="F29" s="6"/>
      <c r="G29" s="6"/>
      <c r="H29" s="6"/>
      <c r="I29" s="6"/>
      <c r="J29" s="6"/>
      <c r="K29" s="6"/>
      <c r="L29" s="6"/>
      <c r="M29" s="6"/>
      <c r="N29" s="6"/>
      <c r="O29" s="6"/>
      <c r="P29" s="6"/>
      <c r="Q29" s="6"/>
      <c r="R29" s="6"/>
      <c r="S29" s="6"/>
      <c r="T29" s="6"/>
      <c r="U29" s="6"/>
      <c r="V29" s="6"/>
      <c r="W29" s="6"/>
      <c r="X29" s="6"/>
      <c r="Y29" s="6"/>
      <c r="Z29" s="6"/>
    </row>
    <row r="30" spans="1:26" ht="15.75" customHeight="1">
      <c r="A30" s="6"/>
      <c r="B30" s="6"/>
      <c r="C30" s="6"/>
      <c r="D30" s="6"/>
      <c r="E30" s="6"/>
      <c r="F30" s="6"/>
      <c r="G30" s="6"/>
      <c r="H30" s="6"/>
      <c r="I30" s="6"/>
      <c r="J30" s="6"/>
      <c r="K30" s="6"/>
      <c r="L30" s="6"/>
      <c r="M30" s="6"/>
      <c r="N30" s="6"/>
      <c r="O30" s="6"/>
      <c r="P30" s="6"/>
      <c r="Q30" s="6"/>
      <c r="R30" s="6"/>
      <c r="S30" s="6"/>
      <c r="T30" s="6"/>
      <c r="U30" s="6"/>
      <c r="V30" s="6"/>
      <c r="W30" s="6"/>
      <c r="X30" s="6"/>
      <c r="Y30" s="6"/>
      <c r="Z30" s="6"/>
    </row>
    <row r="31" spans="1:26" ht="15.75" customHeight="1">
      <c r="A31" s="6"/>
      <c r="B31" s="6"/>
      <c r="C31" s="6"/>
      <c r="D31" s="6"/>
      <c r="E31" s="6"/>
      <c r="F31" s="6"/>
      <c r="G31" s="6"/>
      <c r="H31" s="6"/>
      <c r="I31" s="6"/>
      <c r="J31" s="6"/>
      <c r="K31" s="6"/>
      <c r="L31" s="6"/>
      <c r="M31" s="6"/>
      <c r="N31" s="6"/>
      <c r="O31" s="6"/>
      <c r="P31" s="6"/>
      <c r="Q31" s="6"/>
      <c r="R31" s="6"/>
      <c r="S31" s="6"/>
      <c r="T31" s="6"/>
      <c r="U31" s="6"/>
      <c r="V31" s="6"/>
      <c r="W31" s="6"/>
      <c r="X31" s="6"/>
      <c r="Y31" s="6"/>
      <c r="Z31" s="6"/>
    </row>
    <row r="32" spans="1:26" ht="15.75" customHeight="1">
      <c r="A32" s="6"/>
      <c r="B32" s="6"/>
      <c r="C32" s="6"/>
      <c r="D32" s="6"/>
      <c r="E32" s="6"/>
      <c r="F32" s="6"/>
      <c r="G32" s="6"/>
      <c r="H32" s="6"/>
      <c r="I32" s="6"/>
      <c r="J32" s="171" t="s">
        <v>0</v>
      </c>
      <c r="K32" s="171" t="s">
        <v>326</v>
      </c>
      <c r="L32" s="171" t="s">
        <v>286</v>
      </c>
      <c r="M32" s="171" t="s">
        <v>290</v>
      </c>
      <c r="N32" s="171" t="s">
        <v>295</v>
      </c>
      <c r="O32" s="171" t="s">
        <v>327</v>
      </c>
      <c r="P32" s="6"/>
      <c r="Q32" s="6"/>
      <c r="R32" s="6"/>
      <c r="S32" s="6"/>
      <c r="T32" s="6"/>
      <c r="U32" s="6"/>
      <c r="V32" s="6"/>
      <c r="W32" s="6"/>
      <c r="X32" s="6"/>
      <c r="Y32" s="6"/>
      <c r="Z32" s="6"/>
    </row>
    <row r="33" spans="1:26" ht="15.75" hidden="1" customHeight="1">
      <c r="A33" s="6"/>
      <c r="B33" s="6"/>
      <c r="C33" s="6"/>
      <c r="D33" s="6"/>
      <c r="E33" s="6"/>
      <c r="F33" s="6"/>
      <c r="G33" s="6"/>
      <c r="H33" s="6"/>
      <c r="I33" s="6"/>
      <c r="J33" s="172" t="s">
        <v>328</v>
      </c>
      <c r="K33" s="173">
        <v>4</v>
      </c>
      <c r="L33" s="173">
        <v>0</v>
      </c>
      <c r="M33" s="173">
        <v>4</v>
      </c>
      <c r="N33" s="173">
        <v>0</v>
      </c>
      <c r="O33" s="174">
        <v>0</v>
      </c>
      <c r="P33" s="6"/>
      <c r="Q33" s="6"/>
      <c r="R33" s="6"/>
      <c r="S33" s="6"/>
      <c r="T33" s="6"/>
      <c r="U33" s="6"/>
      <c r="V33" s="6"/>
      <c r="W33" s="6"/>
      <c r="X33" s="6"/>
      <c r="Y33" s="6"/>
      <c r="Z33" s="6"/>
    </row>
    <row r="34" spans="1:26" ht="15.75" hidden="1" customHeight="1">
      <c r="A34" s="6"/>
      <c r="B34" s="6"/>
      <c r="C34" s="6"/>
      <c r="D34" s="6"/>
      <c r="E34" s="6"/>
      <c r="F34" s="6"/>
      <c r="G34" s="6"/>
      <c r="H34" s="6"/>
      <c r="I34" s="6"/>
      <c r="J34" s="175" t="s">
        <v>329</v>
      </c>
      <c r="K34" s="176">
        <v>1</v>
      </c>
      <c r="L34" s="176">
        <v>1</v>
      </c>
      <c r="M34" s="176">
        <v>0</v>
      </c>
      <c r="N34" s="176">
        <v>0</v>
      </c>
      <c r="O34" s="177">
        <v>0</v>
      </c>
      <c r="P34" s="6"/>
      <c r="Q34" s="6"/>
      <c r="R34" s="6"/>
      <c r="S34" s="6"/>
      <c r="T34" s="6"/>
      <c r="U34" s="6"/>
      <c r="V34" s="6"/>
      <c r="W34" s="6"/>
      <c r="X34" s="6"/>
      <c r="Y34" s="6"/>
      <c r="Z34" s="6"/>
    </row>
    <row r="35" spans="1:26" ht="15.75" hidden="1" customHeight="1">
      <c r="A35" s="6"/>
      <c r="B35" s="6"/>
      <c r="C35" s="6"/>
      <c r="D35" s="6"/>
      <c r="E35" s="6"/>
      <c r="F35" s="6"/>
      <c r="G35" s="6"/>
      <c r="H35" s="6"/>
      <c r="I35" s="6"/>
      <c r="J35" s="175" t="s">
        <v>330</v>
      </c>
      <c r="K35" s="178">
        <v>2</v>
      </c>
      <c r="L35" s="178">
        <v>0</v>
      </c>
      <c r="M35" s="178">
        <v>2</v>
      </c>
      <c r="N35" s="178">
        <v>0</v>
      </c>
      <c r="O35" s="179">
        <v>0</v>
      </c>
      <c r="P35" s="6"/>
      <c r="Q35" s="6"/>
      <c r="R35" s="6"/>
      <c r="S35" s="6"/>
      <c r="T35" s="6"/>
      <c r="U35" s="6"/>
      <c r="V35" s="6"/>
      <c r="W35" s="6"/>
      <c r="X35" s="6"/>
      <c r="Y35" s="6"/>
      <c r="Z35" s="6"/>
    </row>
    <row r="36" spans="1:26" ht="15.75" hidden="1" customHeight="1">
      <c r="A36" s="6"/>
      <c r="B36" s="6"/>
      <c r="C36" s="6"/>
      <c r="D36" s="6"/>
      <c r="E36" s="6"/>
      <c r="F36" s="6"/>
      <c r="G36" s="6"/>
      <c r="H36" s="6"/>
      <c r="I36" s="6"/>
      <c r="J36" s="180" t="s">
        <v>331</v>
      </c>
      <c r="K36" s="176">
        <v>6</v>
      </c>
      <c r="L36" s="176">
        <v>0</v>
      </c>
      <c r="M36" s="176">
        <v>6</v>
      </c>
      <c r="N36" s="176">
        <v>0</v>
      </c>
      <c r="O36" s="177">
        <v>0</v>
      </c>
      <c r="P36" s="6"/>
      <c r="Q36" s="6"/>
      <c r="R36" s="6"/>
      <c r="S36" s="6"/>
      <c r="T36" s="6"/>
      <c r="U36" s="6"/>
      <c r="V36" s="6"/>
      <c r="W36" s="6"/>
      <c r="X36" s="6"/>
      <c r="Y36" s="6"/>
      <c r="Z36" s="6"/>
    </row>
    <row r="37" spans="1:26" ht="15.75" hidden="1" customHeight="1">
      <c r="A37" s="6"/>
      <c r="B37" s="6"/>
      <c r="C37" s="6"/>
      <c r="D37" s="6"/>
      <c r="E37" s="6"/>
      <c r="F37" s="6"/>
      <c r="G37" s="6"/>
      <c r="H37" s="6"/>
      <c r="I37" s="6"/>
      <c r="J37" s="181" t="s">
        <v>332</v>
      </c>
      <c r="K37" s="176">
        <v>7</v>
      </c>
      <c r="L37" s="176">
        <v>1</v>
      </c>
      <c r="M37" s="176">
        <v>2</v>
      </c>
      <c r="N37" s="176">
        <v>4</v>
      </c>
      <c r="O37" s="177">
        <v>0</v>
      </c>
      <c r="P37" s="6"/>
      <c r="Q37" s="6"/>
      <c r="R37" s="6"/>
      <c r="S37" s="6"/>
      <c r="T37" s="6"/>
      <c r="U37" s="6"/>
      <c r="V37" s="6"/>
      <c r="W37" s="6"/>
      <c r="X37" s="6"/>
      <c r="Y37" s="6"/>
      <c r="Z37" s="6"/>
    </row>
    <row r="38" spans="1:26" ht="15.75" hidden="1" customHeight="1">
      <c r="A38" s="6"/>
      <c r="B38" s="6"/>
      <c r="C38" s="6"/>
      <c r="D38" s="6"/>
      <c r="E38" s="6"/>
      <c r="F38" s="6"/>
      <c r="G38" s="6"/>
      <c r="H38" s="6"/>
      <c r="I38" s="6"/>
      <c r="J38" s="181" t="s">
        <v>333</v>
      </c>
      <c r="K38" s="176">
        <v>0</v>
      </c>
      <c r="L38" s="176">
        <v>0</v>
      </c>
      <c r="M38" s="176">
        <v>0</v>
      </c>
      <c r="N38" s="176">
        <v>0</v>
      </c>
      <c r="O38" s="177">
        <v>0</v>
      </c>
      <c r="P38" s="6"/>
      <c r="Q38" s="6"/>
      <c r="R38" s="6"/>
      <c r="S38" s="6"/>
      <c r="T38" s="6"/>
      <c r="U38" s="6"/>
      <c r="V38" s="6"/>
      <c r="W38" s="6"/>
      <c r="X38" s="6"/>
      <c r="Y38" s="6"/>
      <c r="Z38" s="6"/>
    </row>
    <row r="39" spans="1:26" ht="15.75" hidden="1" customHeight="1">
      <c r="A39" s="6"/>
      <c r="B39" s="6"/>
      <c r="C39" s="6"/>
      <c r="D39" s="6"/>
      <c r="E39" s="6"/>
      <c r="F39" s="6"/>
      <c r="G39" s="6"/>
      <c r="H39" s="6"/>
      <c r="I39" s="6"/>
      <c r="J39" s="181" t="s">
        <v>334</v>
      </c>
      <c r="K39" s="178">
        <v>0</v>
      </c>
      <c r="L39" s="178">
        <v>0</v>
      </c>
      <c r="M39" s="178">
        <v>0</v>
      </c>
      <c r="N39" s="178">
        <v>0</v>
      </c>
      <c r="O39" s="179">
        <v>0</v>
      </c>
      <c r="P39" s="6"/>
      <c r="Q39" s="6"/>
      <c r="R39" s="6"/>
      <c r="S39" s="6"/>
      <c r="T39" s="6"/>
      <c r="U39" s="6"/>
      <c r="V39" s="6"/>
      <c r="W39" s="6"/>
      <c r="X39" s="6"/>
      <c r="Y39" s="6"/>
      <c r="Z39" s="6"/>
    </row>
    <row r="40" spans="1:26" ht="15.75" hidden="1" customHeight="1">
      <c r="A40" s="6"/>
      <c r="B40" s="6"/>
      <c r="C40" s="6"/>
      <c r="D40" s="6"/>
      <c r="E40" s="6"/>
      <c r="F40" s="6"/>
      <c r="G40" s="6"/>
      <c r="H40" s="6"/>
      <c r="I40" s="6"/>
      <c r="J40" s="181" t="s">
        <v>335</v>
      </c>
      <c r="K40" s="178">
        <v>3</v>
      </c>
      <c r="L40" s="178">
        <v>2</v>
      </c>
      <c r="M40" s="178">
        <v>0</v>
      </c>
      <c r="N40" s="178">
        <v>1</v>
      </c>
      <c r="O40" s="179">
        <v>0</v>
      </c>
      <c r="P40" s="6"/>
      <c r="Q40" s="6"/>
      <c r="R40" s="6"/>
      <c r="S40" s="6"/>
      <c r="T40" s="6"/>
      <c r="U40" s="6"/>
      <c r="V40" s="6"/>
      <c r="W40" s="6"/>
      <c r="X40" s="6"/>
      <c r="Y40" s="6"/>
      <c r="Z40" s="6"/>
    </row>
    <row r="41" spans="1:26" ht="15.75" hidden="1" customHeight="1">
      <c r="A41" s="6"/>
      <c r="B41" s="6"/>
      <c r="C41" s="6"/>
      <c r="D41" s="6"/>
      <c r="E41" s="6"/>
      <c r="F41" s="6"/>
      <c r="G41" s="6"/>
      <c r="H41" s="6"/>
      <c r="I41" s="6"/>
      <c r="J41" s="181" t="s">
        <v>336</v>
      </c>
      <c r="K41" s="176">
        <v>12</v>
      </c>
      <c r="L41" s="178">
        <v>0</v>
      </c>
      <c r="M41" s="176">
        <v>3</v>
      </c>
      <c r="N41" s="178">
        <v>6</v>
      </c>
      <c r="O41" s="179">
        <v>3</v>
      </c>
      <c r="P41" s="6"/>
      <c r="Q41" s="6"/>
      <c r="R41" s="6"/>
      <c r="S41" s="6"/>
      <c r="T41" s="6"/>
      <c r="U41" s="6"/>
      <c r="V41" s="6"/>
      <c r="W41" s="6"/>
      <c r="X41" s="6"/>
      <c r="Y41" s="6"/>
      <c r="Z41" s="6"/>
    </row>
    <row r="42" spans="1:26" ht="15.75" hidden="1" customHeight="1">
      <c r="A42" s="6"/>
      <c r="B42" s="6"/>
      <c r="C42" s="6"/>
      <c r="D42" s="6"/>
      <c r="E42" s="6"/>
      <c r="F42" s="6"/>
      <c r="G42" s="6"/>
      <c r="H42" s="6"/>
      <c r="I42" s="6"/>
      <c r="J42" s="181" t="s">
        <v>337</v>
      </c>
      <c r="K42" s="176">
        <v>6</v>
      </c>
      <c r="L42" s="178">
        <v>0</v>
      </c>
      <c r="M42" s="178">
        <v>6</v>
      </c>
      <c r="N42" s="178">
        <v>0</v>
      </c>
      <c r="O42" s="179"/>
      <c r="P42" s="6"/>
      <c r="Q42" s="6"/>
      <c r="R42" s="6"/>
      <c r="S42" s="6"/>
      <c r="T42" s="6"/>
      <c r="U42" s="6"/>
      <c r="V42" s="6"/>
      <c r="W42" s="6"/>
      <c r="X42" s="6"/>
      <c r="Y42" s="6"/>
      <c r="Z42" s="6"/>
    </row>
    <row r="43" spans="1:26" ht="15.75" hidden="1" customHeight="1">
      <c r="A43" s="6"/>
      <c r="B43" s="6"/>
      <c r="C43" s="6"/>
      <c r="D43" s="6"/>
      <c r="E43" s="6"/>
      <c r="F43" s="6"/>
      <c r="G43" s="6"/>
      <c r="H43" s="6"/>
      <c r="I43" s="6"/>
      <c r="J43" s="181" t="s">
        <v>338</v>
      </c>
      <c r="K43" s="178">
        <v>10</v>
      </c>
      <c r="L43" s="178">
        <v>0</v>
      </c>
      <c r="M43" s="178">
        <v>1</v>
      </c>
      <c r="N43" s="178">
        <v>9</v>
      </c>
      <c r="O43" s="179"/>
      <c r="P43" s="6"/>
      <c r="Q43" s="6"/>
      <c r="R43" s="6"/>
      <c r="S43" s="6"/>
      <c r="T43" s="6"/>
      <c r="U43" s="6"/>
      <c r="V43" s="6"/>
      <c r="W43" s="6"/>
      <c r="X43" s="6"/>
      <c r="Y43" s="6"/>
      <c r="Z43" s="6"/>
    </row>
    <row r="44" spans="1:26" ht="15.75" hidden="1" customHeight="1">
      <c r="A44" s="6"/>
      <c r="B44" s="6"/>
      <c r="C44" s="6"/>
      <c r="D44" s="6"/>
      <c r="E44" s="6"/>
      <c r="F44" s="6"/>
      <c r="G44" s="6"/>
      <c r="H44" s="6"/>
      <c r="I44" s="6"/>
      <c r="J44" s="181" t="s">
        <v>339</v>
      </c>
      <c r="K44" s="178">
        <v>0</v>
      </c>
      <c r="L44" s="178">
        <v>0</v>
      </c>
      <c r="M44" s="178">
        <v>0</v>
      </c>
      <c r="N44" s="178">
        <v>0</v>
      </c>
      <c r="O44" s="179"/>
      <c r="P44" s="6"/>
      <c r="Q44" s="6"/>
      <c r="R44" s="6"/>
      <c r="S44" s="6"/>
      <c r="T44" s="6"/>
      <c r="U44" s="6"/>
      <c r="V44" s="6"/>
      <c r="W44" s="6"/>
      <c r="X44" s="6"/>
      <c r="Y44" s="6"/>
      <c r="Z44" s="6"/>
    </row>
    <row r="45" spans="1:26" ht="15.75" hidden="1" customHeight="1">
      <c r="A45" s="6"/>
      <c r="B45" s="6"/>
      <c r="C45" s="6"/>
      <c r="D45" s="6"/>
      <c r="E45" s="6"/>
      <c r="F45" s="6"/>
      <c r="G45" s="6"/>
      <c r="H45" s="6"/>
      <c r="I45" s="6"/>
      <c r="J45" s="182" t="s">
        <v>340</v>
      </c>
      <c r="K45" s="178">
        <v>0</v>
      </c>
      <c r="L45" s="178">
        <v>0</v>
      </c>
      <c r="M45" s="178">
        <v>0</v>
      </c>
      <c r="N45" s="178">
        <v>0</v>
      </c>
      <c r="O45" s="179"/>
      <c r="P45" s="6"/>
      <c r="Q45" s="6"/>
      <c r="R45" s="6"/>
      <c r="S45" s="6"/>
      <c r="T45" s="6"/>
      <c r="U45" s="6"/>
      <c r="V45" s="6"/>
      <c r="W45" s="6"/>
      <c r="X45" s="6"/>
      <c r="Y45" s="6"/>
      <c r="Z45" s="6"/>
    </row>
    <row r="46" spans="1:26" ht="15.75" hidden="1" customHeight="1">
      <c r="A46" s="6"/>
      <c r="B46" s="6"/>
      <c r="C46" s="6"/>
      <c r="D46" s="6"/>
      <c r="E46" s="6"/>
      <c r="F46" s="6"/>
      <c r="G46" s="6"/>
      <c r="H46" s="6"/>
      <c r="I46" s="6"/>
      <c r="J46" s="183" t="s">
        <v>341</v>
      </c>
      <c r="K46" s="184">
        <v>2</v>
      </c>
      <c r="L46" s="184">
        <v>0</v>
      </c>
      <c r="M46" s="184">
        <v>2</v>
      </c>
      <c r="N46" s="184">
        <v>0</v>
      </c>
      <c r="O46" s="185"/>
      <c r="P46" s="6"/>
      <c r="Q46" s="6"/>
      <c r="R46" s="6"/>
      <c r="S46" s="6"/>
      <c r="T46" s="6"/>
      <c r="U46" s="6"/>
      <c r="V46" s="6"/>
      <c r="W46" s="6"/>
      <c r="X46" s="6"/>
      <c r="Y46" s="6"/>
      <c r="Z46" s="6"/>
    </row>
    <row r="47" spans="1:26" ht="15.75" customHeight="1">
      <c r="A47" s="6"/>
      <c r="B47" s="6"/>
      <c r="C47" s="6"/>
      <c r="D47" s="6"/>
      <c r="E47" s="6"/>
      <c r="F47" s="6"/>
      <c r="G47" s="6"/>
      <c r="H47" s="6"/>
      <c r="I47" s="6"/>
      <c r="J47" s="186" t="s">
        <v>342</v>
      </c>
      <c r="K47" s="187">
        <f>SUM(K33:K46)</f>
        <v>53</v>
      </c>
      <c r="L47" s="187">
        <f>SUM(L33:L46)</f>
        <v>4</v>
      </c>
      <c r="M47" s="187">
        <f>SUM(M33:M46)</f>
        <v>26</v>
      </c>
      <c r="N47" s="187">
        <f>SUM(N33:N46)</f>
        <v>20</v>
      </c>
      <c r="O47" s="187">
        <f>SUM(O33:O46)</f>
        <v>3</v>
      </c>
      <c r="P47" s="6"/>
      <c r="Q47" s="6"/>
      <c r="R47" s="6"/>
      <c r="S47" s="6"/>
      <c r="T47" s="6"/>
      <c r="U47" s="6"/>
      <c r="V47" s="6"/>
      <c r="W47" s="6"/>
      <c r="X47" s="6"/>
      <c r="Y47" s="6"/>
      <c r="Z47" s="6"/>
    </row>
    <row r="48" spans="1:26" ht="15.75" customHeight="1">
      <c r="A48" s="6"/>
      <c r="B48" s="6"/>
      <c r="C48" s="6"/>
      <c r="D48" s="6"/>
      <c r="E48" s="6"/>
      <c r="F48" s="6"/>
      <c r="G48" s="6"/>
      <c r="H48" s="6"/>
      <c r="I48" s="6"/>
      <c r="J48" s="186" t="s">
        <v>343</v>
      </c>
      <c r="K48" s="162">
        <v>31</v>
      </c>
      <c r="L48" s="162">
        <v>0</v>
      </c>
      <c r="M48" s="162">
        <v>23</v>
      </c>
      <c r="N48" s="162">
        <v>8</v>
      </c>
      <c r="O48" s="162">
        <v>0</v>
      </c>
      <c r="P48" s="6"/>
      <c r="Q48" s="6"/>
      <c r="R48" s="6"/>
      <c r="S48" s="6"/>
      <c r="T48" s="6"/>
      <c r="U48" s="6"/>
      <c r="V48" s="6"/>
      <c r="W48" s="6"/>
      <c r="X48" s="6"/>
      <c r="Y48" s="6"/>
      <c r="Z48" s="6"/>
    </row>
    <row r="49" spans="1:26" ht="15.75" customHeight="1">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ht="15.75" customHeight="1">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ht="15.75" customHeight="1">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ht="15.75" customHeight="1">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15.75" customHeight="1">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ht="15.75" customHeight="1">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ht="15.75" customHeight="1">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ht="15.75" customHeight="1">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ht="15.75" customHeight="1">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ht="15.75" customHeight="1">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15.75" customHeight="1">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ht="15.75" customHeight="1">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ht="15.75" customHeight="1">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ht="15.75" customHeight="1">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ht="15.75" customHeight="1">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15.75" customHeight="1">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15.75" customHeight="1">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15.75" customHeight="1">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ht="15.75" customHeight="1">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15.75" customHeight="1">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ht="15.75" customHeight="1">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ht="15.75" customHeight="1">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15.75" customHeight="1">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15.75" customHeight="1">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15.75" customHeight="1">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15.75" customHeight="1">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5.75" customHeight="1">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5.75" customHeight="1">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5.75" customHeight="1">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5.75" customHeight="1">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5.75" customHeight="1">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5.75" customHeight="1">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5.75" customHeight="1">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5.75" customHeight="1">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5.75" customHeight="1">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5.75" customHeight="1">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5.75" customHeight="1">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5.75" customHeight="1">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5.75" customHeight="1">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5.75" customHeight="1">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5.75" customHeight="1">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5.75" customHeight="1">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5.75" customHeight="1">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5.75" customHeight="1">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5.75" customHeight="1">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5.75" customHeight="1">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5.75" customHeight="1">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5.75" customHeight="1">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5.75" customHeight="1">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5.75" customHeight="1">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5.75" customHeight="1">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5.7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5.7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5.7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5.7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5.7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5.7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5.7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5.7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5.7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5.7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5.7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5.7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5.7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5.7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5.7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5.7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5.7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5.7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5.7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5.7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5.7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5.7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5.7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5.7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5.7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5.7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5.7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5.7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5.7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5.7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5.7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5.7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5.7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5.7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5.7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5.7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5.7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5.7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5.7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5.7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5.7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5.7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5.7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5.7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5.7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5.7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5.7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5.7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5.7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5.7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5.7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5.7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5.7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5.7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5.7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5.7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5.7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5.7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5.7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5.7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5.7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5.7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5.7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5.7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5.7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5.7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5.7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5.7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5.7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5.7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5.7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5.7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5.7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5.7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5.7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5.7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5.7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5.7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5.7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5.7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5.7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5.7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5.7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5.7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5.7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5.7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5.7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5.7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5.7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5.7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5.7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5.7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5.7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5.7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5.7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5.7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5.7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5.7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5.7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5.7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5.7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5.7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5.7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5.7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5.7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5.7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5.7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5.7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5.7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5.7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5.7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5.7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5.7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5.7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5.7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5.7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5.7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5.7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5.7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5.7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5.7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5.7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5.7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5.7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5.7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5.7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5.7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5.7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5.7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5.7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5.7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5.7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5.7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5.7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5.7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5.7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5.7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5.7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5.7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5.7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5.7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5.7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5.7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5.7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5.7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5.7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5.7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5.7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5.7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5.75" customHeight="1"/>
    <row r="250" spans="1:26" ht="15.75" customHeight="1"/>
    <row r="251" spans="1:26" ht="15.75" customHeight="1"/>
    <row r="252" spans="1:26" ht="15.75" customHeight="1"/>
    <row r="253" spans="1:26" ht="15.75" customHeight="1"/>
    <row r="254" spans="1:26" ht="15.75" customHeight="1"/>
    <row r="255" spans="1:26" ht="15.75" customHeight="1"/>
    <row r="256" spans="1:2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P8:U8"/>
  </mergeCells>
  <hyperlinks>
    <hyperlink ref="J33" location="DIC-01!A1" display="DIC-01"/>
    <hyperlink ref="J34" location="DIP-02!A1" display="DIP-02"/>
    <hyperlink ref="J35" location="AC-10!A1" display="AC-10"/>
    <hyperlink ref="J36" location="IDP-04!A1" display="IDP-04"/>
    <hyperlink ref="J37" location="GD-07!A1" display="GD-07"/>
    <hyperlink ref="J38" location="GC-08!A1" display="GC-08"/>
    <hyperlink ref="J39" location="GJ-09!A1" display="GJ-09"/>
    <hyperlink ref="J40" location="GRF-11!A1" display="GRF-11"/>
    <hyperlink ref="J41" location="null!A1" display="GT-12"/>
    <hyperlink ref="J42" location="GTH-13!A1" display="GTH-13"/>
    <hyperlink ref="J43" location="GF-14!A1" display="GF-14"/>
    <hyperlink ref="J44" location="CID-15!A1" display="CID-15"/>
    <hyperlink ref="J45" location="EC-16!A1" display="EC-16"/>
    <hyperlink ref="J46" location="MIC-03!A1" display="MIC-03"/>
  </hyperlink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X1000"/>
  <sheetViews>
    <sheetView showGridLines="0" workbookViewId="0"/>
  </sheetViews>
  <sheetFormatPr baseColWidth="10" defaultColWidth="14.42578125" defaultRowHeight="15" customHeight="1"/>
  <cols>
    <col min="1" max="1" width="6.42578125" customWidth="1"/>
    <col min="2" max="2" width="12.28515625" customWidth="1"/>
    <col min="3" max="4" width="15.140625" customWidth="1"/>
    <col min="5" max="5" width="14.140625" customWidth="1"/>
    <col min="6" max="6" width="14.7109375" customWidth="1"/>
    <col min="7" max="7" width="11.28515625" customWidth="1"/>
    <col min="8" max="8" width="14" customWidth="1"/>
    <col min="9" max="9" width="8.85546875" customWidth="1"/>
    <col min="10" max="10" width="6.140625" customWidth="1"/>
    <col min="11" max="11" width="9.7109375" customWidth="1"/>
    <col min="12" max="12" width="6" customWidth="1"/>
    <col min="13" max="13" width="9.7109375" customWidth="1"/>
    <col min="14" max="15" width="8.28515625" customWidth="1"/>
    <col min="16" max="18" width="9" customWidth="1"/>
    <col min="19" max="20" width="11.85546875" customWidth="1"/>
    <col min="21" max="21" width="56.7109375" customWidth="1"/>
    <col min="22" max="24" width="12.5703125" customWidth="1"/>
  </cols>
  <sheetData>
    <row r="1" spans="1:24" ht="46.5">
      <c r="A1" s="873" t="s">
        <v>344</v>
      </c>
      <c r="B1" s="800"/>
      <c r="C1" s="800"/>
      <c r="D1" s="800"/>
      <c r="E1" s="800"/>
      <c r="F1" s="800"/>
      <c r="G1" s="800"/>
      <c r="H1" s="800"/>
      <c r="I1" s="800"/>
      <c r="J1" s="800"/>
      <c r="K1" s="800"/>
      <c r="L1" s="800"/>
      <c r="M1" s="800"/>
      <c r="N1" s="800"/>
      <c r="O1" s="800"/>
      <c r="P1" s="800"/>
      <c r="Q1" s="800"/>
      <c r="R1" s="800"/>
      <c r="S1" s="800"/>
      <c r="T1" s="800"/>
      <c r="U1" s="801"/>
    </row>
    <row r="2" spans="1:24" ht="72.75" customHeight="1">
      <c r="A2" s="188"/>
      <c r="B2" s="189"/>
      <c r="C2" s="190"/>
      <c r="D2" s="190"/>
      <c r="E2" s="190"/>
      <c r="F2" s="190"/>
      <c r="G2" s="190"/>
      <c r="H2" s="874" t="s">
        <v>345</v>
      </c>
      <c r="I2" s="863"/>
      <c r="J2" s="863"/>
      <c r="K2" s="863"/>
      <c r="L2" s="863"/>
      <c r="M2" s="863"/>
      <c r="N2" s="864"/>
      <c r="O2" s="191"/>
      <c r="P2" s="875" t="s">
        <v>346</v>
      </c>
      <c r="Q2" s="800"/>
      <c r="R2" s="801"/>
      <c r="S2" s="876">
        <v>44565</v>
      </c>
      <c r="T2" s="800"/>
      <c r="U2" s="801"/>
    </row>
    <row r="3" spans="1:24" ht="54.75" customHeight="1">
      <c r="A3" s="192"/>
      <c r="B3" s="193"/>
      <c r="C3" s="194"/>
      <c r="D3" s="194"/>
      <c r="E3" s="194"/>
      <c r="F3" s="194"/>
      <c r="G3" s="194"/>
      <c r="H3" s="877" t="str">
        <f>+_1._RESULTADOS_GENERALES_DEL_PLAN__DE_MEJORAMIENTO_IDEP</f>
        <v>1. RESULTADOS GENERALES DEL PLAN  DE MEJORAMIENTO IDEP</v>
      </c>
      <c r="I3" s="863"/>
      <c r="J3" s="863"/>
      <c r="K3" s="863"/>
      <c r="L3" s="863"/>
      <c r="M3" s="863"/>
      <c r="N3" s="864"/>
      <c r="O3" s="195"/>
      <c r="P3" s="875" t="s">
        <v>347</v>
      </c>
      <c r="Q3" s="800"/>
      <c r="R3" s="801"/>
      <c r="S3" s="878">
        <v>44552</v>
      </c>
      <c r="T3" s="800"/>
      <c r="U3" s="801"/>
    </row>
    <row r="4" spans="1:24" ht="36.75" customHeight="1">
      <c r="A4" s="192"/>
      <c r="B4" s="193"/>
      <c r="C4" s="194"/>
      <c r="D4" s="194"/>
      <c r="E4" s="194"/>
      <c r="F4" s="194"/>
      <c r="G4" s="194"/>
      <c r="H4" s="879" t="s">
        <v>348</v>
      </c>
      <c r="I4" s="843"/>
      <c r="J4" s="843"/>
      <c r="K4" s="843"/>
      <c r="L4" s="843"/>
      <c r="M4" s="843"/>
      <c r="N4" s="860"/>
      <c r="O4" s="196"/>
      <c r="P4" s="196"/>
      <c r="Q4" s="196"/>
      <c r="R4" s="196"/>
      <c r="S4" s="197"/>
      <c r="T4" s="196"/>
      <c r="U4" s="198"/>
    </row>
    <row r="5" spans="1:24" ht="14.25" customHeight="1">
      <c r="A5" s="192"/>
      <c r="B5" s="199"/>
      <c r="C5" s="195"/>
      <c r="D5" s="195"/>
      <c r="E5" s="195"/>
      <c r="F5" s="195"/>
      <c r="G5" s="195"/>
      <c r="H5" s="195"/>
      <c r="I5" s="195"/>
      <c r="J5" s="195"/>
      <c r="K5" s="200"/>
      <c r="L5" s="195"/>
      <c r="M5" s="195"/>
      <c r="N5" s="195"/>
      <c r="O5" s="195"/>
      <c r="P5" s="196"/>
      <c r="Q5" s="196"/>
      <c r="R5" s="196"/>
      <c r="S5" s="197"/>
      <c r="T5" s="196"/>
      <c r="U5" s="198"/>
    </row>
    <row r="6" spans="1:24" ht="32.25" customHeight="1">
      <c r="A6" s="880" t="s">
        <v>349</v>
      </c>
      <c r="B6" s="863"/>
      <c r="C6" s="863"/>
      <c r="D6" s="863"/>
      <c r="E6" s="863"/>
      <c r="F6" s="863"/>
      <c r="G6" s="863"/>
      <c r="H6" s="863"/>
      <c r="I6" s="863"/>
      <c r="J6" s="863"/>
      <c r="K6" s="863"/>
      <c r="L6" s="863"/>
      <c r="M6" s="863"/>
      <c r="N6" s="863"/>
      <c r="O6" s="863"/>
      <c r="P6" s="863"/>
      <c r="Q6" s="863"/>
      <c r="R6" s="863"/>
      <c r="S6" s="863"/>
      <c r="T6" s="863"/>
      <c r="U6" s="864"/>
    </row>
    <row r="7" spans="1:24" ht="42" customHeight="1">
      <c r="A7" s="188"/>
      <c r="B7" s="201"/>
      <c r="C7" s="191"/>
      <c r="D7" s="191"/>
      <c r="E7" s="191"/>
      <c r="F7" s="191"/>
      <c r="G7" s="191"/>
      <c r="H7" s="191"/>
      <c r="I7" s="191"/>
      <c r="J7" s="191"/>
      <c r="K7" s="202"/>
      <c r="L7" s="191"/>
      <c r="M7" s="191"/>
      <c r="N7" s="191"/>
      <c r="O7" s="191"/>
      <c r="P7" s="203"/>
      <c r="Q7" s="203"/>
      <c r="R7" s="203"/>
      <c r="S7" s="204"/>
      <c r="T7" s="203"/>
      <c r="U7" s="205"/>
    </row>
    <row r="8" spans="1:24" ht="48.75" customHeight="1">
      <c r="A8" s="192"/>
      <c r="B8" s="870" t="s">
        <v>350</v>
      </c>
      <c r="C8" s="783"/>
      <c r="D8" s="783"/>
      <c r="E8" s="784"/>
      <c r="F8" s="206"/>
      <c r="G8" s="207"/>
      <c r="H8" s="195"/>
      <c r="I8" s="196"/>
      <c r="J8" s="195"/>
      <c r="K8" s="200"/>
      <c r="L8" s="195"/>
      <c r="M8" s="195"/>
      <c r="N8" s="195"/>
      <c r="O8" s="195"/>
      <c r="P8" s="196"/>
      <c r="Q8" s="196"/>
      <c r="R8" s="196"/>
      <c r="S8" s="197"/>
      <c r="T8" s="196"/>
      <c r="U8" s="198"/>
      <c r="V8" s="208"/>
      <c r="W8" s="209"/>
      <c r="X8" s="6"/>
    </row>
    <row r="9" spans="1:24" ht="78.75" customHeight="1">
      <c r="A9" s="192"/>
      <c r="B9" s="871" t="s">
        <v>351</v>
      </c>
      <c r="C9" s="783"/>
      <c r="D9" s="784"/>
      <c r="E9" s="210">
        <f>'DIC-01'!F23+'DIP-02'!F23+'AC-10'!F23+'IDP-04'!F23+'GD-07'!F24+'GC-08'!F23+'GJ-09'!F23+'GRF-11'!F23+'GT-12'!F23+'GTH-13'!F23+'GF-14'!F23+'CID-15'!F23+'EC-16'!F23+'MIC-03'!F23</f>
        <v>145</v>
      </c>
      <c r="F9" s="211"/>
      <c r="G9" s="212"/>
      <c r="H9" s="195"/>
      <c r="I9" s="213"/>
      <c r="J9" s="193"/>
      <c r="K9" s="193"/>
      <c r="L9" s="193"/>
      <c r="M9" s="214"/>
      <c r="N9" s="193"/>
      <c r="O9" s="193"/>
      <c r="P9" s="193"/>
      <c r="Q9" s="193"/>
      <c r="R9" s="193"/>
      <c r="S9" s="214"/>
      <c r="T9" s="213"/>
      <c r="U9" s="198"/>
      <c r="V9" s="208"/>
      <c r="W9" s="209"/>
      <c r="X9" s="6"/>
    </row>
    <row r="10" spans="1:24" ht="44.25" customHeight="1">
      <c r="A10" s="192"/>
      <c r="B10" s="857" t="s">
        <v>283</v>
      </c>
      <c r="C10" s="783"/>
      <c r="D10" s="784"/>
      <c r="E10" s="210">
        <f>'DIC-01'!F24+'DIP-02'!F24+'AC-10'!F24+'IDP-04'!F24+'GD-07'!F25+'GC-08'!F24+'GJ-09'!F24+'GRF-11'!F24+'GT-12'!F24+'GTH-13'!F24+'GF-14'!F24+'CID-15'!F24+'EC-16'!F24+'MIC-03'!F24</f>
        <v>103</v>
      </c>
      <c r="F10" s="211"/>
      <c r="G10" s="215"/>
      <c r="H10" s="195"/>
      <c r="I10" s="216"/>
      <c r="J10" s="217"/>
      <c r="K10" s="218"/>
      <c r="L10" s="217"/>
      <c r="M10" s="195"/>
      <c r="N10" s="195"/>
      <c r="O10" s="196"/>
      <c r="P10" s="196"/>
      <c r="Q10" s="196"/>
      <c r="R10" s="197"/>
      <c r="S10" s="196"/>
      <c r="T10" s="196"/>
      <c r="U10" s="198"/>
      <c r="V10" s="208"/>
      <c r="W10" s="209"/>
      <c r="X10" s="6"/>
    </row>
    <row r="11" spans="1:24" ht="59.25" customHeight="1">
      <c r="A11" s="192"/>
      <c r="B11" s="857" t="s">
        <v>285</v>
      </c>
      <c r="C11" s="783"/>
      <c r="D11" s="784"/>
      <c r="E11" s="210">
        <f>'DIC-01'!F25+'DIP-02'!F25+'AC-10'!F25+'IDP-04'!F25+'GD-07'!F26+'GC-08'!F25+'GJ-09'!F25+'GRF-11'!F25+'GT-12'!F25+'GTH-13'!F25+'GF-14'!F25+'CID-15'!F25+'EC-16'!F25+'MIC-03'!F25</f>
        <v>0</v>
      </c>
      <c r="F11" s="211"/>
      <c r="G11" s="215"/>
      <c r="H11" s="195"/>
      <c r="I11" s="213"/>
      <c r="J11" s="217"/>
      <c r="K11" s="218"/>
      <c r="L11" s="217"/>
      <c r="M11" s="195"/>
      <c r="N11" s="195"/>
      <c r="O11" s="196"/>
      <c r="P11" s="196"/>
      <c r="Q11" s="196"/>
      <c r="R11" s="197"/>
      <c r="S11" s="196"/>
      <c r="T11" s="196"/>
      <c r="U11" s="198"/>
      <c r="V11" s="208"/>
      <c r="W11" s="209"/>
      <c r="X11" s="6"/>
    </row>
    <row r="12" spans="1:24" ht="42" customHeight="1">
      <c r="A12" s="192"/>
      <c r="B12" s="857" t="s">
        <v>287</v>
      </c>
      <c r="C12" s="783"/>
      <c r="D12" s="784"/>
      <c r="E12" s="210">
        <f>'DIC-01'!F26+'DIP-02'!F26+'AC-10'!F26+'IDP-04'!F26+'GD-07'!F27+'GC-08'!F26+'GJ-09'!F26+'GRF-11'!F26+'GT-12'!F26+'GTH-13'!F26+'GF-14'!F26+'CID-15'!F26+'EC-16'!F26+'MIC-03'!F26</f>
        <v>9</v>
      </c>
      <c r="F12" s="211"/>
      <c r="G12" s="215"/>
      <c r="H12" s="195"/>
      <c r="I12" s="193"/>
      <c r="J12" s="193"/>
      <c r="K12" s="193"/>
      <c r="L12" s="193"/>
      <c r="M12" s="214"/>
      <c r="N12" s="193"/>
      <c r="O12" s="193"/>
      <c r="P12" s="193"/>
      <c r="Q12" s="193"/>
      <c r="R12" s="193"/>
      <c r="S12" s="214"/>
      <c r="T12" s="196"/>
      <c r="U12" s="198"/>
      <c r="V12" s="208"/>
      <c r="W12" s="209"/>
      <c r="X12" s="6"/>
    </row>
    <row r="13" spans="1:24" ht="41.25" customHeight="1">
      <c r="A13" s="192"/>
      <c r="B13" s="857" t="s">
        <v>289</v>
      </c>
      <c r="C13" s="783"/>
      <c r="D13" s="784"/>
      <c r="E13" s="210">
        <f>'DIC-01'!F27+'DIP-02'!F27+'AC-10'!F27+'IDP-04'!F27+'GD-07'!F28+'GC-08'!F27+'GJ-09'!F27+'GRF-11'!F27+'GT-12'!F27+'GTH-13'!F27+'GF-14'!F27+'CID-15'!F27+'EC-16'!F27+'MIC-03'!F27</f>
        <v>94</v>
      </c>
      <c r="F13" s="211"/>
      <c r="G13" s="215"/>
      <c r="H13" s="195"/>
      <c r="I13" s="195"/>
      <c r="J13" s="195"/>
      <c r="K13" s="200"/>
      <c r="L13" s="195"/>
      <c r="M13" s="195"/>
      <c r="N13" s="195"/>
      <c r="O13" s="195"/>
      <c r="P13" s="196"/>
      <c r="Q13" s="196"/>
      <c r="R13" s="196"/>
      <c r="S13" s="197"/>
      <c r="T13" s="196"/>
      <c r="U13" s="198"/>
      <c r="V13" s="6"/>
      <c r="W13" s="6"/>
      <c r="X13" s="6"/>
    </row>
    <row r="14" spans="1:24" ht="42" customHeight="1">
      <c r="A14" s="192"/>
      <c r="B14" s="857" t="s">
        <v>352</v>
      </c>
      <c r="C14" s="783"/>
      <c r="D14" s="784"/>
      <c r="E14" s="210">
        <f>'DIC-01'!F29+'DIP-02'!F28+'AC-10'!F28+'IDP-04'!F28+'GD-07'!F29+'GC-08'!F28+'GJ-09'!F28+'GRF-11'!F28+'GT-12'!F28+'GTH-13'!F28+'GF-14'!F28+'CID-15'!F28+'EC-16'!F28+'MIC-03'!F28</f>
        <v>0</v>
      </c>
      <c r="F14" s="206"/>
      <c r="G14" s="207"/>
      <c r="H14" s="195"/>
      <c r="I14" s="195"/>
      <c r="J14" s="195"/>
      <c r="K14" s="200"/>
      <c r="L14" s="195"/>
      <c r="M14" s="195"/>
      <c r="N14" s="195"/>
      <c r="O14" s="193"/>
      <c r="P14" s="193"/>
      <c r="Q14" s="193"/>
      <c r="R14" s="193"/>
      <c r="S14" s="214"/>
      <c r="T14" s="196"/>
      <c r="U14" s="198"/>
    </row>
    <row r="15" spans="1:24" ht="42" customHeight="1">
      <c r="A15" s="192"/>
      <c r="B15" s="858"/>
      <c r="C15" s="793"/>
      <c r="D15" s="793"/>
      <c r="E15" s="219"/>
      <c r="F15" s="219"/>
      <c r="G15" s="220"/>
      <c r="H15" s="195"/>
      <c r="I15" s="195"/>
      <c r="J15" s="195"/>
      <c r="K15" s="200"/>
      <c r="L15" s="195"/>
      <c r="M15" s="195"/>
      <c r="N15" s="195"/>
      <c r="O15" s="195"/>
      <c r="P15" s="196"/>
      <c r="Q15" s="196"/>
      <c r="R15" s="196"/>
      <c r="S15" s="197"/>
      <c r="T15" s="196"/>
      <c r="U15" s="198"/>
    </row>
    <row r="16" spans="1:24" ht="42" customHeight="1">
      <c r="A16" s="192"/>
      <c r="B16" s="858"/>
      <c r="C16" s="793"/>
      <c r="D16" s="793"/>
      <c r="E16" s="219"/>
      <c r="F16" s="219"/>
      <c r="G16" s="220"/>
      <c r="H16" s="195"/>
      <c r="I16" s="193"/>
      <c r="J16" s="193"/>
      <c r="K16" s="193"/>
      <c r="L16" s="193"/>
      <c r="M16" s="195"/>
      <c r="N16" s="195"/>
      <c r="O16" s="195"/>
      <c r="P16" s="196"/>
      <c r="Q16" s="196"/>
      <c r="R16" s="196"/>
      <c r="S16" s="197"/>
      <c r="T16" s="196"/>
      <c r="U16" s="198"/>
    </row>
    <row r="17" spans="1:21" ht="42" customHeight="1">
      <c r="A17" s="221"/>
      <c r="B17" s="222"/>
      <c r="C17" s="223"/>
      <c r="D17" s="223"/>
      <c r="E17" s="223"/>
      <c r="F17" s="223"/>
      <c r="G17" s="223"/>
      <c r="H17" s="223"/>
      <c r="I17" s="223"/>
      <c r="J17" s="223"/>
      <c r="K17" s="224"/>
      <c r="L17" s="223"/>
      <c r="M17" s="223"/>
      <c r="N17" s="223"/>
      <c r="O17" s="223"/>
      <c r="P17" s="225"/>
      <c r="Q17" s="225"/>
      <c r="R17" s="225"/>
      <c r="S17" s="226"/>
      <c r="T17" s="859"/>
      <c r="U17" s="860"/>
    </row>
    <row r="18" spans="1:21" ht="42" customHeight="1">
      <c r="A18" s="861" t="s">
        <v>353</v>
      </c>
      <c r="B18" s="843"/>
      <c r="C18" s="843"/>
      <c r="D18" s="843"/>
      <c r="E18" s="843"/>
      <c r="F18" s="843"/>
      <c r="G18" s="843"/>
      <c r="H18" s="843"/>
      <c r="I18" s="843"/>
      <c r="J18" s="843"/>
      <c r="K18" s="843"/>
      <c r="L18" s="843"/>
      <c r="M18" s="843"/>
      <c r="N18" s="843"/>
      <c r="O18" s="843"/>
      <c r="P18" s="843"/>
      <c r="Q18" s="843"/>
      <c r="R18" s="843"/>
      <c r="S18" s="843"/>
      <c r="T18" s="843"/>
      <c r="U18" s="860"/>
    </row>
    <row r="19" spans="1:21" ht="32.25" customHeight="1">
      <c r="A19" s="227"/>
      <c r="B19" s="228"/>
      <c r="C19" s="228"/>
      <c r="D19" s="228"/>
      <c r="E19" s="228"/>
      <c r="F19" s="228"/>
      <c r="G19" s="228"/>
      <c r="H19" s="228"/>
      <c r="I19" s="189"/>
      <c r="J19" s="189"/>
      <c r="K19" s="189"/>
      <c r="L19" s="189"/>
      <c r="M19" s="189"/>
      <c r="N19" s="189"/>
      <c r="O19" s="189"/>
      <c r="P19" s="189"/>
      <c r="Q19" s="189"/>
      <c r="R19" s="189"/>
      <c r="S19" s="189"/>
      <c r="T19" s="189"/>
      <c r="U19" s="229"/>
    </row>
    <row r="20" spans="1:21" ht="55.5" customHeight="1">
      <c r="A20" s="230">
        <v>55</v>
      </c>
      <c r="B20" s="231" t="s">
        <v>354</v>
      </c>
      <c r="C20" s="862" t="s">
        <v>0</v>
      </c>
      <c r="D20" s="863"/>
      <c r="E20" s="864"/>
      <c r="F20" s="232" t="s">
        <v>355</v>
      </c>
      <c r="G20" s="866" t="s">
        <v>294</v>
      </c>
      <c r="H20" s="801"/>
      <c r="I20" s="867" t="s">
        <v>286</v>
      </c>
      <c r="J20" s="864"/>
      <c r="K20" s="865" t="s">
        <v>290</v>
      </c>
      <c r="L20" s="872"/>
      <c r="M20" s="865" t="s">
        <v>295</v>
      </c>
      <c r="N20" s="864"/>
      <c r="O20" s="865" t="s">
        <v>327</v>
      </c>
      <c r="P20" s="864"/>
      <c r="Q20" s="233"/>
      <c r="R20" s="233"/>
      <c r="S20" s="233"/>
      <c r="T20" s="193"/>
      <c r="U20" s="234"/>
    </row>
    <row r="21" spans="1:21" ht="33.75" customHeight="1">
      <c r="A21" s="235"/>
      <c r="B21" s="172" t="s">
        <v>328</v>
      </c>
      <c r="C21" s="868" t="s">
        <v>305</v>
      </c>
      <c r="D21" s="869"/>
      <c r="E21" s="856"/>
      <c r="F21" s="236">
        <f>+'DIC-01'!F23</f>
        <v>1</v>
      </c>
      <c r="G21" s="855">
        <f>+'DIC-01'!F24</f>
        <v>1</v>
      </c>
      <c r="H21" s="856"/>
      <c r="I21" s="855">
        <f>+'DIC-01'!F25</f>
        <v>0</v>
      </c>
      <c r="J21" s="856"/>
      <c r="K21" s="855">
        <f>+'DIC-01'!F26</f>
        <v>0</v>
      </c>
      <c r="L21" s="869"/>
      <c r="M21" s="855">
        <f>+'DIC-01'!F27</f>
        <v>1</v>
      </c>
      <c r="N21" s="856"/>
      <c r="O21" s="855">
        <v>0</v>
      </c>
      <c r="P21" s="856"/>
      <c r="Q21" s="193"/>
      <c r="R21" s="237"/>
      <c r="S21" s="193"/>
      <c r="T21" s="193"/>
      <c r="U21" s="238"/>
    </row>
    <row r="22" spans="1:21" ht="31.5" customHeight="1">
      <c r="A22" s="235"/>
      <c r="B22" s="175" t="s">
        <v>329</v>
      </c>
      <c r="C22" s="837" t="s">
        <v>308</v>
      </c>
      <c r="D22" s="783"/>
      <c r="E22" s="838"/>
      <c r="F22" s="239">
        <f>+'DIP-02'!F23</f>
        <v>0</v>
      </c>
      <c r="G22" s="845">
        <f>+'DIP-02'!F24</f>
        <v>0</v>
      </c>
      <c r="H22" s="838"/>
      <c r="I22" s="845">
        <f>+'DIP-02'!F25</f>
        <v>0</v>
      </c>
      <c r="J22" s="838"/>
      <c r="K22" s="845">
        <f>+'DIP-02'!F26</f>
        <v>0</v>
      </c>
      <c r="L22" s="783"/>
      <c r="M22" s="845">
        <f>+'DIP-02'!F27</f>
        <v>0</v>
      </c>
      <c r="N22" s="838"/>
      <c r="O22" s="845">
        <v>0</v>
      </c>
      <c r="P22" s="838"/>
      <c r="Q22" s="193"/>
      <c r="R22" s="237"/>
      <c r="S22" s="193"/>
      <c r="T22" s="193"/>
      <c r="U22" s="238"/>
    </row>
    <row r="23" spans="1:21" ht="31.5" customHeight="1">
      <c r="A23" s="235"/>
      <c r="B23" s="175" t="s">
        <v>330</v>
      </c>
      <c r="C23" s="847" t="s">
        <v>311</v>
      </c>
      <c r="D23" s="783"/>
      <c r="E23" s="838"/>
      <c r="F23" s="239">
        <f>+'AC-10'!F23</f>
        <v>0</v>
      </c>
      <c r="G23" s="846">
        <f>+'AC-10'!F24</f>
        <v>0</v>
      </c>
      <c r="H23" s="838"/>
      <c r="I23" s="846">
        <f>+'AC-10'!F25</f>
        <v>0</v>
      </c>
      <c r="J23" s="838"/>
      <c r="K23" s="846">
        <f>+'AC-10'!F26</f>
        <v>0</v>
      </c>
      <c r="L23" s="853"/>
      <c r="M23" s="846">
        <f>+'AC-10'!F27</f>
        <v>0</v>
      </c>
      <c r="N23" s="838"/>
      <c r="O23" s="846">
        <v>0</v>
      </c>
      <c r="P23" s="838"/>
      <c r="Q23" s="193"/>
      <c r="R23" s="237"/>
      <c r="S23" s="193"/>
      <c r="T23" s="193"/>
      <c r="U23" s="238"/>
    </row>
    <row r="24" spans="1:21" ht="31.5" customHeight="1">
      <c r="A24" s="235"/>
      <c r="B24" s="180" t="s">
        <v>331</v>
      </c>
      <c r="C24" s="837" t="s">
        <v>314</v>
      </c>
      <c r="D24" s="783"/>
      <c r="E24" s="838"/>
      <c r="F24" s="239">
        <f>+'IDP-04'!F23</f>
        <v>8</v>
      </c>
      <c r="G24" s="845">
        <f>+'IDP-04'!F24</f>
        <v>7</v>
      </c>
      <c r="H24" s="838"/>
      <c r="I24" s="845">
        <f>+'IDP-04'!F25</f>
        <v>0</v>
      </c>
      <c r="J24" s="838"/>
      <c r="K24" s="845">
        <f>+'IDP-04'!F26</f>
        <v>7</v>
      </c>
      <c r="L24" s="783"/>
      <c r="M24" s="845">
        <f>+'IDP-04'!F27</f>
        <v>0</v>
      </c>
      <c r="N24" s="838"/>
      <c r="O24" s="845">
        <v>0</v>
      </c>
      <c r="P24" s="838"/>
      <c r="Q24" s="193"/>
      <c r="R24" s="237"/>
      <c r="S24" s="193"/>
      <c r="T24" s="193"/>
      <c r="U24" s="238"/>
    </row>
    <row r="25" spans="1:21" ht="31.5" customHeight="1">
      <c r="A25" s="235"/>
      <c r="B25" s="181" t="s">
        <v>332</v>
      </c>
      <c r="C25" s="847" t="s">
        <v>316</v>
      </c>
      <c r="D25" s="783"/>
      <c r="E25" s="838"/>
      <c r="F25" s="239">
        <f>'GD-07'!F24</f>
        <v>2</v>
      </c>
      <c r="G25" s="845">
        <f>'GD-07'!F25</f>
        <v>2</v>
      </c>
      <c r="H25" s="838"/>
      <c r="I25" s="845">
        <f>'GD-07'!F26</f>
        <v>0</v>
      </c>
      <c r="J25" s="838"/>
      <c r="K25" s="845">
        <f>'GD-07'!F27</f>
        <v>0</v>
      </c>
      <c r="L25" s="783"/>
      <c r="M25" s="845">
        <f>'GD-07'!F28</f>
        <v>2</v>
      </c>
      <c r="N25" s="838"/>
      <c r="O25" s="845">
        <v>0</v>
      </c>
      <c r="P25" s="838"/>
      <c r="Q25" s="193"/>
      <c r="R25" s="237"/>
      <c r="S25" s="193"/>
      <c r="T25" s="193"/>
      <c r="U25" s="238"/>
    </row>
    <row r="26" spans="1:21" ht="31.5" customHeight="1">
      <c r="A26" s="235"/>
      <c r="B26" s="181" t="s">
        <v>333</v>
      </c>
      <c r="C26" s="847" t="s">
        <v>317</v>
      </c>
      <c r="D26" s="783"/>
      <c r="E26" s="838"/>
      <c r="F26" s="239">
        <f>+'GC-08'!F23</f>
        <v>1</v>
      </c>
      <c r="G26" s="845">
        <f>+'GC-08'!F24</f>
        <v>1</v>
      </c>
      <c r="H26" s="838"/>
      <c r="I26" s="845"/>
      <c r="J26" s="838"/>
      <c r="K26" s="845">
        <f>+'GC-08'!F26</f>
        <v>0</v>
      </c>
      <c r="L26" s="783"/>
      <c r="M26" s="845">
        <f>+'GC-08'!F27</f>
        <v>1</v>
      </c>
      <c r="N26" s="838"/>
      <c r="O26" s="845">
        <v>0</v>
      </c>
      <c r="P26" s="838"/>
      <c r="Q26" s="193"/>
      <c r="R26" s="237"/>
      <c r="S26" s="193"/>
      <c r="T26" s="193"/>
      <c r="U26" s="238"/>
    </row>
    <row r="27" spans="1:21" ht="31.5" customHeight="1">
      <c r="A27" s="235"/>
      <c r="B27" s="181" t="s">
        <v>334</v>
      </c>
      <c r="C27" s="847" t="s">
        <v>318</v>
      </c>
      <c r="D27" s="783"/>
      <c r="E27" s="838"/>
      <c r="F27" s="239">
        <f>+'GJ-09'!F23</f>
        <v>0</v>
      </c>
      <c r="G27" s="846">
        <f>+'GJ-09'!F24</f>
        <v>0</v>
      </c>
      <c r="H27" s="838"/>
      <c r="I27" s="846">
        <f>+'GJ-09'!F25</f>
        <v>0</v>
      </c>
      <c r="J27" s="838"/>
      <c r="K27" s="846">
        <f>+'GJ-09'!F26</f>
        <v>0</v>
      </c>
      <c r="L27" s="853"/>
      <c r="M27" s="846">
        <f>+'GJ-09'!F27</f>
        <v>0</v>
      </c>
      <c r="N27" s="838"/>
      <c r="O27" s="846">
        <v>0</v>
      </c>
      <c r="P27" s="838"/>
      <c r="Q27" s="193"/>
      <c r="R27" s="237"/>
      <c r="S27" s="193"/>
      <c r="T27" s="193"/>
      <c r="U27" s="238"/>
    </row>
    <row r="28" spans="1:21" ht="31.5" customHeight="1">
      <c r="A28" s="235"/>
      <c r="B28" s="181" t="s">
        <v>335</v>
      </c>
      <c r="C28" s="837" t="s">
        <v>319</v>
      </c>
      <c r="D28" s="783"/>
      <c r="E28" s="838"/>
      <c r="F28" s="239">
        <f>'GRF-11'!F23</f>
        <v>7</v>
      </c>
      <c r="G28" s="846">
        <f>+'GRF-11'!F24</f>
        <v>7</v>
      </c>
      <c r="H28" s="838"/>
      <c r="I28" s="846">
        <f>+'GRF-11'!F25</f>
        <v>0</v>
      </c>
      <c r="J28" s="838"/>
      <c r="K28" s="845">
        <f>'GRF-11'!F26</f>
        <v>0</v>
      </c>
      <c r="L28" s="783"/>
      <c r="M28" s="846">
        <f>+'GRF-11'!F27</f>
        <v>7</v>
      </c>
      <c r="N28" s="838"/>
      <c r="O28" s="846">
        <v>0</v>
      </c>
      <c r="P28" s="838"/>
      <c r="Q28" s="193"/>
      <c r="R28" s="237"/>
      <c r="S28" s="193"/>
      <c r="T28" s="193"/>
      <c r="U28" s="238"/>
    </row>
    <row r="29" spans="1:21" ht="31.5" customHeight="1">
      <c r="A29" s="235"/>
      <c r="B29" s="181" t="s">
        <v>336</v>
      </c>
      <c r="C29" s="837" t="s">
        <v>320</v>
      </c>
      <c r="D29" s="783"/>
      <c r="E29" s="838"/>
      <c r="F29" s="239">
        <f>'GT-12'!F23</f>
        <v>90</v>
      </c>
      <c r="G29" s="845">
        <f>'GT-12'!F24</f>
        <v>53</v>
      </c>
      <c r="H29" s="838"/>
      <c r="I29" s="846">
        <f>'GT-12'!F25</f>
        <v>0</v>
      </c>
      <c r="J29" s="838"/>
      <c r="K29" s="845">
        <f>'GT-12'!F26</f>
        <v>0</v>
      </c>
      <c r="L29" s="783"/>
      <c r="M29" s="846">
        <f>'GT-12'!F27</f>
        <v>53</v>
      </c>
      <c r="N29" s="838"/>
      <c r="O29" s="846">
        <f>'GT-12'!F28</f>
        <v>0</v>
      </c>
      <c r="P29" s="838"/>
      <c r="Q29" s="193"/>
      <c r="R29" s="237"/>
      <c r="S29" s="193"/>
      <c r="T29" s="193"/>
      <c r="U29" s="238"/>
    </row>
    <row r="30" spans="1:21" ht="31.5" customHeight="1">
      <c r="A30" s="235"/>
      <c r="B30" s="181" t="s">
        <v>337</v>
      </c>
      <c r="C30" s="837" t="s">
        <v>321</v>
      </c>
      <c r="D30" s="783"/>
      <c r="E30" s="838"/>
      <c r="F30" s="239">
        <f>+'GTH-13'!F23</f>
        <v>23</v>
      </c>
      <c r="G30" s="845">
        <f>+'GTH-13'!F24</f>
        <v>18</v>
      </c>
      <c r="H30" s="838"/>
      <c r="I30" s="846">
        <f>+'GTH-13'!F25</f>
        <v>0</v>
      </c>
      <c r="J30" s="838"/>
      <c r="K30" s="846">
        <f>+'GTH-13'!F26</f>
        <v>2</v>
      </c>
      <c r="L30" s="853"/>
      <c r="M30" s="846">
        <f>+'GTH-13'!F27</f>
        <v>16</v>
      </c>
      <c r="N30" s="838"/>
      <c r="O30" s="846"/>
      <c r="P30" s="838"/>
      <c r="Q30" s="193"/>
      <c r="R30" s="237"/>
      <c r="S30" s="193"/>
      <c r="T30" s="193"/>
      <c r="U30" s="238"/>
    </row>
    <row r="31" spans="1:21" ht="31.5" customHeight="1">
      <c r="A31" s="235"/>
      <c r="B31" s="181" t="s">
        <v>338</v>
      </c>
      <c r="C31" s="837" t="s">
        <v>322</v>
      </c>
      <c r="D31" s="783"/>
      <c r="E31" s="838"/>
      <c r="F31" s="239">
        <f>'GF-14'!F23</f>
        <v>13</v>
      </c>
      <c r="G31" s="846">
        <f>'GF-14'!F24</f>
        <v>14</v>
      </c>
      <c r="H31" s="838"/>
      <c r="I31" s="846">
        <f>'GF-14'!F25</f>
        <v>0</v>
      </c>
      <c r="J31" s="838"/>
      <c r="K31" s="846">
        <f>'GF-14'!F26</f>
        <v>0</v>
      </c>
      <c r="L31" s="853"/>
      <c r="M31" s="846">
        <f>'GF-14'!F27</f>
        <v>14</v>
      </c>
      <c r="N31" s="838"/>
      <c r="O31" s="846"/>
      <c r="P31" s="838"/>
      <c r="Q31" s="193"/>
      <c r="R31" s="237"/>
      <c r="S31" s="193"/>
      <c r="T31" s="193"/>
      <c r="U31" s="238"/>
    </row>
    <row r="32" spans="1:21" ht="31.5" customHeight="1">
      <c r="A32" s="235"/>
      <c r="B32" s="181" t="s">
        <v>339</v>
      </c>
      <c r="C32" s="837" t="s">
        <v>323</v>
      </c>
      <c r="D32" s="783"/>
      <c r="E32" s="838"/>
      <c r="F32" s="239">
        <f>+'CID-15'!F23</f>
        <v>0</v>
      </c>
      <c r="G32" s="846">
        <f>+'CID-15'!F24</f>
        <v>0</v>
      </c>
      <c r="H32" s="838"/>
      <c r="I32" s="846">
        <f>+'CID-15'!F25</f>
        <v>0</v>
      </c>
      <c r="J32" s="838"/>
      <c r="K32" s="846">
        <f>+'CID-15'!F26</f>
        <v>0</v>
      </c>
      <c r="L32" s="853"/>
      <c r="M32" s="846">
        <f>+'CID-15'!F27</f>
        <v>0</v>
      </c>
      <c r="N32" s="838"/>
      <c r="O32" s="846"/>
      <c r="P32" s="838"/>
      <c r="Q32" s="193"/>
      <c r="R32" s="237"/>
      <c r="S32" s="193"/>
      <c r="T32" s="193"/>
      <c r="U32" s="238"/>
    </row>
    <row r="33" spans="1:21" ht="31.5" customHeight="1">
      <c r="A33" s="235"/>
      <c r="B33" s="182" t="s">
        <v>340</v>
      </c>
      <c r="C33" s="837" t="s">
        <v>324</v>
      </c>
      <c r="D33" s="783"/>
      <c r="E33" s="838"/>
      <c r="F33" s="239">
        <f>+'EC-16'!F23</f>
        <v>0</v>
      </c>
      <c r="G33" s="846">
        <f>+'EC-16'!F24</f>
        <v>0</v>
      </c>
      <c r="H33" s="838"/>
      <c r="I33" s="846">
        <f>+'EC-16'!F25</f>
        <v>0</v>
      </c>
      <c r="J33" s="838"/>
      <c r="K33" s="846">
        <f>+'EC-16'!F26</f>
        <v>0</v>
      </c>
      <c r="L33" s="853"/>
      <c r="M33" s="846">
        <f>+'EC-16'!F27</f>
        <v>0</v>
      </c>
      <c r="N33" s="838"/>
      <c r="O33" s="846"/>
      <c r="P33" s="838"/>
      <c r="Q33" s="193"/>
      <c r="R33" s="237"/>
      <c r="S33" s="193"/>
      <c r="T33" s="193"/>
      <c r="U33" s="238"/>
    </row>
    <row r="34" spans="1:21" ht="33" customHeight="1">
      <c r="A34" s="235"/>
      <c r="B34" s="182" t="s">
        <v>341</v>
      </c>
      <c r="C34" s="839" t="s">
        <v>325</v>
      </c>
      <c r="D34" s="840"/>
      <c r="E34" s="841"/>
      <c r="F34" s="240">
        <f>+'MIC-03'!F23</f>
        <v>0</v>
      </c>
      <c r="G34" s="850">
        <f>+'MIC-03'!F24</f>
        <v>0</v>
      </c>
      <c r="H34" s="851"/>
      <c r="I34" s="850">
        <f>+'MIC-03'!F25</f>
        <v>0</v>
      </c>
      <c r="J34" s="851"/>
      <c r="K34" s="850">
        <f>+'MIC-03'!F26</f>
        <v>0</v>
      </c>
      <c r="L34" s="854"/>
      <c r="M34" s="850">
        <f>+'MIC-03'!F27</f>
        <v>0</v>
      </c>
      <c r="N34" s="851"/>
      <c r="O34" s="850"/>
      <c r="P34" s="851"/>
      <c r="Q34" s="193"/>
      <c r="R34" s="237"/>
      <c r="S34" s="193"/>
      <c r="T34" s="193"/>
      <c r="U34" s="238"/>
    </row>
    <row r="35" spans="1:21" ht="31.5" customHeight="1">
      <c r="A35" s="235"/>
      <c r="B35" s="6"/>
      <c r="C35" s="241" t="s">
        <v>356</v>
      </c>
      <c r="D35" s="242"/>
      <c r="E35" s="242"/>
      <c r="F35" s="243">
        <f>SUM(F21:F34)</f>
        <v>145</v>
      </c>
      <c r="G35" s="852">
        <f>SUM(G21:H34)</f>
        <v>103</v>
      </c>
      <c r="H35" s="851"/>
      <c r="I35" s="852">
        <f>SUM(I21:J34)</f>
        <v>0</v>
      </c>
      <c r="J35" s="851"/>
      <c r="K35" s="852">
        <f>SUM(K21:L34)</f>
        <v>9</v>
      </c>
      <c r="L35" s="851"/>
      <c r="M35" s="852">
        <f>SUM(M21:N34)</f>
        <v>94</v>
      </c>
      <c r="N35" s="851"/>
      <c r="O35" s="852">
        <f>SUM(O21:P34)</f>
        <v>0</v>
      </c>
      <c r="P35" s="851"/>
      <c r="Q35" s="193"/>
      <c r="R35" s="237"/>
      <c r="S35" s="193"/>
      <c r="T35" s="193"/>
      <c r="U35" s="238"/>
    </row>
    <row r="36" spans="1:21" ht="43.5" customHeight="1">
      <c r="A36" s="244"/>
      <c r="B36" s="842" t="s">
        <v>357</v>
      </c>
      <c r="C36" s="843"/>
      <c r="D36" s="843"/>
      <c r="E36" s="844"/>
      <c r="F36" s="245"/>
      <c r="G36" s="848"/>
      <c r="H36" s="844"/>
      <c r="I36" s="848"/>
      <c r="J36" s="844"/>
      <c r="K36" s="848"/>
      <c r="L36" s="844"/>
      <c r="M36" s="848"/>
      <c r="N36" s="844"/>
      <c r="O36" s="848"/>
      <c r="P36" s="844"/>
      <c r="Q36" s="246"/>
      <c r="R36" s="247"/>
      <c r="S36" s="247"/>
      <c r="T36" s="849"/>
      <c r="U36" s="797"/>
    </row>
    <row r="37" spans="1:21" ht="44.25" customHeight="1">
      <c r="A37" s="193"/>
      <c r="B37" s="193"/>
      <c r="C37" s="193"/>
      <c r="D37" s="193"/>
      <c r="E37" s="193"/>
      <c r="F37" s="193"/>
      <c r="G37" s="193"/>
      <c r="H37" s="193"/>
      <c r="I37" s="193"/>
      <c r="J37" s="193"/>
      <c r="K37" s="193"/>
      <c r="L37" s="193"/>
      <c r="M37" s="193"/>
      <c r="N37" s="193"/>
      <c r="O37" s="193"/>
      <c r="P37" s="193"/>
      <c r="Q37" s="193"/>
      <c r="R37" s="193"/>
      <c r="S37" s="193"/>
      <c r="T37" s="193"/>
      <c r="U37" s="193"/>
    </row>
    <row r="38" spans="1:21" ht="15.75" customHeight="1">
      <c r="A38" s="213"/>
      <c r="B38" s="213"/>
      <c r="C38" s="213"/>
      <c r="D38" s="213"/>
      <c r="E38" s="213"/>
      <c r="F38" s="213"/>
      <c r="G38" s="213"/>
      <c r="H38" s="213"/>
      <c r="I38" s="213"/>
      <c r="J38" s="213"/>
      <c r="K38" s="213"/>
      <c r="L38" s="213"/>
      <c r="M38" s="213"/>
      <c r="N38" s="213"/>
      <c r="O38" s="213"/>
      <c r="P38" s="213"/>
      <c r="Q38" s="213"/>
      <c r="R38" s="213"/>
      <c r="S38" s="213"/>
      <c r="T38" s="213"/>
      <c r="U38" s="213"/>
    </row>
    <row r="39" spans="1:21" ht="15.75" customHeight="1">
      <c r="A39" s="6"/>
      <c r="B39" s="6"/>
      <c r="C39" s="6"/>
      <c r="D39" s="6"/>
      <c r="E39" s="6"/>
      <c r="F39" s="6"/>
      <c r="G39" s="6"/>
      <c r="H39" s="6"/>
      <c r="I39" s="6"/>
      <c r="J39" s="6"/>
      <c r="K39" s="6"/>
      <c r="L39" s="6"/>
      <c r="M39" s="6"/>
      <c r="N39" s="6"/>
      <c r="O39" s="6"/>
      <c r="P39" s="6"/>
      <c r="Q39" s="6"/>
      <c r="R39" s="6"/>
      <c r="S39" s="6"/>
      <c r="T39" s="6"/>
      <c r="U39" s="6"/>
    </row>
    <row r="40" spans="1:21" ht="15.75" customHeight="1">
      <c r="A40" s="6"/>
      <c r="B40" s="6"/>
      <c r="C40" s="6"/>
      <c r="D40" s="6"/>
      <c r="E40" s="6"/>
      <c r="F40" s="6"/>
      <c r="G40" s="6"/>
      <c r="H40" s="6"/>
      <c r="I40" s="6"/>
      <c r="J40" s="6"/>
      <c r="K40" s="6"/>
      <c r="L40" s="6"/>
      <c r="M40" s="6"/>
      <c r="N40" s="6"/>
      <c r="O40" s="6"/>
      <c r="P40" s="6"/>
      <c r="Q40" s="6"/>
      <c r="R40" s="6"/>
      <c r="S40" s="6"/>
      <c r="T40" s="6"/>
      <c r="U40" s="6"/>
    </row>
    <row r="41" spans="1:21" ht="15.75" customHeight="1">
      <c r="A41" s="6"/>
      <c r="B41" s="6"/>
      <c r="C41" s="6"/>
      <c r="D41" s="6"/>
      <c r="E41" s="6"/>
      <c r="F41" s="6"/>
      <c r="G41" s="6"/>
      <c r="H41" s="6"/>
      <c r="I41" s="6"/>
      <c r="J41" s="6"/>
      <c r="K41" s="6"/>
      <c r="L41" s="6"/>
      <c r="M41" s="6"/>
      <c r="N41" s="6"/>
      <c r="O41" s="6"/>
      <c r="P41" s="6"/>
      <c r="Q41" s="6"/>
      <c r="R41" s="6"/>
      <c r="S41" s="6"/>
      <c r="T41" s="6"/>
      <c r="U41" s="6"/>
    </row>
    <row r="42" spans="1:21" ht="15.75" customHeight="1">
      <c r="A42" s="6"/>
      <c r="B42" s="6"/>
      <c r="C42" s="6"/>
      <c r="D42" s="6"/>
      <c r="E42" s="6"/>
      <c r="F42" s="6"/>
      <c r="G42" s="6"/>
      <c r="H42" s="6"/>
      <c r="I42" s="6"/>
      <c r="J42" s="6"/>
      <c r="K42" s="6"/>
      <c r="L42" s="6"/>
      <c r="M42" s="6"/>
      <c r="N42" s="6"/>
      <c r="O42" s="6"/>
      <c r="P42" s="6"/>
      <c r="Q42" s="6"/>
      <c r="R42" s="6"/>
      <c r="S42" s="6"/>
      <c r="T42" s="6"/>
      <c r="U42" s="6"/>
    </row>
    <row r="43" spans="1:21" ht="15.75" customHeight="1">
      <c r="F43" s="6"/>
    </row>
    <row r="44" spans="1:21" ht="15.75" customHeight="1">
      <c r="F44" s="6"/>
    </row>
    <row r="45" spans="1:21" ht="15.75" customHeight="1">
      <c r="F45" s="6"/>
    </row>
    <row r="46" spans="1:21" ht="15.75" customHeight="1">
      <c r="F46" s="6"/>
    </row>
    <row r="47" spans="1:21" ht="15.75" customHeight="1">
      <c r="F47" s="6"/>
    </row>
    <row r="48" spans="1:21" ht="15.75" customHeight="1">
      <c r="F48" s="6"/>
    </row>
    <row r="49" spans="6:6" ht="15.75" customHeight="1">
      <c r="F49" s="6"/>
    </row>
    <row r="50" spans="6:6" ht="15.75" customHeight="1">
      <c r="F50" s="6"/>
    </row>
    <row r="51" spans="6:6" ht="15.75" customHeight="1">
      <c r="F51" s="6"/>
    </row>
    <row r="52" spans="6:6" ht="15.75" customHeight="1">
      <c r="F52" s="6"/>
    </row>
    <row r="53" spans="6:6" ht="15.75" customHeight="1">
      <c r="F53" s="6"/>
    </row>
    <row r="54" spans="6:6" ht="15.75" customHeight="1">
      <c r="F54" s="6"/>
    </row>
    <row r="55" spans="6:6" ht="15.75" customHeight="1">
      <c r="F55" s="6"/>
    </row>
    <row r="56" spans="6:6" ht="15.75" customHeight="1">
      <c r="F56" s="6"/>
    </row>
    <row r="57" spans="6:6" ht="15.75" customHeight="1">
      <c r="F57" s="6"/>
    </row>
    <row r="58" spans="6:6" ht="15.75" customHeight="1">
      <c r="F58" s="6"/>
    </row>
    <row r="59" spans="6:6" ht="15.75" customHeight="1">
      <c r="F59" s="6"/>
    </row>
    <row r="60" spans="6:6" ht="15.75" customHeight="1">
      <c r="F60" s="6"/>
    </row>
    <row r="61" spans="6:6" ht="15.75" customHeight="1">
      <c r="F61" s="6"/>
    </row>
    <row r="62" spans="6:6" ht="15.75" customHeight="1">
      <c r="F62" s="6"/>
    </row>
    <row r="63" spans="6:6" ht="15.75" customHeight="1">
      <c r="F63" s="6"/>
    </row>
    <row r="64" spans="6:6" ht="15.75" customHeight="1">
      <c r="F64" s="6"/>
    </row>
    <row r="65" spans="6:6" ht="15.75" customHeight="1">
      <c r="F65" s="6"/>
    </row>
    <row r="66" spans="6:6" ht="15.75" customHeight="1">
      <c r="F66" s="6"/>
    </row>
    <row r="67" spans="6:6" ht="15.75" customHeight="1">
      <c r="F67" s="6"/>
    </row>
    <row r="68" spans="6:6" ht="15.75" customHeight="1">
      <c r="F68" s="6"/>
    </row>
    <row r="69" spans="6:6" ht="15.75" customHeight="1">
      <c r="F69" s="6"/>
    </row>
    <row r="70" spans="6:6" ht="15.75" customHeight="1">
      <c r="F70" s="6"/>
    </row>
    <row r="71" spans="6:6" ht="15.75" customHeight="1">
      <c r="F71" s="6"/>
    </row>
    <row r="72" spans="6:6" ht="15.75" customHeight="1">
      <c r="F72" s="6"/>
    </row>
    <row r="73" spans="6:6" ht="15.75" customHeight="1">
      <c r="F73" s="6"/>
    </row>
    <row r="74" spans="6:6" ht="15.75" customHeight="1">
      <c r="F74" s="6"/>
    </row>
    <row r="75" spans="6:6" ht="15.75" customHeight="1">
      <c r="F75" s="6"/>
    </row>
    <row r="76" spans="6:6" ht="15.75" customHeight="1">
      <c r="F76" s="6"/>
    </row>
    <row r="77" spans="6:6" ht="15.75" customHeight="1">
      <c r="F77" s="6"/>
    </row>
    <row r="78" spans="6:6" ht="15.75" customHeight="1">
      <c r="F78" s="6"/>
    </row>
    <row r="79" spans="6:6" ht="15.75" customHeight="1">
      <c r="F79" s="6"/>
    </row>
    <row r="80" spans="6:6" ht="15.75" customHeight="1">
      <c r="F80" s="6"/>
    </row>
    <row r="81" spans="6:6" ht="15.75" customHeight="1">
      <c r="F81" s="6"/>
    </row>
    <row r="82" spans="6:6" ht="15.75" customHeight="1">
      <c r="F82" s="6"/>
    </row>
    <row r="83" spans="6:6" ht="15.75" customHeight="1">
      <c r="F83" s="6"/>
    </row>
    <row r="84" spans="6:6" ht="15.75" customHeight="1">
      <c r="F84" s="6"/>
    </row>
    <row r="85" spans="6:6" ht="15.75" customHeight="1">
      <c r="F85" s="6"/>
    </row>
    <row r="86" spans="6:6" ht="15.75" customHeight="1">
      <c r="F86" s="6"/>
    </row>
    <row r="87" spans="6:6" ht="15.75" customHeight="1">
      <c r="F87" s="6"/>
    </row>
    <row r="88" spans="6:6" ht="15.75" customHeight="1">
      <c r="F88" s="6"/>
    </row>
    <row r="89" spans="6:6" ht="15.75" customHeight="1">
      <c r="F89" s="6"/>
    </row>
    <row r="90" spans="6:6" ht="15.75" customHeight="1">
      <c r="F90" s="6"/>
    </row>
    <row r="91" spans="6:6" ht="15.75" customHeight="1">
      <c r="F91" s="6"/>
    </row>
    <row r="92" spans="6:6" ht="15.75" customHeight="1">
      <c r="F92" s="6"/>
    </row>
    <row r="93" spans="6:6" ht="15.75" customHeight="1">
      <c r="F93" s="6"/>
    </row>
    <row r="94" spans="6:6" ht="15.75" customHeight="1">
      <c r="F94" s="6"/>
    </row>
    <row r="95" spans="6:6" ht="15.75" customHeight="1">
      <c r="F95" s="6"/>
    </row>
    <row r="96" spans="6:6" ht="15.75" customHeight="1">
      <c r="F96" s="6"/>
    </row>
    <row r="97" spans="6:6" ht="15.75" customHeight="1">
      <c r="F97" s="6"/>
    </row>
    <row r="98" spans="6:6" ht="15.75" customHeight="1">
      <c r="F98" s="6"/>
    </row>
    <row r="99" spans="6:6" ht="15.75" customHeight="1">
      <c r="F99" s="6"/>
    </row>
    <row r="100" spans="6:6" ht="15.75" customHeight="1">
      <c r="F100" s="6"/>
    </row>
    <row r="101" spans="6:6" ht="15.75" customHeight="1">
      <c r="F101" s="6"/>
    </row>
    <row r="102" spans="6:6" ht="15.75" customHeight="1">
      <c r="F102" s="6"/>
    </row>
    <row r="103" spans="6:6" ht="15.75" customHeight="1">
      <c r="F103" s="6"/>
    </row>
    <row r="104" spans="6:6" ht="15.75" customHeight="1">
      <c r="F104" s="6"/>
    </row>
    <row r="105" spans="6:6" ht="15.75" customHeight="1">
      <c r="F105" s="6"/>
    </row>
    <row r="106" spans="6:6" ht="15.75" customHeight="1">
      <c r="F106" s="6"/>
    </row>
    <row r="107" spans="6:6" ht="15.75" customHeight="1">
      <c r="F107" s="6"/>
    </row>
    <row r="108" spans="6:6" ht="15.75" customHeight="1">
      <c r="F108" s="6"/>
    </row>
    <row r="109" spans="6:6" ht="15.75" customHeight="1">
      <c r="F109" s="6"/>
    </row>
    <row r="110" spans="6:6" ht="15.75" customHeight="1">
      <c r="F110" s="6"/>
    </row>
    <row r="111" spans="6:6" ht="15.75" customHeight="1">
      <c r="F111" s="6"/>
    </row>
    <row r="112" spans="6:6" ht="15.75" customHeight="1">
      <c r="F112" s="6"/>
    </row>
    <row r="113" spans="6:6" ht="15.75" customHeight="1">
      <c r="F113" s="6"/>
    </row>
    <row r="114" spans="6:6" ht="15.75" customHeight="1">
      <c r="F114" s="6"/>
    </row>
    <row r="115" spans="6:6" ht="15.75" customHeight="1">
      <c r="F115" s="6"/>
    </row>
    <row r="116" spans="6:6" ht="15.75" customHeight="1">
      <c r="F116" s="6"/>
    </row>
    <row r="117" spans="6:6" ht="15.75" customHeight="1">
      <c r="F117" s="6"/>
    </row>
    <row r="118" spans="6:6" ht="15.75" customHeight="1">
      <c r="F118" s="6"/>
    </row>
    <row r="119" spans="6:6" ht="15.75" customHeight="1">
      <c r="F119" s="6"/>
    </row>
    <row r="120" spans="6:6" ht="15.75" customHeight="1">
      <c r="F120" s="6"/>
    </row>
    <row r="121" spans="6:6" ht="15.75" customHeight="1">
      <c r="F121" s="6"/>
    </row>
    <row r="122" spans="6:6" ht="15.75" customHeight="1">
      <c r="F122" s="6"/>
    </row>
    <row r="123" spans="6:6" ht="15.75" customHeight="1">
      <c r="F123" s="6"/>
    </row>
    <row r="124" spans="6:6" ht="15.75" customHeight="1">
      <c r="F124" s="6"/>
    </row>
    <row r="125" spans="6:6" ht="15.75" customHeight="1">
      <c r="F125" s="6"/>
    </row>
    <row r="126" spans="6:6" ht="15.75" customHeight="1">
      <c r="F126" s="6"/>
    </row>
    <row r="127" spans="6:6" ht="15.75" customHeight="1">
      <c r="F127" s="6"/>
    </row>
    <row r="128" spans="6:6" ht="15.75" customHeight="1">
      <c r="F128" s="6"/>
    </row>
    <row r="129" spans="6:6" ht="15.75" customHeight="1">
      <c r="F129" s="6"/>
    </row>
    <row r="130" spans="6:6" ht="15.75" customHeight="1">
      <c r="F130" s="6"/>
    </row>
    <row r="131" spans="6:6" ht="15.75" customHeight="1">
      <c r="F131" s="6"/>
    </row>
    <row r="132" spans="6:6" ht="15.75" customHeight="1">
      <c r="F132" s="6"/>
    </row>
    <row r="133" spans="6:6" ht="15.75" customHeight="1">
      <c r="F133" s="6"/>
    </row>
    <row r="134" spans="6:6" ht="15.75" customHeight="1">
      <c r="F134" s="6"/>
    </row>
    <row r="135" spans="6:6" ht="15.75" customHeight="1">
      <c r="F135" s="6"/>
    </row>
    <row r="136" spans="6:6" ht="15.75" customHeight="1">
      <c r="F136" s="6"/>
    </row>
    <row r="137" spans="6:6" ht="15.75" customHeight="1">
      <c r="F137" s="6"/>
    </row>
    <row r="138" spans="6:6" ht="15.75" customHeight="1">
      <c r="F138" s="6"/>
    </row>
    <row r="139" spans="6:6" ht="15.75" customHeight="1">
      <c r="F139" s="6"/>
    </row>
    <row r="140" spans="6:6" ht="15.75" customHeight="1">
      <c r="F140" s="6"/>
    </row>
    <row r="141" spans="6:6" ht="15.75" customHeight="1">
      <c r="F141" s="6"/>
    </row>
    <row r="142" spans="6:6" ht="15.75" customHeight="1">
      <c r="F142" s="6"/>
    </row>
    <row r="143" spans="6:6" ht="15.75" customHeight="1">
      <c r="F143" s="6"/>
    </row>
    <row r="144" spans="6:6" ht="15.75" customHeight="1">
      <c r="F144" s="6"/>
    </row>
    <row r="145" spans="6:6" ht="15.75" customHeight="1">
      <c r="F145" s="6"/>
    </row>
    <row r="146" spans="6:6" ht="15.75" customHeight="1">
      <c r="F146" s="6"/>
    </row>
    <row r="147" spans="6:6" ht="15.75" customHeight="1">
      <c r="F147" s="6"/>
    </row>
    <row r="148" spans="6:6" ht="15.75" customHeight="1">
      <c r="F148" s="6"/>
    </row>
    <row r="149" spans="6:6" ht="15.75" customHeight="1">
      <c r="F149" s="6"/>
    </row>
    <row r="150" spans="6:6" ht="15.75" customHeight="1">
      <c r="F150" s="6"/>
    </row>
    <row r="151" spans="6:6" ht="15.75" customHeight="1">
      <c r="F151" s="6"/>
    </row>
    <row r="152" spans="6:6" ht="15.75" customHeight="1">
      <c r="F152" s="6"/>
    </row>
    <row r="153" spans="6:6" ht="15.75" customHeight="1">
      <c r="F153" s="6"/>
    </row>
    <row r="154" spans="6:6" ht="15.75" customHeight="1">
      <c r="F154" s="6"/>
    </row>
    <row r="155" spans="6:6" ht="15.75" customHeight="1">
      <c r="F155" s="6"/>
    </row>
    <row r="156" spans="6:6" ht="15.75" customHeight="1">
      <c r="F156" s="6"/>
    </row>
    <row r="157" spans="6:6" ht="15.75" customHeight="1">
      <c r="F157" s="6"/>
    </row>
    <row r="158" spans="6:6" ht="15.75" customHeight="1">
      <c r="F158" s="6"/>
    </row>
    <row r="159" spans="6:6" ht="15.75" customHeight="1">
      <c r="F159" s="6"/>
    </row>
    <row r="160" spans="6:6" ht="15.75" customHeight="1">
      <c r="F160" s="6"/>
    </row>
    <row r="161" spans="6:6" ht="15.75" customHeight="1">
      <c r="F161" s="6"/>
    </row>
    <row r="162" spans="6:6" ht="15.75" customHeight="1">
      <c r="F162" s="6"/>
    </row>
    <row r="163" spans="6:6" ht="15.75" customHeight="1">
      <c r="F163" s="6"/>
    </row>
    <row r="164" spans="6:6" ht="15.75" customHeight="1">
      <c r="F164" s="6"/>
    </row>
    <row r="165" spans="6:6" ht="15.75" customHeight="1">
      <c r="F165" s="6"/>
    </row>
    <row r="166" spans="6:6" ht="15.75" customHeight="1">
      <c r="F166" s="6"/>
    </row>
    <row r="167" spans="6:6" ht="15.75" customHeight="1">
      <c r="F167" s="6"/>
    </row>
    <row r="168" spans="6:6" ht="15.75" customHeight="1">
      <c r="F168" s="6"/>
    </row>
    <row r="169" spans="6:6" ht="15.75" customHeight="1">
      <c r="F169" s="6"/>
    </row>
    <row r="170" spans="6:6" ht="15.75" customHeight="1">
      <c r="F170" s="6"/>
    </row>
    <row r="171" spans="6:6" ht="15.75" customHeight="1">
      <c r="F171" s="6"/>
    </row>
    <row r="172" spans="6:6" ht="15.75" customHeight="1">
      <c r="F172" s="6"/>
    </row>
    <row r="173" spans="6:6" ht="15.75" customHeight="1">
      <c r="F173" s="6"/>
    </row>
    <row r="174" spans="6:6" ht="15.75" customHeight="1">
      <c r="F174" s="6"/>
    </row>
    <row r="175" spans="6:6" ht="15.75" customHeight="1">
      <c r="F175" s="6"/>
    </row>
    <row r="176" spans="6:6" ht="15.75" customHeight="1">
      <c r="F176" s="6"/>
    </row>
    <row r="177" spans="6:6" ht="15.75" customHeight="1">
      <c r="F177" s="6"/>
    </row>
    <row r="178" spans="6:6" ht="15.75" customHeight="1">
      <c r="F178" s="6"/>
    </row>
    <row r="179" spans="6:6" ht="15.75" customHeight="1">
      <c r="F179" s="6"/>
    </row>
    <row r="180" spans="6:6" ht="15.75" customHeight="1">
      <c r="F180" s="6"/>
    </row>
    <row r="181" spans="6:6" ht="15.75" customHeight="1">
      <c r="F181" s="6"/>
    </row>
    <row r="182" spans="6:6" ht="15.75" customHeight="1">
      <c r="F182" s="6"/>
    </row>
    <row r="183" spans="6:6" ht="15.75" customHeight="1">
      <c r="F183" s="6"/>
    </row>
    <row r="184" spans="6:6" ht="15.75" customHeight="1">
      <c r="F184" s="6"/>
    </row>
    <row r="185" spans="6:6" ht="15.75" customHeight="1">
      <c r="F185" s="6"/>
    </row>
    <row r="186" spans="6:6" ht="15.75" customHeight="1">
      <c r="F186" s="6"/>
    </row>
    <row r="187" spans="6:6" ht="15.75" customHeight="1">
      <c r="F187" s="6"/>
    </row>
    <row r="188" spans="6:6" ht="15.75" customHeight="1">
      <c r="F188" s="6"/>
    </row>
    <row r="189" spans="6:6" ht="15.75" customHeight="1">
      <c r="F189" s="6"/>
    </row>
    <row r="190" spans="6:6" ht="15.75" customHeight="1">
      <c r="F190" s="6"/>
    </row>
    <row r="191" spans="6:6" ht="15.75" customHeight="1">
      <c r="F191" s="6"/>
    </row>
    <row r="192" spans="6:6" ht="15.75" customHeight="1">
      <c r="F192" s="6"/>
    </row>
    <row r="193" spans="6:6" ht="15.75" customHeight="1">
      <c r="F193" s="6"/>
    </row>
    <row r="194" spans="6:6" ht="15.75" customHeight="1">
      <c r="F194" s="6"/>
    </row>
    <row r="195" spans="6:6" ht="15.75" customHeight="1">
      <c r="F195" s="6"/>
    </row>
    <row r="196" spans="6:6" ht="15.75" customHeight="1">
      <c r="F196" s="6"/>
    </row>
    <row r="197" spans="6:6" ht="15.75" customHeight="1">
      <c r="F197" s="6"/>
    </row>
    <row r="198" spans="6:6" ht="15.75" customHeight="1">
      <c r="F198" s="6"/>
    </row>
    <row r="199" spans="6:6" ht="15.75" customHeight="1">
      <c r="F199" s="6"/>
    </row>
    <row r="200" spans="6:6" ht="15.75" customHeight="1">
      <c r="F200" s="6"/>
    </row>
    <row r="201" spans="6:6" ht="15.75" customHeight="1">
      <c r="F201" s="6"/>
    </row>
    <row r="202" spans="6:6" ht="15.75" customHeight="1">
      <c r="F202" s="6"/>
    </row>
    <row r="203" spans="6:6" ht="15.75" customHeight="1">
      <c r="F203" s="6"/>
    </row>
    <row r="204" spans="6:6" ht="15.75" customHeight="1">
      <c r="F204" s="6"/>
    </row>
    <row r="205" spans="6:6" ht="15.75" customHeight="1">
      <c r="F205" s="6"/>
    </row>
    <row r="206" spans="6:6" ht="15.75" customHeight="1">
      <c r="F206" s="6"/>
    </row>
    <row r="207" spans="6:6" ht="15.75" customHeight="1">
      <c r="F207" s="6"/>
    </row>
    <row r="208" spans="6:6" ht="15.75" customHeight="1">
      <c r="F208" s="6"/>
    </row>
    <row r="209" spans="6:6" ht="15.75" customHeight="1">
      <c r="F209" s="6"/>
    </row>
    <row r="210" spans="6:6" ht="15.75" customHeight="1">
      <c r="F210" s="6"/>
    </row>
    <row r="211" spans="6:6" ht="15.75" customHeight="1">
      <c r="F211" s="6"/>
    </row>
    <row r="212" spans="6:6" ht="15.75" customHeight="1">
      <c r="F212" s="6"/>
    </row>
    <row r="213" spans="6:6" ht="15.75" customHeight="1">
      <c r="F213" s="6"/>
    </row>
    <row r="214" spans="6:6" ht="15.75" customHeight="1">
      <c r="F214" s="6"/>
    </row>
    <row r="215" spans="6:6" ht="15.75" customHeight="1">
      <c r="F215" s="6"/>
    </row>
    <row r="216" spans="6:6" ht="15.75" customHeight="1">
      <c r="F216" s="6"/>
    </row>
    <row r="217" spans="6:6" ht="15.75" customHeight="1">
      <c r="F217" s="6"/>
    </row>
    <row r="218" spans="6:6" ht="15.75" customHeight="1">
      <c r="F218" s="6"/>
    </row>
    <row r="219" spans="6:6" ht="15.75" customHeight="1">
      <c r="F219" s="6"/>
    </row>
    <row r="220" spans="6:6" ht="15.75" customHeight="1">
      <c r="F220" s="6"/>
    </row>
    <row r="221" spans="6:6" ht="15.75" customHeight="1">
      <c r="F221" s="6"/>
    </row>
    <row r="222" spans="6:6" ht="15.75" customHeight="1">
      <c r="F222" s="6"/>
    </row>
    <row r="223" spans="6:6" ht="15.75" customHeight="1">
      <c r="F223" s="6"/>
    </row>
    <row r="224" spans="6:6" ht="15.75" customHeight="1">
      <c r="F224" s="6"/>
    </row>
    <row r="225" spans="6:6" ht="15.75" customHeight="1">
      <c r="F225" s="6"/>
    </row>
    <row r="226" spans="6:6" ht="15.75" customHeight="1">
      <c r="F226" s="6"/>
    </row>
    <row r="227" spans="6:6" ht="15.75" customHeight="1">
      <c r="F227" s="6"/>
    </row>
    <row r="228" spans="6:6" ht="15.75" customHeight="1">
      <c r="F228" s="6"/>
    </row>
    <row r="229" spans="6:6" ht="15.75" customHeight="1">
      <c r="F229" s="6"/>
    </row>
    <row r="230" spans="6:6" ht="15.75" customHeight="1">
      <c r="F230" s="6"/>
    </row>
    <row r="231" spans="6:6" ht="15.75" customHeight="1">
      <c r="F231" s="6"/>
    </row>
    <row r="232" spans="6:6" ht="15.75" customHeight="1">
      <c r="F232" s="6"/>
    </row>
    <row r="233" spans="6:6" ht="15.75" customHeight="1">
      <c r="F233" s="6"/>
    </row>
    <row r="234" spans="6:6" ht="15.75" customHeight="1">
      <c r="F234" s="6"/>
    </row>
    <row r="235" spans="6:6" ht="15.75" customHeight="1">
      <c r="F235" s="6"/>
    </row>
    <row r="236" spans="6:6" ht="15.75" customHeight="1">
      <c r="F236" s="6"/>
    </row>
    <row r="237" spans="6:6" ht="15.75" customHeight="1"/>
    <row r="238" spans="6:6" ht="15.75" customHeight="1"/>
    <row r="239" spans="6:6" ht="15.75" customHeight="1"/>
    <row r="240" spans="6: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2">
    <mergeCell ref="A1:U1"/>
    <mergeCell ref="H2:N2"/>
    <mergeCell ref="P2:R2"/>
    <mergeCell ref="S2:U2"/>
    <mergeCell ref="H3:N3"/>
    <mergeCell ref="P3:R3"/>
    <mergeCell ref="S3:U3"/>
    <mergeCell ref="H4:N4"/>
    <mergeCell ref="A6:U6"/>
    <mergeCell ref="B8:E8"/>
    <mergeCell ref="B9:D9"/>
    <mergeCell ref="B10:D10"/>
    <mergeCell ref="B11:D11"/>
    <mergeCell ref="B12:D12"/>
    <mergeCell ref="K20:L20"/>
    <mergeCell ref="M20:N20"/>
    <mergeCell ref="K21:L21"/>
    <mergeCell ref="M21:N21"/>
    <mergeCell ref="O21:P21"/>
    <mergeCell ref="K22:L22"/>
    <mergeCell ref="M22:N22"/>
    <mergeCell ref="O22:P22"/>
    <mergeCell ref="B13:D13"/>
    <mergeCell ref="B14:D14"/>
    <mergeCell ref="B15:D15"/>
    <mergeCell ref="B16:D16"/>
    <mergeCell ref="T17:U17"/>
    <mergeCell ref="A18:U18"/>
    <mergeCell ref="C20:E20"/>
    <mergeCell ref="O20:P20"/>
    <mergeCell ref="G20:H20"/>
    <mergeCell ref="I20:J20"/>
    <mergeCell ref="C21:E21"/>
    <mergeCell ref="G21:H21"/>
    <mergeCell ref="I21:J21"/>
    <mergeCell ref="G22:H22"/>
    <mergeCell ref="I22:J22"/>
    <mergeCell ref="C22:E22"/>
    <mergeCell ref="C23:E23"/>
    <mergeCell ref="I23:J23"/>
    <mergeCell ref="K23:L23"/>
    <mergeCell ref="M23:N23"/>
    <mergeCell ref="O23:P23"/>
    <mergeCell ref="C24:E24"/>
    <mergeCell ref="K26:L26"/>
    <mergeCell ref="M26:N26"/>
    <mergeCell ref="K27:L27"/>
    <mergeCell ref="I30:J30"/>
    <mergeCell ref="K30:L30"/>
    <mergeCell ref="I31:J31"/>
    <mergeCell ref="K31:L31"/>
    <mergeCell ref="M31:N31"/>
    <mergeCell ref="O31:P31"/>
    <mergeCell ref="O32:P32"/>
    <mergeCell ref="G23:H23"/>
    <mergeCell ref="G24:H24"/>
    <mergeCell ref="I24:J24"/>
    <mergeCell ref="K24:L24"/>
    <mergeCell ref="M30:N30"/>
    <mergeCell ref="O30:P30"/>
    <mergeCell ref="I29:J29"/>
    <mergeCell ref="K29:L29"/>
    <mergeCell ref="M29:N29"/>
    <mergeCell ref="O29:P29"/>
    <mergeCell ref="M24:N24"/>
    <mergeCell ref="O24:P24"/>
    <mergeCell ref="I32:J32"/>
    <mergeCell ref="I33:J33"/>
    <mergeCell ref="K33:L33"/>
    <mergeCell ref="M33:N33"/>
    <mergeCell ref="O33:P33"/>
    <mergeCell ref="I34:J34"/>
    <mergeCell ref="K34:L34"/>
    <mergeCell ref="K32:L32"/>
    <mergeCell ref="M32:N32"/>
    <mergeCell ref="I36:J36"/>
    <mergeCell ref="K36:L36"/>
    <mergeCell ref="M36:N36"/>
    <mergeCell ref="O36:P36"/>
    <mergeCell ref="T36:U36"/>
    <mergeCell ref="G34:H34"/>
    <mergeCell ref="G35:H35"/>
    <mergeCell ref="I35:J35"/>
    <mergeCell ref="K35:L35"/>
    <mergeCell ref="M35:N35"/>
    <mergeCell ref="O35:P35"/>
    <mergeCell ref="G36:H36"/>
    <mergeCell ref="M34:N34"/>
    <mergeCell ref="O34:P34"/>
    <mergeCell ref="M27:N27"/>
    <mergeCell ref="O27:P27"/>
    <mergeCell ref="K28:L28"/>
    <mergeCell ref="M28:N28"/>
    <mergeCell ref="O28:P28"/>
    <mergeCell ref="C25:E25"/>
    <mergeCell ref="G25:H25"/>
    <mergeCell ref="I25:J25"/>
    <mergeCell ref="K25:L25"/>
    <mergeCell ref="M25:N25"/>
    <mergeCell ref="O25:P25"/>
    <mergeCell ref="C26:E26"/>
    <mergeCell ref="O26:P26"/>
    <mergeCell ref="G26:H26"/>
    <mergeCell ref="I26:J26"/>
    <mergeCell ref="C27:E27"/>
    <mergeCell ref="G27:H27"/>
    <mergeCell ref="I27:J27"/>
    <mergeCell ref="G28:H28"/>
    <mergeCell ref="I28:J28"/>
    <mergeCell ref="C28:E28"/>
    <mergeCell ref="C33:E33"/>
    <mergeCell ref="C34:E34"/>
    <mergeCell ref="B36:E36"/>
    <mergeCell ref="G29:H29"/>
    <mergeCell ref="G30:H30"/>
    <mergeCell ref="C31:E31"/>
    <mergeCell ref="G31:H31"/>
    <mergeCell ref="C32:E32"/>
    <mergeCell ref="G32:H32"/>
    <mergeCell ref="G33:H33"/>
    <mergeCell ref="C29:E29"/>
    <mergeCell ref="C30:E30"/>
  </mergeCells>
  <hyperlinks>
    <hyperlink ref="B21" location="DIC-01!A1" display="DIC-01"/>
    <hyperlink ref="B22" location="DIP-02!A1" display="DIP-02"/>
    <hyperlink ref="B23" location="AC-10!A1" display="AC-10"/>
    <hyperlink ref="B24" location="IDP-04!A1" display="IDP-04"/>
    <hyperlink ref="B25" location="GD-07!A1" display="GD-07"/>
    <hyperlink ref="B26" location="GC-08!A1" display="GC-08"/>
    <hyperlink ref="B27" location="GJ-09!A1" display="GJ-09"/>
    <hyperlink ref="B28" location="GRF-11!A1" display="GRF-11"/>
    <hyperlink ref="B29" location="null!A1" display="GT-12"/>
    <hyperlink ref="B30" location="GTH-13!A1" display="GTH-13"/>
    <hyperlink ref="B31" location="GF-14!A1" display="GF-14"/>
    <hyperlink ref="B32" location="CID-15!A1" display="CID-15"/>
    <hyperlink ref="B33" location="EC-16!A1" display="EC-16"/>
    <hyperlink ref="B34" location="MIC-03!A1" display="MIC-03"/>
  </hyperlinks>
  <pageMargins left="0.7" right="0.7" top="0.75" bottom="0.75" header="0" footer="0"/>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1000"/>
  <sheetViews>
    <sheetView showGridLines="0" topLeftCell="A17" workbookViewId="0"/>
  </sheetViews>
  <sheetFormatPr baseColWidth="10" defaultColWidth="14.42578125" defaultRowHeight="15" customHeight="1"/>
  <cols>
    <col min="1" max="1" width="6.5703125" customWidth="1"/>
    <col min="2" max="2" width="14.85546875" customWidth="1"/>
    <col min="3" max="3" width="17.5703125" customWidth="1"/>
    <col min="4" max="4" width="21.5703125" customWidth="1"/>
    <col min="5" max="5" width="52.28515625" customWidth="1"/>
    <col min="6" max="6" width="24.140625" customWidth="1"/>
    <col min="7" max="7" width="34.28515625" customWidth="1"/>
    <col min="8" max="8" width="37.7109375" customWidth="1"/>
    <col min="9" max="9" width="14" customWidth="1"/>
    <col min="10" max="10" width="23" customWidth="1"/>
    <col min="11" max="11" width="18.5703125" customWidth="1"/>
    <col min="12" max="12" width="20" customWidth="1"/>
    <col min="13" max="13" width="18.28515625" customWidth="1"/>
    <col min="14" max="15" width="18" customWidth="1"/>
    <col min="16" max="16" width="26.28515625" customWidth="1"/>
    <col min="17" max="17" width="24.85546875" customWidth="1"/>
    <col min="18" max="18" width="54" customWidth="1"/>
    <col min="19" max="19" width="130.42578125" customWidth="1"/>
    <col min="20" max="20" width="76" customWidth="1"/>
    <col min="21" max="21" width="50.140625" customWidth="1"/>
    <col min="22" max="22" width="18.42578125" customWidth="1"/>
    <col min="23" max="23" width="19.42578125" customWidth="1"/>
    <col min="24" max="24" width="33.7109375" customWidth="1"/>
    <col min="25" max="25" width="31.140625" customWidth="1"/>
    <col min="27" max="27" width="11" customWidth="1"/>
  </cols>
  <sheetData>
    <row r="1" spans="1:27" ht="44.25" hidden="1" customHeight="1">
      <c r="A1" s="1"/>
      <c r="B1" s="2"/>
      <c r="C1" s="3" t="s">
        <v>0</v>
      </c>
      <c r="D1" s="3" t="s">
        <v>1</v>
      </c>
      <c r="E1" s="4"/>
      <c r="F1" s="5" t="s">
        <v>2</v>
      </c>
      <c r="G1" s="5" t="s">
        <v>3</v>
      </c>
      <c r="H1" s="5" t="s">
        <v>4</v>
      </c>
      <c r="I1" s="5" t="s">
        <v>5</v>
      </c>
      <c r="J1" s="5" t="s">
        <v>6</v>
      </c>
      <c r="K1" s="6"/>
      <c r="L1" s="7"/>
      <c r="M1" s="8"/>
      <c r="N1" s="8"/>
      <c r="O1" s="8"/>
      <c r="P1" s="8"/>
      <c r="Q1" s="8"/>
      <c r="R1" s="8"/>
      <c r="S1" s="6"/>
      <c r="T1" s="6"/>
      <c r="U1" s="6"/>
      <c r="V1" s="6"/>
      <c r="W1" s="6"/>
      <c r="X1" s="6"/>
      <c r="Y1" s="6"/>
    </row>
    <row r="2" spans="1:27" ht="25.5" hidden="1">
      <c r="A2" s="9"/>
      <c r="B2" s="10"/>
      <c r="C2" s="11" t="s">
        <v>7</v>
      </c>
      <c r="D2" s="11" t="s">
        <v>8</v>
      </c>
      <c r="E2" s="12"/>
      <c r="F2" s="13" t="s">
        <v>9</v>
      </c>
      <c r="G2" s="14" t="s">
        <v>10</v>
      </c>
      <c r="H2" s="13" t="s">
        <v>11</v>
      </c>
      <c r="I2" s="15" t="s">
        <v>12</v>
      </c>
      <c r="J2" s="16" t="s">
        <v>13</v>
      </c>
      <c r="K2" s="9"/>
      <c r="L2" s="17"/>
      <c r="M2" s="18"/>
      <c r="N2" s="18"/>
      <c r="O2" s="18"/>
      <c r="P2" s="18"/>
      <c r="Q2" s="18"/>
      <c r="R2" s="18"/>
      <c r="S2" s="9"/>
      <c r="T2" s="9"/>
      <c r="U2" s="9"/>
      <c r="V2" s="9"/>
      <c r="W2" s="9"/>
      <c r="X2" s="9"/>
      <c r="Y2" s="9"/>
      <c r="Z2" s="9"/>
      <c r="AA2" s="9"/>
    </row>
    <row r="3" spans="1:27" ht="25.5" hidden="1">
      <c r="A3" s="9"/>
      <c r="B3" s="10"/>
      <c r="C3" s="11" t="s">
        <v>14</v>
      </c>
      <c r="D3" s="11" t="s">
        <v>15</v>
      </c>
      <c r="E3" s="12"/>
      <c r="F3" s="13" t="s">
        <v>16</v>
      </c>
      <c r="G3" s="14" t="s">
        <v>17</v>
      </c>
      <c r="H3" s="14" t="s">
        <v>18</v>
      </c>
      <c r="I3" s="19" t="s">
        <v>19</v>
      </c>
      <c r="J3" s="16" t="s">
        <v>20</v>
      </c>
      <c r="K3" s="9"/>
      <c r="L3" s="17"/>
      <c r="M3" s="18"/>
      <c r="N3" s="18"/>
      <c r="O3" s="18"/>
      <c r="P3" s="18"/>
      <c r="Q3" s="18"/>
      <c r="R3" s="18"/>
      <c r="S3" s="9"/>
      <c r="T3" s="9"/>
      <c r="U3" s="9"/>
      <c r="V3" s="9"/>
      <c r="W3" s="9"/>
      <c r="X3" s="9"/>
      <c r="Y3" s="9"/>
      <c r="Z3" s="9"/>
      <c r="AA3" s="9"/>
    </row>
    <row r="4" spans="1:27" ht="25.5" hidden="1">
      <c r="A4" s="9"/>
      <c r="B4" s="10"/>
      <c r="C4" s="11" t="s">
        <v>21</v>
      </c>
      <c r="D4" s="11" t="s">
        <v>22</v>
      </c>
      <c r="E4" s="12"/>
      <c r="F4" s="13" t="s">
        <v>23</v>
      </c>
      <c r="G4" s="14" t="s">
        <v>24</v>
      </c>
      <c r="H4" s="20"/>
      <c r="I4" s="21" t="s">
        <v>25</v>
      </c>
      <c r="J4" s="16" t="s">
        <v>26</v>
      </c>
      <c r="K4" s="9"/>
      <c r="L4" s="17"/>
      <c r="M4" s="18"/>
      <c r="N4" s="18"/>
      <c r="O4" s="18"/>
      <c r="P4" s="18"/>
      <c r="Q4" s="18"/>
      <c r="R4" s="18"/>
      <c r="S4" s="9"/>
      <c r="T4" s="9"/>
      <c r="U4" s="9"/>
      <c r="V4" s="9"/>
      <c r="W4" s="9"/>
      <c r="X4" s="9"/>
      <c r="Y4" s="9"/>
      <c r="Z4" s="9"/>
      <c r="AA4" s="9"/>
    </row>
    <row r="5" spans="1:27" ht="38.25" hidden="1">
      <c r="A5" s="9"/>
      <c r="B5" s="10"/>
      <c r="C5" s="11" t="s">
        <v>27</v>
      </c>
      <c r="D5" s="11" t="s">
        <v>28</v>
      </c>
      <c r="E5" s="12"/>
      <c r="F5" s="14" t="s">
        <v>29</v>
      </c>
      <c r="G5" s="14" t="s">
        <v>30</v>
      </c>
      <c r="H5" s="22"/>
      <c r="I5" s="16"/>
      <c r="J5" s="16"/>
      <c r="K5" s="9"/>
      <c r="L5" s="17"/>
      <c r="M5" s="18"/>
      <c r="N5" s="18"/>
      <c r="O5" s="18"/>
      <c r="P5" s="18"/>
      <c r="Q5" s="18"/>
      <c r="R5" s="18"/>
      <c r="S5" s="9"/>
      <c r="T5" s="9"/>
      <c r="U5" s="9"/>
      <c r="V5" s="9"/>
      <c r="W5" s="9"/>
      <c r="X5" s="9"/>
      <c r="Y5" s="9"/>
      <c r="Z5" s="9"/>
      <c r="AA5" s="9"/>
    </row>
    <row r="6" spans="1:27" ht="25.5" hidden="1">
      <c r="A6" s="9"/>
      <c r="B6" s="10"/>
      <c r="C6" s="11" t="s">
        <v>31</v>
      </c>
      <c r="D6" s="11" t="s">
        <v>32</v>
      </c>
      <c r="E6" s="9"/>
      <c r="F6" s="14" t="s">
        <v>33</v>
      </c>
      <c r="G6" s="22"/>
      <c r="H6" s="22"/>
      <c r="I6" s="16"/>
      <c r="J6" s="16"/>
      <c r="K6" s="9"/>
      <c r="L6" s="17"/>
      <c r="M6" s="18"/>
      <c r="N6" s="18"/>
      <c r="O6" s="18"/>
      <c r="P6" s="18"/>
      <c r="Q6" s="18"/>
      <c r="R6" s="18"/>
      <c r="S6" s="9"/>
      <c r="T6" s="9"/>
      <c r="U6" s="9"/>
      <c r="V6" s="9"/>
      <c r="W6" s="9"/>
      <c r="X6" s="9"/>
      <c r="Y6" s="9"/>
      <c r="Z6" s="9"/>
      <c r="AA6" s="9"/>
    </row>
    <row r="7" spans="1:27" ht="25.5" hidden="1">
      <c r="A7" s="9"/>
      <c r="B7" s="10"/>
      <c r="C7" s="11" t="s">
        <v>34</v>
      </c>
      <c r="D7" s="11" t="s">
        <v>35</v>
      </c>
      <c r="E7" s="12"/>
      <c r="F7" s="20"/>
      <c r="G7" s="22"/>
      <c r="H7" s="22"/>
      <c r="I7" s="23"/>
      <c r="J7" s="23"/>
      <c r="K7" s="9"/>
      <c r="L7" s="17"/>
      <c r="M7" s="18"/>
      <c r="N7" s="18"/>
      <c r="O7" s="18"/>
      <c r="P7" s="18"/>
      <c r="Q7" s="18"/>
      <c r="R7" s="18"/>
      <c r="S7" s="9"/>
      <c r="T7" s="9"/>
      <c r="U7" s="9"/>
      <c r="V7" s="9"/>
      <c r="W7" s="9"/>
      <c r="X7" s="9"/>
      <c r="Y7" s="9"/>
      <c r="Z7" s="9"/>
      <c r="AA7" s="9"/>
    </row>
    <row r="8" spans="1:27" ht="25.5" hidden="1">
      <c r="A8" s="9"/>
      <c r="B8" s="10"/>
      <c r="C8" s="11" t="s">
        <v>36</v>
      </c>
      <c r="D8" s="11" t="s">
        <v>37</v>
      </c>
      <c r="E8" s="12"/>
      <c r="F8" s="20"/>
      <c r="G8" s="22"/>
      <c r="H8" s="22"/>
      <c r="I8" s="16"/>
      <c r="J8" s="16"/>
      <c r="K8" s="9"/>
      <c r="L8" s="17"/>
      <c r="M8" s="18"/>
      <c r="N8" s="18"/>
      <c r="O8" s="18"/>
      <c r="P8" s="18"/>
      <c r="Q8" s="18"/>
      <c r="R8" s="18"/>
      <c r="S8" s="9"/>
      <c r="T8" s="9"/>
      <c r="U8" s="9"/>
      <c r="V8" s="9"/>
      <c r="W8" s="9"/>
      <c r="X8" s="9"/>
      <c r="Y8" s="9"/>
      <c r="Z8" s="9"/>
      <c r="AA8" s="9"/>
    </row>
    <row r="9" spans="1:27" ht="51" hidden="1">
      <c r="A9" s="9"/>
      <c r="B9" s="10"/>
      <c r="C9" s="11" t="s">
        <v>38</v>
      </c>
      <c r="D9" s="11" t="s">
        <v>39</v>
      </c>
      <c r="E9" s="12"/>
      <c r="F9" s="22"/>
      <c r="G9" s="22"/>
      <c r="H9" s="22"/>
      <c r="I9" s="16"/>
      <c r="J9" s="16"/>
      <c r="K9" s="9"/>
      <c r="L9" s="17"/>
      <c r="M9" s="18"/>
      <c r="N9" s="18"/>
      <c r="O9" s="18"/>
      <c r="P9" s="18"/>
      <c r="Q9" s="18"/>
      <c r="R9" s="18"/>
      <c r="S9" s="9"/>
      <c r="T9" s="9"/>
      <c r="U9" s="9"/>
      <c r="V9" s="9"/>
      <c r="W9" s="9"/>
      <c r="X9" s="9"/>
      <c r="Y9" s="9"/>
      <c r="Z9" s="9"/>
      <c r="AA9" s="9"/>
    </row>
    <row r="10" spans="1:27" ht="25.5" hidden="1">
      <c r="A10" s="9"/>
      <c r="B10" s="10"/>
      <c r="C10" s="11" t="s">
        <v>40</v>
      </c>
      <c r="D10" s="11" t="s">
        <v>41</v>
      </c>
      <c r="E10" s="12"/>
      <c r="F10" s="22"/>
      <c r="G10" s="22"/>
      <c r="H10" s="22"/>
      <c r="I10" s="16"/>
      <c r="J10" s="16"/>
      <c r="K10" s="9"/>
      <c r="L10" s="17"/>
      <c r="M10" s="18"/>
      <c r="N10" s="18"/>
      <c r="O10" s="18"/>
      <c r="P10" s="18"/>
      <c r="Q10" s="18"/>
      <c r="R10" s="18"/>
      <c r="S10" s="9"/>
      <c r="T10" s="9"/>
      <c r="U10" s="9"/>
      <c r="V10" s="9"/>
      <c r="W10" s="9"/>
      <c r="X10" s="9"/>
      <c r="Y10" s="9"/>
      <c r="Z10" s="9"/>
      <c r="AA10" s="9"/>
    </row>
    <row r="11" spans="1:27" ht="38.25" hidden="1">
      <c r="A11" s="9"/>
      <c r="B11" s="10"/>
      <c r="C11" s="11" t="s">
        <v>42</v>
      </c>
      <c r="D11" s="11" t="s">
        <v>43</v>
      </c>
      <c r="E11" s="12"/>
      <c r="F11" s="22"/>
      <c r="G11" s="22"/>
      <c r="H11" s="22"/>
      <c r="I11" s="16"/>
      <c r="J11" s="16"/>
      <c r="K11" s="9"/>
      <c r="L11" s="17"/>
      <c r="M11" s="18"/>
      <c r="N11" s="18"/>
      <c r="O11" s="18"/>
      <c r="P11" s="18"/>
      <c r="Q11" s="18"/>
      <c r="R11" s="18"/>
      <c r="S11" s="9"/>
      <c r="T11" s="9"/>
      <c r="U11" s="9"/>
      <c r="V11" s="9"/>
      <c r="W11" s="9"/>
      <c r="X11" s="9"/>
      <c r="Y11" s="9"/>
      <c r="Z11" s="9"/>
      <c r="AA11" s="9"/>
    </row>
    <row r="12" spans="1:27" ht="25.5" hidden="1">
      <c r="A12" s="9"/>
      <c r="B12" s="10"/>
      <c r="C12" s="11" t="s">
        <v>44</v>
      </c>
      <c r="D12" s="11" t="s">
        <v>45</v>
      </c>
      <c r="E12" s="12"/>
      <c r="F12" s="24"/>
      <c r="G12" s="24"/>
      <c r="H12" s="24"/>
      <c r="I12" s="10"/>
      <c r="J12" s="18"/>
      <c r="K12" s="18"/>
      <c r="L12" s="9"/>
      <c r="M12" s="17"/>
      <c r="N12" s="18"/>
      <c r="O12" s="18"/>
      <c r="P12" s="18"/>
      <c r="Q12" s="18"/>
      <c r="R12" s="18"/>
      <c r="S12" s="18"/>
      <c r="T12" s="9"/>
      <c r="U12" s="9"/>
      <c r="V12" s="9"/>
      <c r="W12" s="9"/>
      <c r="X12" s="9"/>
      <c r="Y12" s="9"/>
      <c r="Z12" s="9"/>
      <c r="AA12" s="9"/>
    </row>
    <row r="13" spans="1:27" ht="38.25" hidden="1">
      <c r="A13" s="9"/>
      <c r="B13" s="10"/>
      <c r="C13" s="11" t="s">
        <v>46</v>
      </c>
      <c r="D13" s="11" t="s">
        <v>47</v>
      </c>
      <c r="E13" s="12"/>
      <c r="F13" s="24"/>
      <c r="G13" s="24"/>
      <c r="H13" s="24"/>
      <c r="I13" s="10"/>
      <c r="J13" s="18"/>
      <c r="K13" s="18"/>
      <c r="L13" s="9"/>
      <c r="M13" s="17"/>
      <c r="N13" s="18"/>
      <c r="O13" s="18"/>
      <c r="P13" s="18"/>
      <c r="Q13" s="18"/>
      <c r="R13" s="18"/>
      <c r="S13" s="18"/>
      <c r="T13" s="9"/>
      <c r="U13" s="9"/>
      <c r="V13" s="9"/>
      <c r="W13" s="9"/>
      <c r="X13" s="9"/>
      <c r="Y13" s="9"/>
      <c r="Z13" s="9"/>
      <c r="AA13" s="9"/>
    </row>
    <row r="14" spans="1:27" ht="25.5" hidden="1">
      <c r="A14" s="9"/>
      <c r="B14" s="10"/>
      <c r="C14" s="11" t="s">
        <v>48</v>
      </c>
      <c r="D14" s="25"/>
      <c r="E14" s="12"/>
      <c r="F14" s="24"/>
      <c r="G14" s="24"/>
      <c r="H14" s="24"/>
      <c r="I14" s="10"/>
      <c r="J14" s="18"/>
      <c r="K14" s="18"/>
      <c r="L14" s="9"/>
      <c r="M14" s="17"/>
      <c r="N14" s="18"/>
      <c r="O14" s="18"/>
      <c r="P14" s="18"/>
      <c r="Q14" s="18"/>
      <c r="R14" s="18"/>
      <c r="S14" s="18"/>
      <c r="T14" s="9"/>
      <c r="U14" s="9"/>
      <c r="V14" s="9"/>
      <c r="W14" s="9"/>
      <c r="X14" s="9"/>
      <c r="Y14" s="9"/>
      <c r="Z14" s="9"/>
      <c r="AA14" s="9"/>
    </row>
    <row r="15" spans="1:27" ht="38.25" hidden="1">
      <c r="A15" s="9"/>
      <c r="B15" s="10"/>
      <c r="C15" s="26" t="s">
        <v>49</v>
      </c>
      <c r="D15" s="11"/>
      <c r="E15" s="12"/>
      <c r="F15" s="24"/>
      <c r="G15" s="24"/>
      <c r="H15" s="24"/>
      <c r="I15" s="10"/>
      <c r="J15" s="18"/>
      <c r="K15" s="18"/>
      <c r="L15" s="9"/>
      <c r="M15" s="17"/>
      <c r="N15" s="18"/>
      <c r="O15" s="18"/>
      <c r="P15" s="18"/>
      <c r="Q15" s="18"/>
      <c r="R15" s="18"/>
      <c r="S15" s="18"/>
      <c r="T15" s="9"/>
      <c r="U15" s="9"/>
      <c r="V15" s="9"/>
      <c r="W15" s="9"/>
      <c r="X15" s="9"/>
      <c r="Y15" s="9"/>
      <c r="Z15" s="9"/>
      <c r="AA15" s="9"/>
    </row>
    <row r="16" spans="1:27" ht="23.25" hidden="1">
      <c r="A16" s="1"/>
      <c r="B16" s="6"/>
      <c r="C16" s="6"/>
      <c r="D16" s="6"/>
      <c r="E16" s="27"/>
      <c r="F16" s="6"/>
      <c r="G16" s="27"/>
      <c r="H16" s="27"/>
      <c r="I16" s="8"/>
      <c r="J16" s="8"/>
      <c r="K16" s="8"/>
      <c r="L16" s="8"/>
      <c r="M16" s="7"/>
      <c r="N16" s="8"/>
      <c r="O16" s="8"/>
      <c r="P16" s="8"/>
      <c r="Q16" s="8"/>
      <c r="R16" s="8"/>
      <c r="S16" s="8"/>
      <c r="T16" s="28"/>
      <c r="U16" s="28"/>
      <c r="V16" s="28"/>
      <c r="W16" s="6"/>
      <c r="X16" s="29"/>
      <c r="Y16" s="29"/>
      <c r="Z16" s="6"/>
    </row>
    <row r="17" spans="1:27" ht="50.25" customHeight="1">
      <c r="A17" s="789"/>
      <c r="B17" s="790"/>
      <c r="C17" s="791"/>
      <c r="D17" s="798" t="s">
        <v>50</v>
      </c>
      <c r="E17" s="790"/>
      <c r="F17" s="790"/>
      <c r="G17" s="790"/>
      <c r="H17" s="790"/>
      <c r="I17" s="790"/>
      <c r="J17" s="790"/>
      <c r="K17" s="790"/>
      <c r="L17" s="790"/>
      <c r="M17" s="790"/>
      <c r="N17" s="790"/>
      <c r="O17" s="790"/>
      <c r="P17" s="790"/>
      <c r="Q17" s="790"/>
      <c r="R17" s="790"/>
      <c r="S17" s="790"/>
      <c r="T17" s="790"/>
      <c r="U17" s="790"/>
      <c r="V17" s="790"/>
      <c r="W17" s="791"/>
      <c r="X17" s="248" t="s">
        <v>51</v>
      </c>
      <c r="Z17" s="6"/>
    </row>
    <row r="18" spans="1:27" ht="27.75" customHeight="1">
      <c r="A18" s="792"/>
      <c r="B18" s="793"/>
      <c r="C18" s="794"/>
      <c r="D18" s="792"/>
      <c r="E18" s="793"/>
      <c r="F18" s="793"/>
      <c r="G18" s="793"/>
      <c r="H18" s="793"/>
      <c r="I18" s="793"/>
      <c r="J18" s="793"/>
      <c r="K18" s="793"/>
      <c r="L18" s="793"/>
      <c r="M18" s="793"/>
      <c r="N18" s="793"/>
      <c r="O18" s="793"/>
      <c r="P18" s="793"/>
      <c r="Q18" s="793"/>
      <c r="R18" s="793"/>
      <c r="S18" s="793"/>
      <c r="T18" s="793"/>
      <c r="U18" s="793"/>
      <c r="V18" s="793"/>
      <c r="W18" s="794"/>
      <c r="X18" s="249" t="s">
        <v>358</v>
      </c>
      <c r="Z18" s="6"/>
    </row>
    <row r="19" spans="1:27" ht="49.5" customHeight="1">
      <c r="A19" s="792"/>
      <c r="B19" s="793"/>
      <c r="C19" s="794"/>
      <c r="D19" s="792"/>
      <c r="E19" s="793"/>
      <c r="F19" s="793"/>
      <c r="G19" s="793"/>
      <c r="H19" s="793"/>
      <c r="I19" s="793"/>
      <c r="J19" s="793"/>
      <c r="K19" s="793"/>
      <c r="L19" s="793"/>
      <c r="M19" s="793"/>
      <c r="N19" s="793"/>
      <c r="O19" s="793"/>
      <c r="P19" s="793"/>
      <c r="Q19" s="793"/>
      <c r="R19" s="793"/>
      <c r="S19" s="793"/>
      <c r="T19" s="793"/>
      <c r="U19" s="793"/>
      <c r="V19" s="793"/>
      <c r="W19" s="794"/>
      <c r="X19" s="250" t="s">
        <v>359</v>
      </c>
      <c r="Z19" s="6"/>
    </row>
    <row r="20" spans="1:27" ht="27.75" customHeight="1">
      <c r="A20" s="795"/>
      <c r="B20" s="796"/>
      <c r="C20" s="797"/>
      <c r="D20" s="795"/>
      <c r="E20" s="796"/>
      <c r="F20" s="796"/>
      <c r="G20" s="796"/>
      <c r="H20" s="796"/>
      <c r="I20" s="796"/>
      <c r="J20" s="796"/>
      <c r="K20" s="796"/>
      <c r="L20" s="796"/>
      <c r="M20" s="796"/>
      <c r="N20" s="796"/>
      <c r="O20" s="796"/>
      <c r="P20" s="796"/>
      <c r="Q20" s="796"/>
      <c r="R20" s="796"/>
      <c r="S20" s="796"/>
      <c r="T20" s="796"/>
      <c r="U20" s="796"/>
      <c r="V20" s="796"/>
      <c r="W20" s="797"/>
      <c r="X20" s="251" t="s">
        <v>54</v>
      </c>
      <c r="Z20" s="6"/>
    </row>
    <row r="21" spans="1:27" ht="36.75" customHeight="1">
      <c r="A21" s="252"/>
      <c r="B21" s="253"/>
      <c r="C21" s="253"/>
      <c r="D21" s="253"/>
      <c r="E21" s="254"/>
      <c r="F21" s="255"/>
      <c r="G21" s="256"/>
      <c r="H21" s="256"/>
      <c r="I21" s="255"/>
      <c r="J21" s="255"/>
      <c r="K21" s="255"/>
      <c r="L21" s="257"/>
      <c r="M21" s="257"/>
      <c r="N21" s="257"/>
      <c r="O21" s="257"/>
      <c r="P21" s="257"/>
      <c r="Q21" s="255"/>
      <c r="R21" s="255"/>
      <c r="S21" s="255"/>
      <c r="T21" s="258"/>
      <c r="U21" s="258"/>
      <c r="V21" s="258"/>
      <c r="W21" s="255"/>
      <c r="X21" s="256"/>
      <c r="Y21" s="6"/>
      <c r="Z21" s="6"/>
      <c r="AA21" s="6"/>
    </row>
    <row r="22" spans="1:27" ht="63" customHeight="1">
      <c r="A22" s="892" t="s">
        <v>360</v>
      </c>
      <c r="B22" s="800"/>
      <c r="C22" s="801"/>
      <c r="D22" s="259"/>
      <c r="E22" s="893" t="str">
        <f>CONCATENATE("INFORME DE SEGUIMIENTO DEL PROCESO ",A23)</f>
        <v>INFORME DE SEGUIMIENTO DEL PROCESO DIVULGACIÓN Y COMUNICACIÓN</v>
      </c>
      <c r="F22" s="864"/>
      <c r="G22" s="256"/>
      <c r="H22" s="894" t="s">
        <v>361</v>
      </c>
      <c r="I22" s="863"/>
      <c r="J22" s="864"/>
      <c r="K22" s="260"/>
      <c r="L22" s="257"/>
      <c r="M22" s="257"/>
      <c r="N22" s="257"/>
      <c r="O22" s="257"/>
      <c r="P22" s="257"/>
      <c r="Q22" s="261"/>
      <c r="R22" s="261"/>
      <c r="S22" s="261"/>
      <c r="T22" s="261"/>
      <c r="U22" s="261"/>
      <c r="V22" s="261"/>
      <c r="W22" s="261"/>
      <c r="X22" s="262"/>
      <c r="Y22" s="6"/>
      <c r="Z22" s="6"/>
      <c r="AA22" s="6"/>
    </row>
    <row r="23" spans="1:27" ht="53.25" customHeight="1">
      <c r="A23" s="882" t="s">
        <v>7</v>
      </c>
      <c r="B23" s="800"/>
      <c r="C23" s="801"/>
      <c r="D23" s="259"/>
      <c r="E23" s="263" t="s">
        <v>362</v>
      </c>
      <c r="F23" s="264">
        <f>COUNTA(E32:E37)</f>
        <v>1</v>
      </c>
      <c r="G23" s="256"/>
      <c r="H23" s="883" t="s">
        <v>363</v>
      </c>
      <c r="I23" s="884"/>
      <c r="J23" s="265">
        <f>COUNTIF(I31:I32,"Acción correctiva")</f>
        <v>1</v>
      </c>
      <c r="K23" s="257"/>
      <c r="L23" s="257"/>
      <c r="M23" s="257"/>
      <c r="N23" s="257"/>
      <c r="O23" s="257"/>
      <c r="P23" s="257"/>
      <c r="Q23" s="261"/>
      <c r="R23" s="261"/>
      <c r="S23" s="261"/>
      <c r="T23" s="261"/>
      <c r="U23" s="262"/>
      <c r="V23" s="262"/>
      <c r="W23" s="259"/>
      <c r="X23" s="262"/>
    </row>
    <row r="24" spans="1:27" ht="48.75" customHeight="1">
      <c r="A24" s="266"/>
      <c r="B24" s="259"/>
      <c r="C24" s="259"/>
      <c r="D24" s="267"/>
      <c r="E24" s="268" t="s">
        <v>283</v>
      </c>
      <c r="F24" s="269">
        <f>COUNTA(H32:H37)</f>
        <v>1</v>
      </c>
      <c r="G24" s="270"/>
      <c r="H24" s="885" t="s">
        <v>364</v>
      </c>
      <c r="I24" s="886"/>
      <c r="J24" s="265">
        <f>COUNTIF(I32,"Acción Preventiva y/o de mejora")</f>
        <v>0</v>
      </c>
      <c r="K24" s="257"/>
      <c r="L24" s="257"/>
      <c r="M24" s="257"/>
      <c r="N24" s="257"/>
      <c r="O24" s="257"/>
      <c r="P24" s="257"/>
      <c r="Q24" s="261"/>
      <c r="R24" s="257"/>
      <c r="S24" s="257"/>
      <c r="T24" s="257"/>
      <c r="U24" s="262"/>
      <c r="V24" s="262"/>
      <c r="W24" s="259"/>
      <c r="X24" s="262"/>
    </row>
    <row r="25" spans="1:27" ht="53.25" customHeight="1">
      <c r="A25" s="266"/>
      <c r="B25" s="259"/>
      <c r="C25" s="259"/>
      <c r="D25" s="271"/>
      <c r="E25" s="268" t="s">
        <v>285</v>
      </c>
      <c r="F25" s="269">
        <f>COUNTIF(W32:W37, "Vencida")</f>
        <v>0</v>
      </c>
      <c r="G25" s="270"/>
      <c r="H25" s="887"/>
      <c r="I25" s="888"/>
      <c r="J25" s="272"/>
      <c r="K25" s="257"/>
      <c r="L25" s="257"/>
      <c r="M25" s="257"/>
      <c r="N25" s="257"/>
      <c r="O25" s="257"/>
      <c r="P25" s="257"/>
      <c r="Q25" s="261"/>
      <c r="R25" s="257"/>
      <c r="S25" s="257"/>
      <c r="T25" s="257"/>
      <c r="U25" s="262"/>
      <c r="V25" s="262"/>
      <c r="W25" s="259"/>
      <c r="X25" s="273"/>
    </row>
    <row r="26" spans="1:27" ht="48.75" customHeight="1">
      <c r="A26" s="266"/>
      <c r="B26" s="259"/>
      <c r="C26" s="259"/>
      <c r="D26" s="267"/>
      <c r="E26" s="268" t="s">
        <v>287</v>
      </c>
      <c r="F26" s="269">
        <f>COUNTIF(W32:W37, "En ejecución")</f>
        <v>0</v>
      </c>
      <c r="G26" s="270"/>
      <c r="H26" s="887"/>
      <c r="I26" s="888"/>
      <c r="J26" s="274"/>
      <c r="K26" s="272"/>
      <c r="L26" s="257"/>
      <c r="M26" s="257"/>
      <c r="N26" s="257"/>
      <c r="O26" s="257"/>
      <c r="P26" s="257"/>
      <c r="Q26" s="261"/>
      <c r="R26" s="257"/>
      <c r="S26" s="257"/>
      <c r="T26" s="257"/>
      <c r="U26" s="262"/>
      <c r="V26" s="262"/>
      <c r="W26" s="259"/>
      <c r="X26" s="273"/>
    </row>
    <row r="27" spans="1:27" ht="51" customHeight="1">
      <c r="A27" s="266"/>
      <c r="B27" s="259"/>
      <c r="C27" s="259"/>
      <c r="D27" s="271"/>
      <c r="E27" s="275" t="s">
        <v>289</v>
      </c>
      <c r="F27" s="265">
        <f>COUNTIF(W32:W37,"Cerrada")</f>
        <v>1</v>
      </c>
      <c r="G27" s="270"/>
      <c r="H27" s="276"/>
      <c r="I27" s="277"/>
      <c r="J27" s="261"/>
      <c r="K27" s="261"/>
      <c r="L27" s="257"/>
      <c r="M27" s="257"/>
      <c r="N27" s="257"/>
      <c r="O27" s="257"/>
      <c r="P27" s="257"/>
      <c r="Q27" s="261"/>
      <c r="R27" s="257"/>
      <c r="S27" s="257"/>
      <c r="T27" s="257"/>
      <c r="U27" s="262"/>
      <c r="V27" s="262"/>
      <c r="W27" s="259"/>
      <c r="X27" s="273"/>
    </row>
    <row r="28" spans="1:27" ht="51" customHeight="1">
      <c r="A28" s="266"/>
      <c r="B28" s="259"/>
      <c r="C28" s="259"/>
      <c r="D28" s="271"/>
      <c r="E28" s="208"/>
      <c r="F28" s="209"/>
      <c r="G28" s="270"/>
      <c r="H28" s="276"/>
      <c r="I28" s="277"/>
      <c r="J28" s="261"/>
      <c r="K28" s="261"/>
      <c r="L28" s="257"/>
      <c r="M28" s="257"/>
      <c r="N28" s="257"/>
      <c r="O28" s="257"/>
      <c r="P28" s="257"/>
      <c r="Q28" s="261"/>
      <c r="R28" s="257"/>
      <c r="S28" s="257"/>
      <c r="T28" s="257"/>
      <c r="U28" s="262"/>
      <c r="V28" s="262"/>
      <c r="W28" s="259"/>
      <c r="X28" s="273"/>
      <c r="Y28" s="6"/>
      <c r="Z28" s="6"/>
      <c r="AA28" s="6"/>
    </row>
    <row r="29" spans="1:27" ht="41.25" customHeight="1">
      <c r="A29" s="266"/>
      <c r="B29" s="259"/>
      <c r="C29" s="259"/>
      <c r="D29" s="259"/>
      <c r="E29" s="278"/>
      <c r="F29" s="279"/>
      <c r="G29" s="270"/>
      <c r="H29" s="276"/>
      <c r="I29" s="280"/>
      <c r="J29" s="281"/>
      <c r="K29" s="280"/>
      <c r="L29" s="281"/>
      <c r="M29" s="282"/>
      <c r="N29" s="283"/>
      <c r="O29" s="283"/>
      <c r="P29" s="283"/>
      <c r="Q29" s="283"/>
      <c r="R29" s="255"/>
      <c r="S29" s="255"/>
      <c r="T29" s="255"/>
      <c r="U29" s="255"/>
      <c r="V29" s="255"/>
      <c r="W29" s="255"/>
      <c r="X29" s="255"/>
      <c r="Y29" s="6"/>
      <c r="Z29" s="6"/>
    </row>
    <row r="30" spans="1:27" ht="45" customHeight="1">
      <c r="A30" s="889" t="s">
        <v>56</v>
      </c>
      <c r="B30" s="863"/>
      <c r="C30" s="863"/>
      <c r="D30" s="863"/>
      <c r="E30" s="863"/>
      <c r="F30" s="863"/>
      <c r="G30" s="864"/>
      <c r="H30" s="890" t="s">
        <v>57</v>
      </c>
      <c r="I30" s="863"/>
      <c r="J30" s="863"/>
      <c r="K30" s="863"/>
      <c r="L30" s="863"/>
      <c r="M30" s="863"/>
      <c r="N30" s="864"/>
      <c r="O30" s="891" t="s">
        <v>58</v>
      </c>
      <c r="P30" s="863"/>
      <c r="Q30" s="863"/>
      <c r="R30" s="863"/>
      <c r="S30" s="864"/>
      <c r="T30" s="881" t="s">
        <v>59</v>
      </c>
      <c r="U30" s="863"/>
      <c r="V30" s="863"/>
      <c r="W30" s="863"/>
      <c r="X30" s="864"/>
      <c r="Y30" s="38"/>
      <c r="Z30" s="39"/>
      <c r="AA30" s="40"/>
    </row>
    <row r="31" spans="1:27" ht="63" customHeight="1">
      <c r="A31" s="41" t="s">
        <v>60</v>
      </c>
      <c r="B31" s="42" t="s">
        <v>2</v>
      </c>
      <c r="C31" s="42" t="s">
        <v>61</v>
      </c>
      <c r="D31" s="42" t="s">
        <v>62</v>
      </c>
      <c r="E31" s="42" t="s">
        <v>63</v>
      </c>
      <c r="F31" s="42" t="s">
        <v>64</v>
      </c>
      <c r="G31" s="43" t="s">
        <v>65</v>
      </c>
      <c r="H31" s="44" t="s">
        <v>66</v>
      </c>
      <c r="I31" s="42" t="s">
        <v>4</v>
      </c>
      <c r="J31" s="42" t="s">
        <v>67</v>
      </c>
      <c r="K31" s="45" t="s">
        <v>68</v>
      </c>
      <c r="L31" s="45" t="s">
        <v>69</v>
      </c>
      <c r="M31" s="45" t="s">
        <v>70</v>
      </c>
      <c r="N31" s="46" t="s">
        <v>71</v>
      </c>
      <c r="O31" s="805" t="s">
        <v>72</v>
      </c>
      <c r="P31" s="800"/>
      <c r="Q31" s="800"/>
      <c r="R31" s="806"/>
      <c r="S31" s="46" t="s">
        <v>73</v>
      </c>
      <c r="T31" s="47" t="s">
        <v>72</v>
      </c>
      <c r="U31" s="45" t="s">
        <v>73</v>
      </c>
      <c r="V31" s="45" t="s">
        <v>6</v>
      </c>
      <c r="W31" s="45" t="s">
        <v>74</v>
      </c>
      <c r="X31" s="46" t="s">
        <v>75</v>
      </c>
      <c r="Y31" s="48"/>
      <c r="Z31" s="6"/>
      <c r="AA31" s="6"/>
    </row>
    <row r="32" spans="1:27" ht="231" customHeight="1">
      <c r="A32" s="49">
        <v>1</v>
      </c>
      <c r="B32" s="49" t="s">
        <v>23</v>
      </c>
      <c r="C32" s="49" t="s">
        <v>8</v>
      </c>
      <c r="D32" s="50">
        <v>43432</v>
      </c>
      <c r="E32" s="49" t="s">
        <v>76</v>
      </c>
      <c r="F32" s="49" t="s">
        <v>24</v>
      </c>
      <c r="G32" s="49" t="s">
        <v>77</v>
      </c>
      <c r="H32" s="51" t="s">
        <v>78</v>
      </c>
      <c r="I32" s="52" t="s">
        <v>11</v>
      </c>
      <c r="J32" s="52" t="s">
        <v>79</v>
      </c>
      <c r="K32" s="53" t="s">
        <v>80</v>
      </c>
      <c r="L32" s="54">
        <v>44099</v>
      </c>
      <c r="M32" s="54">
        <v>44099</v>
      </c>
      <c r="N32" s="54">
        <v>44196</v>
      </c>
      <c r="O32" s="782" t="s">
        <v>365</v>
      </c>
      <c r="P32" s="783"/>
      <c r="Q32" s="783"/>
      <c r="R32" s="784"/>
      <c r="S32" s="55" t="s">
        <v>82</v>
      </c>
      <c r="T32" s="56" t="s">
        <v>366</v>
      </c>
      <c r="U32" s="26" t="s">
        <v>84</v>
      </c>
      <c r="V32" s="53" t="s">
        <v>13</v>
      </c>
      <c r="W32" s="53" t="s">
        <v>25</v>
      </c>
      <c r="X32" s="56" t="s">
        <v>367</v>
      </c>
      <c r="Y32" s="57"/>
      <c r="Z32" s="57"/>
      <c r="AA32" s="57"/>
    </row>
    <row r="33" spans="1:26" ht="15.75" customHeight="1">
      <c r="A33" s="6"/>
      <c r="B33" s="6"/>
      <c r="C33" s="6"/>
      <c r="D33" s="6"/>
      <c r="E33" s="29"/>
      <c r="F33" s="6"/>
      <c r="G33" s="29"/>
      <c r="H33" s="29"/>
      <c r="I33" s="6"/>
      <c r="J33" s="6"/>
      <c r="K33" s="6"/>
      <c r="L33" s="6"/>
      <c r="M33" s="6"/>
      <c r="N33" s="6"/>
      <c r="O33" s="6"/>
      <c r="P33" s="6"/>
      <c r="Q33" s="6"/>
      <c r="R33" s="6"/>
      <c r="S33" s="6"/>
      <c r="T33" s="28"/>
      <c r="U33" s="28"/>
      <c r="V33" s="28"/>
      <c r="W33" s="139"/>
      <c r="X33" s="29"/>
      <c r="Y33" s="6"/>
      <c r="Z33" s="6"/>
    </row>
    <row r="34" spans="1:26" ht="15.75" customHeight="1">
      <c r="A34" s="6"/>
      <c r="B34" s="6"/>
      <c r="C34" s="6"/>
      <c r="D34" s="6"/>
      <c r="E34" s="29"/>
      <c r="F34" s="6"/>
      <c r="G34" s="29"/>
      <c r="H34" s="29"/>
      <c r="I34" s="6"/>
      <c r="J34" s="6"/>
      <c r="K34" s="6"/>
      <c r="L34" s="6"/>
      <c r="M34" s="6"/>
      <c r="N34" s="6"/>
      <c r="O34" s="6"/>
      <c r="P34" s="6"/>
      <c r="Q34" s="6"/>
      <c r="R34" s="6"/>
      <c r="S34" s="6"/>
      <c r="T34" s="28"/>
      <c r="U34" s="28"/>
      <c r="V34" s="28"/>
      <c r="W34" s="139"/>
      <c r="X34" s="29"/>
      <c r="Y34" s="6"/>
      <c r="Z34" s="6"/>
    </row>
    <row r="35" spans="1:26" ht="15.75" customHeight="1">
      <c r="A35" s="6"/>
      <c r="B35" s="6"/>
      <c r="C35" s="6"/>
      <c r="D35" s="6"/>
      <c r="E35" s="29"/>
      <c r="F35" s="6"/>
      <c r="G35" s="29"/>
      <c r="H35" s="29"/>
      <c r="I35" s="6"/>
      <c r="J35" s="6"/>
      <c r="K35" s="6"/>
      <c r="L35" s="6"/>
      <c r="M35" s="6"/>
      <c r="N35" s="6"/>
      <c r="O35" s="6"/>
      <c r="P35" s="6"/>
      <c r="Q35" s="6"/>
      <c r="R35" s="6"/>
      <c r="S35" s="6"/>
      <c r="T35" s="28"/>
      <c r="U35" s="28"/>
      <c r="V35" s="28"/>
      <c r="W35" s="139"/>
      <c r="X35" s="29"/>
      <c r="Y35" s="6"/>
      <c r="Z35" s="6"/>
    </row>
    <row r="36" spans="1:26" ht="15.75" customHeight="1">
      <c r="A36" s="6"/>
      <c r="B36" s="6"/>
      <c r="C36" s="6"/>
      <c r="D36" s="6"/>
      <c r="E36" s="29"/>
      <c r="F36" s="6"/>
      <c r="G36" s="29"/>
      <c r="H36" s="29"/>
      <c r="I36" s="6"/>
      <c r="J36" s="6"/>
      <c r="K36" s="6"/>
      <c r="L36" s="6"/>
      <c r="M36" s="6"/>
      <c r="N36" s="6"/>
      <c r="O36" s="6"/>
      <c r="P36" s="6"/>
      <c r="Q36" s="6"/>
      <c r="R36" s="6"/>
      <c r="S36" s="6"/>
      <c r="T36" s="28"/>
      <c r="U36" s="28"/>
      <c r="V36" s="28"/>
      <c r="W36" s="139"/>
      <c r="X36" s="29"/>
      <c r="Y36" s="6"/>
      <c r="Z36" s="6"/>
    </row>
    <row r="37" spans="1:26" ht="15.75" customHeight="1">
      <c r="A37" s="6"/>
      <c r="B37" s="6"/>
      <c r="C37" s="6"/>
      <c r="D37" s="6"/>
      <c r="E37" s="29"/>
      <c r="F37" s="6"/>
      <c r="G37" s="29"/>
      <c r="H37" s="29"/>
      <c r="I37" s="6"/>
      <c r="J37" s="6"/>
      <c r="K37" s="6"/>
      <c r="L37" s="6"/>
      <c r="M37" s="6"/>
      <c r="N37" s="6"/>
      <c r="O37" s="6"/>
      <c r="P37" s="6"/>
      <c r="Q37" s="6"/>
      <c r="R37" s="6"/>
      <c r="S37" s="6"/>
      <c r="T37" s="28"/>
      <c r="U37" s="28"/>
      <c r="V37" s="28"/>
      <c r="W37" s="139"/>
      <c r="X37" s="29"/>
      <c r="Y37" s="6"/>
      <c r="Z37" s="6"/>
    </row>
    <row r="38" spans="1:26" ht="15.75" customHeight="1">
      <c r="A38" s="6"/>
      <c r="B38" s="6"/>
      <c r="C38" s="6"/>
      <c r="D38" s="6"/>
      <c r="E38" s="29"/>
      <c r="F38" s="6"/>
      <c r="G38" s="29"/>
      <c r="H38" s="29"/>
      <c r="I38" s="6"/>
      <c r="J38" s="6"/>
      <c r="K38" s="6"/>
      <c r="L38" s="6"/>
      <c r="M38" s="6"/>
      <c r="N38" s="6"/>
      <c r="O38" s="6"/>
      <c r="P38" s="6"/>
      <c r="Q38" s="6"/>
      <c r="R38" s="6"/>
      <c r="S38" s="6"/>
      <c r="T38" s="28"/>
      <c r="U38" s="28"/>
      <c r="V38" s="28"/>
      <c r="W38" s="139"/>
      <c r="X38" s="29"/>
      <c r="Y38" s="6"/>
      <c r="Z38" s="6"/>
    </row>
    <row r="39" spans="1:26" ht="15.75" customHeight="1">
      <c r="A39" s="6"/>
      <c r="B39" s="6"/>
      <c r="C39" s="6"/>
      <c r="D39" s="6"/>
      <c r="E39" s="29"/>
      <c r="F39" s="6"/>
      <c r="G39" s="29"/>
      <c r="H39" s="29"/>
      <c r="I39" s="6"/>
      <c r="J39" s="6"/>
      <c r="K39" s="6"/>
      <c r="L39" s="6"/>
      <c r="M39" s="6"/>
      <c r="N39" s="6"/>
      <c r="O39" s="6"/>
      <c r="P39" s="6"/>
      <c r="Q39" s="6"/>
      <c r="R39" s="6"/>
      <c r="S39" s="6"/>
      <c r="T39" s="28"/>
      <c r="U39" s="28"/>
      <c r="V39" s="28"/>
      <c r="W39" s="139"/>
      <c r="X39" s="29"/>
      <c r="Y39" s="6"/>
      <c r="Z39" s="6"/>
    </row>
    <row r="40" spans="1:26" ht="15.75" customHeight="1">
      <c r="A40" s="6"/>
      <c r="B40" s="6"/>
      <c r="C40" s="6"/>
      <c r="D40" s="6"/>
      <c r="E40" s="29"/>
      <c r="F40" s="6"/>
      <c r="G40" s="29"/>
      <c r="H40" s="29"/>
      <c r="I40" s="6"/>
      <c r="J40" s="6"/>
      <c r="K40" s="6"/>
      <c r="L40" s="6"/>
      <c r="M40" s="6"/>
      <c r="N40" s="6"/>
      <c r="O40" s="6"/>
      <c r="P40" s="6"/>
      <c r="Q40" s="6"/>
      <c r="R40" s="6"/>
      <c r="S40" s="6"/>
      <c r="T40" s="28"/>
      <c r="U40" s="28"/>
      <c r="V40" s="28"/>
      <c r="W40" s="139"/>
      <c r="X40" s="29"/>
      <c r="Y40" s="6"/>
      <c r="Z40" s="6"/>
    </row>
    <row r="41" spans="1:26" ht="15.75" customHeight="1">
      <c r="A41" s="6"/>
      <c r="B41" s="6"/>
      <c r="C41" s="6"/>
      <c r="D41" s="6"/>
      <c r="E41" s="29"/>
      <c r="F41" s="6"/>
      <c r="G41" s="29"/>
      <c r="H41" s="29"/>
      <c r="I41" s="6"/>
      <c r="J41" s="6"/>
      <c r="K41" s="6"/>
      <c r="L41" s="6"/>
      <c r="M41" s="6"/>
      <c r="N41" s="6"/>
      <c r="O41" s="6"/>
      <c r="P41" s="6"/>
      <c r="Q41" s="6"/>
      <c r="R41" s="6"/>
      <c r="S41" s="6"/>
      <c r="T41" s="28"/>
      <c r="U41" s="28"/>
      <c r="V41" s="28"/>
      <c r="W41" s="139"/>
      <c r="X41" s="29"/>
      <c r="Y41" s="6"/>
      <c r="Z41" s="6"/>
    </row>
    <row r="42" spans="1:26" ht="15.75" customHeight="1">
      <c r="A42" s="6"/>
      <c r="B42" s="6"/>
      <c r="C42" s="6"/>
      <c r="D42" s="6"/>
      <c r="E42" s="29"/>
      <c r="F42" s="6"/>
      <c r="G42" s="29"/>
      <c r="H42" s="29"/>
      <c r="I42" s="6"/>
      <c r="J42" s="6"/>
      <c r="K42" s="6"/>
      <c r="L42" s="6"/>
      <c r="M42" s="6"/>
      <c r="N42" s="6"/>
      <c r="O42" s="6"/>
      <c r="P42" s="6"/>
      <c r="Q42" s="6"/>
      <c r="R42" s="6"/>
      <c r="S42" s="6"/>
      <c r="T42" s="28"/>
      <c r="U42" s="28"/>
      <c r="V42" s="28"/>
      <c r="W42" s="139"/>
      <c r="X42" s="29"/>
      <c r="Y42" s="6"/>
      <c r="Z42" s="6"/>
    </row>
    <row r="43" spans="1:26" ht="15.75" customHeight="1">
      <c r="A43" s="6"/>
      <c r="B43" s="6"/>
      <c r="C43" s="6"/>
      <c r="D43" s="6"/>
      <c r="E43" s="29"/>
      <c r="F43" s="6"/>
      <c r="G43" s="29"/>
      <c r="H43" s="29"/>
      <c r="I43" s="6"/>
      <c r="J43" s="6"/>
      <c r="K43" s="6"/>
      <c r="L43" s="6"/>
      <c r="M43" s="6"/>
      <c r="N43" s="6"/>
      <c r="O43" s="6"/>
      <c r="P43" s="6"/>
      <c r="Q43" s="6"/>
      <c r="R43" s="6"/>
      <c r="S43" s="6"/>
      <c r="T43" s="28"/>
      <c r="U43" s="28"/>
      <c r="V43" s="28"/>
      <c r="W43" s="139"/>
      <c r="X43" s="29"/>
      <c r="Y43" s="6"/>
      <c r="Z43" s="6"/>
    </row>
    <row r="44" spans="1:26" ht="15.75" customHeight="1">
      <c r="A44" s="6"/>
      <c r="B44" s="6"/>
      <c r="C44" s="6"/>
      <c r="D44" s="6"/>
      <c r="E44" s="29"/>
      <c r="F44" s="6"/>
      <c r="G44" s="29"/>
      <c r="H44" s="29"/>
      <c r="I44" s="6"/>
      <c r="J44" s="6"/>
      <c r="K44" s="6"/>
      <c r="L44" s="6"/>
      <c r="M44" s="6"/>
      <c r="N44" s="6"/>
      <c r="O44" s="6"/>
      <c r="P44" s="6"/>
      <c r="Q44" s="6"/>
      <c r="R44" s="6"/>
      <c r="S44" s="6"/>
      <c r="T44" s="28"/>
      <c r="U44" s="28"/>
      <c r="V44" s="28"/>
      <c r="W44" s="139"/>
      <c r="X44" s="29"/>
      <c r="Y44" s="6"/>
      <c r="Z44" s="6"/>
    </row>
    <row r="45" spans="1:26" ht="15.75" customHeight="1">
      <c r="A45" s="6"/>
      <c r="B45" s="6"/>
      <c r="C45" s="6"/>
      <c r="D45" s="6"/>
      <c r="E45" s="29"/>
      <c r="F45" s="6"/>
      <c r="G45" s="29"/>
      <c r="H45" s="29"/>
      <c r="I45" s="6"/>
      <c r="J45" s="6"/>
      <c r="K45" s="6"/>
      <c r="L45" s="6"/>
      <c r="M45" s="6"/>
      <c r="N45" s="6"/>
      <c r="O45" s="6"/>
      <c r="P45" s="6"/>
      <c r="Q45" s="6"/>
      <c r="R45" s="6"/>
      <c r="S45" s="6"/>
      <c r="T45" s="28"/>
      <c r="U45" s="28"/>
      <c r="V45" s="28"/>
      <c r="W45" s="139"/>
      <c r="X45" s="29"/>
      <c r="Y45" s="6"/>
      <c r="Z45" s="6"/>
    </row>
    <row r="46" spans="1:26" ht="15.75" customHeight="1">
      <c r="A46" s="6"/>
      <c r="B46" s="6"/>
      <c r="C46" s="6"/>
      <c r="D46" s="6"/>
      <c r="E46" s="29"/>
      <c r="F46" s="6"/>
      <c r="G46" s="29"/>
      <c r="H46" s="29"/>
      <c r="I46" s="6"/>
      <c r="J46" s="6"/>
      <c r="K46" s="6"/>
      <c r="L46" s="6"/>
      <c r="M46" s="6"/>
      <c r="N46" s="6"/>
      <c r="O46" s="6"/>
      <c r="P46" s="6"/>
      <c r="Q46" s="6"/>
      <c r="R46" s="6"/>
      <c r="S46" s="6"/>
      <c r="T46" s="28"/>
      <c r="U46" s="28"/>
      <c r="V46" s="28"/>
      <c r="W46" s="139"/>
      <c r="X46" s="29"/>
      <c r="Y46" s="6"/>
      <c r="Z46" s="6"/>
    </row>
    <row r="47" spans="1:26" ht="15.75" customHeight="1">
      <c r="A47" s="6"/>
      <c r="B47" s="6"/>
      <c r="C47" s="6"/>
      <c r="D47" s="6"/>
      <c r="E47" s="29"/>
      <c r="F47" s="6"/>
      <c r="G47" s="29"/>
      <c r="H47" s="29"/>
      <c r="I47" s="6"/>
      <c r="J47" s="6"/>
      <c r="K47" s="6"/>
      <c r="L47" s="6"/>
      <c r="M47" s="6"/>
      <c r="N47" s="6"/>
      <c r="O47" s="6"/>
      <c r="P47" s="6"/>
      <c r="Q47" s="6"/>
      <c r="R47" s="6"/>
      <c r="S47" s="6"/>
      <c r="T47" s="28"/>
      <c r="U47" s="28"/>
      <c r="V47" s="28"/>
      <c r="W47" s="139"/>
      <c r="X47" s="29"/>
      <c r="Y47" s="6"/>
      <c r="Z47" s="6"/>
    </row>
    <row r="48" spans="1:26" ht="15.75" customHeight="1">
      <c r="A48" s="6"/>
      <c r="B48" s="6"/>
      <c r="C48" s="6"/>
      <c r="D48" s="6"/>
      <c r="E48" s="29"/>
      <c r="F48" s="6"/>
      <c r="G48" s="29"/>
      <c r="H48" s="29"/>
      <c r="I48" s="6"/>
      <c r="J48" s="6"/>
      <c r="K48" s="6"/>
      <c r="L48" s="6"/>
      <c r="M48" s="6"/>
      <c r="N48" s="6"/>
      <c r="O48" s="6"/>
      <c r="P48" s="6"/>
      <c r="Q48" s="6"/>
      <c r="R48" s="6"/>
      <c r="S48" s="6"/>
      <c r="T48" s="28"/>
      <c r="U48" s="28"/>
      <c r="V48" s="28"/>
      <c r="W48" s="139"/>
      <c r="X48" s="29"/>
      <c r="Y48" s="6"/>
      <c r="Z48" s="6"/>
    </row>
    <row r="49" spans="1:26" ht="15.75" customHeight="1">
      <c r="A49" s="6"/>
      <c r="B49" s="6"/>
      <c r="C49" s="6"/>
      <c r="D49" s="6"/>
      <c r="E49" s="29"/>
      <c r="F49" s="6"/>
      <c r="G49" s="29"/>
      <c r="H49" s="29"/>
      <c r="I49" s="6"/>
      <c r="J49" s="6"/>
      <c r="K49" s="6"/>
      <c r="L49" s="6"/>
      <c r="M49" s="6"/>
      <c r="N49" s="6"/>
      <c r="O49" s="6"/>
      <c r="P49" s="6"/>
      <c r="Q49" s="6"/>
      <c r="R49" s="6"/>
      <c r="S49" s="6"/>
      <c r="T49" s="28"/>
      <c r="U49" s="28"/>
      <c r="V49" s="28"/>
      <c r="W49" s="139"/>
      <c r="X49" s="29"/>
      <c r="Y49" s="6"/>
      <c r="Z49" s="6"/>
    </row>
    <row r="50" spans="1:26" ht="15.75" customHeight="1">
      <c r="A50" s="6"/>
      <c r="B50" s="6"/>
      <c r="C50" s="6"/>
      <c r="D50" s="6"/>
      <c r="E50" s="29"/>
      <c r="F50" s="6"/>
      <c r="G50" s="29"/>
      <c r="H50" s="29"/>
      <c r="I50" s="6"/>
      <c r="J50" s="6"/>
      <c r="K50" s="6"/>
      <c r="L50" s="6"/>
      <c r="M50" s="6"/>
      <c r="N50" s="6"/>
      <c r="O50" s="6"/>
      <c r="P50" s="6"/>
      <c r="Q50" s="6"/>
      <c r="R50" s="6"/>
      <c r="S50" s="6"/>
      <c r="T50" s="28"/>
      <c r="U50" s="28"/>
      <c r="V50" s="28"/>
      <c r="W50" s="139"/>
      <c r="X50" s="29"/>
      <c r="Y50" s="6"/>
      <c r="Z50" s="6"/>
    </row>
    <row r="51" spans="1:26" ht="15.75" customHeight="1">
      <c r="A51" s="6"/>
      <c r="B51" s="6"/>
      <c r="C51" s="6"/>
      <c r="D51" s="6"/>
      <c r="E51" s="29"/>
      <c r="F51" s="6"/>
      <c r="G51" s="29"/>
      <c r="H51" s="29"/>
      <c r="I51" s="6"/>
      <c r="J51" s="6"/>
      <c r="K51" s="6"/>
      <c r="L51" s="6"/>
      <c r="M51" s="6"/>
      <c r="N51" s="6"/>
      <c r="O51" s="6"/>
      <c r="P51" s="6"/>
      <c r="Q51" s="6"/>
      <c r="R51" s="6"/>
      <c r="S51" s="6"/>
      <c r="T51" s="28"/>
      <c r="U51" s="28"/>
      <c r="V51" s="28"/>
      <c r="W51" s="139"/>
      <c r="X51" s="29"/>
      <c r="Y51" s="6"/>
      <c r="Z51" s="6"/>
    </row>
    <row r="52" spans="1:26" ht="15.75" customHeight="1">
      <c r="A52" s="6"/>
      <c r="B52" s="6"/>
      <c r="C52" s="6"/>
      <c r="D52" s="6"/>
      <c r="E52" s="29"/>
      <c r="F52" s="6"/>
      <c r="G52" s="29"/>
      <c r="H52" s="29"/>
      <c r="I52" s="6"/>
      <c r="J52" s="6"/>
      <c r="K52" s="6"/>
      <c r="L52" s="6"/>
      <c r="M52" s="6"/>
      <c r="N52" s="6"/>
      <c r="O52" s="6"/>
      <c r="P52" s="6"/>
      <c r="Q52" s="6"/>
      <c r="R52" s="6"/>
      <c r="S52" s="6"/>
      <c r="T52" s="28"/>
      <c r="U52" s="28"/>
      <c r="V52" s="28"/>
      <c r="W52" s="139"/>
      <c r="X52" s="29"/>
      <c r="Y52" s="6"/>
      <c r="Z52" s="6"/>
    </row>
    <row r="53" spans="1:26" ht="15.75" customHeight="1">
      <c r="A53" s="6"/>
      <c r="B53" s="6"/>
      <c r="C53" s="6"/>
      <c r="D53" s="6"/>
      <c r="E53" s="29"/>
      <c r="F53" s="6"/>
      <c r="G53" s="29"/>
      <c r="H53" s="29"/>
      <c r="I53" s="6"/>
      <c r="J53" s="6"/>
      <c r="K53" s="6"/>
      <c r="L53" s="6"/>
      <c r="M53" s="6"/>
      <c r="N53" s="6"/>
      <c r="O53" s="6"/>
      <c r="P53" s="6"/>
      <c r="Q53" s="6"/>
      <c r="R53" s="6"/>
      <c r="S53" s="6"/>
      <c r="T53" s="28"/>
      <c r="U53" s="28"/>
      <c r="V53" s="28"/>
      <c r="W53" s="139"/>
      <c r="X53" s="29"/>
      <c r="Y53" s="6"/>
      <c r="Z53" s="6"/>
    </row>
    <row r="54" spans="1:26" ht="15.75" customHeight="1">
      <c r="A54" s="6"/>
      <c r="B54" s="6"/>
      <c r="C54" s="6"/>
      <c r="D54" s="6"/>
      <c r="E54" s="29"/>
      <c r="F54" s="6"/>
      <c r="G54" s="29"/>
      <c r="H54" s="29"/>
      <c r="I54" s="6"/>
      <c r="J54" s="6"/>
      <c r="K54" s="6"/>
      <c r="L54" s="6"/>
      <c r="M54" s="6"/>
      <c r="N54" s="6"/>
      <c r="O54" s="6"/>
      <c r="P54" s="6"/>
      <c r="Q54" s="6"/>
      <c r="R54" s="6"/>
      <c r="S54" s="6"/>
      <c r="T54" s="28"/>
      <c r="U54" s="28"/>
      <c r="V54" s="28"/>
      <c r="W54" s="139"/>
      <c r="X54" s="29"/>
      <c r="Y54" s="6"/>
      <c r="Z54" s="6"/>
    </row>
    <row r="55" spans="1:26" ht="15.75" customHeight="1">
      <c r="A55" s="6"/>
      <c r="B55" s="6"/>
      <c r="C55" s="6"/>
      <c r="D55" s="6"/>
      <c r="E55" s="29"/>
      <c r="F55" s="6"/>
      <c r="G55" s="29"/>
      <c r="H55" s="29"/>
      <c r="I55" s="6"/>
      <c r="J55" s="6"/>
      <c r="K55" s="6"/>
      <c r="L55" s="6"/>
      <c r="M55" s="6"/>
      <c r="N55" s="6"/>
      <c r="O55" s="6"/>
      <c r="P55" s="6"/>
      <c r="Q55" s="6"/>
      <c r="R55" s="6"/>
      <c r="S55" s="6"/>
      <c r="T55" s="28"/>
      <c r="U55" s="28"/>
      <c r="V55" s="28"/>
      <c r="W55" s="139"/>
      <c r="X55" s="29"/>
      <c r="Y55" s="6"/>
      <c r="Z55" s="6"/>
    </row>
    <row r="56" spans="1:26" ht="15.75" customHeight="1">
      <c r="A56" s="6"/>
      <c r="B56" s="6"/>
      <c r="C56" s="6"/>
      <c r="D56" s="6"/>
      <c r="E56" s="29"/>
      <c r="F56" s="6"/>
      <c r="G56" s="29"/>
      <c r="H56" s="29"/>
      <c r="I56" s="6"/>
      <c r="J56" s="6"/>
      <c r="K56" s="6"/>
      <c r="L56" s="6"/>
      <c r="M56" s="6"/>
      <c r="N56" s="6"/>
      <c r="O56" s="6"/>
      <c r="P56" s="6"/>
      <c r="Q56" s="6"/>
      <c r="R56" s="6"/>
      <c r="S56" s="6"/>
      <c r="T56" s="28"/>
      <c r="U56" s="28"/>
      <c r="V56" s="28"/>
      <c r="W56" s="139"/>
      <c r="X56" s="29"/>
      <c r="Y56" s="6"/>
      <c r="Z56" s="6"/>
    </row>
    <row r="57" spans="1:26" ht="15.75" customHeight="1">
      <c r="A57" s="6"/>
      <c r="B57" s="6"/>
      <c r="C57" s="6"/>
      <c r="D57" s="6"/>
      <c r="E57" s="29"/>
      <c r="F57" s="6"/>
      <c r="G57" s="29"/>
      <c r="H57" s="29"/>
      <c r="I57" s="6"/>
      <c r="J57" s="6"/>
      <c r="K57" s="6"/>
      <c r="L57" s="6"/>
      <c r="M57" s="6"/>
      <c r="N57" s="6"/>
      <c r="O57" s="6"/>
      <c r="P57" s="6"/>
      <c r="Q57" s="6"/>
      <c r="R57" s="6"/>
      <c r="S57" s="6"/>
      <c r="T57" s="28"/>
      <c r="U57" s="28"/>
      <c r="V57" s="28"/>
      <c r="W57" s="139"/>
      <c r="X57" s="29"/>
      <c r="Y57" s="6"/>
      <c r="Z57" s="6"/>
    </row>
    <row r="58" spans="1:26" ht="15.75" customHeight="1">
      <c r="A58" s="6"/>
      <c r="B58" s="6"/>
      <c r="C58" s="6"/>
      <c r="D58" s="6"/>
      <c r="E58" s="29"/>
      <c r="F58" s="6"/>
      <c r="G58" s="29"/>
      <c r="H58" s="29"/>
      <c r="I58" s="6"/>
      <c r="J58" s="6"/>
      <c r="K58" s="6"/>
      <c r="L58" s="6"/>
      <c r="M58" s="6"/>
      <c r="N58" s="6"/>
      <c r="O58" s="6"/>
      <c r="P58" s="6"/>
      <c r="Q58" s="6"/>
      <c r="R58" s="6"/>
      <c r="S58" s="6"/>
      <c r="T58" s="28"/>
      <c r="U58" s="28"/>
      <c r="V58" s="28"/>
      <c r="W58" s="139"/>
      <c r="X58" s="29"/>
      <c r="Y58" s="6"/>
      <c r="Z58" s="6"/>
    </row>
    <row r="59" spans="1:26" ht="15.75" customHeight="1">
      <c r="A59" s="6"/>
      <c r="B59" s="6"/>
      <c r="C59" s="6"/>
      <c r="D59" s="6"/>
      <c r="E59" s="29"/>
      <c r="F59" s="6"/>
      <c r="G59" s="29"/>
      <c r="H59" s="29"/>
      <c r="I59" s="6"/>
      <c r="J59" s="6"/>
      <c r="K59" s="6"/>
      <c r="L59" s="6"/>
      <c r="M59" s="6"/>
      <c r="N59" s="6"/>
      <c r="O59" s="6"/>
      <c r="P59" s="6"/>
      <c r="Q59" s="6"/>
      <c r="R59" s="6"/>
      <c r="S59" s="6"/>
      <c r="T59" s="28"/>
      <c r="U59" s="28"/>
      <c r="V59" s="28"/>
      <c r="W59" s="139"/>
      <c r="X59" s="29"/>
      <c r="Y59" s="6"/>
      <c r="Z59" s="6"/>
    </row>
    <row r="60" spans="1:26" ht="15.75" customHeight="1">
      <c r="A60" s="6"/>
      <c r="B60" s="6"/>
      <c r="C60" s="6"/>
      <c r="D60" s="6"/>
      <c r="E60" s="29"/>
      <c r="F60" s="6"/>
      <c r="G60" s="29"/>
      <c r="H60" s="29"/>
      <c r="I60" s="6"/>
      <c r="J60" s="6"/>
      <c r="K60" s="6"/>
      <c r="L60" s="6"/>
      <c r="M60" s="6"/>
      <c r="N60" s="6"/>
      <c r="O60" s="6"/>
      <c r="P60" s="6"/>
      <c r="Q60" s="6"/>
      <c r="R60" s="6"/>
      <c r="S60" s="6"/>
      <c r="T60" s="28"/>
      <c r="U60" s="28"/>
      <c r="V60" s="28"/>
      <c r="W60" s="139"/>
      <c r="X60" s="29"/>
      <c r="Y60" s="6"/>
      <c r="Z60" s="6"/>
    </row>
    <row r="61" spans="1:26" ht="15.75" customHeight="1">
      <c r="A61" s="6"/>
      <c r="B61" s="6"/>
      <c r="C61" s="6"/>
      <c r="D61" s="6"/>
      <c r="E61" s="29"/>
      <c r="F61" s="6"/>
      <c r="G61" s="29"/>
      <c r="H61" s="29"/>
      <c r="I61" s="6"/>
      <c r="J61" s="6"/>
      <c r="K61" s="6"/>
      <c r="L61" s="6"/>
      <c r="M61" s="6"/>
      <c r="N61" s="6"/>
      <c r="O61" s="6"/>
      <c r="P61" s="6"/>
      <c r="Q61" s="6"/>
      <c r="R61" s="6"/>
      <c r="S61" s="6"/>
      <c r="T61" s="28"/>
      <c r="U61" s="28"/>
      <c r="V61" s="28"/>
      <c r="W61" s="139"/>
      <c r="X61" s="29"/>
      <c r="Y61" s="6"/>
      <c r="Z61" s="6"/>
    </row>
    <row r="62" spans="1:26" ht="15.75" customHeight="1">
      <c r="A62" s="6"/>
      <c r="B62" s="6"/>
      <c r="C62" s="6"/>
      <c r="D62" s="6"/>
      <c r="E62" s="29"/>
      <c r="F62" s="6"/>
      <c r="G62" s="29"/>
      <c r="H62" s="29"/>
      <c r="I62" s="6"/>
      <c r="J62" s="6"/>
      <c r="K62" s="6"/>
      <c r="L62" s="6"/>
      <c r="M62" s="6"/>
      <c r="N62" s="6"/>
      <c r="O62" s="6"/>
      <c r="P62" s="6"/>
      <c r="Q62" s="6"/>
      <c r="R62" s="6"/>
      <c r="S62" s="6"/>
      <c r="T62" s="28"/>
      <c r="U62" s="28"/>
      <c r="V62" s="28"/>
      <c r="W62" s="139"/>
      <c r="X62" s="29"/>
      <c r="Y62" s="6"/>
      <c r="Z62" s="6"/>
    </row>
    <row r="63" spans="1:26" ht="15.75" customHeight="1">
      <c r="A63" s="6"/>
      <c r="B63" s="6"/>
      <c r="C63" s="6"/>
      <c r="D63" s="6"/>
      <c r="E63" s="29"/>
      <c r="F63" s="6"/>
      <c r="G63" s="29"/>
      <c r="H63" s="29"/>
      <c r="I63" s="6"/>
      <c r="J63" s="6"/>
      <c r="K63" s="6"/>
      <c r="L63" s="6"/>
      <c r="M63" s="6"/>
      <c r="N63" s="6"/>
      <c r="O63" s="6"/>
      <c r="P63" s="6"/>
      <c r="Q63" s="6"/>
      <c r="R63" s="6"/>
      <c r="S63" s="6"/>
      <c r="T63" s="28"/>
      <c r="U63" s="28"/>
      <c r="V63" s="28"/>
      <c r="W63" s="139"/>
      <c r="X63" s="29"/>
      <c r="Y63" s="6"/>
      <c r="Z63" s="6"/>
    </row>
    <row r="64" spans="1:26" ht="15.75" customHeight="1">
      <c r="A64" s="6"/>
      <c r="B64" s="6"/>
      <c r="C64" s="6"/>
      <c r="D64" s="6"/>
      <c r="E64" s="29"/>
      <c r="F64" s="6"/>
      <c r="G64" s="29"/>
      <c r="H64" s="29"/>
      <c r="I64" s="6"/>
      <c r="J64" s="6"/>
      <c r="K64" s="6"/>
      <c r="L64" s="6"/>
      <c r="M64" s="6"/>
      <c r="N64" s="6"/>
      <c r="O64" s="6"/>
      <c r="P64" s="6"/>
      <c r="Q64" s="6"/>
      <c r="R64" s="6"/>
      <c r="S64" s="6"/>
      <c r="T64" s="28"/>
      <c r="U64" s="28"/>
      <c r="V64" s="28"/>
      <c r="W64" s="139"/>
      <c r="X64" s="29"/>
      <c r="Y64" s="6"/>
      <c r="Z64" s="6"/>
    </row>
    <row r="65" spans="1:26" ht="15.75" customHeight="1">
      <c r="A65" s="6"/>
      <c r="B65" s="6"/>
      <c r="C65" s="6"/>
      <c r="D65" s="6"/>
      <c r="E65" s="29"/>
      <c r="F65" s="6"/>
      <c r="G65" s="29"/>
      <c r="H65" s="29"/>
      <c r="I65" s="6"/>
      <c r="J65" s="6"/>
      <c r="K65" s="6"/>
      <c r="L65" s="6"/>
      <c r="M65" s="6"/>
      <c r="N65" s="6"/>
      <c r="O65" s="6"/>
      <c r="P65" s="6"/>
      <c r="Q65" s="6"/>
      <c r="R65" s="6"/>
      <c r="S65" s="6"/>
      <c r="T65" s="28"/>
      <c r="U65" s="28"/>
      <c r="V65" s="28"/>
      <c r="W65" s="139"/>
      <c r="X65" s="29"/>
      <c r="Y65" s="6"/>
      <c r="Z65" s="6"/>
    </row>
    <row r="66" spans="1:26" ht="15.75" customHeight="1">
      <c r="A66" s="6"/>
      <c r="B66" s="6"/>
      <c r="C66" s="6"/>
      <c r="D66" s="6"/>
      <c r="E66" s="29"/>
      <c r="F66" s="6"/>
      <c r="G66" s="29"/>
      <c r="H66" s="29"/>
      <c r="I66" s="6"/>
      <c r="J66" s="6"/>
      <c r="K66" s="6"/>
      <c r="L66" s="6"/>
      <c r="M66" s="6"/>
      <c r="N66" s="6"/>
      <c r="O66" s="6"/>
      <c r="P66" s="6"/>
      <c r="Q66" s="6"/>
      <c r="R66" s="6"/>
      <c r="S66" s="6"/>
      <c r="T66" s="28"/>
      <c r="U66" s="28"/>
      <c r="V66" s="28"/>
      <c r="W66" s="139"/>
      <c r="X66" s="29"/>
      <c r="Y66" s="6"/>
      <c r="Z66" s="6"/>
    </row>
    <row r="67" spans="1:26" ht="15.75" customHeight="1">
      <c r="A67" s="6"/>
      <c r="B67" s="6"/>
      <c r="C67" s="6"/>
      <c r="D67" s="6"/>
      <c r="E67" s="29"/>
      <c r="F67" s="6"/>
      <c r="G67" s="29"/>
      <c r="H67" s="29"/>
      <c r="I67" s="6"/>
      <c r="J67" s="6"/>
      <c r="K67" s="6"/>
      <c r="L67" s="6"/>
      <c r="M67" s="6"/>
      <c r="N67" s="6"/>
      <c r="O67" s="6"/>
      <c r="P67" s="6"/>
      <c r="Q67" s="6"/>
      <c r="R67" s="6"/>
      <c r="S67" s="6"/>
      <c r="T67" s="28"/>
      <c r="U67" s="28"/>
      <c r="V67" s="28"/>
      <c r="W67" s="139"/>
      <c r="X67" s="29"/>
      <c r="Y67" s="6"/>
      <c r="Z67" s="6"/>
    </row>
    <row r="68" spans="1:26" ht="15.75" customHeight="1">
      <c r="A68" s="6"/>
      <c r="B68" s="6"/>
      <c r="C68" s="6"/>
      <c r="D68" s="6"/>
      <c r="E68" s="29"/>
      <c r="F68" s="6"/>
      <c r="G68" s="29"/>
      <c r="H68" s="29"/>
      <c r="I68" s="6"/>
      <c r="J68" s="6"/>
      <c r="K68" s="6"/>
      <c r="L68" s="6"/>
      <c r="M68" s="6"/>
      <c r="N68" s="6"/>
      <c r="O68" s="6"/>
      <c r="P68" s="6"/>
      <c r="Q68" s="6"/>
      <c r="R68" s="6"/>
      <c r="S68" s="6"/>
      <c r="T68" s="28"/>
      <c r="U68" s="28"/>
      <c r="V68" s="28"/>
      <c r="W68" s="139"/>
      <c r="X68" s="29"/>
      <c r="Y68" s="6"/>
      <c r="Z68" s="6"/>
    </row>
    <row r="69" spans="1:26" ht="15.75" customHeight="1">
      <c r="A69" s="6"/>
      <c r="B69" s="6"/>
      <c r="C69" s="6"/>
      <c r="D69" s="6"/>
      <c r="E69" s="29"/>
      <c r="F69" s="6"/>
      <c r="G69" s="29"/>
      <c r="H69" s="29"/>
      <c r="I69" s="6"/>
      <c r="J69" s="6"/>
      <c r="K69" s="6"/>
      <c r="L69" s="6"/>
      <c r="M69" s="6"/>
      <c r="N69" s="6"/>
      <c r="O69" s="6"/>
      <c r="P69" s="6"/>
      <c r="Q69" s="6"/>
      <c r="R69" s="6"/>
      <c r="S69" s="6"/>
      <c r="T69" s="28"/>
      <c r="U69" s="28"/>
      <c r="V69" s="28"/>
      <c r="W69" s="139"/>
      <c r="X69" s="29"/>
      <c r="Y69" s="6"/>
      <c r="Z69" s="6"/>
    </row>
    <row r="70" spans="1:26" ht="15.75" customHeight="1">
      <c r="A70" s="6"/>
      <c r="B70" s="6"/>
      <c r="C70" s="6"/>
      <c r="D70" s="6"/>
      <c r="E70" s="29"/>
      <c r="F70" s="6"/>
      <c r="G70" s="29"/>
      <c r="H70" s="29"/>
      <c r="I70" s="6"/>
      <c r="J70" s="6"/>
      <c r="K70" s="6"/>
      <c r="L70" s="6"/>
      <c r="M70" s="6"/>
      <c r="N70" s="6"/>
      <c r="O70" s="6"/>
      <c r="P70" s="6"/>
      <c r="Q70" s="6"/>
      <c r="R70" s="6"/>
      <c r="S70" s="6"/>
      <c r="T70" s="28"/>
      <c r="U70" s="28"/>
      <c r="V70" s="28"/>
      <c r="W70" s="139"/>
      <c r="X70" s="29"/>
      <c r="Y70" s="6"/>
      <c r="Z70" s="6"/>
    </row>
    <row r="71" spans="1:26" ht="15.75" customHeight="1">
      <c r="A71" s="6"/>
      <c r="B71" s="6"/>
      <c r="C71" s="6"/>
      <c r="D71" s="6"/>
      <c r="E71" s="29"/>
      <c r="F71" s="6"/>
      <c r="G71" s="29"/>
      <c r="H71" s="29"/>
      <c r="I71" s="6"/>
      <c r="J71" s="6"/>
      <c r="K71" s="6"/>
      <c r="L71" s="6"/>
      <c r="M71" s="6"/>
      <c r="N71" s="6"/>
      <c r="O71" s="6"/>
      <c r="P71" s="6"/>
      <c r="Q71" s="6"/>
      <c r="R71" s="6"/>
      <c r="S71" s="6"/>
      <c r="T71" s="28"/>
      <c r="U71" s="28"/>
      <c r="V71" s="28"/>
      <c r="W71" s="139"/>
      <c r="X71" s="29"/>
      <c r="Y71" s="6"/>
      <c r="Z71" s="6"/>
    </row>
    <row r="72" spans="1:26" ht="15.75" customHeight="1">
      <c r="A72" s="6"/>
      <c r="B72" s="6"/>
      <c r="C72" s="6"/>
      <c r="D72" s="6"/>
      <c r="E72" s="29"/>
      <c r="F72" s="6"/>
      <c r="G72" s="29"/>
      <c r="H72" s="29"/>
      <c r="I72" s="6"/>
      <c r="J72" s="6"/>
      <c r="K72" s="6"/>
      <c r="L72" s="6"/>
      <c r="M72" s="6"/>
      <c r="N72" s="6"/>
      <c r="O72" s="6"/>
      <c r="P72" s="6"/>
      <c r="Q72" s="6"/>
      <c r="R72" s="6"/>
      <c r="S72" s="6"/>
      <c r="T72" s="28"/>
      <c r="U72" s="28"/>
      <c r="V72" s="28"/>
      <c r="W72" s="139"/>
      <c r="X72" s="29"/>
      <c r="Y72" s="6"/>
      <c r="Z72" s="6"/>
    </row>
    <row r="73" spans="1:26" ht="15.75" customHeight="1">
      <c r="A73" s="6"/>
      <c r="B73" s="6"/>
      <c r="C73" s="6"/>
      <c r="D73" s="6"/>
      <c r="E73" s="29"/>
      <c r="F73" s="6"/>
      <c r="G73" s="29"/>
      <c r="H73" s="29"/>
      <c r="I73" s="6"/>
      <c r="J73" s="6"/>
      <c r="K73" s="6"/>
      <c r="L73" s="6"/>
      <c r="M73" s="6"/>
      <c r="N73" s="6"/>
      <c r="O73" s="6"/>
      <c r="P73" s="6"/>
      <c r="Q73" s="6"/>
      <c r="R73" s="6"/>
      <c r="S73" s="6"/>
      <c r="T73" s="28"/>
      <c r="U73" s="28"/>
      <c r="V73" s="28"/>
      <c r="W73" s="139"/>
      <c r="X73" s="29"/>
      <c r="Y73" s="6"/>
      <c r="Z73" s="6"/>
    </row>
    <row r="74" spans="1:26" ht="15.75" customHeight="1">
      <c r="A74" s="6"/>
      <c r="B74" s="6"/>
      <c r="C74" s="6"/>
      <c r="D74" s="6"/>
      <c r="E74" s="29"/>
      <c r="F74" s="6"/>
      <c r="G74" s="29"/>
      <c r="H74" s="29"/>
      <c r="I74" s="6"/>
      <c r="J74" s="6"/>
      <c r="K74" s="6"/>
      <c r="L74" s="6"/>
      <c r="M74" s="6"/>
      <c r="N74" s="6"/>
      <c r="O74" s="6"/>
      <c r="P74" s="6"/>
      <c r="Q74" s="6"/>
      <c r="R74" s="6"/>
      <c r="S74" s="6"/>
      <c r="T74" s="28"/>
      <c r="U74" s="28"/>
      <c r="V74" s="28"/>
      <c r="W74" s="139"/>
      <c r="X74" s="29"/>
      <c r="Y74" s="6"/>
      <c r="Z74" s="6"/>
    </row>
    <row r="75" spans="1:26" ht="15.75" customHeight="1">
      <c r="A75" s="6"/>
      <c r="B75" s="6"/>
      <c r="C75" s="6"/>
      <c r="D75" s="6"/>
      <c r="E75" s="29"/>
      <c r="F75" s="6"/>
      <c r="G75" s="29"/>
      <c r="H75" s="29"/>
      <c r="I75" s="6"/>
      <c r="J75" s="6"/>
      <c r="K75" s="6"/>
      <c r="L75" s="6"/>
      <c r="M75" s="6"/>
      <c r="N75" s="6"/>
      <c r="O75" s="6"/>
      <c r="P75" s="6"/>
      <c r="Q75" s="6"/>
      <c r="R75" s="6"/>
      <c r="S75" s="6"/>
      <c r="T75" s="28"/>
      <c r="U75" s="28"/>
      <c r="V75" s="28"/>
      <c r="W75" s="139"/>
      <c r="X75" s="29"/>
      <c r="Y75" s="6"/>
      <c r="Z75" s="6"/>
    </row>
    <row r="76" spans="1:26" ht="15.75" customHeight="1">
      <c r="A76" s="6"/>
      <c r="B76" s="6"/>
      <c r="C76" s="6"/>
      <c r="D76" s="6"/>
      <c r="E76" s="29"/>
      <c r="F76" s="6"/>
      <c r="G76" s="29"/>
      <c r="H76" s="29"/>
      <c r="I76" s="6"/>
      <c r="J76" s="6"/>
      <c r="K76" s="6"/>
      <c r="L76" s="6"/>
      <c r="M76" s="6"/>
      <c r="N76" s="6"/>
      <c r="O76" s="6"/>
      <c r="P76" s="6"/>
      <c r="Q76" s="6"/>
      <c r="R76" s="6"/>
      <c r="S76" s="6"/>
      <c r="T76" s="28"/>
      <c r="U76" s="28"/>
      <c r="V76" s="28"/>
      <c r="W76" s="139"/>
      <c r="X76" s="29"/>
      <c r="Y76" s="6"/>
      <c r="Z76" s="6"/>
    </row>
    <row r="77" spans="1:26" ht="15.75" customHeight="1">
      <c r="A77" s="6"/>
      <c r="B77" s="6"/>
      <c r="C77" s="6"/>
      <c r="D77" s="6"/>
      <c r="E77" s="29"/>
      <c r="F77" s="6"/>
      <c r="G77" s="29"/>
      <c r="H77" s="29"/>
      <c r="I77" s="6"/>
      <c r="J77" s="6"/>
      <c r="K77" s="6"/>
      <c r="L77" s="6"/>
      <c r="M77" s="6"/>
      <c r="N77" s="6"/>
      <c r="O77" s="6"/>
      <c r="P77" s="6"/>
      <c r="Q77" s="6"/>
      <c r="R77" s="6"/>
      <c r="S77" s="6"/>
      <c r="T77" s="28"/>
      <c r="U77" s="28"/>
      <c r="V77" s="28"/>
      <c r="W77" s="139"/>
      <c r="X77" s="29"/>
      <c r="Y77" s="6"/>
      <c r="Z77" s="6"/>
    </row>
    <row r="78" spans="1:26" ht="15.75" customHeight="1">
      <c r="A78" s="6"/>
      <c r="B78" s="6"/>
      <c r="C78" s="6"/>
      <c r="D78" s="6"/>
      <c r="E78" s="29"/>
      <c r="F78" s="6"/>
      <c r="G78" s="29"/>
      <c r="H78" s="29"/>
      <c r="I78" s="6"/>
      <c r="J78" s="6"/>
      <c r="K78" s="6"/>
      <c r="L78" s="6"/>
      <c r="M78" s="6"/>
      <c r="N78" s="6"/>
      <c r="O78" s="6"/>
      <c r="P78" s="6"/>
      <c r="Q78" s="6"/>
      <c r="R78" s="6"/>
      <c r="S78" s="6"/>
      <c r="T78" s="28"/>
      <c r="U78" s="28"/>
      <c r="V78" s="28"/>
      <c r="W78" s="139"/>
      <c r="X78" s="29"/>
      <c r="Y78" s="6"/>
      <c r="Z78" s="6"/>
    </row>
    <row r="79" spans="1:26" ht="15.75" customHeight="1">
      <c r="A79" s="6"/>
      <c r="B79" s="6"/>
      <c r="C79" s="6"/>
      <c r="D79" s="6"/>
      <c r="E79" s="29"/>
      <c r="F79" s="6"/>
      <c r="G79" s="29"/>
      <c r="H79" s="29"/>
      <c r="I79" s="6"/>
      <c r="J79" s="6"/>
      <c r="K79" s="6"/>
      <c r="L79" s="6"/>
      <c r="M79" s="6"/>
      <c r="N79" s="6"/>
      <c r="O79" s="6"/>
      <c r="P79" s="6"/>
      <c r="Q79" s="6"/>
      <c r="R79" s="6"/>
      <c r="S79" s="6"/>
      <c r="T79" s="28"/>
      <c r="U79" s="28"/>
      <c r="V79" s="28"/>
      <c r="W79" s="139"/>
      <c r="X79" s="29"/>
      <c r="Y79" s="6"/>
      <c r="Z79" s="6"/>
    </row>
    <row r="80" spans="1:26" ht="15.75" customHeight="1">
      <c r="A80" s="6"/>
      <c r="B80" s="6"/>
      <c r="C80" s="6"/>
      <c r="D80" s="6"/>
      <c r="E80" s="29"/>
      <c r="F80" s="6"/>
      <c r="G80" s="29"/>
      <c r="H80" s="29"/>
      <c r="I80" s="6"/>
      <c r="J80" s="6"/>
      <c r="K80" s="6"/>
      <c r="L80" s="6"/>
      <c r="M80" s="6"/>
      <c r="N80" s="6"/>
      <c r="O80" s="6"/>
      <c r="P80" s="6"/>
      <c r="Q80" s="6"/>
      <c r="R80" s="6"/>
      <c r="S80" s="6"/>
      <c r="T80" s="28"/>
      <c r="U80" s="28"/>
      <c r="V80" s="28"/>
      <c r="W80" s="139"/>
      <c r="X80" s="29"/>
      <c r="Y80" s="6"/>
      <c r="Z80" s="6"/>
    </row>
    <row r="81" spans="1:26" ht="15.75" customHeight="1">
      <c r="A81" s="6"/>
      <c r="B81" s="6"/>
      <c r="C81" s="6"/>
      <c r="D81" s="6"/>
      <c r="E81" s="29"/>
      <c r="F81" s="6"/>
      <c r="G81" s="29"/>
      <c r="H81" s="29"/>
      <c r="I81" s="6"/>
      <c r="J81" s="6"/>
      <c r="K81" s="6"/>
      <c r="L81" s="6"/>
      <c r="M81" s="6"/>
      <c r="N81" s="6"/>
      <c r="O81" s="6"/>
      <c r="P81" s="6"/>
      <c r="Q81" s="6"/>
      <c r="R81" s="6"/>
      <c r="S81" s="6"/>
      <c r="T81" s="28"/>
      <c r="U81" s="28"/>
      <c r="V81" s="28"/>
      <c r="W81" s="139"/>
      <c r="X81" s="29"/>
      <c r="Y81" s="6"/>
      <c r="Z81" s="6"/>
    </row>
    <row r="82" spans="1:26" ht="15.75" customHeight="1">
      <c r="A82" s="6"/>
      <c r="B82" s="6"/>
      <c r="C82" s="6"/>
      <c r="D82" s="6"/>
      <c r="E82" s="29"/>
      <c r="F82" s="6"/>
      <c r="G82" s="29"/>
      <c r="H82" s="29"/>
      <c r="I82" s="6"/>
      <c r="J82" s="6"/>
      <c r="K82" s="6"/>
      <c r="L82" s="6"/>
      <c r="M82" s="6"/>
      <c r="N82" s="6"/>
      <c r="O82" s="6"/>
      <c r="P82" s="6"/>
      <c r="Q82" s="6"/>
      <c r="R82" s="6"/>
      <c r="S82" s="6"/>
      <c r="T82" s="28"/>
      <c r="U82" s="28"/>
      <c r="V82" s="28"/>
      <c r="W82" s="139"/>
      <c r="X82" s="29"/>
      <c r="Y82" s="6"/>
      <c r="Z82" s="6"/>
    </row>
    <row r="83" spans="1:26" ht="15.75" customHeight="1">
      <c r="A83" s="6"/>
      <c r="B83" s="6"/>
      <c r="C83" s="6"/>
      <c r="D83" s="6"/>
      <c r="E83" s="29"/>
      <c r="F83" s="6"/>
      <c r="G83" s="29"/>
      <c r="H83" s="29"/>
      <c r="I83" s="6"/>
      <c r="J83" s="6"/>
      <c r="K83" s="6"/>
      <c r="L83" s="6"/>
      <c r="M83" s="6"/>
      <c r="N83" s="6"/>
      <c r="O83" s="6"/>
      <c r="P83" s="6"/>
      <c r="Q83" s="6"/>
      <c r="R83" s="6"/>
      <c r="S83" s="6"/>
      <c r="T83" s="28"/>
      <c r="U83" s="28"/>
      <c r="V83" s="28"/>
      <c r="W83" s="139"/>
      <c r="X83" s="29"/>
      <c r="Y83" s="6"/>
      <c r="Z83" s="6"/>
    </row>
    <row r="84" spans="1:26" ht="15.75" customHeight="1">
      <c r="A84" s="6"/>
      <c r="B84" s="6"/>
      <c r="C84" s="6"/>
      <c r="D84" s="6"/>
      <c r="E84" s="29"/>
      <c r="F84" s="6"/>
      <c r="G84" s="29"/>
      <c r="H84" s="29"/>
      <c r="I84" s="6"/>
      <c r="J84" s="6"/>
      <c r="K84" s="6"/>
      <c r="L84" s="6"/>
      <c r="M84" s="6"/>
      <c r="N84" s="6"/>
      <c r="O84" s="6"/>
      <c r="P84" s="6"/>
      <c r="Q84" s="6"/>
      <c r="R84" s="6"/>
      <c r="S84" s="6"/>
      <c r="T84" s="28"/>
      <c r="U84" s="28"/>
      <c r="V84" s="28"/>
      <c r="W84" s="139"/>
      <c r="X84" s="29"/>
      <c r="Y84" s="6"/>
      <c r="Z84" s="6"/>
    </row>
    <row r="85" spans="1:26" ht="15.75" customHeight="1">
      <c r="A85" s="6"/>
      <c r="B85" s="6"/>
      <c r="C85" s="6"/>
      <c r="D85" s="6"/>
      <c r="E85" s="6"/>
      <c r="F85" s="6"/>
      <c r="G85" s="6"/>
      <c r="H85" s="6"/>
      <c r="I85" s="6"/>
      <c r="J85" s="6"/>
      <c r="K85" s="6"/>
      <c r="L85" s="6"/>
      <c r="M85" s="6"/>
      <c r="N85" s="6"/>
      <c r="O85" s="6"/>
      <c r="P85" s="6"/>
      <c r="Q85" s="6"/>
      <c r="R85" s="6"/>
      <c r="S85" s="6"/>
      <c r="T85" s="6"/>
      <c r="U85" s="6"/>
      <c r="V85" s="6"/>
      <c r="W85" s="139"/>
      <c r="X85" s="6"/>
      <c r="Y85" s="6"/>
      <c r="Z85" s="6"/>
    </row>
    <row r="86" spans="1:26" ht="15.75" customHeight="1">
      <c r="O86" s="6"/>
      <c r="P86" s="6"/>
      <c r="Q86" s="6"/>
      <c r="V86" s="6"/>
      <c r="W86" s="139"/>
    </row>
    <row r="87" spans="1:26" ht="15.75" customHeight="1">
      <c r="O87" s="6"/>
      <c r="P87" s="6"/>
      <c r="Q87" s="6"/>
      <c r="V87" s="6"/>
      <c r="W87" s="139"/>
    </row>
    <row r="88" spans="1:26" ht="15.75" customHeight="1">
      <c r="O88" s="6"/>
      <c r="P88" s="6"/>
      <c r="Q88" s="6"/>
      <c r="V88" s="6"/>
      <c r="W88" s="139"/>
    </row>
    <row r="89" spans="1:26" ht="15.75" customHeight="1">
      <c r="O89" s="6"/>
      <c r="P89" s="6"/>
      <c r="Q89" s="6"/>
      <c r="V89" s="6"/>
      <c r="W89" s="139"/>
    </row>
    <row r="90" spans="1:26" ht="15.75" customHeight="1">
      <c r="O90" s="6"/>
      <c r="P90" s="6"/>
      <c r="Q90" s="6"/>
      <c r="V90" s="6"/>
      <c r="W90" s="139"/>
    </row>
    <row r="91" spans="1:26" ht="15.75" customHeight="1">
      <c r="O91" s="6"/>
      <c r="P91" s="6"/>
      <c r="Q91" s="6"/>
      <c r="V91" s="6"/>
      <c r="W91" s="139"/>
    </row>
    <row r="92" spans="1:26" ht="15.75" customHeight="1">
      <c r="O92" s="6"/>
      <c r="P92" s="6"/>
      <c r="Q92" s="6"/>
      <c r="V92" s="6"/>
      <c r="W92" s="139"/>
    </row>
    <row r="93" spans="1:26" ht="15.75" customHeight="1">
      <c r="O93" s="6"/>
      <c r="P93" s="6"/>
      <c r="Q93" s="6"/>
      <c r="V93" s="6"/>
      <c r="W93" s="139"/>
    </row>
    <row r="94" spans="1:26" ht="15.75" customHeight="1">
      <c r="O94" s="6"/>
      <c r="P94" s="6"/>
      <c r="Q94" s="6"/>
      <c r="V94" s="6"/>
      <c r="W94" s="139"/>
    </row>
    <row r="95" spans="1:26" ht="15.75" customHeight="1">
      <c r="O95" s="6"/>
      <c r="P95" s="6"/>
      <c r="Q95" s="6"/>
      <c r="V95" s="6"/>
      <c r="W95" s="139"/>
    </row>
    <row r="96" spans="1:26" ht="15.75" customHeight="1">
      <c r="O96" s="6"/>
      <c r="P96" s="6"/>
      <c r="Q96" s="6"/>
      <c r="V96" s="6"/>
      <c r="W96" s="139"/>
    </row>
    <row r="97" spans="15:23" ht="15.75" customHeight="1">
      <c r="O97" s="6"/>
      <c r="P97" s="6"/>
      <c r="Q97" s="6"/>
      <c r="V97" s="6"/>
      <c r="W97" s="139"/>
    </row>
    <row r="98" spans="15:23" ht="15.75" customHeight="1">
      <c r="O98" s="6"/>
      <c r="P98" s="6"/>
      <c r="Q98" s="6"/>
      <c r="V98" s="6"/>
      <c r="W98" s="139"/>
    </row>
    <row r="99" spans="15:23" ht="15.75" customHeight="1">
      <c r="O99" s="6"/>
      <c r="P99" s="6"/>
      <c r="Q99" s="6"/>
      <c r="V99" s="6"/>
      <c r="W99" s="139"/>
    </row>
    <row r="100" spans="15:23" ht="15.75" customHeight="1">
      <c r="O100" s="6"/>
      <c r="P100" s="6"/>
      <c r="Q100" s="6"/>
      <c r="V100" s="6"/>
      <c r="W100" s="139"/>
    </row>
    <row r="101" spans="15:23" ht="15.75" customHeight="1">
      <c r="O101" s="6"/>
      <c r="P101" s="6"/>
      <c r="Q101" s="6"/>
      <c r="V101" s="6"/>
      <c r="W101" s="139"/>
    </row>
    <row r="102" spans="15:23" ht="15.75" customHeight="1">
      <c r="O102" s="6"/>
      <c r="P102" s="6"/>
      <c r="Q102" s="6"/>
      <c r="V102" s="6"/>
      <c r="W102" s="139"/>
    </row>
    <row r="103" spans="15:23" ht="15.75" customHeight="1">
      <c r="O103" s="6"/>
      <c r="P103" s="6"/>
      <c r="Q103" s="6"/>
      <c r="V103" s="6"/>
      <c r="W103" s="139"/>
    </row>
    <row r="104" spans="15:23" ht="15.75" customHeight="1">
      <c r="O104" s="6"/>
      <c r="P104" s="6"/>
      <c r="Q104" s="6"/>
      <c r="V104" s="6"/>
      <c r="W104" s="139"/>
    </row>
    <row r="105" spans="15:23" ht="15.75" customHeight="1">
      <c r="O105" s="6"/>
      <c r="P105" s="6"/>
      <c r="Q105" s="6"/>
      <c r="V105" s="6"/>
      <c r="W105" s="139"/>
    </row>
    <row r="106" spans="15:23" ht="15.75" customHeight="1">
      <c r="O106" s="6"/>
      <c r="P106" s="6"/>
      <c r="Q106" s="6"/>
      <c r="V106" s="6"/>
      <c r="W106" s="139"/>
    </row>
    <row r="107" spans="15:23" ht="15.75" customHeight="1">
      <c r="O107" s="6"/>
      <c r="P107" s="6"/>
      <c r="Q107" s="6"/>
      <c r="V107" s="6"/>
      <c r="W107" s="139"/>
    </row>
    <row r="108" spans="15:23" ht="15.75" customHeight="1">
      <c r="O108" s="6"/>
      <c r="P108" s="6"/>
      <c r="Q108" s="6"/>
      <c r="V108" s="6"/>
      <c r="W108" s="139"/>
    </row>
    <row r="109" spans="15:23" ht="15.75" customHeight="1">
      <c r="O109" s="6"/>
      <c r="P109" s="6"/>
      <c r="Q109" s="6"/>
      <c r="V109" s="6"/>
      <c r="W109" s="139"/>
    </row>
    <row r="110" spans="15:23" ht="15.75" customHeight="1">
      <c r="O110" s="6"/>
      <c r="P110" s="6"/>
      <c r="Q110" s="6"/>
      <c r="V110" s="6"/>
      <c r="W110" s="139"/>
    </row>
    <row r="111" spans="15:23" ht="15.75" customHeight="1">
      <c r="O111" s="6"/>
      <c r="P111" s="6"/>
      <c r="Q111" s="6"/>
      <c r="V111" s="6"/>
      <c r="W111" s="139"/>
    </row>
    <row r="112" spans="15:23" ht="15.75" customHeight="1">
      <c r="O112" s="6"/>
      <c r="P112" s="6"/>
      <c r="Q112" s="6"/>
      <c r="V112" s="6"/>
      <c r="W112" s="139"/>
    </row>
    <row r="113" spans="15:23" ht="15.75" customHeight="1">
      <c r="O113" s="6"/>
      <c r="P113" s="6"/>
      <c r="Q113" s="6"/>
      <c r="V113" s="6"/>
      <c r="W113" s="139"/>
    </row>
    <row r="114" spans="15:23" ht="15.75" customHeight="1">
      <c r="O114" s="6"/>
      <c r="P114" s="6"/>
      <c r="Q114" s="6"/>
      <c r="V114" s="6"/>
      <c r="W114" s="139"/>
    </row>
    <row r="115" spans="15:23" ht="15.75" customHeight="1">
      <c r="O115" s="6"/>
      <c r="P115" s="6"/>
      <c r="Q115" s="6"/>
      <c r="V115" s="6"/>
      <c r="W115" s="139"/>
    </row>
    <row r="116" spans="15:23" ht="15.75" customHeight="1">
      <c r="O116" s="6"/>
      <c r="P116" s="6"/>
      <c r="Q116" s="6"/>
      <c r="V116" s="6"/>
      <c r="W116" s="139"/>
    </row>
    <row r="117" spans="15:23" ht="15.75" customHeight="1">
      <c r="O117" s="6"/>
      <c r="P117" s="6"/>
      <c r="Q117" s="6"/>
      <c r="V117" s="6"/>
      <c r="W117" s="139"/>
    </row>
    <row r="118" spans="15:23" ht="15.75" customHeight="1">
      <c r="O118" s="6"/>
      <c r="P118" s="6"/>
      <c r="Q118" s="6"/>
      <c r="V118" s="6"/>
      <c r="W118" s="139"/>
    </row>
    <row r="119" spans="15:23" ht="15.75" customHeight="1">
      <c r="O119" s="6"/>
      <c r="P119" s="6"/>
      <c r="Q119" s="6"/>
      <c r="V119" s="6"/>
      <c r="W119" s="139"/>
    </row>
    <row r="120" spans="15:23" ht="15.75" customHeight="1">
      <c r="O120" s="6"/>
      <c r="P120" s="6"/>
      <c r="Q120" s="6"/>
      <c r="V120" s="6"/>
      <c r="W120" s="139"/>
    </row>
    <row r="121" spans="15:23" ht="15.75" customHeight="1">
      <c r="O121" s="6"/>
      <c r="P121" s="6"/>
      <c r="Q121" s="6"/>
      <c r="V121" s="6"/>
      <c r="W121" s="139"/>
    </row>
    <row r="122" spans="15:23" ht="15.75" customHeight="1">
      <c r="O122" s="6"/>
      <c r="P122" s="6"/>
      <c r="Q122" s="6"/>
      <c r="V122" s="6"/>
      <c r="W122" s="139"/>
    </row>
    <row r="123" spans="15:23" ht="15.75" customHeight="1">
      <c r="O123" s="6"/>
      <c r="P123" s="6"/>
      <c r="Q123" s="6"/>
      <c r="V123" s="6"/>
      <c r="W123" s="139"/>
    </row>
    <row r="124" spans="15:23" ht="15.75" customHeight="1">
      <c r="O124" s="6"/>
      <c r="P124" s="6"/>
      <c r="Q124" s="6"/>
      <c r="V124" s="6"/>
      <c r="W124" s="139"/>
    </row>
    <row r="125" spans="15:23" ht="15.75" customHeight="1">
      <c r="O125" s="6"/>
      <c r="P125" s="6"/>
      <c r="Q125" s="6"/>
      <c r="V125" s="6"/>
      <c r="W125" s="139"/>
    </row>
    <row r="126" spans="15:23" ht="15.75" customHeight="1">
      <c r="O126" s="6"/>
      <c r="P126" s="6"/>
      <c r="Q126" s="6"/>
      <c r="V126" s="6"/>
      <c r="W126" s="139"/>
    </row>
    <row r="127" spans="15:23" ht="15.75" customHeight="1">
      <c r="O127" s="6"/>
      <c r="P127" s="6"/>
      <c r="Q127" s="6"/>
      <c r="V127" s="6"/>
      <c r="W127" s="139"/>
    </row>
    <row r="128" spans="15:23" ht="15.75" customHeight="1">
      <c r="O128" s="6"/>
      <c r="P128" s="6"/>
      <c r="Q128" s="6"/>
      <c r="V128" s="6"/>
      <c r="W128" s="139"/>
    </row>
    <row r="129" spans="15:23" ht="15.75" customHeight="1">
      <c r="O129" s="6"/>
      <c r="P129" s="6"/>
      <c r="Q129" s="6"/>
      <c r="V129" s="6"/>
      <c r="W129" s="139"/>
    </row>
    <row r="130" spans="15:23" ht="15.75" customHeight="1">
      <c r="O130" s="6"/>
      <c r="P130" s="6"/>
      <c r="Q130" s="6"/>
      <c r="V130" s="6"/>
      <c r="W130" s="139"/>
    </row>
    <row r="131" spans="15:23" ht="15.75" customHeight="1">
      <c r="O131" s="6"/>
      <c r="P131" s="6"/>
      <c r="Q131" s="6"/>
      <c r="V131" s="6"/>
      <c r="W131" s="139"/>
    </row>
    <row r="132" spans="15:23" ht="15.75" customHeight="1">
      <c r="O132" s="6"/>
      <c r="P132" s="6"/>
      <c r="Q132" s="6"/>
      <c r="V132" s="6"/>
      <c r="W132" s="139"/>
    </row>
    <row r="133" spans="15:23" ht="15.75" customHeight="1">
      <c r="O133" s="6"/>
      <c r="P133" s="6"/>
      <c r="Q133" s="6"/>
      <c r="V133" s="6"/>
      <c r="W133" s="139"/>
    </row>
    <row r="134" spans="15:23" ht="15.75" customHeight="1">
      <c r="O134" s="6"/>
      <c r="P134" s="6"/>
      <c r="Q134" s="6"/>
      <c r="V134" s="6"/>
      <c r="W134" s="139"/>
    </row>
    <row r="135" spans="15:23" ht="15.75" customHeight="1">
      <c r="O135" s="6"/>
      <c r="P135" s="6"/>
      <c r="Q135" s="6"/>
      <c r="V135" s="6"/>
      <c r="W135" s="139"/>
    </row>
    <row r="136" spans="15:23" ht="15.75" customHeight="1">
      <c r="O136" s="6"/>
      <c r="P136" s="6"/>
      <c r="Q136" s="6"/>
      <c r="V136" s="6"/>
      <c r="W136" s="139"/>
    </row>
    <row r="137" spans="15:23" ht="15.75" customHeight="1">
      <c r="O137" s="6"/>
      <c r="P137" s="6"/>
      <c r="Q137" s="6"/>
      <c r="V137" s="6"/>
      <c r="W137" s="139"/>
    </row>
    <row r="138" spans="15:23" ht="15.75" customHeight="1">
      <c r="O138" s="6"/>
      <c r="P138" s="6"/>
      <c r="Q138" s="6"/>
      <c r="V138" s="6"/>
      <c r="W138" s="139"/>
    </row>
    <row r="139" spans="15:23" ht="15.75" customHeight="1">
      <c r="O139" s="6"/>
      <c r="P139" s="6"/>
      <c r="Q139" s="6"/>
      <c r="V139" s="6"/>
      <c r="W139" s="139"/>
    </row>
    <row r="140" spans="15:23" ht="15.75" customHeight="1">
      <c r="O140" s="6"/>
      <c r="P140" s="6"/>
      <c r="Q140" s="6"/>
      <c r="V140" s="6"/>
      <c r="W140" s="139"/>
    </row>
    <row r="141" spans="15:23" ht="15.75" customHeight="1">
      <c r="O141" s="6"/>
      <c r="P141" s="6"/>
      <c r="Q141" s="6"/>
      <c r="V141" s="6"/>
      <c r="W141" s="139"/>
    </row>
    <row r="142" spans="15:23" ht="15.75" customHeight="1">
      <c r="O142" s="6"/>
      <c r="P142" s="6"/>
      <c r="Q142" s="6"/>
      <c r="V142" s="6"/>
      <c r="W142" s="139"/>
    </row>
    <row r="143" spans="15:23" ht="15.75" customHeight="1">
      <c r="O143" s="6"/>
      <c r="P143" s="6"/>
      <c r="Q143" s="6"/>
      <c r="V143" s="6"/>
      <c r="W143" s="139"/>
    </row>
    <row r="144" spans="15:23" ht="15.75" customHeight="1">
      <c r="O144" s="6"/>
      <c r="P144" s="6"/>
      <c r="Q144" s="6"/>
      <c r="V144" s="6"/>
      <c r="W144" s="139"/>
    </row>
    <row r="145" spans="15:23" ht="15.75" customHeight="1">
      <c r="O145" s="6"/>
      <c r="P145" s="6"/>
      <c r="Q145" s="6"/>
      <c r="V145" s="6"/>
      <c r="W145" s="139"/>
    </row>
    <row r="146" spans="15:23" ht="15.75" customHeight="1">
      <c r="O146" s="6"/>
      <c r="P146" s="6"/>
      <c r="Q146" s="6"/>
      <c r="V146" s="6"/>
      <c r="W146" s="139"/>
    </row>
    <row r="147" spans="15:23" ht="15.75" customHeight="1">
      <c r="O147" s="6"/>
      <c r="P147" s="6"/>
      <c r="Q147" s="6"/>
      <c r="V147" s="6"/>
      <c r="W147" s="139"/>
    </row>
    <row r="148" spans="15:23" ht="15.75" customHeight="1">
      <c r="O148" s="6"/>
      <c r="P148" s="6"/>
      <c r="Q148" s="6"/>
      <c r="V148" s="6"/>
      <c r="W148" s="139"/>
    </row>
    <row r="149" spans="15:23" ht="15.75" customHeight="1">
      <c r="O149" s="6"/>
      <c r="P149" s="6"/>
      <c r="Q149" s="6"/>
      <c r="V149" s="6"/>
      <c r="W149" s="139"/>
    </row>
    <row r="150" spans="15:23" ht="15.75" customHeight="1">
      <c r="O150" s="6"/>
      <c r="P150" s="6"/>
      <c r="Q150" s="6"/>
      <c r="V150" s="6"/>
      <c r="W150" s="139"/>
    </row>
    <row r="151" spans="15:23" ht="15.75" customHeight="1">
      <c r="O151" s="6"/>
      <c r="P151" s="6"/>
      <c r="Q151" s="6"/>
      <c r="V151" s="6"/>
      <c r="W151" s="139"/>
    </row>
    <row r="152" spans="15:23" ht="15.75" customHeight="1">
      <c r="O152" s="6"/>
      <c r="P152" s="6"/>
      <c r="Q152" s="6"/>
      <c r="V152" s="6"/>
      <c r="W152" s="139"/>
    </row>
    <row r="153" spans="15:23" ht="15.75" customHeight="1">
      <c r="O153" s="6"/>
      <c r="P153" s="6"/>
      <c r="Q153" s="6"/>
      <c r="V153" s="6"/>
      <c r="W153" s="139"/>
    </row>
    <row r="154" spans="15:23" ht="15.75" customHeight="1">
      <c r="O154" s="6"/>
      <c r="P154" s="6"/>
      <c r="Q154" s="6"/>
      <c r="V154" s="6"/>
      <c r="W154" s="139"/>
    </row>
    <row r="155" spans="15:23" ht="15.75" customHeight="1">
      <c r="O155" s="6"/>
      <c r="P155" s="6"/>
      <c r="Q155" s="6"/>
      <c r="V155" s="6"/>
      <c r="W155" s="139"/>
    </row>
    <row r="156" spans="15:23" ht="15.75" customHeight="1">
      <c r="O156" s="6"/>
      <c r="P156" s="6"/>
      <c r="Q156" s="6"/>
      <c r="V156" s="6"/>
      <c r="W156" s="139"/>
    </row>
    <row r="157" spans="15:23" ht="15.75" customHeight="1">
      <c r="O157" s="6"/>
      <c r="P157" s="6"/>
      <c r="Q157" s="6"/>
      <c r="V157" s="6"/>
      <c r="W157" s="139"/>
    </row>
    <row r="158" spans="15:23" ht="15.75" customHeight="1">
      <c r="O158" s="6"/>
      <c r="P158" s="6"/>
      <c r="Q158" s="6"/>
      <c r="V158" s="6"/>
      <c r="W158" s="139"/>
    </row>
    <row r="159" spans="15:23" ht="15.75" customHeight="1">
      <c r="O159" s="6"/>
      <c r="P159" s="6"/>
      <c r="Q159" s="6"/>
      <c r="V159" s="6"/>
      <c r="W159" s="139"/>
    </row>
    <row r="160" spans="15:23" ht="15.75" customHeight="1">
      <c r="O160" s="6"/>
      <c r="P160" s="6"/>
      <c r="Q160" s="6"/>
      <c r="V160" s="6"/>
      <c r="W160" s="139"/>
    </row>
    <row r="161" spans="15:23" ht="15.75" customHeight="1">
      <c r="O161" s="6"/>
      <c r="P161" s="6"/>
      <c r="Q161" s="6"/>
      <c r="V161" s="6"/>
      <c r="W161" s="139"/>
    </row>
    <row r="162" spans="15:23" ht="15.75" customHeight="1">
      <c r="O162" s="6"/>
      <c r="P162" s="6"/>
      <c r="Q162" s="6"/>
      <c r="V162" s="6"/>
      <c r="W162" s="139"/>
    </row>
    <row r="163" spans="15:23" ht="15.75" customHeight="1">
      <c r="O163" s="6"/>
      <c r="P163" s="6"/>
      <c r="Q163" s="6"/>
      <c r="V163" s="6"/>
      <c r="W163" s="139"/>
    </row>
    <row r="164" spans="15:23" ht="15.75" customHeight="1">
      <c r="O164" s="6"/>
      <c r="P164" s="6"/>
      <c r="Q164" s="6"/>
      <c r="V164" s="6"/>
      <c r="W164" s="139"/>
    </row>
    <row r="165" spans="15:23" ht="15.75" customHeight="1">
      <c r="O165" s="6"/>
      <c r="P165" s="6"/>
      <c r="Q165" s="6"/>
      <c r="V165" s="6"/>
      <c r="W165" s="139"/>
    </row>
    <row r="166" spans="15:23" ht="15.75" customHeight="1">
      <c r="O166" s="6"/>
      <c r="P166" s="6"/>
      <c r="Q166" s="6"/>
      <c r="V166" s="6"/>
      <c r="W166" s="139"/>
    </row>
    <row r="167" spans="15:23" ht="15.75" customHeight="1">
      <c r="O167" s="6"/>
      <c r="P167" s="6"/>
      <c r="Q167" s="6"/>
      <c r="V167" s="6"/>
      <c r="W167" s="139"/>
    </row>
    <row r="168" spans="15:23" ht="15.75" customHeight="1">
      <c r="O168" s="6"/>
      <c r="P168" s="6"/>
      <c r="Q168" s="6"/>
      <c r="V168" s="6"/>
      <c r="W168" s="139"/>
    </row>
    <row r="169" spans="15:23" ht="15.75" customHeight="1">
      <c r="O169" s="6"/>
      <c r="P169" s="6"/>
      <c r="Q169" s="6"/>
      <c r="V169" s="6"/>
      <c r="W169" s="139"/>
    </row>
    <row r="170" spans="15:23" ht="15.75" customHeight="1">
      <c r="O170" s="6"/>
      <c r="P170" s="6"/>
      <c r="Q170" s="6"/>
      <c r="V170" s="6"/>
      <c r="W170" s="139"/>
    </row>
    <row r="171" spans="15:23" ht="15.75" customHeight="1">
      <c r="O171" s="6"/>
      <c r="P171" s="6"/>
      <c r="Q171" s="6"/>
      <c r="V171" s="6"/>
      <c r="W171" s="139"/>
    </row>
    <row r="172" spans="15:23" ht="15.75" customHeight="1">
      <c r="O172" s="6"/>
      <c r="P172" s="6"/>
      <c r="Q172" s="6"/>
      <c r="V172" s="6"/>
      <c r="W172" s="139"/>
    </row>
    <row r="173" spans="15:23" ht="15.75" customHeight="1">
      <c r="O173" s="6"/>
      <c r="P173" s="6"/>
      <c r="Q173" s="6"/>
      <c r="V173" s="6"/>
      <c r="W173" s="139"/>
    </row>
    <row r="174" spans="15:23" ht="15.75" customHeight="1">
      <c r="O174" s="6"/>
      <c r="P174" s="6"/>
      <c r="Q174" s="6"/>
      <c r="V174" s="6"/>
      <c r="W174" s="139"/>
    </row>
    <row r="175" spans="15:23" ht="15.75" customHeight="1">
      <c r="O175" s="6"/>
      <c r="P175" s="6"/>
      <c r="Q175" s="6"/>
      <c r="V175" s="6"/>
      <c r="W175" s="139"/>
    </row>
    <row r="176" spans="15:23" ht="15.75" customHeight="1">
      <c r="O176" s="6"/>
      <c r="P176" s="6"/>
      <c r="Q176" s="6"/>
      <c r="V176" s="6"/>
      <c r="W176" s="139"/>
    </row>
    <row r="177" spans="15:23" ht="15.75" customHeight="1">
      <c r="O177" s="6"/>
      <c r="P177" s="6"/>
      <c r="Q177" s="6"/>
      <c r="V177" s="6"/>
      <c r="W177" s="139"/>
    </row>
    <row r="178" spans="15:23" ht="15.75" customHeight="1">
      <c r="O178" s="6"/>
      <c r="P178" s="6"/>
      <c r="Q178" s="6"/>
      <c r="V178" s="6"/>
      <c r="W178" s="139"/>
    </row>
    <row r="179" spans="15:23" ht="15.75" customHeight="1">
      <c r="O179" s="6"/>
      <c r="P179" s="6"/>
      <c r="Q179" s="6"/>
      <c r="V179" s="6"/>
      <c r="W179" s="139"/>
    </row>
    <row r="180" spans="15:23" ht="15.75" customHeight="1">
      <c r="O180" s="6"/>
      <c r="P180" s="6"/>
      <c r="Q180" s="6"/>
      <c r="V180" s="6"/>
      <c r="W180" s="139"/>
    </row>
    <row r="181" spans="15:23" ht="15.75" customHeight="1">
      <c r="O181" s="6"/>
      <c r="P181" s="6"/>
      <c r="Q181" s="6"/>
      <c r="V181" s="6"/>
      <c r="W181" s="139"/>
    </row>
    <row r="182" spans="15:23" ht="15.75" customHeight="1">
      <c r="O182" s="6"/>
      <c r="P182" s="6"/>
      <c r="Q182" s="6"/>
      <c r="V182" s="6"/>
      <c r="W182" s="139"/>
    </row>
    <row r="183" spans="15:23" ht="15.75" customHeight="1">
      <c r="O183" s="6"/>
      <c r="P183" s="6"/>
      <c r="Q183" s="6"/>
      <c r="V183" s="6"/>
      <c r="W183" s="139"/>
    </row>
    <row r="184" spans="15:23" ht="15.75" customHeight="1">
      <c r="O184" s="6"/>
      <c r="P184" s="6"/>
      <c r="Q184" s="6"/>
      <c r="V184" s="6"/>
      <c r="W184" s="139"/>
    </row>
    <row r="185" spans="15:23" ht="15.75" customHeight="1">
      <c r="O185" s="6"/>
      <c r="P185" s="6"/>
      <c r="Q185" s="6"/>
      <c r="V185" s="6"/>
      <c r="W185" s="139"/>
    </row>
    <row r="186" spans="15:23" ht="15.75" customHeight="1">
      <c r="O186" s="6"/>
      <c r="P186" s="6"/>
      <c r="Q186" s="6"/>
      <c r="V186" s="6"/>
      <c r="W186" s="139"/>
    </row>
    <row r="187" spans="15:23" ht="15.75" customHeight="1">
      <c r="O187" s="6"/>
      <c r="P187" s="6"/>
      <c r="Q187" s="6"/>
      <c r="V187" s="6"/>
      <c r="W187" s="139"/>
    </row>
    <row r="188" spans="15:23" ht="15.75" customHeight="1">
      <c r="O188" s="6"/>
      <c r="P188" s="6"/>
      <c r="Q188" s="6"/>
      <c r="V188" s="6"/>
      <c r="W188" s="139"/>
    </row>
    <row r="189" spans="15:23" ht="15.75" customHeight="1">
      <c r="O189" s="6"/>
      <c r="P189" s="6"/>
      <c r="Q189" s="6"/>
      <c r="V189" s="6"/>
      <c r="W189" s="139"/>
    </row>
    <row r="190" spans="15:23" ht="15.75" customHeight="1">
      <c r="O190" s="6"/>
      <c r="P190" s="6"/>
      <c r="Q190" s="6"/>
      <c r="V190" s="6"/>
      <c r="W190" s="139"/>
    </row>
    <row r="191" spans="15:23" ht="15.75" customHeight="1">
      <c r="O191" s="6"/>
      <c r="P191" s="6"/>
      <c r="Q191" s="6"/>
      <c r="V191" s="6"/>
      <c r="W191" s="139"/>
    </row>
    <row r="192" spans="15:23" ht="15.75" customHeight="1">
      <c r="O192" s="6"/>
      <c r="P192" s="6"/>
      <c r="Q192" s="6"/>
      <c r="V192" s="6"/>
      <c r="W192" s="139"/>
    </row>
    <row r="193" spans="15:23" ht="15.75" customHeight="1">
      <c r="O193" s="6"/>
      <c r="P193" s="6"/>
      <c r="Q193" s="6"/>
      <c r="V193" s="6"/>
      <c r="W193" s="139"/>
    </row>
    <row r="194" spans="15:23" ht="15.75" customHeight="1">
      <c r="O194" s="6"/>
      <c r="P194" s="6"/>
      <c r="Q194" s="6"/>
      <c r="V194" s="6"/>
      <c r="W194" s="139"/>
    </row>
    <row r="195" spans="15:23" ht="15.75" customHeight="1">
      <c r="O195" s="6"/>
      <c r="P195" s="6"/>
      <c r="Q195" s="6"/>
      <c r="V195" s="6"/>
      <c r="W195" s="139"/>
    </row>
    <row r="196" spans="15:23" ht="15.75" customHeight="1">
      <c r="O196" s="6"/>
      <c r="P196" s="6"/>
      <c r="Q196" s="6"/>
      <c r="V196" s="6"/>
      <c r="W196" s="139"/>
    </row>
    <row r="197" spans="15:23" ht="15.75" customHeight="1">
      <c r="O197" s="6"/>
      <c r="P197" s="6"/>
      <c r="Q197" s="6"/>
      <c r="V197" s="6"/>
      <c r="W197" s="139"/>
    </row>
    <row r="198" spans="15:23" ht="15.75" customHeight="1">
      <c r="O198" s="6"/>
      <c r="P198" s="6"/>
      <c r="Q198" s="6"/>
      <c r="V198" s="6"/>
      <c r="W198" s="139"/>
    </row>
    <row r="199" spans="15:23" ht="15.75" customHeight="1">
      <c r="O199" s="6"/>
      <c r="P199" s="6"/>
      <c r="Q199" s="6"/>
      <c r="V199" s="6"/>
      <c r="W199" s="139"/>
    </row>
    <row r="200" spans="15:23" ht="15.75" customHeight="1">
      <c r="O200" s="6"/>
      <c r="P200" s="6"/>
      <c r="Q200" s="6"/>
      <c r="V200" s="6"/>
      <c r="W200" s="139"/>
    </row>
    <row r="201" spans="15:23" ht="15.75" customHeight="1">
      <c r="O201" s="6"/>
      <c r="P201" s="6"/>
      <c r="Q201" s="6"/>
      <c r="V201" s="6"/>
      <c r="W201" s="139"/>
    </row>
    <row r="202" spans="15:23" ht="15.75" customHeight="1">
      <c r="O202" s="6"/>
      <c r="P202" s="6"/>
      <c r="Q202" s="6"/>
      <c r="V202" s="6"/>
      <c r="W202" s="139"/>
    </row>
    <row r="203" spans="15:23" ht="15.75" customHeight="1">
      <c r="O203" s="6"/>
      <c r="P203" s="6"/>
      <c r="Q203" s="6"/>
      <c r="V203" s="6"/>
      <c r="W203" s="139"/>
    </row>
    <row r="204" spans="15:23" ht="15.75" customHeight="1">
      <c r="O204" s="6"/>
      <c r="P204" s="6"/>
      <c r="Q204" s="6"/>
      <c r="V204" s="6"/>
      <c r="W204" s="139"/>
    </row>
    <row r="205" spans="15:23" ht="15.75" customHeight="1">
      <c r="O205" s="6"/>
      <c r="P205" s="6"/>
      <c r="Q205" s="6"/>
      <c r="V205" s="6"/>
      <c r="W205" s="139"/>
    </row>
    <row r="206" spans="15:23" ht="15.75" customHeight="1">
      <c r="O206" s="6"/>
      <c r="P206" s="6"/>
      <c r="Q206" s="6"/>
      <c r="V206" s="6"/>
      <c r="W206" s="139"/>
    </row>
    <row r="207" spans="15:23" ht="15.75" customHeight="1">
      <c r="O207" s="6"/>
      <c r="P207" s="6"/>
      <c r="Q207" s="6"/>
      <c r="V207" s="6"/>
      <c r="W207" s="139"/>
    </row>
    <row r="208" spans="15:23" ht="15.75" customHeight="1">
      <c r="O208" s="6"/>
      <c r="P208" s="6"/>
      <c r="Q208" s="6"/>
      <c r="V208" s="6"/>
      <c r="W208" s="139"/>
    </row>
    <row r="209" spans="15:23" ht="15.75" customHeight="1">
      <c r="O209" s="6"/>
      <c r="P209" s="6"/>
      <c r="Q209" s="6"/>
      <c r="V209" s="6"/>
      <c r="W209" s="139"/>
    </row>
    <row r="210" spans="15:23" ht="15.75" customHeight="1">
      <c r="O210" s="6"/>
      <c r="P210" s="6"/>
      <c r="Q210" s="6"/>
      <c r="V210" s="6"/>
      <c r="W210" s="139"/>
    </row>
    <row r="211" spans="15:23" ht="15.75" customHeight="1">
      <c r="O211" s="6"/>
      <c r="P211" s="6"/>
      <c r="Q211" s="6"/>
      <c r="V211" s="6"/>
      <c r="W211" s="139"/>
    </row>
    <row r="212" spans="15:23" ht="15.75" customHeight="1">
      <c r="O212" s="6"/>
      <c r="P212" s="6"/>
      <c r="Q212" s="6"/>
      <c r="V212" s="6"/>
      <c r="W212" s="139"/>
    </row>
    <row r="213" spans="15:23" ht="15.75" customHeight="1">
      <c r="O213" s="6"/>
      <c r="P213" s="6"/>
      <c r="Q213" s="6"/>
      <c r="V213" s="6"/>
      <c r="W213" s="139"/>
    </row>
    <row r="214" spans="15:23" ht="15.75" customHeight="1">
      <c r="O214" s="6"/>
      <c r="P214" s="6"/>
      <c r="Q214" s="6"/>
      <c r="V214" s="6"/>
      <c r="W214" s="139"/>
    </row>
    <row r="215" spans="15:23" ht="15.75" customHeight="1">
      <c r="O215" s="6"/>
      <c r="P215" s="6"/>
      <c r="Q215" s="6"/>
      <c r="V215" s="6"/>
      <c r="W215" s="139"/>
    </row>
    <row r="216" spans="15:23" ht="15.75" customHeight="1">
      <c r="O216" s="6"/>
      <c r="P216" s="6"/>
      <c r="Q216" s="6"/>
      <c r="V216" s="6"/>
      <c r="W216" s="139"/>
    </row>
    <row r="217" spans="15:23" ht="15.75" customHeight="1">
      <c r="O217" s="6"/>
      <c r="P217" s="6"/>
      <c r="Q217" s="6"/>
      <c r="V217" s="6"/>
      <c r="W217" s="139"/>
    </row>
    <row r="218" spans="15:23" ht="15.75" customHeight="1">
      <c r="O218" s="6"/>
      <c r="P218" s="6"/>
      <c r="Q218" s="6"/>
      <c r="V218" s="6"/>
      <c r="W218" s="139"/>
    </row>
    <row r="219" spans="15:23" ht="15.75" customHeight="1">
      <c r="O219" s="6"/>
      <c r="P219" s="6"/>
      <c r="Q219" s="6"/>
      <c r="V219" s="6"/>
      <c r="W219" s="139"/>
    </row>
    <row r="220" spans="15:23" ht="15.75" customHeight="1">
      <c r="O220" s="6"/>
      <c r="P220" s="6"/>
      <c r="Q220" s="6"/>
      <c r="V220" s="6"/>
      <c r="W220" s="139"/>
    </row>
    <row r="221" spans="15:23" ht="15.75" customHeight="1">
      <c r="O221" s="6"/>
      <c r="P221" s="6"/>
      <c r="Q221" s="6"/>
      <c r="V221" s="6"/>
      <c r="W221" s="139"/>
    </row>
    <row r="222" spans="15:23" ht="15.75" customHeight="1">
      <c r="O222" s="6"/>
      <c r="P222" s="6"/>
      <c r="Q222" s="6"/>
      <c r="V222" s="6"/>
      <c r="W222" s="139"/>
    </row>
    <row r="223" spans="15:23" ht="15.75" customHeight="1">
      <c r="O223" s="6"/>
      <c r="P223" s="6"/>
      <c r="Q223" s="6"/>
      <c r="V223" s="6"/>
      <c r="W223" s="139"/>
    </row>
    <row r="224" spans="15:23" ht="15.75" customHeight="1">
      <c r="O224" s="6"/>
      <c r="P224" s="6"/>
      <c r="Q224" s="6"/>
      <c r="V224" s="6"/>
      <c r="W224" s="139"/>
    </row>
    <row r="225" spans="15:23" ht="15.75" customHeight="1">
      <c r="O225" s="6"/>
      <c r="P225" s="6"/>
      <c r="Q225" s="6"/>
      <c r="V225" s="6"/>
      <c r="W225" s="139"/>
    </row>
    <row r="226" spans="15:23" ht="15.75" customHeight="1">
      <c r="O226" s="6"/>
      <c r="P226" s="6"/>
      <c r="Q226" s="6"/>
      <c r="V226" s="6"/>
      <c r="W226" s="139"/>
    </row>
    <row r="227" spans="15:23" ht="15.75" customHeight="1">
      <c r="O227" s="6"/>
      <c r="P227" s="6"/>
      <c r="Q227" s="6"/>
      <c r="V227" s="6"/>
      <c r="W227" s="139"/>
    </row>
    <row r="228" spans="15:23" ht="15.75" customHeight="1">
      <c r="O228" s="6"/>
      <c r="P228" s="6"/>
      <c r="Q228" s="6"/>
      <c r="V228" s="6"/>
      <c r="W228" s="139"/>
    </row>
    <row r="229" spans="15:23" ht="15.75" customHeight="1">
      <c r="O229" s="6"/>
      <c r="P229" s="6"/>
      <c r="Q229" s="6"/>
      <c r="V229" s="6"/>
      <c r="W229" s="139"/>
    </row>
    <row r="230" spans="15:23" ht="15.75" customHeight="1">
      <c r="O230" s="6"/>
      <c r="P230" s="6"/>
      <c r="Q230" s="6"/>
      <c r="V230" s="6"/>
      <c r="W230" s="139"/>
    </row>
    <row r="231" spans="15:23" ht="15.75" customHeight="1">
      <c r="O231" s="6"/>
      <c r="P231" s="6"/>
      <c r="Q231" s="6"/>
      <c r="V231" s="6"/>
      <c r="W231" s="139"/>
    </row>
    <row r="232" spans="15:23" ht="15.75" customHeight="1">
      <c r="O232" s="6"/>
      <c r="P232" s="6"/>
      <c r="Q232" s="6"/>
      <c r="V232" s="6"/>
      <c r="W232" s="139"/>
    </row>
    <row r="233" spans="15:23" ht="15.75" customHeight="1"/>
    <row r="234" spans="15:23" ht="15.75" customHeight="1"/>
    <row r="235" spans="15:23" ht="15.75" customHeight="1"/>
    <row r="236" spans="15:23" ht="15.75" customHeight="1"/>
    <row r="237" spans="15:23" ht="15.75" customHeight="1"/>
    <row r="238" spans="15:23" ht="15.75" customHeight="1"/>
    <row r="239" spans="15:23" ht="15.75" customHeight="1"/>
    <row r="240" spans="15:23"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30:X32"/>
  <mergeCells count="16">
    <mergeCell ref="A17:C20"/>
    <mergeCell ref="D17:W20"/>
    <mergeCell ref="A22:C22"/>
    <mergeCell ref="E22:F22"/>
    <mergeCell ref="H22:J22"/>
    <mergeCell ref="T30:X30"/>
    <mergeCell ref="A23:C23"/>
    <mergeCell ref="H23:I23"/>
    <mergeCell ref="O31:R31"/>
    <mergeCell ref="O32:R32"/>
    <mergeCell ref="H24:I24"/>
    <mergeCell ref="H25:I25"/>
    <mergeCell ref="H26:I26"/>
    <mergeCell ref="A30:G30"/>
    <mergeCell ref="H30:N30"/>
    <mergeCell ref="O30:S30"/>
  </mergeCells>
  <conditionalFormatting sqref="W32">
    <cfRule type="containsText" dxfId="278" priority="1" stopIfTrue="1" operator="containsText" text="Cerrada">
      <formula>NOT(ISERROR(SEARCH(("Cerrada"),(W32))))</formula>
    </cfRule>
  </conditionalFormatting>
  <conditionalFormatting sqref="W32">
    <cfRule type="containsText" dxfId="277" priority="2" stopIfTrue="1" operator="containsText" text="En ejecución">
      <formula>NOT(ISERROR(SEARCH(("En ejecución"),(W32))))</formula>
    </cfRule>
  </conditionalFormatting>
  <conditionalFormatting sqref="W32">
    <cfRule type="containsText" dxfId="276" priority="3" stopIfTrue="1" operator="containsText" text="Vencida">
      <formula>NOT(ISERROR(SEARCH(("Vencida"),(W32))))</formula>
    </cfRule>
  </conditionalFormatting>
  <conditionalFormatting sqref="W32">
    <cfRule type="containsText" dxfId="275" priority="4" stopIfTrue="1" operator="containsText" text="Cerrada">
      <formula>NOT(ISERROR(SEARCH(("Cerrada"),(W32))))</formula>
    </cfRule>
  </conditionalFormatting>
  <conditionalFormatting sqref="W32">
    <cfRule type="containsText" dxfId="274" priority="5" stopIfTrue="1" operator="containsText" text="En ejecución">
      <formula>NOT(ISERROR(SEARCH(("En ejecución"),(W32))))</formula>
    </cfRule>
  </conditionalFormatting>
  <conditionalFormatting sqref="W32">
    <cfRule type="containsText" dxfId="273" priority="6" stopIfTrue="1" operator="containsText" text="Vencida">
      <formula>NOT(ISERROR(SEARCH(("Vencida"),(W32))))</formula>
    </cfRule>
  </conditionalFormatting>
  <dataValidations count="7">
    <dataValidation type="list" allowBlank="1" showErrorMessage="1" sqref="B32">
      <formula1>$F$2:$F$6</formula1>
    </dataValidation>
    <dataValidation type="list" allowBlank="1" showErrorMessage="1" sqref="W32">
      <formula1>$I$2:$I$4</formula1>
    </dataValidation>
    <dataValidation type="list" allowBlank="1" showErrorMessage="1" sqref="F32">
      <formula1>$G$2:$G$5</formula1>
    </dataValidation>
    <dataValidation type="list" allowBlank="1" showErrorMessage="1" sqref="V32">
      <formula1>$J$2:$J$4</formula1>
    </dataValidation>
    <dataValidation type="list" allowBlank="1" showErrorMessage="1" sqref="I32">
      <formula1>$H$2:$H$3</formula1>
    </dataValidation>
    <dataValidation type="list" allowBlank="1" showErrorMessage="1" sqref="C32">
      <formula1>$D$2:$D$13</formula1>
    </dataValidation>
    <dataValidation type="list" allowBlank="1" showErrorMessage="1" sqref="A23">
      <formula1>PROCESOS</formula1>
    </dataValidation>
  </dataValidations>
  <pageMargins left="0.7" right="0.7" top="0.75" bottom="0.75" header="0" footer="0"/>
  <pageSetup orientation="portrait"/>
  <colBreaks count="2" manualBreakCount="2">
    <brk id="19" man="1"/>
    <brk id="20" man="1"/>
  </colBreak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1000"/>
  <sheetViews>
    <sheetView showGridLines="0" topLeftCell="A17" workbookViewId="0"/>
  </sheetViews>
  <sheetFormatPr baseColWidth="10" defaultColWidth="14.42578125" defaultRowHeight="15" customHeight="1"/>
  <cols>
    <col min="1" max="1" width="6.5703125" customWidth="1"/>
    <col min="2" max="2" width="10.7109375" customWidth="1"/>
    <col min="3" max="3" width="17.5703125" customWidth="1"/>
    <col min="4" max="4" width="21.5703125" customWidth="1"/>
    <col min="5" max="5" width="52.28515625" customWidth="1"/>
    <col min="6" max="6" width="24.140625" customWidth="1"/>
    <col min="7" max="7" width="26.5703125" customWidth="1"/>
    <col min="8" max="8" width="25.85546875" customWidth="1"/>
    <col min="9" max="9" width="14" customWidth="1"/>
    <col min="10" max="10" width="18" customWidth="1"/>
    <col min="11" max="11" width="18.5703125" customWidth="1"/>
    <col min="12" max="12" width="20" customWidth="1"/>
    <col min="13" max="14" width="15.42578125" customWidth="1"/>
    <col min="15" max="15" width="18" customWidth="1"/>
    <col min="16" max="16" width="26.28515625" customWidth="1"/>
    <col min="17" max="17" width="24.85546875" customWidth="1"/>
    <col min="18" max="18" width="44.28515625" customWidth="1"/>
    <col min="19" max="19" width="28.140625" customWidth="1"/>
    <col min="20" max="20" width="100.7109375" customWidth="1"/>
    <col min="21" max="21" width="40.140625" customWidth="1"/>
    <col min="22" max="22" width="18.42578125" customWidth="1"/>
    <col min="23" max="23" width="19.42578125" customWidth="1"/>
    <col min="24" max="24" width="80.28515625" customWidth="1"/>
    <col min="25" max="25" width="31.140625" customWidth="1"/>
    <col min="27" max="27" width="11" customWidth="1"/>
  </cols>
  <sheetData>
    <row r="1" spans="1:27" ht="44.25" hidden="1" customHeight="1">
      <c r="A1" s="1"/>
      <c r="B1" s="2"/>
      <c r="C1" s="3" t="s">
        <v>0</v>
      </c>
      <c r="D1" s="3" t="s">
        <v>1</v>
      </c>
      <c r="E1" s="4"/>
      <c r="F1" s="5" t="s">
        <v>2</v>
      </c>
      <c r="G1" s="5" t="s">
        <v>3</v>
      </c>
      <c r="H1" s="5" t="s">
        <v>4</v>
      </c>
      <c r="I1" s="5" t="s">
        <v>5</v>
      </c>
      <c r="J1" s="5" t="s">
        <v>6</v>
      </c>
      <c r="K1" s="6"/>
      <c r="L1" s="7"/>
      <c r="M1" s="8"/>
      <c r="N1" s="8"/>
      <c r="O1" s="8"/>
      <c r="P1" s="8"/>
      <c r="Q1" s="8"/>
      <c r="R1" s="8"/>
      <c r="S1" s="6"/>
      <c r="T1" s="6"/>
      <c r="U1" s="6"/>
      <c r="V1" s="6"/>
      <c r="W1" s="6"/>
      <c r="X1" s="6"/>
      <c r="Y1" s="6"/>
      <c r="Z1" s="6"/>
      <c r="AA1" s="6"/>
    </row>
    <row r="2" spans="1:27" ht="25.5" hidden="1">
      <c r="A2" s="9"/>
      <c r="B2" s="10"/>
      <c r="C2" s="11" t="s">
        <v>7</v>
      </c>
      <c r="D2" s="11" t="s">
        <v>8</v>
      </c>
      <c r="E2" s="12"/>
      <c r="F2" s="13" t="s">
        <v>9</v>
      </c>
      <c r="G2" s="14" t="s">
        <v>10</v>
      </c>
      <c r="H2" s="13" t="s">
        <v>11</v>
      </c>
      <c r="I2" s="15" t="s">
        <v>12</v>
      </c>
      <c r="J2" s="16" t="s">
        <v>13</v>
      </c>
      <c r="K2" s="9"/>
      <c r="L2" s="17"/>
      <c r="M2" s="18"/>
      <c r="N2" s="18"/>
      <c r="O2" s="18"/>
      <c r="P2" s="18"/>
      <c r="Q2" s="18"/>
      <c r="R2" s="18"/>
      <c r="S2" s="9"/>
      <c r="T2" s="9"/>
      <c r="U2" s="9"/>
      <c r="V2" s="9"/>
      <c r="W2" s="9"/>
      <c r="X2" s="9"/>
      <c r="Y2" s="9"/>
      <c r="Z2" s="9"/>
      <c r="AA2" s="9"/>
    </row>
    <row r="3" spans="1:27" ht="25.5" hidden="1">
      <c r="A3" s="9"/>
      <c r="B3" s="10"/>
      <c r="C3" s="11" t="s">
        <v>14</v>
      </c>
      <c r="D3" s="11" t="s">
        <v>15</v>
      </c>
      <c r="E3" s="12"/>
      <c r="F3" s="13" t="s">
        <v>16</v>
      </c>
      <c r="G3" s="14" t="s">
        <v>17</v>
      </c>
      <c r="H3" s="14" t="s">
        <v>18</v>
      </c>
      <c r="I3" s="19" t="s">
        <v>19</v>
      </c>
      <c r="J3" s="16" t="s">
        <v>20</v>
      </c>
      <c r="K3" s="9"/>
      <c r="L3" s="17"/>
      <c r="M3" s="18"/>
      <c r="N3" s="18"/>
      <c r="O3" s="18"/>
      <c r="P3" s="18"/>
      <c r="Q3" s="18"/>
      <c r="R3" s="18"/>
      <c r="S3" s="9"/>
      <c r="T3" s="9"/>
      <c r="U3" s="9"/>
      <c r="V3" s="9"/>
      <c r="W3" s="9"/>
      <c r="X3" s="9"/>
      <c r="Y3" s="9"/>
      <c r="Z3" s="9"/>
      <c r="AA3" s="9"/>
    </row>
    <row r="4" spans="1:27" ht="25.5" hidden="1">
      <c r="A4" s="9"/>
      <c r="B4" s="10"/>
      <c r="C4" s="11" t="s">
        <v>21</v>
      </c>
      <c r="D4" s="11" t="s">
        <v>22</v>
      </c>
      <c r="E4" s="12"/>
      <c r="F4" s="13" t="s">
        <v>23</v>
      </c>
      <c r="G4" s="14" t="s">
        <v>24</v>
      </c>
      <c r="H4" s="20"/>
      <c r="I4" s="21" t="s">
        <v>25</v>
      </c>
      <c r="J4" s="16" t="s">
        <v>26</v>
      </c>
      <c r="K4" s="9"/>
      <c r="L4" s="17"/>
      <c r="M4" s="18"/>
      <c r="N4" s="18"/>
      <c r="O4" s="18"/>
      <c r="P4" s="18"/>
      <c r="Q4" s="18"/>
      <c r="R4" s="18"/>
      <c r="S4" s="9"/>
      <c r="T4" s="9"/>
      <c r="U4" s="9"/>
      <c r="V4" s="9"/>
      <c r="W4" s="9"/>
      <c r="X4" s="9"/>
      <c r="Y4" s="9"/>
      <c r="Z4" s="9"/>
      <c r="AA4" s="9"/>
    </row>
    <row r="5" spans="1:27" ht="38.25" hidden="1">
      <c r="A5" s="9"/>
      <c r="B5" s="10"/>
      <c r="C5" s="11" t="s">
        <v>27</v>
      </c>
      <c r="D5" s="11" t="s">
        <v>28</v>
      </c>
      <c r="E5" s="12"/>
      <c r="F5" s="14" t="s">
        <v>29</v>
      </c>
      <c r="G5" s="14" t="s">
        <v>30</v>
      </c>
      <c r="H5" s="22"/>
      <c r="I5" s="16"/>
      <c r="J5" s="16"/>
      <c r="K5" s="9"/>
      <c r="L5" s="17"/>
      <c r="M5" s="18"/>
      <c r="N5" s="18"/>
      <c r="O5" s="18"/>
      <c r="P5" s="18"/>
      <c r="Q5" s="18"/>
      <c r="R5" s="18"/>
      <c r="S5" s="9"/>
      <c r="T5" s="9"/>
      <c r="U5" s="9"/>
      <c r="V5" s="9"/>
      <c r="W5" s="9"/>
      <c r="X5" s="9"/>
      <c r="Y5" s="9"/>
      <c r="Z5" s="9"/>
      <c r="AA5" s="9"/>
    </row>
    <row r="6" spans="1:27" ht="25.5" hidden="1">
      <c r="A6" s="9"/>
      <c r="B6" s="10"/>
      <c r="C6" s="11" t="s">
        <v>31</v>
      </c>
      <c r="D6" s="11" t="s">
        <v>32</v>
      </c>
      <c r="E6" s="9"/>
      <c r="F6" s="14" t="s">
        <v>33</v>
      </c>
      <c r="G6" s="22"/>
      <c r="H6" s="22"/>
      <c r="I6" s="16"/>
      <c r="J6" s="16"/>
      <c r="K6" s="9"/>
      <c r="L6" s="17"/>
      <c r="M6" s="18"/>
      <c r="N6" s="18"/>
      <c r="O6" s="18"/>
      <c r="P6" s="18"/>
      <c r="Q6" s="18"/>
      <c r="R6" s="18"/>
      <c r="S6" s="9"/>
      <c r="T6" s="9"/>
      <c r="U6" s="9"/>
      <c r="V6" s="9"/>
      <c r="W6" s="9"/>
      <c r="X6" s="9"/>
      <c r="Y6" s="9"/>
      <c r="Z6" s="9"/>
      <c r="AA6" s="9"/>
    </row>
    <row r="7" spans="1:27" ht="25.5" hidden="1">
      <c r="A7" s="9"/>
      <c r="B7" s="10"/>
      <c r="C7" s="11" t="s">
        <v>34</v>
      </c>
      <c r="D7" s="11" t="s">
        <v>35</v>
      </c>
      <c r="E7" s="12"/>
      <c r="F7" s="20"/>
      <c r="G7" s="22"/>
      <c r="H7" s="22"/>
      <c r="I7" s="23"/>
      <c r="J7" s="23"/>
      <c r="K7" s="9"/>
      <c r="L7" s="17"/>
      <c r="M7" s="18"/>
      <c r="N7" s="18"/>
      <c r="O7" s="18"/>
      <c r="P7" s="18"/>
      <c r="Q7" s="18"/>
      <c r="R7" s="18"/>
      <c r="S7" s="9"/>
      <c r="T7" s="9"/>
      <c r="U7" s="9"/>
      <c r="V7" s="9"/>
      <c r="W7" s="9"/>
      <c r="X7" s="9"/>
      <c r="Y7" s="9"/>
      <c r="Z7" s="9"/>
      <c r="AA7" s="9"/>
    </row>
    <row r="8" spans="1:27" ht="25.5" hidden="1">
      <c r="A8" s="9"/>
      <c r="B8" s="10"/>
      <c r="C8" s="11" t="s">
        <v>36</v>
      </c>
      <c r="D8" s="11" t="s">
        <v>37</v>
      </c>
      <c r="E8" s="12"/>
      <c r="F8" s="20"/>
      <c r="G8" s="22"/>
      <c r="H8" s="22"/>
      <c r="I8" s="16"/>
      <c r="J8" s="16"/>
      <c r="K8" s="9"/>
      <c r="L8" s="17"/>
      <c r="M8" s="18"/>
      <c r="N8" s="18"/>
      <c r="O8" s="18"/>
      <c r="P8" s="18"/>
      <c r="Q8" s="18"/>
      <c r="R8" s="18"/>
      <c r="S8" s="9"/>
      <c r="T8" s="9"/>
      <c r="U8" s="9"/>
      <c r="V8" s="9"/>
      <c r="W8" s="9"/>
      <c r="X8" s="9"/>
      <c r="Y8" s="9"/>
      <c r="Z8" s="9"/>
      <c r="AA8" s="9"/>
    </row>
    <row r="9" spans="1:27" ht="51" hidden="1">
      <c r="A9" s="9"/>
      <c r="B9" s="10"/>
      <c r="C9" s="11" t="s">
        <v>38</v>
      </c>
      <c r="D9" s="11" t="s">
        <v>39</v>
      </c>
      <c r="E9" s="12"/>
      <c r="F9" s="22"/>
      <c r="G9" s="22"/>
      <c r="H9" s="22"/>
      <c r="I9" s="16"/>
      <c r="J9" s="16"/>
      <c r="K9" s="9"/>
      <c r="L9" s="17"/>
      <c r="M9" s="18"/>
      <c r="N9" s="18"/>
      <c r="O9" s="18"/>
      <c r="P9" s="18"/>
      <c r="Q9" s="18"/>
      <c r="R9" s="18"/>
      <c r="S9" s="9"/>
      <c r="T9" s="9"/>
      <c r="U9" s="9"/>
      <c r="V9" s="9"/>
      <c r="W9" s="9"/>
      <c r="X9" s="9"/>
      <c r="Y9" s="9"/>
      <c r="Z9" s="9"/>
      <c r="AA9" s="9"/>
    </row>
    <row r="10" spans="1:27" ht="25.5" hidden="1">
      <c r="A10" s="9"/>
      <c r="B10" s="10"/>
      <c r="C10" s="11" t="s">
        <v>40</v>
      </c>
      <c r="D10" s="11" t="s">
        <v>41</v>
      </c>
      <c r="E10" s="12"/>
      <c r="F10" s="22"/>
      <c r="G10" s="22"/>
      <c r="H10" s="22"/>
      <c r="I10" s="16"/>
      <c r="J10" s="16"/>
      <c r="K10" s="9"/>
      <c r="L10" s="17"/>
      <c r="M10" s="18"/>
      <c r="N10" s="18"/>
      <c r="O10" s="18"/>
      <c r="P10" s="18"/>
      <c r="Q10" s="18"/>
      <c r="R10" s="18"/>
      <c r="S10" s="9"/>
      <c r="T10" s="9"/>
      <c r="U10" s="9"/>
      <c r="V10" s="9"/>
      <c r="W10" s="9"/>
      <c r="X10" s="9"/>
      <c r="Y10" s="9"/>
      <c r="Z10" s="9"/>
      <c r="AA10" s="9"/>
    </row>
    <row r="11" spans="1:27" ht="38.25" hidden="1">
      <c r="A11" s="9"/>
      <c r="B11" s="10"/>
      <c r="C11" s="11" t="s">
        <v>42</v>
      </c>
      <c r="D11" s="11" t="s">
        <v>43</v>
      </c>
      <c r="E11" s="12"/>
      <c r="F11" s="22"/>
      <c r="G11" s="22"/>
      <c r="H11" s="22"/>
      <c r="I11" s="16"/>
      <c r="J11" s="16"/>
      <c r="K11" s="9"/>
      <c r="L11" s="17"/>
      <c r="M11" s="18"/>
      <c r="N11" s="18"/>
      <c r="O11" s="18"/>
      <c r="P11" s="18"/>
      <c r="Q11" s="18"/>
      <c r="R11" s="18"/>
      <c r="S11" s="9"/>
      <c r="T11" s="9"/>
      <c r="U11" s="9"/>
      <c r="V11" s="9"/>
      <c r="W11" s="9"/>
      <c r="X11" s="9"/>
      <c r="Y11" s="9"/>
      <c r="Z11" s="9"/>
      <c r="AA11" s="9"/>
    </row>
    <row r="12" spans="1:27" ht="25.5" hidden="1">
      <c r="A12" s="9"/>
      <c r="B12" s="10"/>
      <c r="C12" s="11" t="s">
        <v>44</v>
      </c>
      <c r="D12" s="11" t="s">
        <v>45</v>
      </c>
      <c r="E12" s="12"/>
      <c r="F12" s="24"/>
      <c r="G12" s="24"/>
      <c r="H12" s="24"/>
      <c r="I12" s="10"/>
      <c r="J12" s="18"/>
      <c r="K12" s="18"/>
      <c r="L12" s="9"/>
      <c r="M12" s="17"/>
      <c r="N12" s="18"/>
      <c r="O12" s="18"/>
      <c r="P12" s="18"/>
      <c r="Q12" s="18"/>
      <c r="R12" s="18"/>
      <c r="S12" s="18"/>
      <c r="T12" s="9"/>
      <c r="U12" s="9"/>
      <c r="V12" s="9"/>
      <c r="W12" s="9"/>
      <c r="X12" s="9"/>
      <c r="Y12" s="9"/>
      <c r="Z12" s="9"/>
      <c r="AA12" s="9"/>
    </row>
    <row r="13" spans="1:27" ht="38.25" hidden="1">
      <c r="A13" s="9"/>
      <c r="B13" s="10"/>
      <c r="C13" s="11" t="s">
        <v>46</v>
      </c>
      <c r="D13" s="11" t="s">
        <v>47</v>
      </c>
      <c r="E13" s="12"/>
      <c r="F13" s="24"/>
      <c r="G13" s="24"/>
      <c r="H13" s="24"/>
      <c r="I13" s="10"/>
      <c r="J13" s="18"/>
      <c r="K13" s="18"/>
      <c r="L13" s="9"/>
      <c r="M13" s="17"/>
      <c r="N13" s="18"/>
      <c r="O13" s="18"/>
      <c r="P13" s="18"/>
      <c r="Q13" s="18"/>
      <c r="R13" s="18"/>
      <c r="S13" s="18"/>
      <c r="T13" s="9"/>
      <c r="U13" s="9"/>
      <c r="V13" s="9"/>
      <c r="W13" s="9"/>
      <c r="X13" s="9"/>
      <c r="Y13" s="9"/>
      <c r="Z13" s="9"/>
      <c r="AA13" s="9"/>
    </row>
    <row r="14" spans="1:27" ht="25.5" hidden="1">
      <c r="A14" s="9"/>
      <c r="B14" s="10"/>
      <c r="C14" s="11" t="s">
        <v>48</v>
      </c>
      <c r="D14" s="25"/>
      <c r="E14" s="12"/>
      <c r="F14" s="24"/>
      <c r="G14" s="24"/>
      <c r="H14" s="24"/>
      <c r="I14" s="10"/>
      <c r="J14" s="18"/>
      <c r="K14" s="18"/>
      <c r="L14" s="9"/>
      <c r="M14" s="17"/>
      <c r="N14" s="18"/>
      <c r="O14" s="18"/>
      <c r="P14" s="18"/>
      <c r="Q14" s="18"/>
      <c r="R14" s="18"/>
      <c r="S14" s="18"/>
      <c r="T14" s="9"/>
      <c r="U14" s="9"/>
      <c r="V14" s="9"/>
      <c r="W14" s="9"/>
      <c r="X14" s="9"/>
      <c r="Y14" s="9"/>
      <c r="Z14" s="9"/>
      <c r="AA14" s="9"/>
    </row>
    <row r="15" spans="1:27" ht="38.25" hidden="1">
      <c r="A15" s="9"/>
      <c r="B15" s="10"/>
      <c r="C15" s="26" t="s">
        <v>49</v>
      </c>
      <c r="D15" s="11"/>
      <c r="E15" s="12"/>
      <c r="F15" s="24"/>
      <c r="G15" s="24"/>
      <c r="H15" s="24"/>
      <c r="I15" s="10"/>
      <c r="J15" s="18"/>
      <c r="K15" s="18"/>
      <c r="L15" s="9"/>
      <c r="M15" s="17"/>
      <c r="N15" s="18"/>
      <c r="O15" s="18"/>
      <c r="P15" s="18"/>
      <c r="Q15" s="18"/>
      <c r="R15" s="18"/>
      <c r="S15" s="18"/>
      <c r="T15" s="9"/>
      <c r="U15" s="9"/>
      <c r="V15" s="9"/>
      <c r="W15" s="9"/>
      <c r="X15" s="9"/>
      <c r="Y15" s="9"/>
      <c r="Z15" s="9"/>
      <c r="AA15" s="9"/>
    </row>
    <row r="16" spans="1:27" ht="23.25" hidden="1">
      <c r="A16" s="1"/>
      <c r="B16" s="6"/>
      <c r="C16" s="6"/>
      <c r="D16" s="6"/>
      <c r="E16" s="27"/>
      <c r="F16" s="6"/>
      <c r="G16" s="27"/>
      <c r="H16" s="27"/>
      <c r="I16" s="8"/>
      <c r="J16" s="8"/>
      <c r="K16" s="8"/>
      <c r="L16" s="8"/>
      <c r="M16" s="7"/>
      <c r="N16" s="8"/>
      <c r="O16" s="8"/>
      <c r="P16" s="8"/>
      <c r="Q16" s="8"/>
      <c r="R16" s="8"/>
      <c r="S16" s="8"/>
      <c r="T16" s="28"/>
      <c r="U16" s="28"/>
      <c r="V16" s="28"/>
      <c r="W16" s="6"/>
      <c r="X16" s="29"/>
      <c r="Y16" s="29"/>
      <c r="Z16" s="6"/>
      <c r="AA16" s="6"/>
    </row>
    <row r="17" spans="1:27" ht="27.75" customHeight="1">
      <c r="A17" s="789"/>
      <c r="B17" s="790"/>
      <c r="C17" s="791"/>
      <c r="D17" s="798" t="s">
        <v>50</v>
      </c>
      <c r="E17" s="790"/>
      <c r="F17" s="790"/>
      <c r="G17" s="790"/>
      <c r="H17" s="790"/>
      <c r="I17" s="790"/>
      <c r="J17" s="790"/>
      <c r="K17" s="790"/>
      <c r="L17" s="790"/>
      <c r="M17" s="790"/>
      <c r="N17" s="790"/>
      <c r="O17" s="790"/>
      <c r="P17" s="790"/>
      <c r="Q17" s="790"/>
      <c r="R17" s="790"/>
      <c r="S17" s="790"/>
      <c r="T17" s="790"/>
      <c r="U17" s="790"/>
      <c r="V17" s="790"/>
      <c r="W17" s="791"/>
      <c r="X17" s="284" t="s">
        <v>51</v>
      </c>
      <c r="Y17" s="6"/>
      <c r="Z17" s="6"/>
      <c r="AA17" s="6"/>
    </row>
    <row r="18" spans="1:27" ht="27.75" customHeight="1">
      <c r="A18" s="792"/>
      <c r="B18" s="793"/>
      <c r="C18" s="794"/>
      <c r="D18" s="792"/>
      <c r="E18" s="793"/>
      <c r="F18" s="793"/>
      <c r="G18" s="793"/>
      <c r="H18" s="793"/>
      <c r="I18" s="793"/>
      <c r="J18" s="793"/>
      <c r="K18" s="793"/>
      <c r="L18" s="793"/>
      <c r="M18" s="793"/>
      <c r="N18" s="793"/>
      <c r="O18" s="793"/>
      <c r="P18" s="793"/>
      <c r="Q18" s="793"/>
      <c r="R18" s="793"/>
      <c r="S18" s="793"/>
      <c r="T18" s="793"/>
      <c r="U18" s="793"/>
      <c r="V18" s="793"/>
      <c r="W18" s="794"/>
      <c r="X18" s="285" t="s">
        <v>368</v>
      </c>
      <c r="Y18" s="6"/>
      <c r="Z18" s="6"/>
      <c r="AA18" s="6"/>
    </row>
    <row r="19" spans="1:27" ht="27.75" customHeight="1">
      <c r="A19" s="792"/>
      <c r="B19" s="793"/>
      <c r="C19" s="794"/>
      <c r="D19" s="792"/>
      <c r="E19" s="793"/>
      <c r="F19" s="793"/>
      <c r="G19" s="793"/>
      <c r="H19" s="793"/>
      <c r="I19" s="793"/>
      <c r="J19" s="793"/>
      <c r="K19" s="793"/>
      <c r="L19" s="793"/>
      <c r="M19" s="793"/>
      <c r="N19" s="793"/>
      <c r="O19" s="793"/>
      <c r="P19" s="793"/>
      <c r="Q19" s="793"/>
      <c r="R19" s="793"/>
      <c r="S19" s="793"/>
      <c r="T19" s="793"/>
      <c r="U19" s="793"/>
      <c r="V19" s="793"/>
      <c r="W19" s="794"/>
      <c r="X19" s="286" t="s">
        <v>359</v>
      </c>
      <c r="Y19" s="6"/>
      <c r="Z19" s="6"/>
      <c r="AA19" s="6"/>
    </row>
    <row r="20" spans="1:27" ht="27.75" customHeight="1">
      <c r="A20" s="795"/>
      <c r="B20" s="796"/>
      <c r="C20" s="797"/>
      <c r="D20" s="795"/>
      <c r="E20" s="796"/>
      <c r="F20" s="796"/>
      <c r="G20" s="796"/>
      <c r="H20" s="796"/>
      <c r="I20" s="796"/>
      <c r="J20" s="796"/>
      <c r="K20" s="796"/>
      <c r="L20" s="796"/>
      <c r="M20" s="796"/>
      <c r="N20" s="796"/>
      <c r="O20" s="796"/>
      <c r="P20" s="796"/>
      <c r="Q20" s="796"/>
      <c r="R20" s="796"/>
      <c r="S20" s="796"/>
      <c r="T20" s="796"/>
      <c r="U20" s="796"/>
      <c r="V20" s="796"/>
      <c r="W20" s="797"/>
      <c r="X20" s="287" t="s">
        <v>54</v>
      </c>
      <c r="Y20" s="6"/>
      <c r="Z20" s="6"/>
      <c r="AA20" s="6"/>
    </row>
    <row r="21" spans="1:27" ht="36.75" customHeight="1">
      <c r="A21" s="252"/>
      <c r="B21" s="253"/>
      <c r="C21" s="253"/>
      <c r="D21" s="253"/>
      <c r="E21" s="254"/>
      <c r="F21" s="255"/>
      <c r="G21" s="256"/>
      <c r="H21" s="256"/>
      <c r="I21" s="255"/>
      <c r="J21" s="255"/>
      <c r="K21" s="255"/>
      <c r="L21" s="255"/>
      <c r="M21" s="255"/>
      <c r="N21" s="255"/>
      <c r="O21" s="255"/>
      <c r="P21" s="255"/>
      <c r="Q21" s="255"/>
      <c r="R21" s="255"/>
      <c r="S21" s="255"/>
      <c r="T21" s="258"/>
      <c r="U21" s="258"/>
      <c r="V21" s="258"/>
      <c r="W21" s="255"/>
      <c r="X21" s="256"/>
      <c r="Y21" s="6"/>
      <c r="Z21" s="6"/>
      <c r="AA21" s="6"/>
    </row>
    <row r="22" spans="1:27" ht="63" customHeight="1">
      <c r="A22" s="892" t="s">
        <v>360</v>
      </c>
      <c r="B22" s="800"/>
      <c r="C22" s="801"/>
      <c r="D22" s="259"/>
      <c r="E22" s="893" t="str">
        <f>CONCATENATE("INFORME DE SEGUIMIENTO DEL PROCESO ",A23)</f>
        <v>INFORME DE SEGUIMIENTO DEL PROCESO DIRECCIÓN Y PLANEACIÓN</v>
      </c>
      <c r="F22" s="864"/>
      <c r="G22" s="256"/>
      <c r="H22" s="894" t="s">
        <v>361</v>
      </c>
      <c r="I22" s="863"/>
      <c r="J22" s="864"/>
      <c r="K22" s="260"/>
      <c r="L22" s="272"/>
      <c r="M22" s="272"/>
      <c r="N22" s="272"/>
      <c r="O22" s="272"/>
      <c r="P22" s="272"/>
      <c r="Q22" s="261"/>
      <c r="R22" s="261"/>
      <c r="S22" s="261"/>
      <c r="T22" s="261"/>
      <c r="U22" s="261"/>
      <c r="V22" s="261"/>
      <c r="W22" s="261"/>
      <c r="X22" s="262"/>
      <c r="Y22" s="6"/>
      <c r="Z22" s="6"/>
      <c r="AA22" s="6"/>
    </row>
    <row r="23" spans="1:27" ht="53.25" customHeight="1">
      <c r="A23" s="882" t="s">
        <v>14</v>
      </c>
      <c r="B23" s="800"/>
      <c r="C23" s="801"/>
      <c r="D23" s="259"/>
      <c r="E23" s="263" t="s">
        <v>362</v>
      </c>
      <c r="F23" s="264">
        <f>COUNTA(E32:E40)</f>
        <v>0</v>
      </c>
      <c r="G23" s="256"/>
      <c r="H23" s="883" t="s">
        <v>363</v>
      </c>
      <c r="I23" s="884"/>
      <c r="J23" s="264">
        <f>COUNTIF(I32:I38,"Acción correctiva")</f>
        <v>0</v>
      </c>
      <c r="K23" s="257"/>
      <c r="L23" s="272"/>
      <c r="M23" s="272"/>
      <c r="N23" s="272"/>
      <c r="O23" s="272"/>
      <c r="P23" s="272"/>
      <c r="Q23" s="261"/>
      <c r="R23" s="261"/>
      <c r="S23" s="261"/>
      <c r="T23" s="261"/>
      <c r="U23" s="262"/>
      <c r="V23" s="262"/>
      <c r="W23" s="259"/>
      <c r="X23" s="262"/>
      <c r="Y23" s="6"/>
      <c r="Z23" s="6"/>
      <c r="AA23" s="6"/>
    </row>
    <row r="24" spans="1:27" ht="48.75" customHeight="1">
      <c r="A24" s="266"/>
      <c r="B24" s="259"/>
      <c r="C24" s="259"/>
      <c r="D24" s="267"/>
      <c r="E24" s="268" t="s">
        <v>283</v>
      </c>
      <c r="F24" s="269">
        <f>COUNTA(H32:H40)</f>
        <v>0</v>
      </c>
      <c r="G24" s="270"/>
      <c r="H24" s="885" t="s">
        <v>364</v>
      </c>
      <c r="I24" s="886"/>
      <c r="J24" s="265">
        <f>COUNTIF(I32:I38,"Acción Preventiva y/o de mejora")</f>
        <v>0</v>
      </c>
      <c r="K24" s="257"/>
      <c r="L24" s="272"/>
      <c r="M24" s="272"/>
      <c r="N24" s="272"/>
      <c r="O24" s="272"/>
      <c r="P24" s="272"/>
      <c r="Q24" s="261"/>
      <c r="R24" s="257"/>
      <c r="S24" s="257"/>
      <c r="T24" s="257"/>
      <c r="U24" s="262"/>
      <c r="V24" s="262"/>
      <c r="W24" s="259"/>
      <c r="X24" s="262"/>
      <c r="Y24" s="6"/>
      <c r="Z24" s="6"/>
      <c r="AA24" s="6"/>
    </row>
    <row r="25" spans="1:27" ht="53.25" customHeight="1">
      <c r="A25" s="266"/>
      <c r="B25" s="259"/>
      <c r="C25" s="259"/>
      <c r="D25" s="271"/>
      <c r="E25" s="268" t="s">
        <v>285</v>
      </c>
      <c r="F25" s="269">
        <f>COUNTIF(W32:W35, "Vencida")</f>
        <v>0</v>
      </c>
      <c r="G25" s="270"/>
      <c r="H25" s="887"/>
      <c r="I25" s="888"/>
      <c r="J25" s="272"/>
      <c r="K25" s="257"/>
      <c r="L25" s="272"/>
      <c r="M25" s="272"/>
      <c r="N25" s="272"/>
      <c r="O25" s="272"/>
      <c r="P25" s="272"/>
      <c r="Q25" s="261"/>
      <c r="R25" s="257"/>
      <c r="S25" s="257"/>
      <c r="T25" s="257"/>
      <c r="U25" s="262"/>
      <c r="V25" s="262"/>
      <c r="W25" s="259"/>
      <c r="X25" s="273"/>
      <c r="Y25" s="6"/>
      <c r="Z25" s="6"/>
      <c r="AA25" s="6"/>
    </row>
    <row r="26" spans="1:27" ht="48.75" customHeight="1">
      <c r="A26" s="266"/>
      <c r="B26" s="259"/>
      <c r="C26" s="259"/>
      <c r="D26" s="267"/>
      <c r="E26" s="268" t="s">
        <v>287</v>
      </c>
      <c r="F26" s="269">
        <f>COUNTIF(W32:W40, "En ejecución")</f>
        <v>0</v>
      </c>
      <c r="G26" s="270"/>
      <c r="H26" s="887"/>
      <c r="I26" s="888"/>
      <c r="J26" s="274"/>
      <c r="K26" s="272"/>
      <c r="L26" s="272"/>
      <c r="M26" s="272"/>
      <c r="N26" s="272"/>
      <c r="O26" s="272"/>
      <c r="P26" s="272"/>
      <c r="Q26" s="261"/>
      <c r="R26" s="257"/>
      <c r="S26" s="257"/>
      <c r="T26" s="257"/>
      <c r="U26" s="262"/>
      <c r="V26" s="262"/>
      <c r="W26" s="259"/>
      <c r="X26" s="273"/>
      <c r="Y26" s="6"/>
      <c r="Z26" s="6"/>
      <c r="AA26" s="6"/>
    </row>
    <row r="27" spans="1:27" ht="51" customHeight="1">
      <c r="A27" s="266"/>
      <c r="B27" s="259"/>
      <c r="C27" s="259"/>
      <c r="D27" s="271"/>
      <c r="E27" s="275" t="s">
        <v>369</v>
      </c>
      <c r="F27" s="265">
        <f>COUNTIF(W32:W40,"Cerrada")</f>
        <v>0</v>
      </c>
      <c r="G27" s="270"/>
      <c r="H27" s="276"/>
      <c r="I27" s="277"/>
      <c r="J27" s="261"/>
      <c r="K27" s="261"/>
      <c r="L27" s="272"/>
      <c r="M27" s="272"/>
      <c r="N27" s="272"/>
      <c r="O27" s="272"/>
      <c r="P27" s="272"/>
      <c r="Q27" s="261"/>
      <c r="R27" s="257"/>
      <c r="S27" s="257"/>
      <c r="T27" s="257"/>
      <c r="U27" s="262"/>
      <c r="V27" s="262"/>
      <c r="W27" s="259"/>
      <c r="X27" s="273"/>
      <c r="Y27" s="6"/>
      <c r="Z27" s="6"/>
      <c r="AA27" s="6"/>
    </row>
    <row r="28" spans="1:27" ht="41.25" customHeight="1">
      <c r="A28" s="266"/>
      <c r="B28" s="259"/>
      <c r="C28" s="259"/>
      <c r="D28" s="259"/>
      <c r="E28" s="278"/>
      <c r="F28" s="279"/>
      <c r="G28" s="270"/>
      <c r="H28" s="276"/>
      <c r="I28" s="280"/>
      <c r="J28" s="281"/>
      <c r="K28" s="280"/>
      <c r="L28" s="272"/>
      <c r="M28" s="272"/>
      <c r="N28" s="272"/>
      <c r="O28" s="272"/>
      <c r="P28" s="272"/>
      <c r="Q28" s="283"/>
      <c r="R28" s="255"/>
      <c r="S28" s="255"/>
      <c r="T28" s="255"/>
      <c r="U28" s="255"/>
      <c r="V28" s="255"/>
      <c r="W28" s="255"/>
      <c r="X28" s="255"/>
      <c r="Y28" s="6"/>
      <c r="Z28" s="6"/>
      <c r="AA28" s="6"/>
    </row>
    <row r="29" spans="1:27" ht="45" customHeight="1">
      <c r="A29" s="889" t="s">
        <v>56</v>
      </c>
      <c r="B29" s="863"/>
      <c r="C29" s="863"/>
      <c r="D29" s="863"/>
      <c r="E29" s="863"/>
      <c r="F29" s="863"/>
      <c r="G29" s="864"/>
      <c r="H29" s="890" t="s">
        <v>57</v>
      </c>
      <c r="I29" s="863"/>
      <c r="J29" s="863"/>
      <c r="K29" s="863"/>
      <c r="L29" s="863"/>
      <c r="M29" s="863"/>
      <c r="N29" s="864"/>
      <c r="O29" s="891" t="s">
        <v>58</v>
      </c>
      <c r="P29" s="863"/>
      <c r="Q29" s="863"/>
      <c r="R29" s="863"/>
      <c r="S29" s="864"/>
      <c r="T29" s="881" t="s">
        <v>59</v>
      </c>
      <c r="U29" s="863"/>
      <c r="V29" s="863"/>
      <c r="W29" s="863"/>
      <c r="X29" s="864"/>
      <c r="Y29" s="38"/>
      <c r="Z29" s="39"/>
      <c r="AA29" s="40"/>
    </row>
    <row r="30" spans="1:27" ht="63" customHeight="1">
      <c r="A30" s="288" t="s">
        <v>60</v>
      </c>
      <c r="B30" s="289" t="s">
        <v>2</v>
      </c>
      <c r="C30" s="289" t="s">
        <v>61</v>
      </c>
      <c r="D30" s="289" t="s">
        <v>62</v>
      </c>
      <c r="E30" s="289" t="s">
        <v>63</v>
      </c>
      <c r="F30" s="289" t="s">
        <v>64</v>
      </c>
      <c r="G30" s="290" t="s">
        <v>65</v>
      </c>
      <c r="H30" s="291" t="s">
        <v>66</v>
      </c>
      <c r="I30" s="289" t="s">
        <v>4</v>
      </c>
      <c r="J30" s="289" t="s">
        <v>67</v>
      </c>
      <c r="K30" s="292" t="s">
        <v>68</v>
      </c>
      <c r="L30" s="292" t="s">
        <v>69</v>
      </c>
      <c r="M30" s="292" t="s">
        <v>70</v>
      </c>
      <c r="N30" s="293" t="s">
        <v>71</v>
      </c>
      <c r="O30" s="895" t="s">
        <v>72</v>
      </c>
      <c r="P30" s="863"/>
      <c r="Q30" s="863"/>
      <c r="R30" s="896"/>
      <c r="S30" s="293" t="s">
        <v>73</v>
      </c>
      <c r="T30" s="294" t="s">
        <v>72</v>
      </c>
      <c r="U30" s="292" t="s">
        <v>73</v>
      </c>
      <c r="V30" s="292" t="s">
        <v>6</v>
      </c>
      <c r="W30" s="292" t="s">
        <v>74</v>
      </c>
      <c r="X30" s="293" t="s">
        <v>75</v>
      </c>
      <c r="Y30" s="48"/>
      <c r="Z30" s="6"/>
      <c r="AA30" s="6"/>
    </row>
    <row r="31" spans="1:27" ht="283.5" customHeight="1">
      <c r="A31" s="137"/>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295"/>
      <c r="Z31" s="6"/>
      <c r="AA31" s="6"/>
    </row>
    <row r="32" spans="1:27" ht="15.75" customHeight="1">
      <c r="A32" s="6"/>
      <c r="B32" s="6"/>
      <c r="C32" s="6"/>
      <c r="D32" s="6"/>
      <c r="E32" s="29"/>
      <c r="F32" s="6"/>
      <c r="G32" s="29"/>
      <c r="H32" s="29"/>
      <c r="I32" s="6"/>
      <c r="J32" s="6"/>
      <c r="K32" s="6"/>
      <c r="L32" s="6"/>
      <c r="M32" s="6"/>
      <c r="N32" s="6"/>
      <c r="O32" s="6"/>
      <c r="P32" s="6"/>
      <c r="Q32" s="6"/>
      <c r="R32" s="6"/>
      <c r="S32" s="6"/>
      <c r="T32" s="28"/>
      <c r="U32" s="28"/>
      <c r="V32" s="28"/>
      <c r="W32" s="139"/>
      <c r="X32" s="29"/>
      <c r="Y32" s="6"/>
      <c r="Z32" s="6"/>
      <c r="AA32" s="6"/>
    </row>
    <row r="33" spans="1:27" ht="15.75" customHeight="1">
      <c r="A33" s="6"/>
      <c r="B33" s="6"/>
      <c r="C33" s="6"/>
      <c r="D33" s="6"/>
      <c r="E33" s="29"/>
      <c r="F33" s="6"/>
      <c r="G33" s="29"/>
      <c r="H33" s="29"/>
      <c r="I33" s="6"/>
      <c r="J33" s="6"/>
      <c r="K33" s="6"/>
      <c r="L33" s="6"/>
      <c r="M33" s="6"/>
      <c r="N33" s="6"/>
      <c r="O33" s="6"/>
      <c r="P33" s="6"/>
      <c r="Q33" s="6"/>
      <c r="R33" s="6"/>
      <c r="S33" s="6"/>
      <c r="T33" s="28"/>
      <c r="U33" s="28"/>
      <c r="V33" s="28"/>
      <c r="W33" s="139"/>
      <c r="X33" s="29"/>
      <c r="Y33" s="6"/>
      <c r="Z33" s="6"/>
      <c r="AA33" s="6"/>
    </row>
    <row r="34" spans="1:27" ht="15.75" customHeight="1">
      <c r="A34" s="6"/>
      <c r="B34" s="6"/>
      <c r="C34" s="6"/>
      <c r="D34" s="6"/>
      <c r="E34" s="29"/>
      <c r="F34" s="6"/>
      <c r="G34" s="29"/>
      <c r="H34" s="29"/>
      <c r="I34" s="6"/>
      <c r="J34" s="6"/>
      <c r="K34" s="6"/>
      <c r="L34" s="6"/>
      <c r="M34" s="6"/>
      <c r="N34" s="6"/>
      <c r="O34" s="6"/>
      <c r="P34" s="6"/>
      <c r="Q34" s="6"/>
      <c r="R34" s="6"/>
      <c r="S34" s="6"/>
      <c r="T34" s="28"/>
      <c r="U34" s="28"/>
      <c r="V34" s="28"/>
      <c r="W34" s="139"/>
      <c r="X34" s="29"/>
      <c r="Y34" s="6"/>
      <c r="Z34" s="6"/>
      <c r="AA34" s="6"/>
    </row>
    <row r="35" spans="1:27" ht="15.75" customHeight="1">
      <c r="A35" s="6"/>
      <c r="B35" s="6"/>
      <c r="C35" s="6"/>
      <c r="D35" s="6"/>
      <c r="E35" s="29"/>
      <c r="F35" s="6"/>
      <c r="G35" s="29"/>
      <c r="H35" s="29"/>
      <c r="I35" s="6"/>
      <c r="J35" s="6"/>
      <c r="K35" s="6"/>
      <c r="L35" s="6"/>
      <c r="M35" s="6"/>
      <c r="N35" s="6"/>
      <c r="O35" s="6"/>
      <c r="P35" s="6"/>
      <c r="Q35" s="6"/>
      <c r="R35" s="6"/>
      <c r="S35" s="6"/>
      <c r="T35" s="28"/>
      <c r="U35" s="28"/>
      <c r="V35" s="28"/>
      <c r="W35" s="139"/>
      <c r="X35" s="29"/>
      <c r="Y35" s="6"/>
      <c r="Z35" s="6"/>
      <c r="AA35" s="6"/>
    </row>
    <row r="36" spans="1:27" ht="15.75" customHeight="1">
      <c r="A36" s="6"/>
      <c r="B36" s="6"/>
      <c r="C36" s="6"/>
      <c r="D36" s="6"/>
      <c r="E36" s="29"/>
      <c r="F36" s="6"/>
      <c r="G36" s="29"/>
      <c r="H36" s="29"/>
      <c r="I36" s="6"/>
      <c r="J36" s="6"/>
      <c r="K36" s="6"/>
      <c r="L36" s="6"/>
      <c r="M36" s="6"/>
      <c r="N36" s="6"/>
      <c r="O36" s="6"/>
      <c r="P36" s="6"/>
      <c r="Q36" s="6"/>
      <c r="R36" s="6"/>
      <c r="S36" s="6"/>
      <c r="T36" s="28"/>
      <c r="U36" s="28"/>
      <c r="V36" s="28"/>
      <c r="W36" s="139"/>
      <c r="X36" s="29"/>
      <c r="Y36" s="6"/>
      <c r="Z36" s="6"/>
      <c r="AA36" s="6"/>
    </row>
    <row r="37" spans="1:27" ht="15.75" customHeight="1">
      <c r="A37" s="6"/>
      <c r="B37" s="6"/>
      <c r="C37" s="6"/>
      <c r="D37" s="6"/>
      <c r="E37" s="29"/>
      <c r="F37" s="6"/>
      <c r="G37" s="29"/>
      <c r="H37" s="29"/>
      <c r="I37" s="6"/>
      <c r="J37" s="6"/>
      <c r="K37" s="6"/>
      <c r="L37" s="6"/>
      <c r="M37" s="6"/>
      <c r="N37" s="6"/>
      <c r="O37" s="6"/>
      <c r="P37" s="6"/>
      <c r="Q37" s="6"/>
      <c r="R37" s="6"/>
      <c r="S37" s="6"/>
      <c r="T37" s="28"/>
      <c r="U37" s="28"/>
      <c r="V37" s="28"/>
      <c r="W37" s="139"/>
      <c r="X37" s="29"/>
      <c r="Y37" s="6"/>
      <c r="Z37" s="6"/>
      <c r="AA37" s="6"/>
    </row>
    <row r="38" spans="1:27" ht="15.75" customHeight="1">
      <c r="A38" s="6"/>
      <c r="B38" s="6"/>
      <c r="C38" s="6"/>
      <c r="D38" s="6"/>
      <c r="E38" s="29"/>
      <c r="F38" s="6"/>
      <c r="G38" s="29"/>
      <c r="H38" s="29"/>
      <c r="I38" s="6"/>
      <c r="J38" s="6"/>
      <c r="K38" s="6"/>
      <c r="L38" s="6"/>
      <c r="M38" s="6"/>
      <c r="N38" s="6"/>
      <c r="O38" s="6"/>
      <c r="P38" s="6"/>
      <c r="Q38" s="6"/>
      <c r="R38" s="6"/>
      <c r="S38" s="6"/>
      <c r="T38" s="28"/>
      <c r="U38" s="28"/>
      <c r="V38" s="28"/>
      <c r="W38" s="139"/>
      <c r="X38" s="29"/>
      <c r="Y38" s="6"/>
      <c r="Z38" s="6"/>
      <c r="AA38" s="6"/>
    </row>
    <row r="39" spans="1:27" ht="15.75" customHeight="1">
      <c r="A39" s="6"/>
      <c r="B39" s="6"/>
      <c r="C39" s="6"/>
      <c r="D39" s="6"/>
      <c r="E39" s="29"/>
      <c r="F39" s="6"/>
      <c r="G39" s="29"/>
      <c r="H39" s="29"/>
      <c r="I39" s="6"/>
      <c r="J39" s="6"/>
      <c r="K39" s="6"/>
      <c r="L39" s="6"/>
      <c r="M39" s="6"/>
      <c r="N39" s="6"/>
      <c r="O39" s="6"/>
      <c r="P39" s="6"/>
      <c r="Q39" s="6"/>
      <c r="R39" s="6"/>
      <c r="S39" s="6"/>
      <c r="T39" s="28"/>
      <c r="U39" s="28"/>
      <c r="V39" s="28"/>
      <c r="W39" s="139"/>
      <c r="X39" s="29"/>
      <c r="Y39" s="6"/>
      <c r="Z39" s="6"/>
      <c r="AA39" s="6"/>
    </row>
    <row r="40" spans="1:27" ht="15.75" customHeight="1">
      <c r="A40" s="6"/>
      <c r="B40" s="6"/>
      <c r="C40" s="6"/>
      <c r="D40" s="6"/>
      <c r="E40" s="29"/>
      <c r="F40" s="6"/>
      <c r="G40" s="29"/>
      <c r="H40" s="29"/>
      <c r="I40" s="6"/>
      <c r="J40" s="6"/>
      <c r="K40" s="6"/>
      <c r="L40" s="6"/>
      <c r="M40" s="6"/>
      <c r="N40" s="6"/>
      <c r="O40" s="6"/>
      <c r="P40" s="6"/>
      <c r="Q40" s="6"/>
      <c r="R40" s="6"/>
      <c r="S40" s="6"/>
      <c r="T40" s="28"/>
      <c r="U40" s="28"/>
      <c r="V40" s="28"/>
      <c r="W40" s="139"/>
      <c r="X40" s="29"/>
      <c r="Y40" s="6"/>
      <c r="Z40" s="6"/>
      <c r="AA40" s="6"/>
    </row>
    <row r="41" spans="1:27" ht="15.75" customHeight="1">
      <c r="A41" s="6"/>
      <c r="B41" s="6"/>
      <c r="C41" s="6"/>
      <c r="D41" s="6"/>
      <c r="E41" s="29"/>
      <c r="F41" s="6"/>
      <c r="G41" s="29"/>
      <c r="H41" s="29"/>
      <c r="I41" s="6"/>
      <c r="J41" s="6"/>
      <c r="K41" s="6"/>
      <c r="L41" s="6"/>
      <c r="M41" s="6"/>
      <c r="N41" s="6"/>
      <c r="O41" s="6"/>
      <c r="P41" s="6"/>
      <c r="Q41" s="6"/>
      <c r="R41" s="6"/>
      <c r="S41" s="6"/>
      <c r="T41" s="28"/>
      <c r="U41" s="28"/>
      <c r="V41" s="28"/>
      <c r="W41" s="139"/>
      <c r="X41" s="29"/>
      <c r="Y41" s="6"/>
      <c r="Z41" s="6"/>
      <c r="AA41" s="6"/>
    </row>
    <row r="42" spans="1:27" ht="15.75" customHeight="1">
      <c r="A42" s="6"/>
      <c r="B42" s="6"/>
      <c r="C42" s="6"/>
      <c r="D42" s="6"/>
      <c r="E42" s="29"/>
      <c r="F42" s="6"/>
      <c r="G42" s="29"/>
      <c r="H42" s="29"/>
      <c r="I42" s="6"/>
      <c r="J42" s="6"/>
      <c r="K42" s="6"/>
      <c r="L42" s="6"/>
      <c r="M42" s="6"/>
      <c r="N42" s="6"/>
      <c r="O42" s="6"/>
      <c r="P42" s="6"/>
      <c r="Q42" s="6"/>
      <c r="R42" s="6"/>
      <c r="S42" s="6"/>
      <c r="T42" s="28"/>
      <c r="U42" s="28"/>
      <c r="V42" s="28"/>
      <c r="W42" s="139"/>
      <c r="X42" s="29"/>
      <c r="Y42" s="6"/>
      <c r="Z42" s="6"/>
      <c r="AA42" s="6"/>
    </row>
    <row r="43" spans="1:27" ht="15.75" customHeight="1">
      <c r="A43" s="6"/>
      <c r="B43" s="6"/>
      <c r="C43" s="6"/>
      <c r="D43" s="6"/>
      <c r="E43" s="29"/>
      <c r="F43" s="6"/>
      <c r="G43" s="29"/>
      <c r="H43" s="29"/>
      <c r="I43" s="6"/>
      <c r="J43" s="6"/>
      <c r="K43" s="6"/>
      <c r="L43" s="6"/>
      <c r="M43" s="6"/>
      <c r="N43" s="6"/>
      <c r="O43" s="6"/>
      <c r="P43" s="6"/>
      <c r="Q43" s="6"/>
      <c r="R43" s="6"/>
      <c r="S43" s="6"/>
      <c r="T43" s="28"/>
      <c r="U43" s="28"/>
      <c r="V43" s="28"/>
      <c r="W43" s="139"/>
      <c r="X43" s="29"/>
      <c r="Y43" s="6"/>
      <c r="Z43" s="6"/>
      <c r="AA43" s="6"/>
    </row>
    <row r="44" spans="1:27" ht="15.75" customHeight="1">
      <c r="A44" s="6"/>
      <c r="B44" s="6"/>
      <c r="C44" s="6"/>
      <c r="D44" s="6"/>
      <c r="E44" s="29"/>
      <c r="F44" s="6"/>
      <c r="G44" s="29"/>
      <c r="H44" s="29"/>
      <c r="I44" s="6"/>
      <c r="J44" s="6"/>
      <c r="K44" s="6"/>
      <c r="L44" s="6"/>
      <c r="M44" s="6"/>
      <c r="N44" s="6"/>
      <c r="O44" s="6"/>
      <c r="P44" s="6"/>
      <c r="Q44" s="6"/>
      <c r="R44" s="6"/>
      <c r="S44" s="6"/>
      <c r="T44" s="28"/>
      <c r="U44" s="28"/>
      <c r="V44" s="28"/>
      <c r="W44" s="139"/>
      <c r="X44" s="29"/>
      <c r="Y44" s="6"/>
      <c r="Z44" s="6"/>
      <c r="AA44" s="6"/>
    </row>
    <row r="45" spans="1:27" ht="15.75" customHeight="1">
      <c r="A45" s="6"/>
      <c r="B45" s="6"/>
      <c r="C45" s="6"/>
      <c r="D45" s="6"/>
      <c r="E45" s="29"/>
      <c r="F45" s="6"/>
      <c r="G45" s="29"/>
      <c r="H45" s="29"/>
      <c r="I45" s="6"/>
      <c r="J45" s="6"/>
      <c r="K45" s="6"/>
      <c r="L45" s="6"/>
      <c r="M45" s="6"/>
      <c r="N45" s="6"/>
      <c r="O45" s="6"/>
      <c r="P45" s="6"/>
      <c r="Q45" s="6"/>
      <c r="R45" s="6"/>
      <c r="S45" s="6"/>
      <c r="T45" s="28"/>
      <c r="U45" s="28"/>
      <c r="V45" s="28"/>
      <c r="W45" s="139"/>
      <c r="X45" s="29"/>
      <c r="Y45" s="6"/>
      <c r="Z45" s="6"/>
      <c r="AA45" s="6"/>
    </row>
    <row r="46" spans="1:27" ht="15.75" customHeight="1">
      <c r="A46" s="6"/>
      <c r="B46" s="6"/>
      <c r="C46" s="6"/>
      <c r="D46" s="6"/>
      <c r="E46" s="29"/>
      <c r="F46" s="6"/>
      <c r="G46" s="29"/>
      <c r="H46" s="29"/>
      <c r="I46" s="6"/>
      <c r="J46" s="6"/>
      <c r="K46" s="6"/>
      <c r="L46" s="6"/>
      <c r="M46" s="6"/>
      <c r="N46" s="6"/>
      <c r="O46" s="6"/>
      <c r="P46" s="6"/>
      <c r="Q46" s="6"/>
      <c r="R46" s="6"/>
      <c r="S46" s="6"/>
      <c r="T46" s="28"/>
      <c r="U46" s="28"/>
      <c r="V46" s="28"/>
      <c r="W46" s="139"/>
      <c r="X46" s="29"/>
      <c r="Y46" s="6"/>
      <c r="Z46" s="6"/>
      <c r="AA46" s="6"/>
    </row>
    <row r="47" spans="1:27" ht="15.75" customHeight="1">
      <c r="A47" s="6"/>
      <c r="B47" s="6"/>
      <c r="C47" s="6"/>
      <c r="D47" s="6"/>
      <c r="E47" s="29"/>
      <c r="F47" s="6"/>
      <c r="G47" s="29"/>
      <c r="H47" s="29"/>
      <c r="I47" s="6"/>
      <c r="J47" s="6"/>
      <c r="K47" s="6"/>
      <c r="L47" s="6"/>
      <c r="M47" s="6"/>
      <c r="N47" s="6"/>
      <c r="O47" s="6"/>
      <c r="P47" s="6"/>
      <c r="Q47" s="6"/>
      <c r="R47" s="6"/>
      <c r="S47" s="6"/>
      <c r="T47" s="28"/>
      <c r="U47" s="28"/>
      <c r="V47" s="28"/>
      <c r="W47" s="139"/>
      <c r="X47" s="29"/>
      <c r="Y47" s="6"/>
      <c r="Z47" s="6"/>
      <c r="AA47" s="6"/>
    </row>
    <row r="48" spans="1:27" ht="15.75" customHeight="1">
      <c r="A48" s="6"/>
      <c r="B48" s="6"/>
      <c r="C48" s="6"/>
      <c r="D48" s="6"/>
      <c r="E48" s="29"/>
      <c r="F48" s="6"/>
      <c r="G48" s="29"/>
      <c r="H48" s="29"/>
      <c r="I48" s="6"/>
      <c r="J48" s="6"/>
      <c r="K48" s="6"/>
      <c r="L48" s="6"/>
      <c r="M48" s="6"/>
      <c r="N48" s="6"/>
      <c r="O48" s="6"/>
      <c r="P48" s="6"/>
      <c r="Q48" s="6"/>
      <c r="R48" s="6"/>
      <c r="S48" s="6"/>
      <c r="T48" s="28"/>
      <c r="U48" s="28"/>
      <c r="V48" s="28"/>
      <c r="W48" s="139"/>
      <c r="X48" s="29"/>
      <c r="Y48" s="6"/>
      <c r="Z48" s="6"/>
      <c r="AA48" s="6"/>
    </row>
    <row r="49" spans="1:27" ht="15.75" customHeight="1">
      <c r="A49" s="6"/>
      <c r="B49" s="6"/>
      <c r="C49" s="6"/>
      <c r="D49" s="6"/>
      <c r="E49" s="29"/>
      <c r="F49" s="6"/>
      <c r="G49" s="29"/>
      <c r="H49" s="29"/>
      <c r="I49" s="6"/>
      <c r="J49" s="6"/>
      <c r="K49" s="6"/>
      <c r="L49" s="6"/>
      <c r="M49" s="6"/>
      <c r="N49" s="6"/>
      <c r="O49" s="6"/>
      <c r="P49" s="6"/>
      <c r="Q49" s="6"/>
      <c r="R49" s="6"/>
      <c r="S49" s="6"/>
      <c r="T49" s="28"/>
      <c r="U49" s="28"/>
      <c r="V49" s="28"/>
      <c r="W49" s="139"/>
      <c r="X49" s="29"/>
      <c r="Y49" s="6"/>
      <c r="Z49" s="6"/>
      <c r="AA49" s="6"/>
    </row>
    <row r="50" spans="1:27" ht="15.75" customHeight="1">
      <c r="A50" s="6"/>
      <c r="B50" s="6"/>
      <c r="C50" s="6"/>
      <c r="D50" s="6"/>
      <c r="E50" s="29"/>
      <c r="F50" s="6"/>
      <c r="G50" s="29"/>
      <c r="H50" s="29"/>
      <c r="I50" s="6"/>
      <c r="J50" s="6"/>
      <c r="K50" s="6"/>
      <c r="L50" s="6"/>
      <c r="M50" s="6"/>
      <c r="N50" s="6"/>
      <c r="O50" s="6"/>
      <c r="P50" s="6"/>
      <c r="Q50" s="6"/>
      <c r="R50" s="6"/>
      <c r="S50" s="6"/>
      <c r="T50" s="28"/>
      <c r="U50" s="28"/>
      <c r="V50" s="28"/>
      <c r="W50" s="139"/>
      <c r="X50" s="29"/>
      <c r="Y50" s="6"/>
      <c r="Z50" s="6"/>
      <c r="AA50" s="6"/>
    </row>
    <row r="51" spans="1:27" ht="15.75" customHeight="1">
      <c r="A51" s="6"/>
      <c r="B51" s="6"/>
      <c r="C51" s="6"/>
      <c r="D51" s="6"/>
      <c r="E51" s="29"/>
      <c r="F51" s="6"/>
      <c r="G51" s="29"/>
      <c r="H51" s="29"/>
      <c r="I51" s="6"/>
      <c r="J51" s="6"/>
      <c r="K51" s="6"/>
      <c r="L51" s="6"/>
      <c r="M51" s="6"/>
      <c r="N51" s="6"/>
      <c r="O51" s="6"/>
      <c r="P51" s="6"/>
      <c r="Q51" s="6"/>
      <c r="R51" s="6"/>
      <c r="S51" s="6"/>
      <c r="T51" s="28"/>
      <c r="U51" s="28"/>
      <c r="V51" s="28"/>
      <c r="W51" s="139"/>
      <c r="X51" s="29"/>
      <c r="Y51" s="6"/>
      <c r="Z51" s="6"/>
      <c r="AA51" s="6"/>
    </row>
    <row r="52" spans="1:27" ht="15.75" customHeight="1">
      <c r="A52" s="6"/>
      <c r="B52" s="6"/>
      <c r="C52" s="6"/>
      <c r="D52" s="6"/>
      <c r="E52" s="29"/>
      <c r="F52" s="6"/>
      <c r="G52" s="29"/>
      <c r="H52" s="29"/>
      <c r="I52" s="6"/>
      <c r="J52" s="6"/>
      <c r="K52" s="6"/>
      <c r="L52" s="6"/>
      <c r="M52" s="6"/>
      <c r="N52" s="6"/>
      <c r="O52" s="6"/>
      <c r="P52" s="6"/>
      <c r="Q52" s="6"/>
      <c r="R52" s="6"/>
      <c r="S52" s="6"/>
      <c r="T52" s="28"/>
      <c r="U52" s="28"/>
      <c r="V52" s="28"/>
      <c r="W52" s="139"/>
      <c r="X52" s="29"/>
      <c r="Y52" s="6"/>
      <c r="Z52" s="6"/>
      <c r="AA52" s="6"/>
    </row>
    <row r="53" spans="1:27" ht="15.75" customHeight="1">
      <c r="A53" s="6"/>
      <c r="B53" s="6"/>
      <c r="C53" s="6"/>
      <c r="D53" s="6"/>
      <c r="E53" s="29"/>
      <c r="F53" s="6"/>
      <c r="G53" s="29"/>
      <c r="H53" s="29"/>
      <c r="I53" s="6"/>
      <c r="J53" s="6"/>
      <c r="K53" s="6"/>
      <c r="L53" s="6"/>
      <c r="M53" s="6"/>
      <c r="N53" s="6"/>
      <c r="O53" s="6"/>
      <c r="P53" s="6"/>
      <c r="Q53" s="6"/>
      <c r="R53" s="6"/>
      <c r="S53" s="6"/>
      <c r="T53" s="28"/>
      <c r="U53" s="28"/>
      <c r="V53" s="28"/>
      <c r="W53" s="139"/>
      <c r="X53" s="29"/>
      <c r="Y53" s="6"/>
      <c r="Z53" s="6"/>
      <c r="AA53" s="6"/>
    </row>
    <row r="54" spans="1:27" ht="15.75" customHeight="1">
      <c r="A54" s="6"/>
      <c r="B54" s="6"/>
      <c r="C54" s="6"/>
      <c r="D54" s="6"/>
      <c r="E54" s="29"/>
      <c r="F54" s="6"/>
      <c r="G54" s="29"/>
      <c r="H54" s="29"/>
      <c r="I54" s="6"/>
      <c r="J54" s="6"/>
      <c r="K54" s="6"/>
      <c r="L54" s="6"/>
      <c r="M54" s="6"/>
      <c r="N54" s="6"/>
      <c r="O54" s="6"/>
      <c r="P54" s="6"/>
      <c r="Q54" s="6"/>
      <c r="R54" s="6"/>
      <c r="S54" s="6"/>
      <c r="T54" s="28"/>
      <c r="U54" s="28"/>
      <c r="V54" s="28"/>
      <c r="W54" s="139"/>
      <c r="X54" s="29"/>
      <c r="Y54" s="6"/>
      <c r="Z54" s="6"/>
      <c r="AA54" s="6"/>
    </row>
    <row r="55" spans="1:27" ht="15.75" customHeight="1">
      <c r="A55" s="6"/>
      <c r="B55" s="6"/>
      <c r="C55" s="6"/>
      <c r="D55" s="6"/>
      <c r="E55" s="29"/>
      <c r="F55" s="6"/>
      <c r="G55" s="29"/>
      <c r="H55" s="29"/>
      <c r="I55" s="6"/>
      <c r="J55" s="6"/>
      <c r="K55" s="6"/>
      <c r="L55" s="6"/>
      <c r="M55" s="6"/>
      <c r="N55" s="6"/>
      <c r="O55" s="6"/>
      <c r="P55" s="6"/>
      <c r="Q55" s="6"/>
      <c r="R55" s="6"/>
      <c r="S55" s="6"/>
      <c r="T55" s="28"/>
      <c r="U55" s="28"/>
      <c r="V55" s="28"/>
      <c r="W55" s="139"/>
      <c r="X55" s="29"/>
      <c r="Y55" s="6"/>
      <c r="Z55" s="6"/>
      <c r="AA55" s="6"/>
    </row>
    <row r="56" spans="1:27" ht="15.75" customHeight="1">
      <c r="A56" s="6"/>
      <c r="B56" s="6"/>
      <c r="C56" s="6"/>
      <c r="D56" s="6"/>
      <c r="E56" s="29"/>
      <c r="F56" s="6"/>
      <c r="G56" s="29"/>
      <c r="H56" s="29"/>
      <c r="I56" s="6"/>
      <c r="J56" s="6"/>
      <c r="K56" s="6"/>
      <c r="L56" s="6"/>
      <c r="M56" s="6"/>
      <c r="N56" s="6"/>
      <c r="O56" s="6"/>
      <c r="P56" s="6"/>
      <c r="Q56" s="6"/>
      <c r="R56" s="6"/>
      <c r="S56" s="6"/>
      <c r="T56" s="28"/>
      <c r="U56" s="28"/>
      <c r="V56" s="28"/>
      <c r="W56" s="139"/>
      <c r="X56" s="29"/>
      <c r="Y56" s="6"/>
      <c r="Z56" s="6"/>
      <c r="AA56" s="6"/>
    </row>
    <row r="57" spans="1:27" ht="15.75" customHeight="1">
      <c r="A57" s="6"/>
      <c r="B57" s="6"/>
      <c r="C57" s="6"/>
      <c r="D57" s="6"/>
      <c r="E57" s="29"/>
      <c r="F57" s="6"/>
      <c r="G57" s="29"/>
      <c r="H57" s="29"/>
      <c r="I57" s="6"/>
      <c r="J57" s="6"/>
      <c r="K57" s="6"/>
      <c r="L57" s="6"/>
      <c r="M57" s="6"/>
      <c r="N57" s="6"/>
      <c r="O57" s="6"/>
      <c r="P57" s="6"/>
      <c r="Q57" s="6"/>
      <c r="R57" s="6"/>
      <c r="S57" s="6"/>
      <c r="T57" s="28"/>
      <c r="U57" s="28"/>
      <c r="V57" s="28"/>
      <c r="W57" s="139"/>
      <c r="X57" s="29"/>
      <c r="Y57" s="6"/>
      <c r="Z57" s="6"/>
      <c r="AA57" s="6"/>
    </row>
    <row r="58" spans="1:27" ht="15.75" customHeight="1">
      <c r="A58" s="6"/>
      <c r="B58" s="6"/>
      <c r="C58" s="6"/>
      <c r="D58" s="6"/>
      <c r="E58" s="29"/>
      <c r="F58" s="6"/>
      <c r="G58" s="29"/>
      <c r="H58" s="29"/>
      <c r="I58" s="6"/>
      <c r="J58" s="6"/>
      <c r="K58" s="6"/>
      <c r="L58" s="6"/>
      <c r="M58" s="6"/>
      <c r="N58" s="6"/>
      <c r="O58" s="6"/>
      <c r="P58" s="6"/>
      <c r="Q58" s="6"/>
      <c r="R58" s="6"/>
      <c r="S58" s="6"/>
      <c r="T58" s="28"/>
      <c r="U58" s="28"/>
      <c r="V58" s="28"/>
      <c r="W58" s="139"/>
      <c r="X58" s="29"/>
      <c r="Y58" s="6"/>
      <c r="Z58" s="6"/>
      <c r="AA58" s="6"/>
    </row>
    <row r="59" spans="1:27" ht="15.75" customHeight="1">
      <c r="A59" s="6"/>
      <c r="B59" s="6"/>
      <c r="C59" s="6"/>
      <c r="D59" s="6"/>
      <c r="E59" s="29"/>
      <c r="F59" s="6"/>
      <c r="G59" s="29"/>
      <c r="H59" s="29"/>
      <c r="I59" s="6"/>
      <c r="J59" s="6"/>
      <c r="K59" s="6"/>
      <c r="L59" s="6"/>
      <c r="M59" s="6"/>
      <c r="N59" s="6"/>
      <c r="O59" s="6"/>
      <c r="P59" s="6"/>
      <c r="Q59" s="6"/>
      <c r="R59" s="6"/>
      <c r="S59" s="6"/>
      <c r="T59" s="28"/>
      <c r="U59" s="28"/>
      <c r="V59" s="28"/>
      <c r="W59" s="139"/>
      <c r="X59" s="29"/>
      <c r="Y59" s="6"/>
      <c r="Z59" s="6"/>
      <c r="AA59" s="6"/>
    </row>
    <row r="60" spans="1:27" ht="15.75" customHeight="1">
      <c r="A60" s="6"/>
      <c r="B60" s="6"/>
      <c r="C60" s="6"/>
      <c r="D60" s="6"/>
      <c r="E60" s="29"/>
      <c r="F60" s="6"/>
      <c r="G60" s="29"/>
      <c r="H60" s="29"/>
      <c r="I60" s="6"/>
      <c r="J60" s="6"/>
      <c r="K60" s="6"/>
      <c r="L60" s="6"/>
      <c r="M60" s="6"/>
      <c r="N60" s="6"/>
      <c r="O60" s="6"/>
      <c r="P60" s="6"/>
      <c r="Q60" s="6"/>
      <c r="R60" s="6"/>
      <c r="S60" s="6"/>
      <c r="T60" s="28"/>
      <c r="U60" s="28"/>
      <c r="V60" s="28"/>
      <c r="W60" s="139"/>
      <c r="X60" s="29"/>
      <c r="Y60" s="6"/>
      <c r="Z60" s="6"/>
      <c r="AA60" s="6"/>
    </row>
    <row r="61" spans="1:27" ht="15.75" customHeight="1">
      <c r="A61" s="6"/>
      <c r="B61" s="6"/>
      <c r="C61" s="6"/>
      <c r="D61" s="6"/>
      <c r="E61" s="29"/>
      <c r="F61" s="6"/>
      <c r="G61" s="29"/>
      <c r="H61" s="29"/>
      <c r="I61" s="6"/>
      <c r="J61" s="6"/>
      <c r="K61" s="6"/>
      <c r="L61" s="6"/>
      <c r="M61" s="6"/>
      <c r="N61" s="6"/>
      <c r="O61" s="6"/>
      <c r="P61" s="6"/>
      <c r="Q61" s="6"/>
      <c r="R61" s="6"/>
      <c r="S61" s="6"/>
      <c r="T61" s="28"/>
      <c r="U61" s="28"/>
      <c r="V61" s="28"/>
      <c r="W61" s="139"/>
      <c r="X61" s="29"/>
      <c r="Y61" s="6"/>
      <c r="Z61" s="6"/>
      <c r="AA61" s="6"/>
    </row>
    <row r="62" spans="1:27" ht="15.75" customHeight="1">
      <c r="A62" s="6"/>
      <c r="B62" s="6"/>
      <c r="C62" s="6"/>
      <c r="D62" s="6"/>
      <c r="E62" s="29"/>
      <c r="F62" s="6"/>
      <c r="G62" s="29"/>
      <c r="H62" s="29"/>
      <c r="I62" s="6"/>
      <c r="J62" s="6"/>
      <c r="K62" s="6"/>
      <c r="L62" s="6"/>
      <c r="M62" s="6"/>
      <c r="N62" s="6"/>
      <c r="O62" s="6"/>
      <c r="P62" s="6"/>
      <c r="Q62" s="6"/>
      <c r="R62" s="6"/>
      <c r="S62" s="6"/>
      <c r="T62" s="28"/>
      <c r="U62" s="28"/>
      <c r="V62" s="28"/>
      <c r="W62" s="139"/>
      <c r="X62" s="29"/>
      <c r="Y62" s="6"/>
      <c r="Z62" s="6"/>
      <c r="AA62" s="6"/>
    </row>
    <row r="63" spans="1:27" ht="15.75" customHeight="1">
      <c r="A63" s="6"/>
      <c r="B63" s="6"/>
      <c r="C63" s="6"/>
      <c r="D63" s="6"/>
      <c r="E63" s="29"/>
      <c r="F63" s="6"/>
      <c r="G63" s="29"/>
      <c r="H63" s="29"/>
      <c r="I63" s="6"/>
      <c r="J63" s="6"/>
      <c r="K63" s="6"/>
      <c r="L63" s="6"/>
      <c r="M63" s="6"/>
      <c r="N63" s="6"/>
      <c r="O63" s="6"/>
      <c r="P63" s="6"/>
      <c r="Q63" s="6"/>
      <c r="R63" s="6"/>
      <c r="S63" s="6"/>
      <c r="T63" s="28"/>
      <c r="U63" s="28"/>
      <c r="V63" s="28"/>
      <c r="W63" s="139"/>
      <c r="X63" s="29"/>
      <c r="Y63" s="6"/>
      <c r="Z63" s="6"/>
      <c r="AA63" s="6"/>
    </row>
    <row r="64" spans="1:27" ht="15.75" customHeight="1">
      <c r="A64" s="6"/>
      <c r="B64" s="6"/>
      <c r="C64" s="6"/>
      <c r="D64" s="6"/>
      <c r="E64" s="29"/>
      <c r="F64" s="6"/>
      <c r="G64" s="29"/>
      <c r="H64" s="29"/>
      <c r="I64" s="6"/>
      <c r="J64" s="6"/>
      <c r="K64" s="6"/>
      <c r="L64" s="6"/>
      <c r="M64" s="6"/>
      <c r="N64" s="6"/>
      <c r="O64" s="6"/>
      <c r="P64" s="6"/>
      <c r="Q64" s="6"/>
      <c r="R64" s="6"/>
      <c r="S64" s="6"/>
      <c r="T64" s="28"/>
      <c r="U64" s="28"/>
      <c r="V64" s="28"/>
      <c r="W64" s="139"/>
      <c r="X64" s="29"/>
      <c r="Y64" s="6"/>
      <c r="Z64" s="6"/>
      <c r="AA64" s="6"/>
    </row>
    <row r="65" spans="1:27" ht="15.75" customHeight="1">
      <c r="A65" s="6"/>
      <c r="B65" s="6"/>
      <c r="C65" s="6"/>
      <c r="D65" s="6"/>
      <c r="E65" s="29"/>
      <c r="F65" s="6"/>
      <c r="G65" s="29"/>
      <c r="H65" s="29"/>
      <c r="I65" s="6"/>
      <c r="J65" s="6"/>
      <c r="K65" s="6"/>
      <c r="L65" s="6"/>
      <c r="M65" s="6"/>
      <c r="N65" s="6"/>
      <c r="O65" s="6"/>
      <c r="P65" s="6"/>
      <c r="Q65" s="6"/>
      <c r="R65" s="6"/>
      <c r="S65" s="6"/>
      <c r="T65" s="28"/>
      <c r="U65" s="28"/>
      <c r="V65" s="28"/>
      <c r="W65" s="139"/>
      <c r="X65" s="29"/>
      <c r="Y65" s="6"/>
      <c r="Z65" s="6"/>
      <c r="AA65" s="6"/>
    </row>
    <row r="66" spans="1:27" ht="15.75" customHeight="1">
      <c r="A66" s="6"/>
      <c r="B66" s="6"/>
      <c r="C66" s="6"/>
      <c r="D66" s="6"/>
      <c r="E66" s="29"/>
      <c r="F66" s="6"/>
      <c r="G66" s="29"/>
      <c r="H66" s="29"/>
      <c r="I66" s="6"/>
      <c r="J66" s="6"/>
      <c r="K66" s="6"/>
      <c r="L66" s="6"/>
      <c r="M66" s="6"/>
      <c r="N66" s="6"/>
      <c r="O66" s="6"/>
      <c r="P66" s="6"/>
      <c r="Q66" s="6"/>
      <c r="R66" s="6"/>
      <c r="S66" s="6"/>
      <c r="T66" s="28"/>
      <c r="U66" s="28"/>
      <c r="V66" s="28"/>
      <c r="W66" s="139"/>
      <c r="X66" s="29"/>
      <c r="Y66" s="6"/>
      <c r="Z66" s="6"/>
      <c r="AA66" s="6"/>
    </row>
    <row r="67" spans="1:27" ht="15.75" customHeight="1">
      <c r="A67" s="6"/>
      <c r="B67" s="6"/>
      <c r="C67" s="6"/>
      <c r="D67" s="6"/>
      <c r="E67" s="29"/>
      <c r="F67" s="6"/>
      <c r="G67" s="29"/>
      <c r="H67" s="29"/>
      <c r="I67" s="6"/>
      <c r="J67" s="6"/>
      <c r="K67" s="6"/>
      <c r="L67" s="6"/>
      <c r="M67" s="6"/>
      <c r="N67" s="6"/>
      <c r="O67" s="6"/>
      <c r="P67" s="6"/>
      <c r="Q67" s="6"/>
      <c r="R67" s="6"/>
      <c r="S67" s="6"/>
      <c r="T67" s="28"/>
      <c r="U67" s="28"/>
      <c r="V67" s="28"/>
      <c r="W67" s="139"/>
      <c r="X67" s="29"/>
      <c r="Y67" s="6"/>
      <c r="Z67" s="6"/>
      <c r="AA67" s="6"/>
    </row>
    <row r="68" spans="1:27" ht="15.75" customHeight="1">
      <c r="A68" s="6"/>
      <c r="B68" s="6"/>
      <c r="C68" s="6"/>
      <c r="D68" s="6"/>
      <c r="E68" s="29"/>
      <c r="F68" s="6"/>
      <c r="G68" s="29"/>
      <c r="H68" s="29"/>
      <c r="I68" s="6"/>
      <c r="J68" s="6"/>
      <c r="K68" s="6"/>
      <c r="L68" s="6"/>
      <c r="M68" s="6"/>
      <c r="N68" s="6"/>
      <c r="O68" s="6"/>
      <c r="P68" s="6"/>
      <c r="Q68" s="6"/>
      <c r="R68" s="6"/>
      <c r="S68" s="6"/>
      <c r="T68" s="28"/>
      <c r="U68" s="28"/>
      <c r="V68" s="28"/>
      <c r="W68" s="139"/>
      <c r="X68" s="29"/>
      <c r="Y68" s="6"/>
      <c r="Z68" s="6"/>
      <c r="AA68" s="6"/>
    </row>
    <row r="69" spans="1:27" ht="15.75" customHeight="1">
      <c r="A69" s="6"/>
      <c r="B69" s="6"/>
      <c r="C69" s="6"/>
      <c r="D69" s="6"/>
      <c r="E69" s="29"/>
      <c r="F69" s="6"/>
      <c r="G69" s="29"/>
      <c r="H69" s="29"/>
      <c r="I69" s="6"/>
      <c r="J69" s="6"/>
      <c r="K69" s="6"/>
      <c r="L69" s="6"/>
      <c r="M69" s="6"/>
      <c r="N69" s="6"/>
      <c r="O69" s="6"/>
      <c r="P69" s="6"/>
      <c r="Q69" s="6"/>
      <c r="R69" s="6"/>
      <c r="S69" s="6"/>
      <c r="T69" s="28"/>
      <c r="U69" s="28"/>
      <c r="V69" s="28"/>
      <c r="W69" s="139"/>
      <c r="X69" s="29"/>
      <c r="Y69" s="6"/>
      <c r="Z69" s="6"/>
      <c r="AA69" s="6"/>
    </row>
    <row r="70" spans="1:27" ht="15.75" customHeight="1">
      <c r="A70" s="6"/>
      <c r="B70" s="6"/>
      <c r="C70" s="6"/>
      <c r="D70" s="6"/>
      <c r="E70" s="29"/>
      <c r="F70" s="6"/>
      <c r="G70" s="29"/>
      <c r="H70" s="29"/>
      <c r="I70" s="6"/>
      <c r="J70" s="6"/>
      <c r="K70" s="6"/>
      <c r="L70" s="6"/>
      <c r="M70" s="6"/>
      <c r="N70" s="6"/>
      <c r="O70" s="6"/>
      <c r="P70" s="6"/>
      <c r="Q70" s="6"/>
      <c r="R70" s="6"/>
      <c r="S70" s="6"/>
      <c r="T70" s="28"/>
      <c r="U70" s="28"/>
      <c r="V70" s="28"/>
      <c r="W70" s="139"/>
      <c r="X70" s="29"/>
      <c r="Y70" s="6"/>
      <c r="Z70" s="6"/>
      <c r="AA70" s="6"/>
    </row>
    <row r="71" spans="1:27" ht="15.75" customHeight="1">
      <c r="A71" s="6"/>
      <c r="B71" s="6"/>
      <c r="C71" s="6"/>
      <c r="D71" s="6"/>
      <c r="E71" s="29"/>
      <c r="F71" s="6"/>
      <c r="G71" s="29"/>
      <c r="H71" s="29"/>
      <c r="I71" s="6"/>
      <c r="J71" s="6"/>
      <c r="K71" s="6"/>
      <c r="L71" s="6"/>
      <c r="M71" s="6"/>
      <c r="N71" s="6"/>
      <c r="O71" s="6"/>
      <c r="P71" s="6"/>
      <c r="Q71" s="6"/>
      <c r="R71" s="6"/>
      <c r="S71" s="6"/>
      <c r="T71" s="28"/>
      <c r="U71" s="28"/>
      <c r="V71" s="28"/>
      <c r="W71" s="139"/>
      <c r="X71" s="29"/>
      <c r="Y71" s="6"/>
      <c r="Z71" s="6"/>
      <c r="AA71" s="6"/>
    </row>
    <row r="72" spans="1:27" ht="15.75" customHeight="1">
      <c r="A72" s="6"/>
      <c r="B72" s="6"/>
      <c r="C72" s="6"/>
      <c r="D72" s="6"/>
      <c r="E72" s="29"/>
      <c r="F72" s="6"/>
      <c r="G72" s="29"/>
      <c r="H72" s="29"/>
      <c r="I72" s="6"/>
      <c r="J72" s="6"/>
      <c r="K72" s="6"/>
      <c r="L72" s="6"/>
      <c r="M72" s="6"/>
      <c r="N72" s="6"/>
      <c r="O72" s="6"/>
      <c r="P72" s="6"/>
      <c r="Q72" s="6"/>
      <c r="R72" s="6"/>
      <c r="S72" s="6"/>
      <c r="T72" s="28"/>
      <c r="U72" s="28"/>
      <c r="V72" s="28"/>
      <c r="W72" s="139"/>
      <c r="X72" s="29"/>
      <c r="Y72" s="6"/>
      <c r="Z72" s="6"/>
      <c r="AA72" s="6"/>
    </row>
    <row r="73" spans="1:27" ht="15.75" customHeight="1">
      <c r="A73" s="6"/>
      <c r="B73" s="6"/>
      <c r="C73" s="6"/>
      <c r="D73" s="6"/>
      <c r="E73" s="29"/>
      <c r="F73" s="6"/>
      <c r="G73" s="29"/>
      <c r="H73" s="29"/>
      <c r="I73" s="6"/>
      <c r="J73" s="6"/>
      <c r="K73" s="6"/>
      <c r="L73" s="6"/>
      <c r="M73" s="6"/>
      <c r="N73" s="6"/>
      <c r="O73" s="6"/>
      <c r="P73" s="6"/>
      <c r="Q73" s="6"/>
      <c r="R73" s="6"/>
      <c r="S73" s="6"/>
      <c r="T73" s="28"/>
      <c r="U73" s="28"/>
      <c r="V73" s="28"/>
      <c r="W73" s="139"/>
      <c r="X73" s="29"/>
      <c r="Y73" s="6"/>
      <c r="Z73" s="6"/>
      <c r="AA73" s="6"/>
    </row>
    <row r="74" spans="1:27" ht="15.75" customHeight="1">
      <c r="A74" s="6"/>
      <c r="B74" s="6"/>
      <c r="C74" s="6"/>
      <c r="D74" s="6"/>
      <c r="E74" s="29"/>
      <c r="F74" s="6"/>
      <c r="G74" s="29"/>
      <c r="H74" s="29"/>
      <c r="I74" s="6"/>
      <c r="J74" s="6"/>
      <c r="K74" s="6"/>
      <c r="L74" s="6"/>
      <c r="M74" s="6"/>
      <c r="N74" s="6"/>
      <c r="O74" s="6"/>
      <c r="P74" s="6"/>
      <c r="Q74" s="6"/>
      <c r="R74" s="6"/>
      <c r="S74" s="6"/>
      <c r="T74" s="28"/>
      <c r="U74" s="28"/>
      <c r="V74" s="28"/>
      <c r="W74" s="139"/>
      <c r="X74" s="29"/>
      <c r="Y74" s="6"/>
      <c r="Z74" s="6"/>
      <c r="AA74" s="6"/>
    </row>
    <row r="75" spans="1:27" ht="15.75" customHeight="1">
      <c r="A75" s="6"/>
      <c r="B75" s="6"/>
      <c r="C75" s="6"/>
      <c r="D75" s="6"/>
      <c r="E75" s="29"/>
      <c r="F75" s="6"/>
      <c r="G75" s="29"/>
      <c r="H75" s="29"/>
      <c r="I75" s="6"/>
      <c r="J75" s="6"/>
      <c r="K75" s="6"/>
      <c r="L75" s="6"/>
      <c r="M75" s="6"/>
      <c r="N75" s="6"/>
      <c r="O75" s="6"/>
      <c r="P75" s="6"/>
      <c r="Q75" s="6"/>
      <c r="R75" s="6"/>
      <c r="S75" s="6"/>
      <c r="T75" s="28"/>
      <c r="U75" s="28"/>
      <c r="V75" s="28"/>
      <c r="W75" s="139"/>
      <c r="X75" s="29"/>
      <c r="Y75" s="6"/>
      <c r="Z75" s="6"/>
      <c r="AA75" s="6"/>
    </row>
    <row r="76" spans="1:27" ht="15.75" customHeight="1">
      <c r="A76" s="6"/>
      <c r="B76" s="6"/>
      <c r="C76" s="6"/>
      <c r="D76" s="6"/>
      <c r="E76" s="29"/>
      <c r="F76" s="6"/>
      <c r="G76" s="29"/>
      <c r="H76" s="29"/>
      <c r="I76" s="6"/>
      <c r="J76" s="6"/>
      <c r="K76" s="6"/>
      <c r="L76" s="6"/>
      <c r="M76" s="6"/>
      <c r="N76" s="6"/>
      <c r="O76" s="6"/>
      <c r="P76" s="6"/>
      <c r="Q76" s="6"/>
      <c r="R76" s="6"/>
      <c r="S76" s="6"/>
      <c r="T76" s="28"/>
      <c r="U76" s="28"/>
      <c r="V76" s="28"/>
      <c r="W76" s="139"/>
      <c r="X76" s="29"/>
      <c r="Y76" s="6"/>
      <c r="Z76" s="6"/>
      <c r="AA76" s="6"/>
    </row>
    <row r="77" spans="1:27" ht="15.75" customHeight="1">
      <c r="A77" s="6"/>
      <c r="B77" s="6"/>
      <c r="C77" s="6"/>
      <c r="D77" s="6"/>
      <c r="E77" s="29"/>
      <c r="F77" s="6"/>
      <c r="G77" s="29"/>
      <c r="H77" s="29"/>
      <c r="I77" s="6"/>
      <c r="J77" s="6"/>
      <c r="K77" s="6"/>
      <c r="L77" s="6"/>
      <c r="M77" s="6"/>
      <c r="N77" s="6"/>
      <c r="O77" s="6"/>
      <c r="P77" s="6"/>
      <c r="Q77" s="6"/>
      <c r="R77" s="6"/>
      <c r="S77" s="6"/>
      <c r="T77" s="28"/>
      <c r="U77" s="28"/>
      <c r="V77" s="28"/>
      <c r="W77" s="139"/>
      <c r="X77" s="29"/>
      <c r="Y77" s="6"/>
      <c r="Z77" s="6"/>
      <c r="AA77" s="6"/>
    </row>
    <row r="78" spans="1:27" ht="15.75" customHeight="1">
      <c r="A78" s="6"/>
      <c r="B78" s="6"/>
      <c r="C78" s="6"/>
      <c r="D78" s="6"/>
      <c r="E78" s="29"/>
      <c r="F78" s="6"/>
      <c r="G78" s="29"/>
      <c r="H78" s="29"/>
      <c r="I78" s="6"/>
      <c r="J78" s="6"/>
      <c r="K78" s="6"/>
      <c r="L78" s="6"/>
      <c r="M78" s="6"/>
      <c r="N78" s="6"/>
      <c r="O78" s="6"/>
      <c r="P78" s="6"/>
      <c r="Q78" s="6"/>
      <c r="R78" s="6"/>
      <c r="S78" s="6"/>
      <c r="T78" s="28"/>
      <c r="U78" s="28"/>
      <c r="V78" s="28"/>
      <c r="W78" s="139"/>
      <c r="X78" s="29"/>
      <c r="Y78" s="6"/>
      <c r="Z78" s="6"/>
      <c r="AA78" s="6"/>
    </row>
    <row r="79" spans="1:27" ht="15.75" customHeight="1">
      <c r="A79" s="6"/>
      <c r="B79" s="6"/>
      <c r="C79" s="6"/>
      <c r="D79" s="6"/>
      <c r="E79" s="29"/>
      <c r="F79" s="6"/>
      <c r="G79" s="29"/>
      <c r="H79" s="29"/>
      <c r="I79" s="6"/>
      <c r="J79" s="6"/>
      <c r="K79" s="6"/>
      <c r="L79" s="6"/>
      <c r="M79" s="6"/>
      <c r="N79" s="6"/>
      <c r="O79" s="6"/>
      <c r="P79" s="6"/>
      <c r="Q79" s="6"/>
      <c r="R79" s="6"/>
      <c r="S79" s="6"/>
      <c r="T79" s="28"/>
      <c r="U79" s="28"/>
      <c r="V79" s="28"/>
      <c r="W79" s="139"/>
      <c r="X79" s="29"/>
      <c r="Y79" s="6"/>
      <c r="Z79" s="6"/>
      <c r="AA79" s="6"/>
    </row>
    <row r="80" spans="1:27" ht="15.75" customHeight="1">
      <c r="A80" s="6"/>
      <c r="B80" s="6"/>
      <c r="C80" s="6"/>
      <c r="D80" s="6"/>
      <c r="E80" s="29"/>
      <c r="F80" s="6"/>
      <c r="G80" s="29"/>
      <c r="H80" s="29"/>
      <c r="I80" s="6"/>
      <c r="J80" s="6"/>
      <c r="K80" s="6"/>
      <c r="L80" s="6"/>
      <c r="M80" s="6"/>
      <c r="N80" s="6"/>
      <c r="O80" s="6"/>
      <c r="P80" s="6"/>
      <c r="Q80" s="6"/>
      <c r="R80" s="6"/>
      <c r="S80" s="6"/>
      <c r="T80" s="28"/>
      <c r="U80" s="28"/>
      <c r="V80" s="28"/>
      <c r="W80" s="139"/>
      <c r="X80" s="29"/>
      <c r="Y80" s="6"/>
      <c r="Z80" s="6"/>
      <c r="AA80" s="6"/>
    </row>
    <row r="81" spans="1:27" ht="15.75" customHeight="1">
      <c r="A81" s="6"/>
      <c r="B81" s="6"/>
      <c r="C81" s="6"/>
      <c r="D81" s="6"/>
      <c r="E81" s="29"/>
      <c r="F81" s="6"/>
      <c r="G81" s="29"/>
      <c r="H81" s="29"/>
      <c r="I81" s="6"/>
      <c r="J81" s="6"/>
      <c r="K81" s="6"/>
      <c r="L81" s="6"/>
      <c r="M81" s="6"/>
      <c r="N81" s="6"/>
      <c r="O81" s="6"/>
      <c r="P81" s="6"/>
      <c r="Q81" s="6"/>
      <c r="R81" s="6"/>
      <c r="S81" s="6"/>
      <c r="T81" s="28"/>
      <c r="U81" s="28"/>
      <c r="V81" s="28"/>
      <c r="W81" s="139"/>
      <c r="X81" s="29"/>
      <c r="Y81" s="6"/>
      <c r="Z81" s="6"/>
      <c r="AA81" s="6"/>
    </row>
    <row r="82" spans="1:27" ht="15.75" customHeight="1">
      <c r="A82" s="6"/>
      <c r="B82" s="6"/>
      <c r="C82" s="6"/>
      <c r="D82" s="6"/>
      <c r="E82" s="29"/>
      <c r="F82" s="6"/>
      <c r="G82" s="29"/>
      <c r="H82" s="29"/>
      <c r="I82" s="6"/>
      <c r="J82" s="6"/>
      <c r="K82" s="6"/>
      <c r="L82" s="6"/>
      <c r="M82" s="6"/>
      <c r="N82" s="6"/>
      <c r="O82" s="6"/>
      <c r="P82" s="6"/>
      <c r="Q82" s="6"/>
      <c r="R82" s="6"/>
      <c r="S82" s="6"/>
      <c r="T82" s="28"/>
      <c r="U82" s="28"/>
      <c r="V82" s="28"/>
      <c r="W82" s="139"/>
      <c r="X82" s="29"/>
      <c r="Y82" s="6"/>
      <c r="Z82" s="6"/>
      <c r="AA82" s="6"/>
    </row>
    <row r="83" spans="1:27" ht="15.75" customHeight="1">
      <c r="A83" s="6"/>
      <c r="B83" s="6"/>
      <c r="C83" s="6"/>
      <c r="D83" s="6"/>
      <c r="E83" s="29"/>
      <c r="F83" s="6"/>
      <c r="G83" s="29"/>
      <c r="H83" s="29"/>
      <c r="I83" s="6"/>
      <c r="J83" s="6"/>
      <c r="K83" s="6"/>
      <c r="L83" s="6"/>
      <c r="M83" s="6"/>
      <c r="N83" s="6"/>
      <c r="O83" s="6"/>
      <c r="P83" s="6"/>
      <c r="Q83" s="6"/>
      <c r="R83" s="6"/>
      <c r="S83" s="6"/>
      <c r="T83" s="28"/>
      <c r="U83" s="28"/>
      <c r="V83" s="28"/>
      <c r="W83" s="139"/>
      <c r="X83" s="29"/>
      <c r="Y83" s="6"/>
      <c r="Z83" s="6"/>
      <c r="AA83" s="6"/>
    </row>
    <row r="84" spans="1:27" ht="15.75" customHeight="1">
      <c r="A84" s="6"/>
      <c r="B84" s="6"/>
      <c r="C84" s="6"/>
      <c r="D84" s="6"/>
      <c r="E84" s="29"/>
      <c r="F84" s="6"/>
      <c r="G84" s="29"/>
      <c r="H84" s="29"/>
      <c r="I84" s="6"/>
      <c r="J84" s="6"/>
      <c r="K84" s="6"/>
      <c r="L84" s="6"/>
      <c r="M84" s="6"/>
      <c r="N84" s="6"/>
      <c r="O84" s="6"/>
      <c r="P84" s="6"/>
      <c r="Q84" s="6"/>
      <c r="R84" s="6"/>
      <c r="S84" s="6"/>
      <c r="T84" s="28"/>
      <c r="U84" s="28"/>
      <c r="V84" s="28"/>
      <c r="W84" s="139"/>
      <c r="X84" s="29"/>
      <c r="Y84" s="6"/>
      <c r="Z84" s="6"/>
      <c r="AA84" s="6"/>
    </row>
    <row r="85" spans="1:27" ht="15.75" customHeight="1">
      <c r="A85" s="6"/>
      <c r="B85" s="6"/>
      <c r="C85" s="6"/>
      <c r="D85" s="6"/>
      <c r="E85" s="29"/>
      <c r="F85" s="6"/>
      <c r="G85" s="29"/>
      <c r="H85" s="29"/>
      <c r="I85" s="6"/>
      <c r="J85" s="6"/>
      <c r="K85" s="6"/>
      <c r="L85" s="6"/>
      <c r="M85" s="6"/>
      <c r="N85" s="6"/>
      <c r="O85" s="6"/>
      <c r="P85" s="6"/>
      <c r="Q85" s="6"/>
      <c r="R85" s="6"/>
      <c r="S85" s="6"/>
      <c r="T85" s="28"/>
      <c r="U85" s="28"/>
      <c r="V85" s="28"/>
      <c r="W85" s="139"/>
      <c r="X85" s="29"/>
      <c r="Y85" s="6"/>
      <c r="Z85" s="6"/>
      <c r="AA85" s="6"/>
    </row>
    <row r="86" spans="1:27" ht="15.75" customHeight="1">
      <c r="A86" s="6"/>
      <c r="B86" s="6"/>
      <c r="C86" s="6"/>
      <c r="D86" s="6"/>
      <c r="E86" s="29"/>
      <c r="F86" s="6"/>
      <c r="G86" s="29"/>
      <c r="H86" s="29"/>
      <c r="I86" s="6"/>
      <c r="J86" s="6"/>
      <c r="K86" s="6"/>
      <c r="L86" s="6"/>
      <c r="M86" s="6"/>
      <c r="N86" s="6"/>
      <c r="O86" s="6"/>
      <c r="P86" s="6"/>
      <c r="Q86" s="6"/>
      <c r="R86" s="6"/>
      <c r="S86" s="6"/>
      <c r="T86" s="28"/>
      <c r="U86" s="28"/>
      <c r="V86" s="28"/>
      <c r="W86" s="139"/>
      <c r="X86" s="29"/>
      <c r="Y86" s="6"/>
      <c r="Z86" s="6"/>
      <c r="AA86" s="6"/>
    </row>
    <row r="87" spans="1:27" ht="15.75" customHeight="1">
      <c r="A87" s="6"/>
      <c r="B87" s="6"/>
      <c r="C87" s="6"/>
      <c r="D87" s="6"/>
      <c r="E87" s="29"/>
      <c r="F87" s="6"/>
      <c r="G87" s="29"/>
      <c r="H87" s="29"/>
      <c r="I87" s="6"/>
      <c r="J87" s="6"/>
      <c r="K87" s="6"/>
      <c r="L87" s="6"/>
      <c r="M87" s="6"/>
      <c r="N87" s="6"/>
      <c r="O87" s="6"/>
      <c r="P87" s="6"/>
      <c r="Q87" s="6"/>
      <c r="R87" s="6"/>
      <c r="S87" s="6"/>
      <c r="T87" s="28"/>
      <c r="U87" s="28"/>
      <c r="V87" s="28"/>
      <c r="W87" s="139"/>
      <c r="X87" s="29"/>
      <c r="Y87" s="6"/>
      <c r="Z87" s="6"/>
      <c r="AA87" s="6"/>
    </row>
    <row r="88" spans="1:27" ht="15.75" customHeight="1">
      <c r="A88" s="6"/>
      <c r="B88" s="6"/>
      <c r="C88" s="6"/>
      <c r="D88" s="6"/>
      <c r="E88" s="29"/>
      <c r="F88" s="6"/>
      <c r="G88" s="29"/>
      <c r="H88" s="29"/>
      <c r="I88" s="6"/>
      <c r="J88" s="6"/>
      <c r="K88" s="6"/>
      <c r="L88" s="6"/>
      <c r="M88" s="6"/>
      <c r="N88" s="6"/>
      <c r="O88" s="6"/>
      <c r="P88" s="6"/>
      <c r="Q88" s="6"/>
      <c r="R88" s="6"/>
      <c r="S88" s="6"/>
      <c r="T88" s="28"/>
      <c r="U88" s="28"/>
      <c r="V88" s="28"/>
      <c r="W88" s="139"/>
      <c r="X88" s="29"/>
      <c r="Y88" s="6"/>
      <c r="Z88" s="6"/>
      <c r="AA88" s="6"/>
    </row>
    <row r="89" spans="1:27" ht="15.75" customHeight="1">
      <c r="A89" s="6"/>
      <c r="B89" s="6"/>
      <c r="C89" s="6"/>
      <c r="D89" s="6"/>
      <c r="E89" s="29"/>
      <c r="F89" s="6"/>
      <c r="G89" s="29"/>
      <c r="H89" s="29"/>
      <c r="I89" s="6"/>
      <c r="J89" s="6"/>
      <c r="K89" s="6"/>
      <c r="L89" s="6"/>
      <c r="M89" s="6"/>
      <c r="N89" s="6"/>
      <c r="O89" s="6"/>
      <c r="P89" s="6"/>
      <c r="Q89" s="6"/>
      <c r="R89" s="6"/>
      <c r="S89" s="6"/>
      <c r="T89" s="28"/>
      <c r="U89" s="28"/>
      <c r="V89" s="28"/>
      <c r="W89" s="139"/>
      <c r="X89" s="29"/>
      <c r="Y89" s="6"/>
      <c r="Z89" s="6"/>
      <c r="AA89" s="6"/>
    </row>
    <row r="90" spans="1:27" ht="15.75" customHeight="1">
      <c r="A90" s="6"/>
      <c r="B90" s="6"/>
      <c r="C90" s="6"/>
      <c r="D90" s="6"/>
      <c r="E90" s="29"/>
      <c r="F90" s="6"/>
      <c r="G90" s="29"/>
      <c r="H90" s="29"/>
      <c r="I90" s="6"/>
      <c r="J90" s="6"/>
      <c r="K90" s="6"/>
      <c r="L90" s="6"/>
      <c r="M90" s="6"/>
      <c r="N90" s="6"/>
      <c r="O90" s="6"/>
      <c r="P90" s="6"/>
      <c r="Q90" s="6"/>
      <c r="R90" s="6"/>
      <c r="S90" s="6"/>
      <c r="T90" s="28"/>
      <c r="U90" s="28"/>
      <c r="V90" s="28"/>
      <c r="W90" s="139"/>
      <c r="X90" s="29"/>
      <c r="Y90" s="6"/>
      <c r="Z90" s="6"/>
      <c r="AA90" s="6"/>
    </row>
    <row r="91" spans="1:27" ht="15.75" customHeight="1">
      <c r="A91" s="6"/>
      <c r="B91" s="6"/>
      <c r="C91" s="6"/>
      <c r="D91" s="6"/>
      <c r="E91" s="6"/>
      <c r="F91" s="6"/>
      <c r="G91" s="6"/>
      <c r="H91" s="6"/>
      <c r="I91" s="6"/>
      <c r="J91" s="6"/>
      <c r="K91" s="6"/>
      <c r="L91" s="6"/>
      <c r="M91" s="6"/>
      <c r="N91" s="6"/>
      <c r="O91" s="6"/>
      <c r="P91" s="6"/>
      <c r="Q91" s="6"/>
      <c r="R91" s="6"/>
      <c r="S91" s="6"/>
      <c r="T91" s="6"/>
      <c r="U91" s="6"/>
      <c r="V91" s="6"/>
      <c r="W91" s="139"/>
      <c r="X91" s="6"/>
      <c r="Y91" s="6"/>
      <c r="Z91" s="6"/>
      <c r="AA91" s="6"/>
    </row>
    <row r="92" spans="1:27" ht="15.75" customHeight="1">
      <c r="A92" s="6"/>
      <c r="B92" s="6"/>
      <c r="C92" s="6"/>
      <c r="D92" s="6"/>
      <c r="E92" s="6"/>
      <c r="F92" s="6"/>
      <c r="G92" s="6"/>
      <c r="H92" s="6"/>
      <c r="I92" s="6"/>
      <c r="J92" s="6"/>
      <c r="K92" s="6"/>
      <c r="L92" s="6"/>
      <c r="M92" s="6"/>
      <c r="N92" s="6"/>
      <c r="O92" s="6"/>
      <c r="P92" s="6"/>
      <c r="Q92" s="6"/>
      <c r="R92" s="6"/>
      <c r="S92" s="6"/>
      <c r="T92" s="6"/>
      <c r="U92" s="6"/>
      <c r="V92" s="6"/>
      <c r="W92" s="139"/>
      <c r="X92" s="6"/>
      <c r="Y92" s="6"/>
      <c r="Z92" s="6"/>
      <c r="AA92" s="6"/>
    </row>
    <row r="93" spans="1:27" ht="15.75" customHeight="1">
      <c r="A93" s="6"/>
      <c r="B93" s="6"/>
      <c r="C93" s="6"/>
      <c r="D93" s="6"/>
      <c r="E93" s="6"/>
      <c r="F93" s="6"/>
      <c r="G93" s="6"/>
      <c r="H93" s="6"/>
      <c r="I93" s="6"/>
      <c r="J93" s="6"/>
      <c r="K93" s="6"/>
      <c r="L93" s="6"/>
      <c r="M93" s="6"/>
      <c r="N93" s="6"/>
      <c r="O93" s="6"/>
      <c r="P93" s="6"/>
      <c r="Q93" s="6"/>
      <c r="R93" s="6"/>
      <c r="S93" s="6"/>
      <c r="T93" s="6"/>
      <c r="U93" s="6"/>
      <c r="V93" s="6"/>
      <c r="W93" s="139"/>
      <c r="X93" s="6"/>
      <c r="Y93" s="6"/>
      <c r="Z93" s="6"/>
      <c r="AA93" s="6"/>
    </row>
    <row r="94" spans="1:27" ht="15.75" customHeight="1">
      <c r="A94" s="6"/>
      <c r="B94" s="6"/>
      <c r="C94" s="6"/>
      <c r="D94" s="6"/>
      <c r="E94" s="6"/>
      <c r="F94" s="6"/>
      <c r="G94" s="6"/>
      <c r="H94" s="6"/>
      <c r="I94" s="6"/>
      <c r="J94" s="6"/>
      <c r="K94" s="6"/>
      <c r="L94" s="6"/>
      <c r="M94" s="6"/>
      <c r="N94" s="6"/>
      <c r="O94" s="6"/>
      <c r="P94" s="6"/>
      <c r="Q94" s="6"/>
      <c r="R94" s="6"/>
      <c r="S94" s="6"/>
      <c r="T94" s="6"/>
      <c r="U94" s="6"/>
      <c r="V94" s="6"/>
      <c r="W94" s="139"/>
      <c r="X94" s="6"/>
      <c r="Y94" s="6"/>
      <c r="Z94" s="6"/>
      <c r="AA94" s="6"/>
    </row>
    <row r="95" spans="1:27" ht="15.75" customHeight="1">
      <c r="A95" s="6"/>
      <c r="B95" s="6"/>
      <c r="C95" s="6"/>
      <c r="D95" s="6"/>
      <c r="E95" s="6"/>
      <c r="F95" s="6"/>
      <c r="G95" s="6"/>
      <c r="H95" s="6"/>
      <c r="I95" s="6"/>
      <c r="J95" s="6"/>
      <c r="K95" s="6"/>
      <c r="L95" s="6"/>
      <c r="M95" s="6"/>
      <c r="N95" s="6"/>
      <c r="O95" s="6"/>
      <c r="P95" s="6"/>
      <c r="Q95" s="6"/>
      <c r="R95" s="6"/>
      <c r="S95" s="6"/>
      <c r="T95" s="6"/>
      <c r="U95" s="6"/>
      <c r="V95" s="6"/>
      <c r="W95" s="139"/>
      <c r="X95" s="6"/>
      <c r="Y95" s="6"/>
      <c r="Z95" s="6"/>
      <c r="AA95" s="6"/>
    </row>
    <row r="96" spans="1:27" ht="15.75" customHeight="1">
      <c r="A96" s="6"/>
      <c r="B96" s="6"/>
      <c r="C96" s="6"/>
      <c r="D96" s="6"/>
      <c r="E96" s="6"/>
      <c r="F96" s="6"/>
      <c r="G96" s="6"/>
      <c r="H96" s="6"/>
      <c r="I96" s="6"/>
      <c r="J96" s="6"/>
      <c r="K96" s="6"/>
      <c r="L96" s="6"/>
      <c r="M96" s="6"/>
      <c r="N96" s="6"/>
      <c r="O96" s="6"/>
      <c r="P96" s="6"/>
      <c r="Q96" s="6"/>
      <c r="R96" s="6"/>
      <c r="S96" s="6"/>
      <c r="T96" s="6"/>
      <c r="U96" s="6"/>
      <c r="V96" s="6"/>
      <c r="W96" s="139"/>
      <c r="X96" s="6"/>
      <c r="Y96" s="6"/>
      <c r="Z96" s="6"/>
      <c r="AA96" s="6"/>
    </row>
    <row r="97" spans="1:27" ht="15.75" customHeight="1">
      <c r="A97" s="6"/>
      <c r="B97" s="6"/>
      <c r="C97" s="6"/>
      <c r="D97" s="6"/>
      <c r="E97" s="6"/>
      <c r="F97" s="6"/>
      <c r="G97" s="6"/>
      <c r="H97" s="6"/>
      <c r="I97" s="6"/>
      <c r="J97" s="6"/>
      <c r="K97" s="6"/>
      <c r="L97" s="6"/>
      <c r="M97" s="6"/>
      <c r="N97" s="6"/>
      <c r="O97" s="6"/>
      <c r="P97" s="6"/>
      <c r="Q97" s="6"/>
      <c r="R97" s="6"/>
      <c r="S97" s="6"/>
      <c r="T97" s="6"/>
      <c r="U97" s="6"/>
      <c r="V97" s="6"/>
      <c r="W97" s="139"/>
      <c r="X97" s="6"/>
      <c r="Y97" s="6"/>
      <c r="Z97" s="6"/>
      <c r="AA97" s="6"/>
    </row>
    <row r="98" spans="1:27" ht="15.75" customHeight="1">
      <c r="A98" s="6"/>
      <c r="B98" s="6"/>
      <c r="C98" s="6"/>
      <c r="D98" s="6"/>
      <c r="E98" s="6"/>
      <c r="F98" s="6"/>
      <c r="G98" s="6"/>
      <c r="H98" s="6"/>
      <c r="I98" s="6"/>
      <c r="J98" s="6"/>
      <c r="K98" s="6"/>
      <c r="L98" s="6"/>
      <c r="M98" s="6"/>
      <c r="N98" s="6"/>
      <c r="O98" s="6"/>
      <c r="P98" s="6"/>
      <c r="Q98" s="6"/>
      <c r="R98" s="6"/>
      <c r="S98" s="6"/>
      <c r="T98" s="6"/>
      <c r="U98" s="6"/>
      <c r="V98" s="6"/>
      <c r="W98" s="139"/>
      <c r="X98" s="6"/>
      <c r="Y98" s="6"/>
      <c r="Z98" s="6"/>
      <c r="AA98" s="6"/>
    </row>
    <row r="99" spans="1:27" ht="15.75" customHeight="1">
      <c r="A99" s="6"/>
      <c r="B99" s="6"/>
      <c r="C99" s="6"/>
      <c r="D99" s="6"/>
      <c r="E99" s="6"/>
      <c r="F99" s="6"/>
      <c r="G99" s="6"/>
      <c r="H99" s="6"/>
      <c r="I99" s="6"/>
      <c r="J99" s="6"/>
      <c r="K99" s="6"/>
      <c r="L99" s="6"/>
      <c r="M99" s="6"/>
      <c r="N99" s="6"/>
      <c r="O99" s="6"/>
      <c r="P99" s="6"/>
      <c r="Q99" s="6"/>
      <c r="R99" s="6"/>
      <c r="S99" s="6"/>
      <c r="T99" s="6"/>
      <c r="U99" s="6"/>
      <c r="V99" s="6"/>
      <c r="W99" s="139"/>
      <c r="X99" s="6"/>
      <c r="Y99" s="6"/>
      <c r="Z99" s="6"/>
      <c r="AA99" s="6"/>
    </row>
    <row r="100" spans="1:27" ht="15.75" customHeight="1">
      <c r="A100" s="6"/>
      <c r="B100" s="6"/>
      <c r="C100" s="6"/>
      <c r="D100" s="6"/>
      <c r="E100" s="6"/>
      <c r="F100" s="6"/>
      <c r="G100" s="6"/>
      <c r="H100" s="6"/>
      <c r="I100" s="6"/>
      <c r="J100" s="6"/>
      <c r="K100" s="6"/>
      <c r="L100" s="6"/>
      <c r="M100" s="6"/>
      <c r="N100" s="6"/>
      <c r="O100" s="6"/>
      <c r="P100" s="6"/>
      <c r="Q100" s="6"/>
      <c r="R100" s="6"/>
      <c r="S100" s="6"/>
      <c r="T100" s="6"/>
      <c r="U100" s="6"/>
      <c r="V100" s="6"/>
      <c r="W100" s="139"/>
      <c r="X100" s="6"/>
      <c r="Y100" s="6"/>
      <c r="Z100" s="6"/>
      <c r="AA100" s="6"/>
    </row>
    <row r="101" spans="1:27" ht="15.75" customHeight="1">
      <c r="A101" s="6"/>
      <c r="B101" s="6"/>
      <c r="C101" s="6"/>
      <c r="D101" s="6"/>
      <c r="E101" s="6"/>
      <c r="F101" s="6"/>
      <c r="G101" s="6"/>
      <c r="H101" s="6"/>
      <c r="I101" s="6"/>
      <c r="J101" s="6"/>
      <c r="K101" s="6"/>
      <c r="L101" s="6"/>
      <c r="M101" s="6"/>
      <c r="N101" s="6"/>
      <c r="O101" s="6"/>
      <c r="P101" s="6"/>
      <c r="Q101" s="6"/>
      <c r="R101" s="6"/>
      <c r="S101" s="6"/>
      <c r="T101" s="6"/>
      <c r="U101" s="6"/>
      <c r="V101" s="6"/>
      <c r="W101" s="139"/>
      <c r="X101" s="6"/>
      <c r="Y101" s="6"/>
      <c r="Z101" s="6"/>
      <c r="AA101" s="6"/>
    </row>
    <row r="102" spans="1:27" ht="15.75" customHeight="1">
      <c r="A102" s="6"/>
      <c r="B102" s="6"/>
      <c r="C102" s="6"/>
      <c r="D102" s="6"/>
      <c r="E102" s="6"/>
      <c r="F102" s="6"/>
      <c r="G102" s="6"/>
      <c r="H102" s="6"/>
      <c r="I102" s="6"/>
      <c r="J102" s="6"/>
      <c r="K102" s="6"/>
      <c r="L102" s="6"/>
      <c r="M102" s="6"/>
      <c r="N102" s="6"/>
      <c r="O102" s="6"/>
      <c r="P102" s="6"/>
      <c r="Q102" s="6"/>
      <c r="R102" s="6"/>
      <c r="S102" s="6"/>
      <c r="T102" s="6"/>
      <c r="U102" s="6"/>
      <c r="V102" s="6"/>
      <c r="W102" s="139"/>
      <c r="X102" s="6"/>
      <c r="Y102" s="6"/>
      <c r="Z102" s="6"/>
      <c r="AA102" s="6"/>
    </row>
    <row r="103" spans="1:27" ht="15.75" customHeight="1">
      <c r="A103" s="6"/>
      <c r="B103" s="6"/>
      <c r="C103" s="6"/>
      <c r="D103" s="6"/>
      <c r="E103" s="6"/>
      <c r="F103" s="6"/>
      <c r="G103" s="6"/>
      <c r="H103" s="6"/>
      <c r="I103" s="6"/>
      <c r="J103" s="6"/>
      <c r="K103" s="6"/>
      <c r="L103" s="6"/>
      <c r="M103" s="6"/>
      <c r="N103" s="6"/>
      <c r="O103" s="6"/>
      <c r="P103" s="6"/>
      <c r="Q103" s="6"/>
      <c r="R103" s="6"/>
      <c r="S103" s="6"/>
      <c r="T103" s="6"/>
      <c r="U103" s="6"/>
      <c r="V103" s="6"/>
      <c r="W103" s="139"/>
      <c r="X103" s="6"/>
      <c r="Y103" s="6"/>
      <c r="Z103" s="6"/>
      <c r="AA103" s="6"/>
    </row>
    <row r="104" spans="1:27" ht="15.75" customHeight="1">
      <c r="A104" s="6"/>
      <c r="B104" s="6"/>
      <c r="C104" s="6"/>
      <c r="D104" s="6"/>
      <c r="E104" s="6"/>
      <c r="F104" s="6"/>
      <c r="G104" s="6"/>
      <c r="H104" s="6"/>
      <c r="I104" s="6"/>
      <c r="J104" s="6"/>
      <c r="K104" s="6"/>
      <c r="L104" s="6"/>
      <c r="M104" s="6"/>
      <c r="N104" s="6"/>
      <c r="O104" s="6"/>
      <c r="P104" s="6"/>
      <c r="Q104" s="6"/>
      <c r="R104" s="6"/>
      <c r="S104" s="6"/>
      <c r="T104" s="6"/>
      <c r="U104" s="6"/>
      <c r="V104" s="6"/>
      <c r="W104" s="139"/>
      <c r="X104" s="6"/>
      <c r="Y104" s="6"/>
      <c r="Z104" s="6"/>
      <c r="AA104" s="6"/>
    </row>
    <row r="105" spans="1:27" ht="15.75" customHeight="1">
      <c r="A105" s="6"/>
      <c r="B105" s="6"/>
      <c r="C105" s="6"/>
      <c r="D105" s="6"/>
      <c r="E105" s="6"/>
      <c r="F105" s="6"/>
      <c r="G105" s="6"/>
      <c r="H105" s="6"/>
      <c r="I105" s="6"/>
      <c r="J105" s="6"/>
      <c r="K105" s="6"/>
      <c r="L105" s="6"/>
      <c r="M105" s="6"/>
      <c r="N105" s="6"/>
      <c r="O105" s="6"/>
      <c r="P105" s="6"/>
      <c r="Q105" s="6"/>
      <c r="R105" s="6"/>
      <c r="S105" s="6"/>
      <c r="T105" s="6"/>
      <c r="U105" s="6"/>
      <c r="V105" s="6"/>
      <c r="W105" s="139"/>
      <c r="X105" s="6"/>
      <c r="Y105" s="6"/>
      <c r="Z105" s="6"/>
      <c r="AA105" s="6"/>
    </row>
    <row r="106" spans="1:27" ht="15.75" customHeight="1">
      <c r="A106" s="6"/>
      <c r="B106" s="6"/>
      <c r="C106" s="6"/>
      <c r="D106" s="6"/>
      <c r="E106" s="6"/>
      <c r="F106" s="6"/>
      <c r="G106" s="6"/>
      <c r="H106" s="6"/>
      <c r="I106" s="6"/>
      <c r="J106" s="6"/>
      <c r="K106" s="6"/>
      <c r="L106" s="6"/>
      <c r="M106" s="6"/>
      <c r="N106" s="6"/>
      <c r="O106" s="6"/>
      <c r="P106" s="6"/>
      <c r="Q106" s="6"/>
      <c r="R106" s="6"/>
      <c r="S106" s="6"/>
      <c r="T106" s="6"/>
      <c r="U106" s="6"/>
      <c r="V106" s="6"/>
      <c r="W106" s="139"/>
      <c r="X106" s="6"/>
      <c r="Y106" s="6"/>
      <c r="Z106" s="6"/>
      <c r="AA106" s="6"/>
    </row>
    <row r="107" spans="1:27" ht="15.75" customHeight="1">
      <c r="A107" s="6"/>
      <c r="B107" s="6"/>
      <c r="C107" s="6"/>
      <c r="D107" s="6"/>
      <c r="E107" s="6"/>
      <c r="F107" s="6"/>
      <c r="G107" s="6"/>
      <c r="H107" s="6"/>
      <c r="I107" s="6"/>
      <c r="J107" s="6"/>
      <c r="K107" s="6"/>
      <c r="L107" s="6"/>
      <c r="M107" s="6"/>
      <c r="N107" s="6"/>
      <c r="O107" s="6"/>
      <c r="P107" s="6"/>
      <c r="Q107" s="6"/>
      <c r="R107" s="6"/>
      <c r="S107" s="6"/>
      <c r="T107" s="6"/>
      <c r="U107" s="6"/>
      <c r="V107" s="6"/>
      <c r="W107" s="139"/>
      <c r="X107" s="6"/>
      <c r="Y107" s="6"/>
      <c r="Z107" s="6"/>
      <c r="AA107" s="6"/>
    </row>
    <row r="108" spans="1:27" ht="15.75" customHeight="1">
      <c r="A108" s="6"/>
      <c r="B108" s="6"/>
      <c r="C108" s="6"/>
      <c r="D108" s="6"/>
      <c r="E108" s="6"/>
      <c r="F108" s="6"/>
      <c r="G108" s="6"/>
      <c r="H108" s="6"/>
      <c r="I108" s="6"/>
      <c r="J108" s="6"/>
      <c r="K108" s="6"/>
      <c r="L108" s="6"/>
      <c r="M108" s="6"/>
      <c r="N108" s="6"/>
      <c r="O108" s="6"/>
      <c r="P108" s="6"/>
      <c r="Q108" s="6"/>
      <c r="R108" s="6"/>
      <c r="S108" s="6"/>
      <c r="T108" s="6"/>
      <c r="U108" s="6"/>
      <c r="V108" s="6"/>
      <c r="W108" s="139"/>
      <c r="X108" s="6"/>
      <c r="Y108" s="6"/>
      <c r="Z108" s="6"/>
      <c r="AA108" s="6"/>
    </row>
    <row r="109" spans="1:27" ht="15.75" customHeight="1">
      <c r="A109" s="6"/>
      <c r="B109" s="6"/>
      <c r="C109" s="6"/>
      <c r="D109" s="6"/>
      <c r="E109" s="6"/>
      <c r="F109" s="6"/>
      <c r="G109" s="6"/>
      <c r="H109" s="6"/>
      <c r="I109" s="6"/>
      <c r="J109" s="6"/>
      <c r="K109" s="6"/>
      <c r="L109" s="6"/>
      <c r="M109" s="6"/>
      <c r="N109" s="6"/>
      <c r="O109" s="6"/>
      <c r="P109" s="6"/>
      <c r="Q109" s="6"/>
      <c r="R109" s="6"/>
      <c r="S109" s="6"/>
      <c r="T109" s="6"/>
      <c r="U109" s="6"/>
      <c r="V109" s="6"/>
      <c r="W109" s="139"/>
      <c r="X109" s="6"/>
      <c r="Y109" s="6"/>
      <c r="Z109" s="6"/>
      <c r="AA109" s="6"/>
    </row>
    <row r="110" spans="1:27" ht="15.75" customHeight="1">
      <c r="A110" s="6"/>
      <c r="B110" s="6"/>
      <c r="C110" s="6"/>
      <c r="D110" s="6"/>
      <c r="E110" s="6"/>
      <c r="F110" s="6"/>
      <c r="G110" s="6"/>
      <c r="H110" s="6"/>
      <c r="I110" s="6"/>
      <c r="J110" s="6"/>
      <c r="K110" s="6"/>
      <c r="L110" s="6"/>
      <c r="M110" s="6"/>
      <c r="N110" s="6"/>
      <c r="O110" s="6"/>
      <c r="P110" s="6"/>
      <c r="Q110" s="6"/>
      <c r="R110" s="6"/>
      <c r="S110" s="6"/>
      <c r="T110" s="6"/>
      <c r="U110" s="6"/>
      <c r="V110" s="6"/>
      <c r="W110" s="139"/>
      <c r="X110" s="6"/>
      <c r="Y110" s="6"/>
      <c r="Z110" s="6"/>
      <c r="AA110" s="6"/>
    </row>
    <row r="111" spans="1:27" ht="15.75" customHeight="1">
      <c r="A111" s="6"/>
      <c r="B111" s="6"/>
      <c r="C111" s="6"/>
      <c r="D111" s="6"/>
      <c r="E111" s="6"/>
      <c r="F111" s="6"/>
      <c r="G111" s="6"/>
      <c r="H111" s="6"/>
      <c r="I111" s="6"/>
      <c r="J111" s="6"/>
      <c r="K111" s="6"/>
      <c r="L111" s="6"/>
      <c r="M111" s="6"/>
      <c r="N111" s="6"/>
      <c r="O111" s="6"/>
      <c r="P111" s="6"/>
      <c r="Q111" s="6"/>
      <c r="R111" s="6"/>
      <c r="S111" s="6"/>
      <c r="T111" s="6"/>
      <c r="U111" s="6"/>
      <c r="V111" s="6"/>
      <c r="W111" s="139"/>
      <c r="X111" s="6"/>
      <c r="Y111" s="6"/>
      <c r="Z111" s="6"/>
      <c r="AA111" s="6"/>
    </row>
    <row r="112" spans="1:27" ht="15.75" customHeight="1">
      <c r="A112" s="6"/>
      <c r="B112" s="6"/>
      <c r="C112" s="6"/>
      <c r="D112" s="6"/>
      <c r="E112" s="6"/>
      <c r="F112" s="6"/>
      <c r="G112" s="6"/>
      <c r="H112" s="6"/>
      <c r="I112" s="6"/>
      <c r="J112" s="6"/>
      <c r="K112" s="6"/>
      <c r="L112" s="6"/>
      <c r="M112" s="6"/>
      <c r="N112" s="6"/>
      <c r="O112" s="6"/>
      <c r="P112" s="6"/>
      <c r="Q112" s="6"/>
      <c r="R112" s="6"/>
      <c r="S112" s="6"/>
      <c r="T112" s="6"/>
      <c r="U112" s="6"/>
      <c r="V112" s="6"/>
      <c r="W112" s="139"/>
      <c r="X112" s="6"/>
      <c r="Y112" s="6"/>
      <c r="Z112" s="6"/>
      <c r="AA112" s="6"/>
    </row>
    <row r="113" spans="1:27" ht="15.75" customHeight="1">
      <c r="A113" s="6"/>
      <c r="B113" s="6"/>
      <c r="C113" s="6"/>
      <c r="D113" s="6"/>
      <c r="E113" s="6"/>
      <c r="F113" s="6"/>
      <c r="G113" s="6"/>
      <c r="H113" s="6"/>
      <c r="I113" s="6"/>
      <c r="J113" s="6"/>
      <c r="K113" s="6"/>
      <c r="L113" s="6"/>
      <c r="M113" s="6"/>
      <c r="N113" s="6"/>
      <c r="O113" s="6"/>
      <c r="P113" s="6"/>
      <c r="Q113" s="6"/>
      <c r="R113" s="6"/>
      <c r="S113" s="6"/>
      <c r="T113" s="6"/>
      <c r="U113" s="6"/>
      <c r="V113" s="6"/>
      <c r="W113" s="139"/>
      <c r="X113" s="6"/>
      <c r="Y113" s="6"/>
      <c r="Z113" s="6"/>
      <c r="AA113" s="6"/>
    </row>
    <row r="114" spans="1:27" ht="15.75" customHeight="1">
      <c r="A114" s="6"/>
      <c r="B114" s="6"/>
      <c r="C114" s="6"/>
      <c r="D114" s="6"/>
      <c r="E114" s="6"/>
      <c r="F114" s="6"/>
      <c r="G114" s="6"/>
      <c r="H114" s="6"/>
      <c r="I114" s="6"/>
      <c r="J114" s="6"/>
      <c r="K114" s="6"/>
      <c r="L114" s="6"/>
      <c r="M114" s="6"/>
      <c r="N114" s="6"/>
      <c r="O114" s="6"/>
      <c r="P114" s="6"/>
      <c r="Q114" s="6"/>
      <c r="R114" s="6"/>
      <c r="S114" s="6"/>
      <c r="T114" s="6"/>
      <c r="U114" s="6"/>
      <c r="V114" s="6"/>
      <c r="W114" s="139"/>
      <c r="X114" s="6"/>
      <c r="Y114" s="6"/>
      <c r="Z114" s="6"/>
      <c r="AA114" s="6"/>
    </row>
    <row r="115" spans="1:27" ht="15.75" customHeight="1">
      <c r="A115" s="6"/>
      <c r="B115" s="6"/>
      <c r="C115" s="6"/>
      <c r="D115" s="6"/>
      <c r="E115" s="6"/>
      <c r="F115" s="6"/>
      <c r="G115" s="6"/>
      <c r="H115" s="6"/>
      <c r="I115" s="6"/>
      <c r="J115" s="6"/>
      <c r="K115" s="6"/>
      <c r="L115" s="6"/>
      <c r="M115" s="6"/>
      <c r="N115" s="6"/>
      <c r="O115" s="6"/>
      <c r="P115" s="6"/>
      <c r="Q115" s="6"/>
      <c r="R115" s="6"/>
      <c r="S115" s="6"/>
      <c r="T115" s="6"/>
      <c r="U115" s="6"/>
      <c r="V115" s="6"/>
      <c r="W115" s="139"/>
      <c r="X115" s="6"/>
      <c r="Y115" s="6"/>
      <c r="Z115" s="6"/>
      <c r="AA115" s="6"/>
    </row>
    <row r="116" spans="1:27" ht="15.75" customHeight="1">
      <c r="A116" s="6"/>
      <c r="B116" s="6"/>
      <c r="C116" s="6"/>
      <c r="D116" s="6"/>
      <c r="E116" s="6"/>
      <c r="F116" s="6"/>
      <c r="G116" s="6"/>
      <c r="H116" s="6"/>
      <c r="I116" s="6"/>
      <c r="J116" s="6"/>
      <c r="K116" s="6"/>
      <c r="L116" s="6"/>
      <c r="M116" s="6"/>
      <c r="N116" s="6"/>
      <c r="O116" s="6"/>
      <c r="P116" s="6"/>
      <c r="Q116" s="6"/>
      <c r="R116" s="6"/>
      <c r="S116" s="6"/>
      <c r="T116" s="6"/>
      <c r="U116" s="6"/>
      <c r="V116" s="6"/>
      <c r="W116" s="139"/>
      <c r="X116" s="6"/>
      <c r="Y116" s="6"/>
      <c r="Z116" s="6"/>
      <c r="AA116" s="6"/>
    </row>
    <row r="117" spans="1:27" ht="15.75" customHeight="1">
      <c r="A117" s="6"/>
      <c r="B117" s="6"/>
      <c r="C117" s="6"/>
      <c r="D117" s="6"/>
      <c r="E117" s="6"/>
      <c r="F117" s="6"/>
      <c r="G117" s="6"/>
      <c r="H117" s="6"/>
      <c r="I117" s="6"/>
      <c r="J117" s="6"/>
      <c r="K117" s="6"/>
      <c r="L117" s="6"/>
      <c r="M117" s="6"/>
      <c r="N117" s="6"/>
      <c r="O117" s="6"/>
      <c r="P117" s="6"/>
      <c r="Q117" s="6"/>
      <c r="R117" s="6"/>
      <c r="S117" s="6"/>
      <c r="T117" s="6"/>
      <c r="U117" s="6"/>
      <c r="V117" s="6"/>
      <c r="W117" s="139"/>
      <c r="X117" s="6"/>
      <c r="Y117" s="6"/>
      <c r="Z117" s="6"/>
      <c r="AA117" s="6"/>
    </row>
    <row r="118" spans="1:27" ht="15.75" customHeight="1">
      <c r="A118" s="6"/>
      <c r="B118" s="6"/>
      <c r="C118" s="6"/>
      <c r="D118" s="6"/>
      <c r="E118" s="6"/>
      <c r="F118" s="6"/>
      <c r="G118" s="6"/>
      <c r="H118" s="6"/>
      <c r="I118" s="6"/>
      <c r="J118" s="6"/>
      <c r="K118" s="6"/>
      <c r="L118" s="6"/>
      <c r="M118" s="6"/>
      <c r="N118" s="6"/>
      <c r="O118" s="6"/>
      <c r="P118" s="6"/>
      <c r="Q118" s="6"/>
      <c r="R118" s="6"/>
      <c r="S118" s="6"/>
      <c r="T118" s="6"/>
      <c r="U118" s="6"/>
      <c r="V118" s="6"/>
      <c r="W118" s="139"/>
      <c r="X118" s="6"/>
      <c r="Y118" s="6"/>
      <c r="Z118" s="6"/>
      <c r="AA118" s="6"/>
    </row>
    <row r="119" spans="1:27" ht="15.75" customHeight="1">
      <c r="A119" s="6"/>
      <c r="B119" s="6"/>
      <c r="C119" s="6"/>
      <c r="D119" s="6"/>
      <c r="E119" s="6"/>
      <c r="F119" s="6"/>
      <c r="G119" s="6"/>
      <c r="H119" s="6"/>
      <c r="I119" s="6"/>
      <c r="J119" s="6"/>
      <c r="K119" s="6"/>
      <c r="L119" s="6"/>
      <c r="M119" s="6"/>
      <c r="N119" s="6"/>
      <c r="O119" s="6"/>
      <c r="P119" s="6"/>
      <c r="Q119" s="6"/>
      <c r="R119" s="6"/>
      <c r="S119" s="6"/>
      <c r="T119" s="6"/>
      <c r="U119" s="6"/>
      <c r="V119" s="6"/>
      <c r="W119" s="139"/>
      <c r="X119" s="6"/>
      <c r="Y119" s="6"/>
      <c r="Z119" s="6"/>
      <c r="AA119" s="6"/>
    </row>
    <row r="120" spans="1:27" ht="15.75" customHeight="1">
      <c r="A120" s="6"/>
      <c r="B120" s="6"/>
      <c r="C120" s="6"/>
      <c r="D120" s="6"/>
      <c r="E120" s="6"/>
      <c r="F120" s="6"/>
      <c r="G120" s="6"/>
      <c r="H120" s="6"/>
      <c r="I120" s="6"/>
      <c r="J120" s="6"/>
      <c r="K120" s="6"/>
      <c r="L120" s="6"/>
      <c r="M120" s="6"/>
      <c r="N120" s="6"/>
      <c r="O120" s="6"/>
      <c r="P120" s="6"/>
      <c r="Q120" s="6"/>
      <c r="R120" s="6"/>
      <c r="S120" s="6"/>
      <c r="T120" s="6"/>
      <c r="U120" s="6"/>
      <c r="V120" s="6"/>
      <c r="W120" s="139"/>
      <c r="X120" s="6"/>
      <c r="Y120" s="6"/>
      <c r="Z120" s="6"/>
      <c r="AA120" s="6"/>
    </row>
    <row r="121" spans="1:27" ht="15.75" customHeight="1">
      <c r="A121" s="6"/>
      <c r="B121" s="6"/>
      <c r="C121" s="6"/>
      <c r="D121" s="6"/>
      <c r="E121" s="6"/>
      <c r="F121" s="6"/>
      <c r="G121" s="6"/>
      <c r="H121" s="6"/>
      <c r="I121" s="6"/>
      <c r="J121" s="6"/>
      <c r="K121" s="6"/>
      <c r="L121" s="6"/>
      <c r="M121" s="6"/>
      <c r="N121" s="6"/>
      <c r="O121" s="6"/>
      <c r="P121" s="6"/>
      <c r="Q121" s="6"/>
      <c r="R121" s="6"/>
      <c r="S121" s="6"/>
      <c r="T121" s="6"/>
      <c r="U121" s="6"/>
      <c r="V121" s="6"/>
      <c r="W121" s="139"/>
      <c r="X121" s="6"/>
      <c r="Y121" s="6"/>
      <c r="Z121" s="6"/>
      <c r="AA121" s="6"/>
    </row>
    <row r="122" spans="1:27" ht="15.75" customHeight="1">
      <c r="A122" s="6"/>
      <c r="B122" s="6"/>
      <c r="C122" s="6"/>
      <c r="D122" s="6"/>
      <c r="E122" s="6"/>
      <c r="F122" s="6"/>
      <c r="G122" s="6"/>
      <c r="H122" s="6"/>
      <c r="I122" s="6"/>
      <c r="J122" s="6"/>
      <c r="K122" s="6"/>
      <c r="L122" s="6"/>
      <c r="M122" s="6"/>
      <c r="N122" s="6"/>
      <c r="O122" s="6"/>
      <c r="P122" s="6"/>
      <c r="Q122" s="6"/>
      <c r="R122" s="6"/>
      <c r="S122" s="6"/>
      <c r="T122" s="6"/>
      <c r="U122" s="6"/>
      <c r="V122" s="6"/>
      <c r="W122" s="139"/>
      <c r="X122" s="6"/>
      <c r="Y122" s="6"/>
      <c r="Z122" s="6"/>
      <c r="AA122" s="6"/>
    </row>
    <row r="123" spans="1:27" ht="15.75" customHeight="1">
      <c r="A123" s="6"/>
      <c r="B123" s="6"/>
      <c r="C123" s="6"/>
      <c r="D123" s="6"/>
      <c r="E123" s="6"/>
      <c r="F123" s="6"/>
      <c r="G123" s="6"/>
      <c r="H123" s="6"/>
      <c r="I123" s="6"/>
      <c r="J123" s="6"/>
      <c r="K123" s="6"/>
      <c r="L123" s="6"/>
      <c r="M123" s="6"/>
      <c r="N123" s="6"/>
      <c r="O123" s="6"/>
      <c r="P123" s="6"/>
      <c r="Q123" s="6"/>
      <c r="R123" s="6"/>
      <c r="S123" s="6"/>
      <c r="T123" s="6"/>
      <c r="U123" s="6"/>
      <c r="V123" s="6"/>
      <c r="W123" s="139"/>
      <c r="X123" s="6"/>
      <c r="Y123" s="6"/>
      <c r="Z123" s="6"/>
      <c r="AA123" s="6"/>
    </row>
    <row r="124" spans="1:27" ht="15.75" customHeight="1">
      <c r="A124" s="6"/>
      <c r="B124" s="6"/>
      <c r="C124" s="6"/>
      <c r="D124" s="6"/>
      <c r="E124" s="6"/>
      <c r="F124" s="6"/>
      <c r="G124" s="6"/>
      <c r="H124" s="6"/>
      <c r="I124" s="6"/>
      <c r="J124" s="6"/>
      <c r="K124" s="6"/>
      <c r="L124" s="6"/>
      <c r="M124" s="6"/>
      <c r="N124" s="6"/>
      <c r="O124" s="6"/>
      <c r="P124" s="6"/>
      <c r="Q124" s="6"/>
      <c r="R124" s="6"/>
      <c r="S124" s="6"/>
      <c r="T124" s="6"/>
      <c r="U124" s="6"/>
      <c r="V124" s="6"/>
      <c r="W124" s="139"/>
      <c r="X124" s="6"/>
      <c r="Y124" s="6"/>
      <c r="Z124" s="6"/>
      <c r="AA124" s="6"/>
    </row>
    <row r="125" spans="1:27" ht="15.75" customHeight="1">
      <c r="A125" s="6"/>
      <c r="B125" s="6"/>
      <c r="C125" s="6"/>
      <c r="D125" s="6"/>
      <c r="E125" s="6"/>
      <c r="F125" s="6"/>
      <c r="G125" s="6"/>
      <c r="H125" s="6"/>
      <c r="I125" s="6"/>
      <c r="J125" s="6"/>
      <c r="K125" s="6"/>
      <c r="L125" s="6"/>
      <c r="M125" s="6"/>
      <c r="N125" s="6"/>
      <c r="O125" s="6"/>
      <c r="P125" s="6"/>
      <c r="Q125" s="6"/>
      <c r="R125" s="6"/>
      <c r="S125" s="6"/>
      <c r="T125" s="6"/>
      <c r="U125" s="6"/>
      <c r="V125" s="6"/>
      <c r="W125" s="139"/>
      <c r="X125" s="6"/>
      <c r="Y125" s="6"/>
      <c r="Z125" s="6"/>
      <c r="AA125" s="6"/>
    </row>
    <row r="126" spans="1:27" ht="15.75" customHeight="1">
      <c r="A126" s="6"/>
      <c r="B126" s="6"/>
      <c r="C126" s="6"/>
      <c r="D126" s="6"/>
      <c r="E126" s="6"/>
      <c r="F126" s="6"/>
      <c r="G126" s="6"/>
      <c r="H126" s="6"/>
      <c r="I126" s="6"/>
      <c r="J126" s="6"/>
      <c r="K126" s="6"/>
      <c r="L126" s="6"/>
      <c r="M126" s="6"/>
      <c r="N126" s="6"/>
      <c r="O126" s="6"/>
      <c r="P126" s="6"/>
      <c r="Q126" s="6"/>
      <c r="R126" s="6"/>
      <c r="S126" s="6"/>
      <c r="T126" s="6"/>
      <c r="U126" s="6"/>
      <c r="V126" s="6"/>
      <c r="W126" s="139"/>
      <c r="X126" s="6"/>
      <c r="Y126" s="6"/>
      <c r="Z126" s="6"/>
      <c r="AA126" s="6"/>
    </row>
    <row r="127" spans="1:27" ht="15.75" customHeight="1">
      <c r="A127" s="6"/>
      <c r="B127" s="6"/>
      <c r="C127" s="6"/>
      <c r="D127" s="6"/>
      <c r="E127" s="6"/>
      <c r="F127" s="6"/>
      <c r="G127" s="6"/>
      <c r="H127" s="6"/>
      <c r="I127" s="6"/>
      <c r="J127" s="6"/>
      <c r="K127" s="6"/>
      <c r="L127" s="6"/>
      <c r="M127" s="6"/>
      <c r="N127" s="6"/>
      <c r="O127" s="6"/>
      <c r="P127" s="6"/>
      <c r="Q127" s="6"/>
      <c r="R127" s="6"/>
      <c r="S127" s="6"/>
      <c r="T127" s="6"/>
      <c r="U127" s="6"/>
      <c r="V127" s="6"/>
      <c r="W127" s="139"/>
      <c r="X127" s="6"/>
      <c r="Y127" s="6"/>
      <c r="Z127" s="6"/>
      <c r="AA127" s="6"/>
    </row>
    <row r="128" spans="1:27" ht="15.75" customHeight="1">
      <c r="A128" s="6"/>
      <c r="B128" s="6"/>
      <c r="C128" s="6"/>
      <c r="D128" s="6"/>
      <c r="E128" s="6"/>
      <c r="F128" s="6"/>
      <c r="G128" s="6"/>
      <c r="H128" s="6"/>
      <c r="I128" s="6"/>
      <c r="J128" s="6"/>
      <c r="K128" s="6"/>
      <c r="L128" s="6"/>
      <c r="M128" s="6"/>
      <c r="N128" s="6"/>
      <c r="O128" s="6"/>
      <c r="P128" s="6"/>
      <c r="Q128" s="6"/>
      <c r="R128" s="6"/>
      <c r="S128" s="6"/>
      <c r="T128" s="6"/>
      <c r="U128" s="6"/>
      <c r="V128" s="6"/>
      <c r="W128" s="139"/>
      <c r="X128" s="6"/>
      <c r="Y128" s="6"/>
      <c r="Z128" s="6"/>
      <c r="AA128" s="6"/>
    </row>
    <row r="129" spans="1:27" ht="15.75" customHeight="1">
      <c r="A129" s="6"/>
      <c r="B129" s="6"/>
      <c r="C129" s="6"/>
      <c r="D129" s="6"/>
      <c r="E129" s="6"/>
      <c r="F129" s="6"/>
      <c r="G129" s="6"/>
      <c r="H129" s="6"/>
      <c r="I129" s="6"/>
      <c r="J129" s="6"/>
      <c r="K129" s="6"/>
      <c r="L129" s="6"/>
      <c r="M129" s="6"/>
      <c r="N129" s="6"/>
      <c r="O129" s="6"/>
      <c r="P129" s="6"/>
      <c r="Q129" s="6"/>
      <c r="R129" s="6"/>
      <c r="S129" s="6"/>
      <c r="T129" s="6"/>
      <c r="U129" s="6"/>
      <c r="V129" s="6"/>
      <c r="W129" s="139"/>
      <c r="X129" s="6"/>
      <c r="Y129" s="6"/>
      <c r="Z129" s="6"/>
      <c r="AA129" s="6"/>
    </row>
    <row r="130" spans="1:27" ht="15.75" customHeight="1">
      <c r="A130" s="6"/>
      <c r="B130" s="6"/>
      <c r="C130" s="6"/>
      <c r="D130" s="6"/>
      <c r="E130" s="6"/>
      <c r="F130" s="6"/>
      <c r="G130" s="6"/>
      <c r="H130" s="6"/>
      <c r="I130" s="6"/>
      <c r="J130" s="6"/>
      <c r="K130" s="6"/>
      <c r="L130" s="6"/>
      <c r="M130" s="6"/>
      <c r="N130" s="6"/>
      <c r="O130" s="6"/>
      <c r="P130" s="6"/>
      <c r="Q130" s="6"/>
      <c r="R130" s="6"/>
      <c r="S130" s="6"/>
      <c r="T130" s="6"/>
      <c r="U130" s="6"/>
      <c r="V130" s="6"/>
      <c r="W130" s="139"/>
      <c r="X130" s="6"/>
      <c r="Y130" s="6"/>
      <c r="Z130" s="6"/>
      <c r="AA130" s="6"/>
    </row>
    <row r="131" spans="1:27" ht="15.75" customHeight="1">
      <c r="A131" s="6"/>
      <c r="B131" s="6"/>
      <c r="C131" s="6"/>
      <c r="D131" s="6"/>
      <c r="E131" s="6"/>
      <c r="F131" s="6"/>
      <c r="G131" s="6"/>
      <c r="H131" s="6"/>
      <c r="I131" s="6"/>
      <c r="J131" s="6"/>
      <c r="K131" s="6"/>
      <c r="L131" s="6"/>
      <c r="M131" s="6"/>
      <c r="N131" s="6"/>
      <c r="O131" s="6"/>
      <c r="P131" s="6"/>
      <c r="Q131" s="6"/>
      <c r="R131" s="6"/>
      <c r="S131" s="6"/>
      <c r="T131" s="6"/>
      <c r="U131" s="6"/>
      <c r="V131" s="6"/>
      <c r="W131" s="139"/>
      <c r="X131" s="6"/>
      <c r="Y131" s="6"/>
      <c r="Z131" s="6"/>
      <c r="AA131" s="6"/>
    </row>
    <row r="132" spans="1:27" ht="15.75" customHeight="1">
      <c r="A132" s="6"/>
      <c r="B132" s="6"/>
      <c r="C132" s="6"/>
      <c r="D132" s="6"/>
      <c r="E132" s="6"/>
      <c r="F132" s="6"/>
      <c r="G132" s="6"/>
      <c r="H132" s="6"/>
      <c r="I132" s="6"/>
      <c r="J132" s="6"/>
      <c r="K132" s="6"/>
      <c r="L132" s="6"/>
      <c r="M132" s="6"/>
      <c r="N132" s="6"/>
      <c r="O132" s="6"/>
      <c r="P132" s="6"/>
      <c r="Q132" s="6"/>
      <c r="R132" s="6"/>
      <c r="S132" s="6"/>
      <c r="T132" s="6"/>
      <c r="U132" s="6"/>
      <c r="V132" s="6"/>
      <c r="W132" s="139"/>
      <c r="X132" s="6"/>
      <c r="Y132" s="6"/>
      <c r="Z132" s="6"/>
      <c r="AA132" s="6"/>
    </row>
    <row r="133" spans="1:27" ht="15.75" customHeight="1">
      <c r="A133" s="6"/>
      <c r="B133" s="6"/>
      <c r="C133" s="6"/>
      <c r="D133" s="6"/>
      <c r="E133" s="6"/>
      <c r="F133" s="6"/>
      <c r="G133" s="6"/>
      <c r="H133" s="6"/>
      <c r="I133" s="6"/>
      <c r="J133" s="6"/>
      <c r="K133" s="6"/>
      <c r="L133" s="6"/>
      <c r="M133" s="6"/>
      <c r="N133" s="6"/>
      <c r="O133" s="6"/>
      <c r="P133" s="6"/>
      <c r="Q133" s="6"/>
      <c r="R133" s="6"/>
      <c r="S133" s="6"/>
      <c r="T133" s="6"/>
      <c r="U133" s="6"/>
      <c r="V133" s="6"/>
      <c r="W133" s="139"/>
      <c r="X133" s="6"/>
      <c r="Y133" s="6"/>
      <c r="Z133" s="6"/>
      <c r="AA133" s="6"/>
    </row>
    <row r="134" spans="1:27" ht="15.75" customHeight="1">
      <c r="A134" s="6"/>
      <c r="B134" s="6"/>
      <c r="C134" s="6"/>
      <c r="D134" s="6"/>
      <c r="E134" s="6"/>
      <c r="F134" s="6"/>
      <c r="G134" s="6"/>
      <c r="H134" s="6"/>
      <c r="I134" s="6"/>
      <c r="J134" s="6"/>
      <c r="K134" s="6"/>
      <c r="L134" s="6"/>
      <c r="M134" s="6"/>
      <c r="N134" s="6"/>
      <c r="O134" s="6"/>
      <c r="P134" s="6"/>
      <c r="Q134" s="6"/>
      <c r="R134" s="6"/>
      <c r="S134" s="6"/>
      <c r="T134" s="6"/>
      <c r="U134" s="6"/>
      <c r="V134" s="6"/>
      <c r="W134" s="139"/>
      <c r="X134" s="6"/>
      <c r="Y134" s="6"/>
      <c r="Z134" s="6"/>
      <c r="AA134" s="6"/>
    </row>
    <row r="135" spans="1:27" ht="15.75" customHeight="1">
      <c r="A135" s="6"/>
      <c r="B135" s="6"/>
      <c r="C135" s="6"/>
      <c r="D135" s="6"/>
      <c r="E135" s="6"/>
      <c r="F135" s="6"/>
      <c r="G135" s="6"/>
      <c r="H135" s="6"/>
      <c r="I135" s="6"/>
      <c r="J135" s="6"/>
      <c r="K135" s="6"/>
      <c r="L135" s="6"/>
      <c r="M135" s="6"/>
      <c r="N135" s="6"/>
      <c r="O135" s="6"/>
      <c r="P135" s="6"/>
      <c r="Q135" s="6"/>
      <c r="R135" s="6"/>
      <c r="S135" s="6"/>
      <c r="T135" s="6"/>
      <c r="U135" s="6"/>
      <c r="V135" s="6"/>
      <c r="W135" s="139"/>
      <c r="X135" s="6"/>
      <c r="Y135" s="6"/>
      <c r="Z135" s="6"/>
      <c r="AA135" s="6"/>
    </row>
    <row r="136" spans="1:27" ht="15.75" customHeight="1">
      <c r="A136" s="6"/>
      <c r="B136" s="6"/>
      <c r="C136" s="6"/>
      <c r="D136" s="6"/>
      <c r="E136" s="6"/>
      <c r="F136" s="6"/>
      <c r="G136" s="6"/>
      <c r="H136" s="6"/>
      <c r="I136" s="6"/>
      <c r="J136" s="6"/>
      <c r="K136" s="6"/>
      <c r="L136" s="6"/>
      <c r="M136" s="6"/>
      <c r="N136" s="6"/>
      <c r="O136" s="6"/>
      <c r="P136" s="6"/>
      <c r="Q136" s="6"/>
      <c r="R136" s="6"/>
      <c r="S136" s="6"/>
      <c r="T136" s="6"/>
      <c r="U136" s="6"/>
      <c r="V136" s="6"/>
      <c r="W136" s="139"/>
      <c r="X136" s="6"/>
      <c r="Y136" s="6"/>
      <c r="Z136" s="6"/>
      <c r="AA136" s="6"/>
    </row>
    <row r="137" spans="1:27" ht="15.75" customHeight="1">
      <c r="A137" s="6"/>
      <c r="B137" s="6"/>
      <c r="C137" s="6"/>
      <c r="D137" s="6"/>
      <c r="E137" s="6"/>
      <c r="F137" s="6"/>
      <c r="G137" s="6"/>
      <c r="H137" s="6"/>
      <c r="I137" s="6"/>
      <c r="J137" s="6"/>
      <c r="K137" s="6"/>
      <c r="L137" s="6"/>
      <c r="M137" s="6"/>
      <c r="N137" s="6"/>
      <c r="O137" s="6"/>
      <c r="P137" s="6"/>
      <c r="Q137" s="6"/>
      <c r="R137" s="6"/>
      <c r="S137" s="6"/>
      <c r="T137" s="6"/>
      <c r="U137" s="6"/>
      <c r="V137" s="6"/>
      <c r="W137" s="139"/>
      <c r="X137" s="6"/>
      <c r="Y137" s="6"/>
      <c r="Z137" s="6"/>
      <c r="AA137" s="6"/>
    </row>
    <row r="138" spans="1:27" ht="15.75" customHeight="1">
      <c r="A138" s="6"/>
      <c r="B138" s="6"/>
      <c r="C138" s="6"/>
      <c r="D138" s="6"/>
      <c r="E138" s="6"/>
      <c r="F138" s="6"/>
      <c r="G138" s="6"/>
      <c r="H138" s="6"/>
      <c r="I138" s="6"/>
      <c r="J138" s="6"/>
      <c r="K138" s="6"/>
      <c r="L138" s="6"/>
      <c r="M138" s="6"/>
      <c r="N138" s="6"/>
      <c r="O138" s="6"/>
      <c r="P138" s="6"/>
      <c r="Q138" s="6"/>
      <c r="R138" s="6"/>
      <c r="S138" s="6"/>
      <c r="T138" s="6"/>
      <c r="U138" s="6"/>
      <c r="V138" s="6"/>
      <c r="W138" s="139"/>
      <c r="X138" s="6"/>
      <c r="Y138" s="6"/>
      <c r="Z138" s="6"/>
      <c r="AA138" s="6"/>
    </row>
    <row r="139" spans="1:27" ht="15.75" customHeight="1">
      <c r="A139" s="6"/>
      <c r="B139" s="6"/>
      <c r="C139" s="6"/>
      <c r="D139" s="6"/>
      <c r="E139" s="6"/>
      <c r="F139" s="6"/>
      <c r="G139" s="6"/>
      <c r="H139" s="6"/>
      <c r="I139" s="6"/>
      <c r="J139" s="6"/>
      <c r="K139" s="6"/>
      <c r="L139" s="6"/>
      <c r="M139" s="6"/>
      <c r="N139" s="6"/>
      <c r="O139" s="6"/>
      <c r="P139" s="6"/>
      <c r="Q139" s="6"/>
      <c r="R139" s="6"/>
      <c r="S139" s="6"/>
      <c r="T139" s="6"/>
      <c r="U139" s="6"/>
      <c r="V139" s="6"/>
      <c r="W139" s="139"/>
      <c r="X139" s="6"/>
      <c r="Y139" s="6"/>
      <c r="Z139" s="6"/>
      <c r="AA139" s="6"/>
    </row>
    <row r="140" spans="1:27" ht="15.75" customHeight="1">
      <c r="A140" s="6"/>
      <c r="B140" s="6"/>
      <c r="C140" s="6"/>
      <c r="D140" s="6"/>
      <c r="E140" s="6"/>
      <c r="F140" s="6"/>
      <c r="G140" s="6"/>
      <c r="H140" s="6"/>
      <c r="I140" s="6"/>
      <c r="J140" s="6"/>
      <c r="K140" s="6"/>
      <c r="L140" s="6"/>
      <c r="M140" s="6"/>
      <c r="N140" s="6"/>
      <c r="O140" s="6"/>
      <c r="P140" s="6"/>
      <c r="Q140" s="6"/>
      <c r="R140" s="6"/>
      <c r="S140" s="6"/>
      <c r="T140" s="6"/>
      <c r="U140" s="6"/>
      <c r="V140" s="6"/>
      <c r="W140" s="139"/>
      <c r="X140" s="6"/>
      <c r="Y140" s="6"/>
      <c r="Z140" s="6"/>
      <c r="AA140" s="6"/>
    </row>
    <row r="141" spans="1:27" ht="15.75" customHeight="1">
      <c r="A141" s="6"/>
      <c r="B141" s="6"/>
      <c r="C141" s="6"/>
      <c r="D141" s="6"/>
      <c r="E141" s="6"/>
      <c r="F141" s="6"/>
      <c r="G141" s="6"/>
      <c r="H141" s="6"/>
      <c r="I141" s="6"/>
      <c r="J141" s="6"/>
      <c r="K141" s="6"/>
      <c r="L141" s="6"/>
      <c r="M141" s="6"/>
      <c r="N141" s="6"/>
      <c r="O141" s="6"/>
      <c r="P141" s="6"/>
      <c r="Q141" s="6"/>
      <c r="R141" s="6"/>
      <c r="S141" s="6"/>
      <c r="T141" s="6"/>
      <c r="U141" s="6"/>
      <c r="V141" s="6"/>
      <c r="W141" s="139"/>
      <c r="X141" s="6"/>
      <c r="Y141" s="6"/>
      <c r="Z141" s="6"/>
      <c r="AA141" s="6"/>
    </row>
    <row r="142" spans="1:27" ht="15.75" customHeight="1">
      <c r="A142" s="6"/>
      <c r="B142" s="6"/>
      <c r="C142" s="6"/>
      <c r="D142" s="6"/>
      <c r="E142" s="6"/>
      <c r="F142" s="6"/>
      <c r="G142" s="6"/>
      <c r="H142" s="6"/>
      <c r="I142" s="6"/>
      <c r="J142" s="6"/>
      <c r="K142" s="6"/>
      <c r="L142" s="6"/>
      <c r="M142" s="6"/>
      <c r="N142" s="6"/>
      <c r="O142" s="6"/>
      <c r="P142" s="6"/>
      <c r="Q142" s="6"/>
      <c r="R142" s="6"/>
      <c r="S142" s="6"/>
      <c r="T142" s="6"/>
      <c r="U142" s="6"/>
      <c r="V142" s="6"/>
      <c r="W142" s="139"/>
      <c r="X142" s="6"/>
      <c r="Y142" s="6"/>
      <c r="Z142" s="6"/>
      <c r="AA142" s="6"/>
    </row>
    <row r="143" spans="1:27" ht="15.75" customHeight="1">
      <c r="A143" s="6"/>
      <c r="B143" s="6"/>
      <c r="C143" s="6"/>
      <c r="D143" s="6"/>
      <c r="E143" s="6"/>
      <c r="F143" s="6"/>
      <c r="G143" s="6"/>
      <c r="H143" s="6"/>
      <c r="I143" s="6"/>
      <c r="J143" s="6"/>
      <c r="K143" s="6"/>
      <c r="L143" s="6"/>
      <c r="M143" s="6"/>
      <c r="N143" s="6"/>
      <c r="O143" s="6"/>
      <c r="P143" s="6"/>
      <c r="Q143" s="6"/>
      <c r="R143" s="6"/>
      <c r="S143" s="6"/>
      <c r="T143" s="6"/>
      <c r="U143" s="6"/>
      <c r="V143" s="6"/>
      <c r="W143" s="139"/>
      <c r="X143" s="6"/>
      <c r="Y143" s="6"/>
      <c r="Z143" s="6"/>
      <c r="AA143" s="6"/>
    </row>
    <row r="144" spans="1:27" ht="15.75" customHeight="1">
      <c r="A144" s="6"/>
      <c r="B144" s="6"/>
      <c r="C144" s="6"/>
      <c r="D144" s="6"/>
      <c r="E144" s="6"/>
      <c r="F144" s="6"/>
      <c r="G144" s="6"/>
      <c r="H144" s="6"/>
      <c r="I144" s="6"/>
      <c r="J144" s="6"/>
      <c r="K144" s="6"/>
      <c r="L144" s="6"/>
      <c r="M144" s="6"/>
      <c r="N144" s="6"/>
      <c r="O144" s="6"/>
      <c r="P144" s="6"/>
      <c r="Q144" s="6"/>
      <c r="R144" s="6"/>
      <c r="S144" s="6"/>
      <c r="T144" s="6"/>
      <c r="U144" s="6"/>
      <c r="V144" s="6"/>
      <c r="W144" s="139"/>
      <c r="X144" s="6"/>
      <c r="Y144" s="6"/>
      <c r="Z144" s="6"/>
      <c r="AA144" s="6"/>
    </row>
    <row r="145" spans="1:27" ht="15.75" customHeight="1">
      <c r="A145" s="6"/>
      <c r="B145" s="6"/>
      <c r="C145" s="6"/>
      <c r="D145" s="6"/>
      <c r="E145" s="6"/>
      <c r="F145" s="6"/>
      <c r="G145" s="6"/>
      <c r="H145" s="6"/>
      <c r="I145" s="6"/>
      <c r="J145" s="6"/>
      <c r="K145" s="6"/>
      <c r="L145" s="6"/>
      <c r="M145" s="6"/>
      <c r="N145" s="6"/>
      <c r="O145" s="6"/>
      <c r="P145" s="6"/>
      <c r="Q145" s="6"/>
      <c r="R145" s="6"/>
      <c r="S145" s="6"/>
      <c r="T145" s="6"/>
      <c r="U145" s="6"/>
      <c r="V145" s="6"/>
      <c r="W145" s="139"/>
      <c r="X145" s="6"/>
      <c r="Y145" s="6"/>
      <c r="Z145" s="6"/>
      <c r="AA145" s="6"/>
    </row>
    <row r="146" spans="1:27" ht="15.75" customHeight="1">
      <c r="A146" s="6"/>
      <c r="B146" s="6"/>
      <c r="C146" s="6"/>
      <c r="D146" s="6"/>
      <c r="E146" s="6"/>
      <c r="F146" s="6"/>
      <c r="G146" s="6"/>
      <c r="H146" s="6"/>
      <c r="I146" s="6"/>
      <c r="J146" s="6"/>
      <c r="K146" s="6"/>
      <c r="L146" s="6"/>
      <c r="M146" s="6"/>
      <c r="N146" s="6"/>
      <c r="O146" s="6"/>
      <c r="P146" s="6"/>
      <c r="Q146" s="6"/>
      <c r="R146" s="6"/>
      <c r="S146" s="6"/>
      <c r="T146" s="6"/>
      <c r="U146" s="6"/>
      <c r="V146" s="6"/>
      <c r="W146" s="139"/>
      <c r="X146" s="6"/>
      <c r="Y146" s="6"/>
      <c r="Z146" s="6"/>
      <c r="AA146" s="6"/>
    </row>
    <row r="147" spans="1:27" ht="15.75" customHeight="1">
      <c r="A147" s="6"/>
      <c r="B147" s="6"/>
      <c r="C147" s="6"/>
      <c r="D147" s="6"/>
      <c r="E147" s="6"/>
      <c r="F147" s="6"/>
      <c r="G147" s="6"/>
      <c r="H147" s="6"/>
      <c r="I147" s="6"/>
      <c r="J147" s="6"/>
      <c r="K147" s="6"/>
      <c r="L147" s="6"/>
      <c r="M147" s="6"/>
      <c r="N147" s="6"/>
      <c r="O147" s="6"/>
      <c r="P147" s="6"/>
      <c r="Q147" s="6"/>
      <c r="R147" s="6"/>
      <c r="S147" s="6"/>
      <c r="T147" s="6"/>
      <c r="U147" s="6"/>
      <c r="V147" s="6"/>
      <c r="W147" s="139"/>
      <c r="X147" s="6"/>
      <c r="Y147" s="6"/>
      <c r="Z147" s="6"/>
      <c r="AA147" s="6"/>
    </row>
    <row r="148" spans="1:27" ht="15.75" customHeight="1">
      <c r="A148" s="6"/>
      <c r="B148" s="6"/>
      <c r="C148" s="6"/>
      <c r="D148" s="6"/>
      <c r="E148" s="6"/>
      <c r="F148" s="6"/>
      <c r="G148" s="6"/>
      <c r="H148" s="6"/>
      <c r="I148" s="6"/>
      <c r="J148" s="6"/>
      <c r="K148" s="6"/>
      <c r="L148" s="6"/>
      <c r="M148" s="6"/>
      <c r="N148" s="6"/>
      <c r="O148" s="6"/>
      <c r="P148" s="6"/>
      <c r="Q148" s="6"/>
      <c r="R148" s="6"/>
      <c r="S148" s="6"/>
      <c r="T148" s="6"/>
      <c r="U148" s="6"/>
      <c r="V148" s="6"/>
      <c r="W148" s="139"/>
      <c r="X148" s="6"/>
      <c r="Y148" s="6"/>
      <c r="Z148" s="6"/>
      <c r="AA148" s="6"/>
    </row>
    <row r="149" spans="1:27" ht="15.75" customHeight="1">
      <c r="A149" s="6"/>
      <c r="B149" s="6"/>
      <c r="C149" s="6"/>
      <c r="D149" s="6"/>
      <c r="E149" s="6"/>
      <c r="F149" s="6"/>
      <c r="G149" s="6"/>
      <c r="H149" s="6"/>
      <c r="I149" s="6"/>
      <c r="J149" s="6"/>
      <c r="K149" s="6"/>
      <c r="L149" s="6"/>
      <c r="M149" s="6"/>
      <c r="N149" s="6"/>
      <c r="O149" s="6"/>
      <c r="P149" s="6"/>
      <c r="Q149" s="6"/>
      <c r="R149" s="6"/>
      <c r="S149" s="6"/>
      <c r="T149" s="6"/>
      <c r="U149" s="6"/>
      <c r="V149" s="6"/>
      <c r="W149" s="139"/>
      <c r="X149" s="6"/>
      <c r="Y149" s="6"/>
      <c r="Z149" s="6"/>
      <c r="AA149" s="6"/>
    </row>
    <row r="150" spans="1:27" ht="15.75" customHeight="1">
      <c r="A150" s="6"/>
      <c r="B150" s="6"/>
      <c r="C150" s="6"/>
      <c r="D150" s="6"/>
      <c r="E150" s="6"/>
      <c r="F150" s="6"/>
      <c r="G150" s="6"/>
      <c r="H150" s="6"/>
      <c r="I150" s="6"/>
      <c r="J150" s="6"/>
      <c r="K150" s="6"/>
      <c r="L150" s="6"/>
      <c r="M150" s="6"/>
      <c r="N150" s="6"/>
      <c r="O150" s="6"/>
      <c r="P150" s="6"/>
      <c r="Q150" s="6"/>
      <c r="R150" s="6"/>
      <c r="S150" s="6"/>
      <c r="T150" s="6"/>
      <c r="U150" s="6"/>
      <c r="V150" s="6"/>
      <c r="W150" s="139"/>
      <c r="X150" s="6"/>
      <c r="Y150" s="6"/>
      <c r="Z150" s="6"/>
      <c r="AA150" s="6"/>
    </row>
    <row r="151" spans="1:27" ht="15.75" customHeight="1">
      <c r="A151" s="6"/>
      <c r="B151" s="6"/>
      <c r="C151" s="6"/>
      <c r="D151" s="6"/>
      <c r="E151" s="6"/>
      <c r="F151" s="6"/>
      <c r="G151" s="6"/>
      <c r="H151" s="6"/>
      <c r="I151" s="6"/>
      <c r="J151" s="6"/>
      <c r="K151" s="6"/>
      <c r="L151" s="6"/>
      <c r="M151" s="6"/>
      <c r="N151" s="6"/>
      <c r="O151" s="6"/>
      <c r="P151" s="6"/>
      <c r="Q151" s="6"/>
      <c r="R151" s="6"/>
      <c r="S151" s="6"/>
      <c r="T151" s="6"/>
      <c r="U151" s="6"/>
      <c r="V151" s="6"/>
      <c r="W151" s="139"/>
      <c r="X151" s="6"/>
      <c r="Y151" s="6"/>
      <c r="Z151" s="6"/>
      <c r="AA151" s="6"/>
    </row>
    <row r="152" spans="1:27" ht="15.75" customHeight="1">
      <c r="A152" s="6"/>
      <c r="B152" s="6"/>
      <c r="C152" s="6"/>
      <c r="D152" s="6"/>
      <c r="E152" s="6"/>
      <c r="F152" s="6"/>
      <c r="G152" s="6"/>
      <c r="H152" s="6"/>
      <c r="I152" s="6"/>
      <c r="J152" s="6"/>
      <c r="K152" s="6"/>
      <c r="L152" s="6"/>
      <c r="M152" s="6"/>
      <c r="N152" s="6"/>
      <c r="O152" s="6"/>
      <c r="P152" s="6"/>
      <c r="Q152" s="6"/>
      <c r="R152" s="6"/>
      <c r="S152" s="6"/>
      <c r="T152" s="6"/>
      <c r="U152" s="6"/>
      <c r="V152" s="6"/>
      <c r="W152" s="139"/>
      <c r="X152" s="6"/>
      <c r="Y152" s="6"/>
      <c r="Z152" s="6"/>
      <c r="AA152" s="6"/>
    </row>
    <row r="153" spans="1:27" ht="15.75" customHeight="1">
      <c r="A153" s="6"/>
      <c r="B153" s="6"/>
      <c r="C153" s="6"/>
      <c r="D153" s="6"/>
      <c r="E153" s="6"/>
      <c r="F153" s="6"/>
      <c r="G153" s="6"/>
      <c r="H153" s="6"/>
      <c r="I153" s="6"/>
      <c r="J153" s="6"/>
      <c r="K153" s="6"/>
      <c r="L153" s="6"/>
      <c r="M153" s="6"/>
      <c r="N153" s="6"/>
      <c r="O153" s="6"/>
      <c r="P153" s="6"/>
      <c r="Q153" s="6"/>
      <c r="R153" s="6"/>
      <c r="S153" s="6"/>
      <c r="T153" s="6"/>
      <c r="U153" s="6"/>
      <c r="V153" s="6"/>
      <c r="W153" s="139"/>
      <c r="X153" s="6"/>
      <c r="Y153" s="6"/>
      <c r="Z153" s="6"/>
      <c r="AA153" s="6"/>
    </row>
    <row r="154" spans="1:27" ht="15.75" customHeight="1">
      <c r="A154" s="6"/>
      <c r="B154" s="6"/>
      <c r="C154" s="6"/>
      <c r="D154" s="6"/>
      <c r="E154" s="6"/>
      <c r="F154" s="6"/>
      <c r="G154" s="6"/>
      <c r="H154" s="6"/>
      <c r="I154" s="6"/>
      <c r="J154" s="6"/>
      <c r="K154" s="6"/>
      <c r="L154" s="6"/>
      <c r="M154" s="6"/>
      <c r="N154" s="6"/>
      <c r="O154" s="6"/>
      <c r="P154" s="6"/>
      <c r="Q154" s="6"/>
      <c r="R154" s="6"/>
      <c r="S154" s="6"/>
      <c r="T154" s="6"/>
      <c r="U154" s="6"/>
      <c r="V154" s="6"/>
      <c r="W154" s="139"/>
      <c r="X154" s="6"/>
      <c r="Y154" s="6"/>
      <c r="Z154" s="6"/>
      <c r="AA154" s="6"/>
    </row>
    <row r="155" spans="1:27" ht="15.75" customHeight="1">
      <c r="A155" s="6"/>
      <c r="B155" s="6"/>
      <c r="C155" s="6"/>
      <c r="D155" s="6"/>
      <c r="E155" s="6"/>
      <c r="F155" s="6"/>
      <c r="G155" s="6"/>
      <c r="H155" s="6"/>
      <c r="I155" s="6"/>
      <c r="J155" s="6"/>
      <c r="K155" s="6"/>
      <c r="L155" s="6"/>
      <c r="M155" s="6"/>
      <c r="N155" s="6"/>
      <c r="O155" s="6"/>
      <c r="P155" s="6"/>
      <c r="Q155" s="6"/>
      <c r="R155" s="6"/>
      <c r="S155" s="6"/>
      <c r="T155" s="6"/>
      <c r="U155" s="6"/>
      <c r="V155" s="6"/>
      <c r="W155" s="139"/>
      <c r="X155" s="6"/>
      <c r="Y155" s="6"/>
      <c r="Z155" s="6"/>
      <c r="AA155" s="6"/>
    </row>
    <row r="156" spans="1:27" ht="15.75" customHeight="1">
      <c r="A156" s="6"/>
      <c r="B156" s="6"/>
      <c r="C156" s="6"/>
      <c r="D156" s="6"/>
      <c r="E156" s="6"/>
      <c r="F156" s="6"/>
      <c r="G156" s="6"/>
      <c r="H156" s="6"/>
      <c r="I156" s="6"/>
      <c r="J156" s="6"/>
      <c r="K156" s="6"/>
      <c r="L156" s="6"/>
      <c r="M156" s="6"/>
      <c r="N156" s="6"/>
      <c r="O156" s="6"/>
      <c r="P156" s="6"/>
      <c r="Q156" s="6"/>
      <c r="R156" s="6"/>
      <c r="S156" s="6"/>
      <c r="T156" s="6"/>
      <c r="U156" s="6"/>
      <c r="V156" s="6"/>
      <c r="W156" s="139"/>
      <c r="X156" s="6"/>
      <c r="Y156" s="6"/>
      <c r="Z156" s="6"/>
      <c r="AA156" s="6"/>
    </row>
    <row r="157" spans="1:27" ht="15.75" customHeight="1">
      <c r="A157" s="6"/>
      <c r="B157" s="6"/>
      <c r="C157" s="6"/>
      <c r="D157" s="6"/>
      <c r="E157" s="6"/>
      <c r="F157" s="6"/>
      <c r="G157" s="6"/>
      <c r="H157" s="6"/>
      <c r="I157" s="6"/>
      <c r="J157" s="6"/>
      <c r="K157" s="6"/>
      <c r="L157" s="6"/>
      <c r="M157" s="6"/>
      <c r="N157" s="6"/>
      <c r="O157" s="6"/>
      <c r="P157" s="6"/>
      <c r="Q157" s="6"/>
      <c r="R157" s="6"/>
      <c r="S157" s="6"/>
      <c r="T157" s="6"/>
      <c r="U157" s="6"/>
      <c r="V157" s="6"/>
      <c r="W157" s="139"/>
      <c r="X157" s="6"/>
      <c r="Y157" s="6"/>
      <c r="Z157" s="6"/>
      <c r="AA157" s="6"/>
    </row>
    <row r="158" spans="1:27" ht="15.75" customHeight="1">
      <c r="A158" s="6"/>
      <c r="B158" s="6"/>
      <c r="C158" s="6"/>
      <c r="D158" s="6"/>
      <c r="E158" s="6"/>
      <c r="F158" s="6"/>
      <c r="G158" s="6"/>
      <c r="H158" s="6"/>
      <c r="I158" s="6"/>
      <c r="J158" s="6"/>
      <c r="K158" s="6"/>
      <c r="L158" s="6"/>
      <c r="M158" s="6"/>
      <c r="N158" s="6"/>
      <c r="O158" s="6"/>
      <c r="P158" s="6"/>
      <c r="Q158" s="6"/>
      <c r="R158" s="6"/>
      <c r="S158" s="6"/>
      <c r="T158" s="6"/>
      <c r="U158" s="6"/>
      <c r="V158" s="6"/>
      <c r="W158" s="139"/>
      <c r="X158" s="6"/>
      <c r="Y158" s="6"/>
      <c r="Z158" s="6"/>
      <c r="AA158" s="6"/>
    </row>
    <row r="159" spans="1:27" ht="15.75" customHeight="1">
      <c r="A159" s="6"/>
      <c r="B159" s="6"/>
      <c r="C159" s="6"/>
      <c r="D159" s="6"/>
      <c r="E159" s="6"/>
      <c r="F159" s="6"/>
      <c r="G159" s="6"/>
      <c r="H159" s="6"/>
      <c r="I159" s="6"/>
      <c r="J159" s="6"/>
      <c r="K159" s="6"/>
      <c r="L159" s="6"/>
      <c r="M159" s="6"/>
      <c r="N159" s="6"/>
      <c r="O159" s="6"/>
      <c r="P159" s="6"/>
      <c r="Q159" s="6"/>
      <c r="R159" s="6"/>
      <c r="S159" s="6"/>
      <c r="T159" s="6"/>
      <c r="U159" s="6"/>
      <c r="V159" s="6"/>
      <c r="W159" s="139"/>
      <c r="X159" s="6"/>
      <c r="Y159" s="6"/>
      <c r="Z159" s="6"/>
      <c r="AA159" s="6"/>
    </row>
    <row r="160" spans="1:27" ht="15.75" customHeight="1">
      <c r="A160" s="6"/>
      <c r="B160" s="6"/>
      <c r="C160" s="6"/>
      <c r="D160" s="6"/>
      <c r="E160" s="6"/>
      <c r="F160" s="6"/>
      <c r="G160" s="6"/>
      <c r="H160" s="6"/>
      <c r="I160" s="6"/>
      <c r="J160" s="6"/>
      <c r="K160" s="6"/>
      <c r="L160" s="6"/>
      <c r="M160" s="6"/>
      <c r="N160" s="6"/>
      <c r="O160" s="6"/>
      <c r="P160" s="6"/>
      <c r="Q160" s="6"/>
      <c r="R160" s="6"/>
      <c r="S160" s="6"/>
      <c r="T160" s="6"/>
      <c r="U160" s="6"/>
      <c r="V160" s="6"/>
      <c r="W160" s="139"/>
      <c r="X160" s="6"/>
      <c r="Y160" s="6"/>
      <c r="Z160" s="6"/>
      <c r="AA160" s="6"/>
    </row>
    <row r="161" spans="1:27" ht="15.75" customHeight="1">
      <c r="A161" s="6"/>
      <c r="B161" s="6"/>
      <c r="C161" s="6"/>
      <c r="D161" s="6"/>
      <c r="E161" s="6"/>
      <c r="F161" s="6"/>
      <c r="G161" s="6"/>
      <c r="H161" s="6"/>
      <c r="I161" s="6"/>
      <c r="J161" s="6"/>
      <c r="K161" s="6"/>
      <c r="L161" s="6"/>
      <c r="M161" s="6"/>
      <c r="N161" s="6"/>
      <c r="O161" s="6"/>
      <c r="P161" s="6"/>
      <c r="Q161" s="6"/>
      <c r="R161" s="6"/>
      <c r="S161" s="6"/>
      <c r="T161" s="6"/>
      <c r="U161" s="6"/>
      <c r="V161" s="6"/>
      <c r="W161" s="139"/>
      <c r="X161" s="6"/>
      <c r="Y161" s="6"/>
      <c r="Z161" s="6"/>
      <c r="AA161" s="6"/>
    </row>
    <row r="162" spans="1:27" ht="15.75" customHeight="1">
      <c r="A162" s="6"/>
      <c r="B162" s="6"/>
      <c r="C162" s="6"/>
      <c r="D162" s="6"/>
      <c r="E162" s="6"/>
      <c r="F162" s="6"/>
      <c r="G162" s="6"/>
      <c r="H162" s="6"/>
      <c r="I162" s="6"/>
      <c r="J162" s="6"/>
      <c r="K162" s="6"/>
      <c r="L162" s="6"/>
      <c r="M162" s="6"/>
      <c r="N162" s="6"/>
      <c r="O162" s="6"/>
      <c r="P162" s="6"/>
      <c r="Q162" s="6"/>
      <c r="R162" s="6"/>
      <c r="S162" s="6"/>
      <c r="T162" s="6"/>
      <c r="U162" s="6"/>
      <c r="V162" s="6"/>
      <c r="W162" s="139"/>
      <c r="X162" s="6"/>
      <c r="Y162" s="6"/>
      <c r="Z162" s="6"/>
      <c r="AA162" s="6"/>
    </row>
    <row r="163" spans="1:27" ht="15.75" customHeight="1">
      <c r="A163" s="6"/>
      <c r="B163" s="6"/>
      <c r="C163" s="6"/>
      <c r="D163" s="6"/>
      <c r="E163" s="6"/>
      <c r="F163" s="6"/>
      <c r="G163" s="6"/>
      <c r="H163" s="6"/>
      <c r="I163" s="6"/>
      <c r="J163" s="6"/>
      <c r="K163" s="6"/>
      <c r="L163" s="6"/>
      <c r="M163" s="6"/>
      <c r="N163" s="6"/>
      <c r="O163" s="6"/>
      <c r="P163" s="6"/>
      <c r="Q163" s="6"/>
      <c r="R163" s="6"/>
      <c r="S163" s="6"/>
      <c r="T163" s="6"/>
      <c r="U163" s="6"/>
      <c r="V163" s="6"/>
      <c r="W163" s="139"/>
      <c r="X163" s="6"/>
      <c r="Y163" s="6"/>
      <c r="Z163" s="6"/>
      <c r="AA163" s="6"/>
    </row>
    <row r="164" spans="1:27" ht="15.75" customHeight="1">
      <c r="A164" s="6"/>
      <c r="B164" s="6"/>
      <c r="C164" s="6"/>
      <c r="D164" s="6"/>
      <c r="E164" s="6"/>
      <c r="F164" s="6"/>
      <c r="G164" s="6"/>
      <c r="H164" s="6"/>
      <c r="I164" s="6"/>
      <c r="J164" s="6"/>
      <c r="K164" s="6"/>
      <c r="L164" s="6"/>
      <c r="M164" s="6"/>
      <c r="N164" s="6"/>
      <c r="O164" s="6"/>
      <c r="P164" s="6"/>
      <c r="Q164" s="6"/>
      <c r="R164" s="6"/>
      <c r="S164" s="6"/>
      <c r="T164" s="6"/>
      <c r="U164" s="6"/>
      <c r="V164" s="6"/>
      <c r="W164" s="139"/>
      <c r="X164" s="6"/>
      <c r="Y164" s="6"/>
      <c r="Z164" s="6"/>
      <c r="AA164" s="6"/>
    </row>
    <row r="165" spans="1:27" ht="15.75" customHeight="1">
      <c r="A165" s="6"/>
      <c r="B165" s="6"/>
      <c r="C165" s="6"/>
      <c r="D165" s="6"/>
      <c r="E165" s="6"/>
      <c r="F165" s="6"/>
      <c r="G165" s="6"/>
      <c r="H165" s="6"/>
      <c r="I165" s="6"/>
      <c r="J165" s="6"/>
      <c r="K165" s="6"/>
      <c r="L165" s="6"/>
      <c r="M165" s="6"/>
      <c r="N165" s="6"/>
      <c r="O165" s="6"/>
      <c r="P165" s="6"/>
      <c r="Q165" s="6"/>
      <c r="R165" s="6"/>
      <c r="S165" s="6"/>
      <c r="T165" s="6"/>
      <c r="U165" s="6"/>
      <c r="V165" s="6"/>
      <c r="W165" s="139"/>
      <c r="X165" s="6"/>
      <c r="Y165" s="6"/>
      <c r="Z165" s="6"/>
      <c r="AA165" s="6"/>
    </row>
    <row r="166" spans="1:27" ht="15.75" customHeight="1">
      <c r="A166" s="6"/>
      <c r="B166" s="6"/>
      <c r="C166" s="6"/>
      <c r="D166" s="6"/>
      <c r="E166" s="6"/>
      <c r="F166" s="6"/>
      <c r="G166" s="6"/>
      <c r="H166" s="6"/>
      <c r="I166" s="6"/>
      <c r="J166" s="6"/>
      <c r="K166" s="6"/>
      <c r="L166" s="6"/>
      <c r="M166" s="6"/>
      <c r="N166" s="6"/>
      <c r="O166" s="6"/>
      <c r="P166" s="6"/>
      <c r="Q166" s="6"/>
      <c r="R166" s="6"/>
      <c r="S166" s="6"/>
      <c r="T166" s="6"/>
      <c r="U166" s="6"/>
      <c r="V166" s="6"/>
      <c r="W166" s="139"/>
      <c r="X166" s="6"/>
      <c r="Y166" s="6"/>
      <c r="Z166" s="6"/>
      <c r="AA166" s="6"/>
    </row>
    <row r="167" spans="1:27" ht="15.75" customHeight="1">
      <c r="A167" s="6"/>
      <c r="B167" s="6"/>
      <c r="C167" s="6"/>
      <c r="D167" s="6"/>
      <c r="E167" s="6"/>
      <c r="F167" s="6"/>
      <c r="G167" s="6"/>
      <c r="H167" s="6"/>
      <c r="I167" s="6"/>
      <c r="J167" s="6"/>
      <c r="K167" s="6"/>
      <c r="L167" s="6"/>
      <c r="M167" s="6"/>
      <c r="N167" s="6"/>
      <c r="O167" s="6"/>
      <c r="P167" s="6"/>
      <c r="Q167" s="6"/>
      <c r="R167" s="6"/>
      <c r="S167" s="6"/>
      <c r="T167" s="6"/>
      <c r="U167" s="6"/>
      <c r="V167" s="6"/>
      <c r="W167" s="139"/>
      <c r="X167" s="6"/>
      <c r="Y167" s="6"/>
      <c r="Z167" s="6"/>
      <c r="AA167" s="6"/>
    </row>
    <row r="168" spans="1:27" ht="15.75" customHeight="1">
      <c r="A168" s="6"/>
      <c r="B168" s="6"/>
      <c r="C168" s="6"/>
      <c r="D168" s="6"/>
      <c r="E168" s="6"/>
      <c r="F168" s="6"/>
      <c r="G168" s="6"/>
      <c r="H168" s="6"/>
      <c r="I168" s="6"/>
      <c r="J168" s="6"/>
      <c r="K168" s="6"/>
      <c r="L168" s="6"/>
      <c r="M168" s="6"/>
      <c r="N168" s="6"/>
      <c r="O168" s="6"/>
      <c r="P168" s="6"/>
      <c r="Q168" s="6"/>
      <c r="R168" s="6"/>
      <c r="S168" s="6"/>
      <c r="T168" s="6"/>
      <c r="U168" s="6"/>
      <c r="V168" s="6"/>
      <c r="W168" s="139"/>
      <c r="X168" s="6"/>
      <c r="Y168" s="6"/>
      <c r="Z168" s="6"/>
      <c r="AA168" s="6"/>
    </row>
    <row r="169" spans="1:27" ht="15.75" customHeight="1">
      <c r="A169" s="6"/>
      <c r="B169" s="6"/>
      <c r="C169" s="6"/>
      <c r="D169" s="6"/>
      <c r="E169" s="6"/>
      <c r="F169" s="6"/>
      <c r="G169" s="6"/>
      <c r="H169" s="6"/>
      <c r="I169" s="6"/>
      <c r="J169" s="6"/>
      <c r="K169" s="6"/>
      <c r="L169" s="6"/>
      <c r="M169" s="6"/>
      <c r="N169" s="6"/>
      <c r="O169" s="6"/>
      <c r="P169" s="6"/>
      <c r="Q169" s="6"/>
      <c r="R169" s="6"/>
      <c r="S169" s="6"/>
      <c r="T169" s="6"/>
      <c r="U169" s="6"/>
      <c r="V169" s="6"/>
      <c r="W169" s="139"/>
      <c r="X169" s="6"/>
      <c r="Y169" s="6"/>
      <c r="Z169" s="6"/>
      <c r="AA169" s="6"/>
    </row>
    <row r="170" spans="1:27" ht="15.75" customHeight="1">
      <c r="A170" s="6"/>
      <c r="B170" s="6"/>
      <c r="C170" s="6"/>
      <c r="D170" s="6"/>
      <c r="E170" s="6"/>
      <c r="F170" s="6"/>
      <c r="G170" s="6"/>
      <c r="H170" s="6"/>
      <c r="I170" s="6"/>
      <c r="J170" s="6"/>
      <c r="K170" s="6"/>
      <c r="L170" s="6"/>
      <c r="M170" s="6"/>
      <c r="N170" s="6"/>
      <c r="O170" s="6"/>
      <c r="P170" s="6"/>
      <c r="Q170" s="6"/>
      <c r="R170" s="6"/>
      <c r="S170" s="6"/>
      <c r="T170" s="6"/>
      <c r="U170" s="6"/>
      <c r="V170" s="6"/>
      <c r="W170" s="139"/>
      <c r="X170" s="6"/>
      <c r="Y170" s="6"/>
      <c r="Z170" s="6"/>
      <c r="AA170" s="6"/>
    </row>
    <row r="171" spans="1:27" ht="15.75" customHeight="1">
      <c r="A171" s="6"/>
      <c r="B171" s="6"/>
      <c r="C171" s="6"/>
      <c r="D171" s="6"/>
      <c r="E171" s="6"/>
      <c r="F171" s="6"/>
      <c r="G171" s="6"/>
      <c r="H171" s="6"/>
      <c r="I171" s="6"/>
      <c r="J171" s="6"/>
      <c r="K171" s="6"/>
      <c r="L171" s="6"/>
      <c r="M171" s="6"/>
      <c r="N171" s="6"/>
      <c r="O171" s="6"/>
      <c r="P171" s="6"/>
      <c r="Q171" s="6"/>
      <c r="R171" s="6"/>
      <c r="S171" s="6"/>
      <c r="T171" s="6"/>
      <c r="U171" s="6"/>
      <c r="V171" s="6"/>
      <c r="W171" s="139"/>
      <c r="X171" s="6"/>
      <c r="Y171" s="6"/>
      <c r="Z171" s="6"/>
      <c r="AA171" s="6"/>
    </row>
    <row r="172" spans="1:27" ht="15.75" customHeight="1">
      <c r="A172" s="6"/>
      <c r="B172" s="6"/>
      <c r="C172" s="6"/>
      <c r="D172" s="6"/>
      <c r="E172" s="6"/>
      <c r="F172" s="6"/>
      <c r="G172" s="6"/>
      <c r="H172" s="6"/>
      <c r="I172" s="6"/>
      <c r="J172" s="6"/>
      <c r="K172" s="6"/>
      <c r="L172" s="6"/>
      <c r="M172" s="6"/>
      <c r="N172" s="6"/>
      <c r="O172" s="6"/>
      <c r="P172" s="6"/>
      <c r="Q172" s="6"/>
      <c r="R172" s="6"/>
      <c r="S172" s="6"/>
      <c r="T172" s="6"/>
      <c r="U172" s="6"/>
      <c r="V172" s="6"/>
      <c r="W172" s="139"/>
      <c r="X172" s="6"/>
      <c r="Y172" s="6"/>
      <c r="Z172" s="6"/>
      <c r="AA172" s="6"/>
    </row>
    <row r="173" spans="1:27" ht="15.75" customHeight="1">
      <c r="A173" s="6"/>
      <c r="B173" s="6"/>
      <c r="C173" s="6"/>
      <c r="D173" s="6"/>
      <c r="E173" s="6"/>
      <c r="F173" s="6"/>
      <c r="G173" s="6"/>
      <c r="H173" s="6"/>
      <c r="I173" s="6"/>
      <c r="J173" s="6"/>
      <c r="K173" s="6"/>
      <c r="L173" s="6"/>
      <c r="M173" s="6"/>
      <c r="N173" s="6"/>
      <c r="O173" s="6"/>
      <c r="P173" s="6"/>
      <c r="Q173" s="6"/>
      <c r="R173" s="6"/>
      <c r="S173" s="6"/>
      <c r="T173" s="6"/>
      <c r="U173" s="6"/>
      <c r="V173" s="6"/>
      <c r="W173" s="139"/>
      <c r="X173" s="6"/>
      <c r="Y173" s="6"/>
      <c r="Z173" s="6"/>
      <c r="AA173" s="6"/>
    </row>
    <row r="174" spans="1:27" ht="15.75" customHeight="1">
      <c r="A174" s="6"/>
      <c r="B174" s="6"/>
      <c r="C174" s="6"/>
      <c r="D174" s="6"/>
      <c r="E174" s="6"/>
      <c r="F174" s="6"/>
      <c r="G174" s="6"/>
      <c r="H174" s="6"/>
      <c r="I174" s="6"/>
      <c r="J174" s="6"/>
      <c r="K174" s="6"/>
      <c r="L174" s="6"/>
      <c r="M174" s="6"/>
      <c r="N174" s="6"/>
      <c r="O174" s="6"/>
      <c r="P174" s="6"/>
      <c r="Q174" s="6"/>
      <c r="R174" s="6"/>
      <c r="S174" s="6"/>
      <c r="T174" s="6"/>
      <c r="U174" s="6"/>
      <c r="V174" s="6"/>
      <c r="W174" s="139"/>
      <c r="X174" s="6"/>
      <c r="Y174" s="6"/>
      <c r="Z174" s="6"/>
      <c r="AA174" s="6"/>
    </row>
    <row r="175" spans="1:27" ht="15.75" customHeight="1">
      <c r="A175" s="6"/>
      <c r="B175" s="6"/>
      <c r="C175" s="6"/>
      <c r="D175" s="6"/>
      <c r="E175" s="6"/>
      <c r="F175" s="6"/>
      <c r="G175" s="6"/>
      <c r="H175" s="6"/>
      <c r="I175" s="6"/>
      <c r="J175" s="6"/>
      <c r="K175" s="6"/>
      <c r="L175" s="6"/>
      <c r="M175" s="6"/>
      <c r="N175" s="6"/>
      <c r="O175" s="6"/>
      <c r="P175" s="6"/>
      <c r="Q175" s="6"/>
      <c r="R175" s="6"/>
      <c r="S175" s="6"/>
      <c r="T175" s="6"/>
      <c r="U175" s="6"/>
      <c r="V175" s="6"/>
      <c r="W175" s="139"/>
      <c r="X175" s="6"/>
      <c r="Y175" s="6"/>
      <c r="Z175" s="6"/>
      <c r="AA175" s="6"/>
    </row>
    <row r="176" spans="1:27" ht="15.75" customHeight="1">
      <c r="A176" s="6"/>
      <c r="B176" s="6"/>
      <c r="C176" s="6"/>
      <c r="D176" s="6"/>
      <c r="E176" s="6"/>
      <c r="F176" s="6"/>
      <c r="G176" s="6"/>
      <c r="H176" s="6"/>
      <c r="I176" s="6"/>
      <c r="J176" s="6"/>
      <c r="K176" s="6"/>
      <c r="L176" s="6"/>
      <c r="M176" s="6"/>
      <c r="N176" s="6"/>
      <c r="O176" s="6"/>
      <c r="P176" s="6"/>
      <c r="Q176" s="6"/>
      <c r="R176" s="6"/>
      <c r="S176" s="6"/>
      <c r="T176" s="6"/>
      <c r="U176" s="6"/>
      <c r="V176" s="6"/>
      <c r="W176" s="139"/>
      <c r="X176" s="6"/>
      <c r="Y176" s="6"/>
      <c r="Z176" s="6"/>
      <c r="AA176" s="6"/>
    </row>
    <row r="177" spans="1:27" ht="15.75" customHeight="1">
      <c r="A177" s="6"/>
      <c r="B177" s="6"/>
      <c r="C177" s="6"/>
      <c r="D177" s="6"/>
      <c r="E177" s="6"/>
      <c r="F177" s="6"/>
      <c r="G177" s="6"/>
      <c r="H177" s="6"/>
      <c r="I177" s="6"/>
      <c r="J177" s="6"/>
      <c r="K177" s="6"/>
      <c r="L177" s="6"/>
      <c r="M177" s="6"/>
      <c r="N177" s="6"/>
      <c r="O177" s="6"/>
      <c r="P177" s="6"/>
      <c r="Q177" s="6"/>
      <c r="R177" s="6"/>
      <c r="S177" s="6"/>
      <c r="T177" s="6"/>
      <c r="U177" s="6"/>
      <c r="V177" s="6"/>
      <c r="W177" s="139"/>
      <c r="X177" s="6"/>
      <c r="Y177" s="6"/>
      <c r="Z177" s="6"/>
      <c r="AA177" s="6"/>
    </row>
    <row r="178" spans="1:27" ht="15.75" customHeight="1">
      <c r="A178" s="6"/>
      <c r="B178" s="6"/>
      <c r="C178" s="6"/>
      <c r="D178" s="6"/>
      <c r="E178" s="6"/>
      <c r="F178" s="6"/>
      <c r="G178" s="6"/>
      <c r="H178" s="6"/>
      <c r="I178" s="6"/>
      <c r="J178" s="6"/>
      <c r="K178" s="6"/>
      <c r="L178" s="6"/>
      <c r="M178" s="6"/>
      <c r="N178" s="6"/>
      <c r="O178" s="6"/>
      <c r="P178" s="6"/>
      <c r="Q178" s="6"/>
      <c r="R178" s="6"/>
      <c r="S178" s="6"/>
      <c r="T178" s="6"/>
      <c r="U178" s="6"/>
      <c r="V178" s="6"/>
      <c r="W178" s="139"/>
      <c r="X178" s="6"/>
      <c r="Y178" s="6"/>
      <c r="Z178" s="6"/>
      <c r="AA178" s="6"/>
    </row>
    <row r="179" spans="1:27" ht="15.75" customHeight="1">
      <c r="A179" s="6"/>
      <c r="B179" s="6"/>
      <c r="C179" s="6"/>
      <c r="D179" s="6"/>
      <c r="E179" s="6"/>
      <c r="F179" s="6"/>
      <c r="G179" s="6"/>
      <c r="H179" s="6"/>
      <c r="I179" s="6"/>
      <c r="J179" s="6"/>
      <c r="K179" s="6"/>
      <c r="L179" s="6"/>
      <c r="M179" s="6"/>
      <c r="N179" s="6"/>
      <c r="O179" s="6"/>
      <c r="P179" s="6"/>
      <c r="Q179" s="6"/>
      <c r="R179" s="6"/>
      <c r="S179" s="6"/>
      <c r="T179" s="6"/>
      <c r="U179" s="6"/>
      <c r="V179" s="6"/>
      <c r="W179" s="139"/>
      <c r="X179" s="6"/>
      <c r="Y179" s="6"/>
      <c r="Z179" s="6"/>
      <c r="AA179" s="6"/>
    </row>
    <row r="180" spans="1:27" ht="15.75" customHeight="1">
      <c r="A180" s="6"/>
      <c r="B180" s="6"/>
      <c r="C180" s="6"/>
      <c r="D180" s="6"/>
      <c r="E180" s="6"/>
      <c r="F180" s="6"/>
      <c r="G180" s="6"/>
      <c r="H180" s="6"/>
      <c r="I180" s="6"/>
      <c r="J180" s="6"/>
      <c r="K180" s="6"/>
      <c r="L180" s="6"/>
      <c r="M180" s="6"/>
      <c r="N180" s="6"/>
      <c r="O180" s="6"/>
      <c r="P180" s="6"/>
      <c r="Q180" s="6"/>
      <c r="R180" s="6"/>
      <c r="S180" s="6"/>
      <c r="T180" s="6"/>
      <c r="U180" s="6"/>
      <c r="V180" s="6"/>
      <c r="W180" s="139"/>
      <c r="X180" s="6"/>
      <c r="Y180" s="6"/>
      <c r="Z180" s="6"/>
      <c r="AA180" s="6"/>
    </row>
    <row r="181" spans="1:27" ht="15.75" customHeight="1">
      <c r="A181" s="6"/>
      <c r="B181" s="6"/>
      <c r="C181" s="6"/>
      <c r="D181" s="6"/>
      <c r="E181" s="6"/>
      <c r="F181" s="6"/>
      <c r="G181" s="6"/>
      <c r="H181" s="6"/>
      <c r="I181" s="6"/>
      <c r="J181" s="6"/>
      <c r="K181" s="6"/>
      <c r="L181" s="6"/>
      <c r="M181" s="6"/>
      <c r="N181" s="6"/>
      <c r="O181" s="6"/>
      <c r="P181" s="6"/>
      <c r="Q181" s="6"/>
      <c r="R181" s="6"/>
      <c r="S181" s="6"/>
      <c r="T181" s="6"/>
      <c r="U181" s="6"/>
      <c r="V181" s="6"/>
      <c r="W181" s="139"/>
      <c r="X181" s="6"/>
      <c r="Y181" s="6"/>
      <c r="Z181" s="6"/>
      <c r="AA181" s="6"/>
    </row>
    <row r="182" spans="1:27" ht="15.75" customHeight="1">
      <c r="A182" s="6"/>
      <c r="B182" s="6"/>
      <c r="C182" s="6"/>
      <c r="D182" s="6"/>
      <c r="E182" s="6"/>
      <c r="F182" s="6"/>
      <c r="G182" s="6"/>
      <c r="H182" s="6"/>
      <c r="I182" s="6"/>
      <c r="J182" s="6"/>
      <c r="K182" s="6"/>
      <c r="L182" s="6"/>
      <c r="M182" s="6"/>
      <c r="N182" s="6"/>
      <c r="O182" s="6"/>
      <c r="P182" s="6"/>
      <c r="Q182" s="6"/>
      <c r="R182" s="6"/>
      <c r="S182" s="6"/>
      <c r="T182" s="6"/>
      <c r="U182" s="6"/>
      <c r="V182" s="6"/>
      <c r="W182" s="139"/>
      <c r="X182" s="6"/>
      <c r="Y182" s="6"/>
      <c r="Z182" s="6"/>
      <c r="AA182" s="6"/>
    </row>
    <row r="183" spans="1:27" ht="15.75" customHeight="1">
      <c r="A183" s="6"/>
      <c r="B183" s="6"/>
      <c r="C183" s="6"/>
      <c r="D183" s="6"/>
      <c r="E183" s="6"/>
      <c r="F183" s="6"/>
      <c r="G183" s="6"/>
      <c r="H183" s="6"/>
      <c r="I183" s="6"/>
      <c r="J183" s="6"/>
      <c r="K183" s="6"/>
      <c r="L183" s="6"/>
      <c r="M183" s="6"/>
      <c r="N183" s="6"/>
      <c r="O183" s="6"/>
      <c r="P183" s="6"/>
      <c r="Q183" s="6"/>
      <c r="R183" s="6"/>
      <c r="S183" s="6"/>
      <c r="T183" s="6"/>
      <c r="U183" s="6"/>
      <c r="V183" s="6"/>
      <c r="W183" s="139"/>
      <c r="X183" s="6"/>
      <c r="Y183" s="6"/>
      <c r="Z183" s="6"/>
      <c r="AA183" s="6"/>
    </row>
    <row r="184" spans="1:27" ht="15.75" customHeight="1">
      <c r="A184" s="6"/>
      <c r="B184" s="6"/>
      <c r="C184" s="6"/>
      <c r="D184" s="6"/>
      <c r="E184" s="6"/>
      <c r="F184" s="6"/>
      <c r="G184" s="6"/>
      <c r="H184" s="6"/>
      <c r="I184" s="6"/>
      <c r="J184" s="6"/>
      <c r="K184" s="6"/>
      <c r="L184" s="6"/>
      <c r="M184" s="6"/>
      <c r="N184" s="6"/>
      <c r="O184" s="6"/>
      <c r="P184" s="6"/>
      <c r="Q184" s="6"/>
      <c r="R184" s="6"/>
      <c r="S184" s="6"/>
      <c r="T184" s="6"/>
      <c r="U184" s="6"/>
      <c r="V184" s="6"/>
      <c r="W184" s="139"/>
      <c r="X184" s="6"/>
      <c r="Y184" s="6"/>
      <c r="Z184" s="6"/>
      <c r="AA184" s="6"/>
    </row>
    <row r="185" spans="1:27" ht="15.75" customHeight="1">
      <c r="A185" s="6"/>
      <c r="B185" s="6"/>
      <c r="C185" s="6"/>
      <c r="D185" s="6"/>
      <c r="E185" s="6"/>
      <c r="F185" s="6"/>
      <c r="G185" s="6"/>
      <c r="H185" s="6"/>
      <c r="I185" s="6"/>
      <c r="J185" s="6"/>
      <c r="K185" s="6"/>
      <c r="L185" s="6"/>
      <c r="M185" s="6"/>
      <c r="N185" s="6"/>
      <c r="O185" s="6"/>
      <c r="P185" s="6"/>
      <c r="Q185" s="6"/>
      <c r="R185" s="6"/>
      <c r="S185" s="6"/>
      <c r="T185" s="6"/>
      <c r="U185" s="6"/>
      <c r="V185" s="6"/>
      <c r="W185" s="139"/>
      <c r="X185" s="6"/>
      <c r="Y185" s="6"/>
      <c r="Z185" s="6"/>
      <c r="AA185" s="6"/>
    </row>
    <row r="186" spans="1:27" ht="15.75" customHeight="1">
      <c r="A186" s="6"/>
      <c r="B186" s="6"/>
      <c r="C186" s="6"/>
      <c r="D186" s="6"/>
      <c r="E186" s="6"/>
      <c r="F186" s="6"/>
      <c r="G186" s="6"/>
      <c r="H186" s="6"/>
      <c r="I186" s="6"/>
      <c r="J186" s="6"/>
      <c r="K186" s="6"/>
      <c r="L186" s="6"/>
      <c r="M186" s="6"/>
      <c r="N186" s="6"/>
      <c r="O186" s="6"/>
      <c r="P186" s="6"/>
      <c r="Q186" s="6"/>
      <c r="R186" s="6"/>
      <c r="S186" s="6"/>
      <c r="T186" s="6"/>
      <c r="U186" s="6"/>
      <c r="V186" s="6"/>
      <c r="W186" s="139"/>
      <c r="X186" s="6"/>
      <c r="Y186" s="6"/>
      <c r="Z186" s="6"/>
      <c r="AA186" s="6"/>
    </row>
    <row r="187" spans="1:27" ht="15.75" customHeight="1">
      <c r="A187" s="6"/>
      <c r="B187" s="6"/>
      <c r="C187" s="6"/>
      <c r="D187" s="6"/>
      <c r="E187" s="6"/>
      <c r="F187" s="6"/>
      <c r="G187" s="6"/>
      <c r="H187" s="6"/>
      <c r="I187" s="6"/>
      <c r="J187" s="6"/>
      <c r="K187" s="6"/>
      <c r="L187" s="6"/>
      <c r="M187" s="6"/>
      <c r="N187" s="6"/>
      <c r="O187" s="6"/>
      <c r="P187" s="6"/>
      <c r="Q187" s="6"/>
      <c r="R187" s="6"/>
      <c r="S187" s="6"/>
      <c r="T187" s="6"/>
      <c r="U187" s="6"/>
      <c r="V187" s="6"/>
      <c r="W187" s="139"/>
      <c r="X187" s="6"/>
      <c r="Y187" s="6"/>
      <c r="Z187" s="6"/>
      <c r="AA187" s="6"/>
    </row>
    <row r="188" spans="1:27" ht="15.75" customHeight="1">
      <c r="A188" s="6"/>
      <c r="B188" s="6"/>
      <c r="C188" s="6"/>
      <c r="D188" s="6"/>
      <c r="E188" s="6"/>
      <c r="F188" s="6"/>
      <c r="G188" s="6"/>
      <c r="H188" s="6"/>
      <c r="I188" s="6"/>
      <c r="J188" s="6"/>
      <c r="K188" s="6"/>
      <c r="L188" s="6"/>
      <c r="M188" s="6"/>
      <c r="N188" s="6"/>
      <c r="O188" s="6"/>
      <c r="P188" s="6"/>
      <c r="Q188" s="6"/>
      <c r="R188" s="6"/>
      <c r="S188" s="6"/>
      <c r="T188" s="6"/>
      <c r="U188" s="6"/>
      <c r="V188" s="6"/>
      <c r="W188" s="139"/>
      <c r="X188" s="6"/>
      <c r="Y188" s="6"/>
      <c r="Z188" s="6"/>
      <c r="AA188" s="6"/>
    </row>
    <row r="189" spans="1:27" ht="15.75" customHeight="1">
      <c r="A189" s="6"/>
      <c r="B189" s="6"/>
      <c r="C189" s="6"/>
      <c r="D189" s="6"/>
      <c r="E189" s="6"/>
      <c r="F189" s="6"/>
      <c r="G189" s="6"/>
      <c r="H189" s="6"/>
      <c r="I189" s="6"/>
      <c r="J189" s="6"/>
      <c r="K189" s="6"/>
      <c r="L189" s="6"/>
      <c r="M189" s="6"/>
      <c r="N189" s="6"/>
      <c r="O189" s="6"/>
      <c r="P189" s="6"/>
      <c r="Q189" s="6"/>
      <c r="R189" s="6"/>
      <c r="S189" s="6"/>
      <c r="T189" s="6"/>
      <c r="U189" s="6"/>
      <c r="V189" s="6"/>
      <c r="W189" s="139"/>
      <c r="X189" s="6"/>
      <c r="Y189" s="6"/>
      <c r="Z189" s="6"/>
      <c r="AA189" s="6"/>
    </row>
    <row r="190" spans="1:27" ht="15.75" customHeight="1">
      <c r="A190" s="6"/>
      <c r="B190" s="6"/>
      <c r="C190" s="6"/>
      <c r="D190" s="6"/>
      <c r="E190" s="6"/>
      <c r="F190" s="6"/>
      <c r="G190" s="6"/>
      <c r="H190" s="6"/>
      <c r="I190" s="6"/>
      <c r="J190" s="6"/>
      <c r="K190" s="6"/>
      <c r="L190" s="6"/>
      <c r="M190" s="6"/>
      <c r="N190" s="6"/>
      <c r="O190" s="6"/>
      <c r="P190" s="6"/>
      <c r="Q190" s="6"/>
      <c r="R190" s="6"/>
      <c r="S190" s="6"/>
      <c r="T190" s="6"/>
      <c r="U190" s="6"/>
      <c r="V190" s="6"/>
      <c r="W190" s="139"/>
      <c r="X190" s="6"/>
      <c r="Y190" s="6"/>
      <c r="Z190" s="6"/>
      <c r="AA190" s="6"/>
    </row>
    <row r="191" spans="1:27" ht="15.75" customHeight="1">
      <c r="A191" s="6"/>
      <c r="B191" s="6"/>
      <c r="C191" s="6"/>
      <c r="D191" s="6"/>
      <c r="E191" s="6"/>
      <c r="F191" s="6"/>
      <c r="G191" s="6"/>
      <c r="H191" s="6"/>
      <c r="I191" s="6"/>
      <c r="J191" s="6"/>
      <c r="K191" s="6"/>
      <c r="L191" s="6"/>
      <c r="M191" s="6"/>
      <c r="N191" s="6"/>
      <c r="O191" s="6"/>
      <c r="P191" s="6"/>
      <c r="Q191" s="6"/>
      <c r="R191" s="6"/>
      <c r="S191" s="6"/>
      <c r="T191" s="6"/>
      <c r="U191" s="6"/>
      <c r="V191" s="6"/>
      <c r="W191" s="139"/>
      <c r="X191" s="6"/>
      <c r="Y191" s="6"/>
      <c r="Z191" s="6"/>
      <c r="AA191" s="6"/>
    </row>
    <row r="192" spans="1:27" ht="15.75" customHeight="1">
      <c r="A192" s="6"/>
      <c r="B192" s="6"/>
      <c r="C192" s="6"/>
      <c r="D192" s="6"/>
      <c r="E192" s="6"/>
      <c r="F192" s="6"/>
      <c r="G192" s="6"/>
      <c r="H192" s="6"/>
      <c r="I192" s="6"/>
      <c r="J192" s="6"/>
      <c r="K192" s="6"/>
      <c r="L192" s="6"/>
      <c r="M192" s="6"/>
      <c r="N192" s="6"/>
      <c r="O192" s="6"/>
      <c r="P192" s="6"/>
      <c r="Q192" s="6"/>
      <c r="R192" s="6"/>
      <c r="S192" s="6"/>
      <c r="T192" s="6"/>
      <c r="U192" s="6"/>
      <c r="V192" s="6"/>
      <c r="W192" s="139"/>
      <c r="X192" s="6"/>
      <c r="Y192" s="6"/>
      <c r="Z192" s="6"/>
      <c r="AA192" s="6"/>
    </row>
    <row r="193" spans="1:27" ht="15.75" customHeight="1">
      <c r="A193" s="6"/>
      <c r="B193" s="6"/>
      <c r="C193" s="6"/>
      <c r="D193" s="6"/>
      <c r="E193" s="6"/>
      <c r="F193" s="6"/>
      <c r="G193" s="6"/>
      <c r="H193" s="6"/>
      <c r="I193" s="6"/>
      <c r="J193" s="6"/>
      <c r="K193" s="6"/>
      <c r="L193" s="6"/>
      <c r="M193" s="6"/>
      <c r="N193" s="6"/>
      <c r="O193" s="6"/>
      <c r="P193" s="6"/>
      <c r="Q193" s="6"/>
      <c r="R193" s="6"/>
      <c r="S193" s="6"/>
      <c r="T193" s="6"/>
      <c r="U193" s="6"/>
      <c r="V193" s="6"/>
      <c r="W193" s="139"/>
      <c r="X193" s="6"/>
      <c r="Y193" s="6"/>
      <c r="Z193" s="6"/>
      <c r="AA193" s="6"/>
    </row>
    <row r="194" spans="1:27" ht="15.75" customHeight="1">
      <c r="A194" s="6"/>
      <c r="B194" s="6"/>
      <c r="C194" s="6"/>
      <c r="D194" s="6"/>
      <c r="E194" s="6"/>
      <c r="F194" s="6"/>
      <c r="G194" s="6"/>
      <c r="H194" s="6"/>
      <c r="I194" s="6"/>
      <c r="J194" s="6"/>
      <c r="K194" s="6"/>
      <c r="L194" s="6"/>
      <c r="M194" s="6"/>
      <c r="N194" s="6"/>
      <c r="O194" s="6"/>
      <c r="P194" s="6"/>
      <c r="Q194" s="6"/>
      <c r="R194" s="6"/>
      <c r="S194" s="6"/>
      <c r="T194" s="6"/>
      <c r="U194" s="6"/>
      <c r="V194" s="6"/>
      <c r="W194" s="139"/>
      <c r="X194" s="6"/>
      <c r="Y194" s="6"/>
      <c r="Z194" s="6"/>
      <c r="AA194" s="6"/>
    </row>
    <row r="195" spans="1:27" ht="15.75" customHeight="1">
      <c r="A195" s="6"/>
      <c r="B195" s="6"/>
      <c r="C195" s="6"/>
      <c r="D195" s="6"/>
      <c r="E195" s="6"/>
      <c r="F195" s="6"/>
      <c r="G195" s="6"/>
      <c r="H195" s="6"/>
      <c r="I195" s="6"/>
      <c r="J195" s="6"/>
      <c r="K195" s="6"/>
      <c r="L195" s="6"/>
      <c r="M195" s="6"/>
      <c r="N195" s="6"/>
      <c r="O195" s="6"/>
      <c r="P195" s="6"/>
      <c r="Q195" s="6"/>
      <c r="R195" s="6"/>
      <c r="S195" s="6"/>
      <c r="T195" s="6"/>
      <c r="U195" s="6"/>
      <c r="V195" s="6"/>
      <c r="W195" s="139"/>
      <c r="X195" s="6"/>
      <c r="Y195" s="6"/>
      <c r="Z195" s="6"/>
      <c r="AA195" s="6"/>
    </row>
    <row r="196" spans="1:27" ht="15.75" customHeight="1">
      <c r="A196" s="6"/>
      <c r="B196" s="6"/>
      <c r="C196" s="6"/>
      <c r="D196" s="6"/>
      <c r="E196" s="6"/>
      <c r="F196" s="6"/>
      <c r="G196" s="6"/>
      <c r="H196" s="6"/>
      <c r="I196" s="6"/>
      <c r="J196" s="6"/>
      <c r="K196" s="6"/>
      <c r="L196" s="6"/>
      <c r="M196" s="6"/>
      <c r="N196" s="6"/>
      <c r="O196" s="6"/>
      <c r="P196" s="6"/>
      <c r="Q196" s="6"/>
      <c r="R196" s="6"/>
      <c r="S196" s="6"/>
      <c r="T196" s="6"/>
      <c r="U196" s="6"/>
      <c r="V196" s="6"/>
      <c r="W196" s="139"/>
      <c r="X196" s="6"/>
      <c r="Y196" s="6"/>
      <c r="Z196" s="6"/>
      <c r="AA196" s="6"/>
    </row>
    <row r="197" spans="1:27" ht="15.75" customHeight="1">
      <c r="A197" s="6"/>
      <c r="B197" s="6"/>
      <c r="C197" s="6"/>
      <c r="D197" s="6"/>
      <c r="E197" s="6"/>
      <c r="F197" s="6"/>
      <c r="G197" s="6"/>
      <c r="H197" s="6"/>
      <c r="I197" s="6"/>
      <c r="J197" s="6"/>
      <c r="K197" s="6"/>
      <c r="L197" s="6"/>
      <c r="M197" s="6"/>
      <c r="N197" s="6"/>
      <c r="O197" s="6"/>
      <c r="P197" s="6"/>
      <c r="Q197" s="6"/>
      <c r="R197" s="6"/>
      <c r="S197" s="6"/>
      <c r="T197" s="6"/>
      <c r="U197" s="6"/>
      <c r="V197" s="6"/>
      <c r="W197" s="139"/>
      <c r="X197" s="6"/>
      <c r="Y197" s="6"/>
      <c r="Z197" s="6"/>
      <c r="AA197" s="6"/>
    </row>
    <row r="198" spans="1:27" ht="15.75" customHeight="1">
      <c r="A198" s="6"/>
      <c r="B198" s="6"/>
      <c r="C198" s="6"/>
      <c r="D198" s="6"/>
      <c r="E198" s="6"/>
      <c r="F198" s="6"/>
      <c r="G198" s="6"/>
      <c r="H198" s="6"/>
      <c r="I198" s="6"/>
      <c r="J198" s="6"/>
      <c r="K198" s="6"/>
      <c r="L198" s="6"/>
      <c r="M198" s="6"/>
      <c r="N198" s="6"/>
      <c r="O198" s="6"/>
      <c r="P198" s="6"/>
      <c r="Q198" s="6"/>
      <c r="R198" s="6"/>
      <c r="S198" s="6"/>
      <c r="T198" s="6"/>
      <c r="U198" s="6"/>
      <c r="V198" s="6"/>
      <c r="W198" s="139"/>
      <c r="X198" s="6"/>
      <c r="Y198" s="6"/>
      <c r="Z198" s="6"/>
      <c r="AA198" s="6"/>
    </row>
    <row r="199" spans="1:27" ht="15.75" customHeight="1">
      <c r="A199" s="6"/>
      <c r="B199" s="6"/>
      <c r="C199" s="6"/>
      <c r="D199" s="6"/>
      <c r="E199" s="6"/>
      <c r="F199" s="6"/>
      <c r="G199" s="6"/>
      <c r="H199" s="6"/>
      <c r="I199" s="6"/>
      <c r="J199" s="6"/>
      <c r="K199" s="6"/>
      <c r="L199" s="6"/>
      <c r="M199" s="6"/>
      <c r="N199" s="6"/>
      <c r="O199" s="6"/>
      <c r="P199" s="6"/>
      <c r="Q199" s="6"/>
      <c r="R199" s="6"/>
      <c r="S199" s="6"/>
      <c r="T199" s="6"/>
      <c r="U199" s="6"/>
      <c r="V199" s="6"/>
      <c r="W199" s="139"/>
      <c r="X199" s="6"/>
      <c r="Y199" s="6"/>
      <c r="Z199" s="6"/>
      <c r="AA199" s="6"/>
    </row>
    <row r="200" spans="1:27" ht="15.75" customHeight="1">
      <c r="A200" s="6"/>
      <c r="B200" s="6"/>
      <c r="C200" s="6"/>
      <c r="D200" s="6"/>
      <c r="E200" s="6"/>
      <c r="F200" s="6"/>
      <c r="G200" s="6"/>
      <c r="H200" s="6"/>
      <c r="I200" s="6"/>
      <c r="J200" s="6"/>
      <c r="K200" s="6"/>
      <c r="L200" s="6"/>
      <c r="M200" s="6"/>
      <c r="N200" s="6"/>
      <c r="O200" s="6"/>
      <c r="P200" s="6"/>
      <c r="Q200" s="6"/>
      <c r="R200" s="6"/>
      <c r="S200" s="6"/>
      <c r="T200" s="6"/>
      <c r="U200" s="6"/>
      <c r="V200" s="6"/>
      <c r="W200" s="139"/>
      <c r="X200" s="6"/>
      <c r="Y200" s="6"/>
      <c r="Z200" s="6"/>
      <c r="AA200" s="6"/>
    </row>
    <row r="201" spans="1:27" ht="15.75" customHeight="1">
      <c r="A201" s="6"/>
      <c r="B201" s="6"/>
      <c r="C201" s="6"/>
      <c r="D201" s="6"/>
      <c r="E201" s="6"/>
      <c r="F201" s="6"/>
      <c r="G201" s="6"/>
      <c r="H201" s="6"/>
      <c r="I201" s="6"/>
      <c r="J201" s="6"/>
      <c r="K201" s="6"/>
      <c r="L201" s="6"/>
      <c r="M201" s="6"/>
      <c r="N201" s="6"/>
      <c r="O201" s="6"/>
      <c r="P201" s="6"/>
      <c r="Q201" s="6"/>
      <c r="R201" s="6"/>
      <c r="S201" s="6"/>
      <c r="T201" s="6"/>
      <c r="U201" s="6"/>
      <c r="V201" s="6"/>
      <c r="W201" s="139"/>
      <c r="X201" s="6"/>
      <c r="Y201" s="6"/>
      <c r="Z201" s="6"/>
      <c r="AA201" s="6"/>
    </row>
    <row r="202" spans="1:27" ht="15.75" customHeight="1">
      <c r="A202" s="6"/>
      <c r="B202" s="6"/>
      <c r="C202" s="6"/>
      <c r="D202" s="6"/>
      <c r="E202" s="6"/>
      <c r="F202" s="6"/>
      <c r="G202" s="6"/>
      <c r="H202" s="6"/>
      <c r="I202" s="6"/>
      <c r="J202" s="6"/>
      <c r="K202" s="6"/>
      <c r="L202" s="6"/>
      <c r="M202" s="6"/>
      <c r="N202" s="6"/>
      <c r="O202" s="6"/>
      <c r="P202" s="6"/>
      <c r="Q202" s="6"/>
      <c r="R202" s="6"/>
      <c r="S202" s="6"/>
      <c r="T202" s="6"/>
      <c r="U202" s="6"/>
      <c r="V202" s="6"/>
      <c r="W202" s="139"/>
      <c r="X202" s="6"/>
      <c r="Y202" s="6"/>
      <c r="Z202" s="6"/>
      <c r="AA202" s="6"/>
    </row>
    <row r="203" spans="1:27" ht="15.75" customHeight="1">
      <c r="A203" s="6"/>
      <c r="B203" s="6"/>
      <c r="C203" s="6"/>
      <c r="D203" s="6"/>
      <c r="E203" s="6"/>
      <c r="F203" s="6"/>
      <c r="G203" s="6"/>
      <c r="H203" s="6"/>
      <c r="I203" s="6"/>
      <c r="J203" s="6"/>
      <c r="K203" s="6"/>
      <c r="L203" s="6"/>
      <c r="M203" s="6"/>
      <c r="N203" s="6"/>
      <c r="O203" s="6"/>
      <c r="P203" s="6"/>
      <c r="Q203" s="6"/>
      <c r="R203" s="6"/>
      <c r="S203" s="6"/>
      <c r="T203" s="6"/>
      <c r="U203" s="6"/>
      <c r="V203" s="6"/>
      <c r="W203" s="139"/>
      <c r="X203" s="6"/>
      <c r="Y203" s="6"/>
      <c r="Z203" s="6"/>
      <c r="AA203" s="6"/>
    </row>
    <row r="204" spans="1:27" ht="15.75" customHeight="1">
      <c r="A204" s="6"/>
      <c r="B204" s="6"/>
      <c r="C204" s="6"/>
      <c r="D204" s="6"/>
      <c r="E204" s="6"/>
      <c r="F204" s="6"/>
      <c r="G204" s="6"/>
      <c r="H204" s="6"/>
      <c r="I204" s="6"/>
      <c r="J204" s="6"/>
      <c r="K204" s="6"/>
      <c r="L204" s="6"/>
      <c r="M204" s="6"/>
      <c r="N204" s="6"/>
      <c r="O204" s="6"/>
      <c r="P204" s="6"/>
      <c r="Q204" s="6"/>
      <c r="R204" s="6"/>
      <c r="S204" s="6"/>
      <c r="T204" s="6"/>
      <c r="U204" s="6"/>
      <c r="V204" s="6"/>
      <c r="W204" s="139"/>
      <c r="X204" s="6"/>
      <c r="Y204" s="6"/>
      <c r="Z204" s="6"/>
      <c r="AA204" s="6"/>
    </row>
    <row r="205" spans="1:27" ht="15.75" customHeight="1">
      <c r="A205" s="6"/>
      <c r="B205" s="6"/>
      <c r="C205" s="6"/>
      <c r="D205" s="6"/>
      <c r="E205" s="6"/>
      <c r="F205" s="6"/>
      <c r="G205" s="6"/>
      <c r="H205" s="6"/>
      <c r="I205" s="6"/>
      <c r="J205" s="6"/>
      <c r="K205" s="6"/>
      <c r="L205" s="6"/>
      <c r="M205" s="6"/>
      <c r="N205" s="6"/>
      <c r="O205" s="6"/>
      <c r="P205" s="6"/>
      <c r="Q205" s="6"/>
      <c r="R205" s="6"/>
      <c r="S205" s="6"/>
      <c r="T205" s="6"/>
      <c r="U205" s="6"/>
      <c r="V205" s="6"/>
      <c r="W205" s="139"/>
      <c r="X205" s="6"/>
      <c r="Y205" s="6"/>
      <c r="Z205" s="6"/>
      <c r="AA205" s="6"/>
    </row>
    <row r="206" spans="1:27" ht="15.75" customHeight="1">
      <c r="A206" s="6"/>
      <c r="B206" s="6"/>
      <c r="C206" s="6"/>
      <c r="D206" s="6"/>
      <c r="E206" s="6"/>
      <c r="F206" s="6"/>
      <c r="G206" s="6"/>
      <c r="H206" s="6"/>
      <c r="I206" s="6"/>
      <c r="J206" s="6"/>
      <c r="K206" s="6"/>
      <c r="L206" s="6"/>
      <c r="M206" s="6"/>
      <c r="N206" s="6"/>
      <c r="O206" s="6"/>
      <c r="P206" s="6"/>
      <c r="Q206" s="6"/>
      <c r="R206" s="6"/>
      <c r="S206" s="6"/>
      <c r="T206" s="6"/>
      <c r="U206" s="6"/>
      <c r="V206" s="6"/>
      <c r="W206" s="139"/>
      <c r="X206" s="6"/>
      <c r="Y206" s="6"/>
      <c r="Z206" s="6"/>
      <c r="AA206" s="6"/>
    </row>
    <row r="207" spans="1:27" ht="15.75" customHeight="1">
      <c r="A207" s="6"/>
      <c r="B207" s="6"/>
      <c r="C207" s="6"/>
      <c r="D207" s="6"/>
      <c r="E207" s="6"/>
      <c r="F207" s="6"/>
      <c r="G207" s="6"/>
      <c r="H207" s="6"/>
      <c r="I207" s="6"/>
      <c r="J207" s="6"/>
      <c r="K207" s="6"/>
      <c r="L207" s="6"/>
      <c r="M207" s="6"/>
      <c r="N207" s="6"/>
      <c r="O207" s="6"/>
      <c r="P207" s="6"/>
      <c r="Q207" s="6"/>
      <c r="R207" s="6"/>
      <c r="S207" s="6"/>
      <c r="T207" s="6"/>
      <c r="U207" s="6"/>
      <c r="V207" s="6"/>
      <c r="W207" s="139"/>
      <c r="X207" s="6"/>
      <c r="Y207" s="6"/>
      <c r="Z207" s="6"/>
      <c r="AA207" s="6"/>
    </row>
    <row r="208" spans="1:27" ht="15.75" customHeight="1">
      <c r="A208" s="6"/>
      <c r="B208" s="6"/>
      <c r="C208" s="6"/>
      <c r="D208" s="6"/>
      <c r="E208" s="6"/>
      <c r="F208" s="6"/>
      <c r="G208" s="6"/>
      <c r="H208" s="6"/>
      <c r="I208" s="6"/>
      <c r="J208" s="6"/>
      <c r="K208" s="6"/>
      <c r="L208" s="6"/>
      <c r="M208" s="6"/>
      <c r="N208" s="6"/>
      <c r="O208" s="6"/>
      <c r="P208" s="6"/>
      <c r="Q208" s="6"/>
      <c r="R208" s="6"/>
      <c r="S208" s="6"/>
      <c r="T208" s="6"/>
      <c r="U208" s="6"/>
      <c r="V208" s="6"/>
      <c r="W208" s="139"/>
      <c r="X208" s="6"/>
      <c r="Y208" s="6"/>
      <c r="Z208" s="6"/>
      <c r="AA208" s="6"/>
    </row>
    <row r="209" spans="1:27" ht="15.75" customHeight="1">
      <c r="A209" s="6"/>
      <c r="B209" s="6"/>
      <c r="C209" s="6"/>
      <c r="D209" s="6"/>
      <c r="E209" s="6"/>
      <c r="F209" s="6"/>
      <c r="G209" s="6"/>
      <c r="H209" s="6"/>
      <c r="I209" s="6"/>
      <c r="J209" s="6"/>
      <c r="K209" s="6"/>
      <c r="L209" s="6"/>
      <c r="M209" s="6"/>
      <c r="N209" s="6"/>
      <c r="O209" s="6"/>
      <c r="P209" s="6"/>
      <c r="Q209" s="6"/>
      <c r="R209" s="6"/>
      <c r="S209" s="6"/>
      <c r="T209" s="6"/>
      <c r="U209" s="6"/>
      <c r="V209" s="6"/>
      <c r="W209" s="139"/>
      <c r="X209" s="6"/>
      <c r="Y209" s="6"/>
      <c r="Z209" s="6"/>
      <c r="AA209" s="6"/>
    </row>
    <row r="210" spans="1:27" ht="15.75" customHeight="1">
      <c r="A210" s="6"/>
      <c r="B210" s="6"/>
      <c r="C210" s="6"/>
      <c r="D210" s="6"/>
      <c r="E210" s="6"/>
      <c r="F210" s="6"/>
      <c r="G210" s="6"/>
      <c r="H210" s="6"/>
      <c r="I210" s="6"/>
      <c r="J210" s="6"/>
      <c r="K210" s="6"/>
      <c r="L210" s="6"/>
      <c r="M210" s="6"/>
      <c r="N210" s="6"/>
      <c r="O210" s="6"/>
      <c r="P210" s="6"/>
      <c r="Q210" s="6"/>
      <c r="R210" s="6"/>
      <c r="S210" s="6"/>
      <c r="T210" s="6"/>
      <c r="U210" s="6"/>
      <c r="V210" s="6"/>
      <c r="W210" s="139"/>
      <c r="X210" s="6"/>
      <c r="Y210" s="6"/>
      <c r="Z210" s="6"/>
      <c r="AA210" s="6"/>
    </row>
    <row r="211" spans="1:27" ht="15.75" customHeight="1">
      <c r="A211" s="6"/>
      <c r="B211" s="6"/>
      <c r="C211" s="6"/>
      <c r="D211" s="6"/>
      <c r="E211" s="6"/>
      <c r="F211" s="6"/>
      <c r="G211" s="6"/>
      <c r="H211" s="6"/>
      <c r="I211" s="6"/>
      <c r="J211" s="6"/>
      <c r="K211" s="6"/>
      <c r="L211" s="6"/>
      <c r="M211" s="6"/>
      <c r="N211" s="6"/>
      <c r="O211" s="6"/>
      <c r="P211" s="6"/>
      <c r="Q211" s="6"/>
      <c r="R211" s="6"/>
      <c r="S211" s="6"/>
      <c r="T211" s="6"/>
      <c r="U211" s="6"/>
      <c r="V211" s="6"/>
      <c r="W211" s="139"/>
      <c r="X211" s="6"/>
      <c r="Y211" s="6"/>
      <c r="Z211" s="6"/>
      <c r="AA211" s="6"/>
    </row>
    <row r="212" spans="1:27" ht="15.75" customHeight="1">
      <c r="A212" s="6"/>
      <c r="B212" s="6"/>
      <c r="C212" s="6"/>
      <c r="D212" s="6"/>
      <c r="E212" s="6"/>
      <c r="F212" s="6"/>
      <c r="G212" s="6"/>
      <c r="H212" s="6"/>
      <c r="I212" s="6"/>
      <c r="J212" s="6"/>
      <c r="K212" s="6"/>
      <c r="L212" s="6"/>
      <c r="M212" s="6"/>
      <c r="N212" s="6"/>
      <c r="O212" s="6"/>
      <c r="P212" s="6"/>
      <c r="Q212" s="6"/>
      <c r="R212" s="6"/>
      <c r="S212" s="6"/>
      <c r="T212" s="6"/>
      <c r="U212" s="6"/>
      <c r="V212" s="6"/>
      <c r="W212" s="139"/>
      <c r="X212" s="6"/>
      <c r="Y212" s="6"/>
      <c r="Z212" s="6"/>
      <c r="AA212" s="6"/>
    </row>
    <row r="213" spans="1:27" ht="15.75" customHeight="1">
      <c r="A213" s="6"/>
      <c r="B213" s="6"/>
      <c r="C213" s="6"/>
      <c r="D213" s="6"/>
      <c r="E213" s="6"/>
      <c r="F213" s="6"/>
      <c r="G213" s="6"/>
      <c r="H213" s="6"/>
      <c r="I213" s="6"/>
      <c r="J213" s="6"/>
      <c r="K213" s="6"/>
      <c r="L213" s="6"/>
      <c r="M213" s="6"/>
      <c r="N213" s="6"/>
      <c r="O213" s="6"/>
      <c r="P213" s="6"/>
      <c r="Q213" s="6"/>
      <c r="R213" s="6"/>
      <c r="S213" s="6"/>
      <c r="T213" s="6"/>
      <c r="U213" s="6"/>
      <c r="V213" s="6"/>
      <c r="W213" s="139"/>
      <c r="X213" s="6"/>
      <c r="Y213" s="6"/>
      <c r="Z213" s="6"/>
      <c r="AA213" s="6"/>
    </row>
    <row r="214" spans="1:27" ht="15.75" customHeight="1">
      <c r="A214" s="6"/>
      <c r="B214" s="6"/>
      <c r="C214" s="6"/>
      <c r="D214" s="6"/>
      <c r="E214" s="6"/>
      <c r="F214" s="6"/>
      <c r="G214" s="6"/>
      <c r="H214" s="6"/>
      <c r="I214" s="6"/>
      <c r="J214" s="6"/>
      <c r="K214" s="6"/>
      <c r="L214" s="6"/>
      <c r="M214" s="6"/>
      <c r="N214" s="6"/>
      <c r="O214" s="6"/>
      <c r="P214" s="6"/>
      <c r="Q214" s="6"/>
      <c r="R214" s="6"/>
      <c r="S214" s="6"/>
      <c r="T214" s="6"/>
      <c r="U214" s="6"/>
      <c r="V214" s="6"/>
      <c r="W214" s="139"/>
      <c r="X214" s="6"/>
      <c r="Y214" s="6"/>
      <c r="Z214" s="6"/>
      <c r="AA214" s="6"/>
    </row>
    <row r="215" spans="1:27" ht="15.75" customHeight="1">
      <c r="A215" s="6"/>
      <c r="B215" s="6"/>
      <c r="C215" s="6"/>
      <c r="D215" s="6"/>
      <c r="E215" s="6"/>
      <c r="F215" s="6"/>
      <c r="G215" s="6"/>
      <c r="H215" s="6"/>
      <c r="I215" s="6"/>
      <c r="J215" s="6"/>
      <c r="K215" s="6"/>
      <c r="L215" s="6"/>
      <c r="M215" s="6"/>
      <c r="N215" s="6"/>
      <c r="O215" s="6"/>
      <c r="P215" s="6"/>
      <c r="Q215" s="6"/>
      <c r="R215" s="6"/>
      <c r="S215" s="6"/>
      <c r="T215" s="6"/>
      <c r="U215" s="6"/>
      <c r="V215" s="6"/>
      <c r="W215" s="139"/>
      <c r="X215" s="6"/>
      <c r="Y215" s="6"/>
      <c r="Z215" s="6"/>
      <c r="AA215" s="6"/>
    </row>
    <row r="216" spans="1:27" ht="15.75" customHeight="1">
      <c r="A216" s="6"/>
      <c r="B216" s="6"/>
      <c r="C216" s="6"/>
      <c r="D216" s="6"/>
      <c r="E216" s="6"/>
      <c r="F216" s="6"/>
      <c r="G216" s="6"/>
      <c r="H216" s="6"/>
      <c r="I216" s="6"/>
      <c r="J216" s="6"/>
      <c r="K216" s="6"/>
      <c r="L216" s="6"/>
      <c r="M216" s="6"/>
      <c r="N216" s="6"/>
      <c r="O216" s="6"/>
      <c r="P216" s="6"/>
      <c r="Q216" s="6"/>
      <c r="R216" s="6"/>
      <c r="S216" s="6"/>
      <c r="T216" s="6"/>
      <c r="U216" s="6"/>
      <c r="V216" s="6"/>
      <c r="W216" s="139"/>
      <c r="X216" s="6"/>
      <c r="Y216" s="6"/>
      <c r="Z216" s="6"/>
      <c r="AA216" s="6"/>
    </row>
    <row r="217" spans="1:27" ht="15.75" customHeight="1">
      <c r="A217" s="6"/>
      <c r="B217" s="6"/>
      <c r="C217" s="6"/>
      <c r="D217" s="6"/>
      <c r="E217" s="6"/>
      <c r="F217" s="6"/>
      <c r="G217" s="6"/>
      <c r="H217" s="6"/>
      <c r="I217" s="6"/>
      <c r="J217" s="6"/>
      <c r="K217" s="6"/>
      <c r="L217" s="6"/>
      <c r="M217" s="6"/>
      <c r="N217" s="6"/>
      <c r="O217" s="6"/>
      <c r="P217" s="6"/>
      <c r="Q217" s="6"/>
      <c r="R217" s="6"/>
      <c r="S217" s="6"/>
      <c r="T217" s="6"/>
      <c r="U217" s="6"/>
      <c r="V217" s="6"/>
      <c r="W217" s="139"/>
      <c r="X217" s="6"/>
      <c r="Y217" s="6"/>
      <c r="Z217" s="6"/>
      <c r="AA217" s="6"/>
    </row>
    <row r="218" spans="1:27" ht="15.75" customHeight="1">
      <c r="A218" s="6"/>
      <c r="B218" s="6"/>
      <c r="C218" s="6"/>
      <c r="D218" s="6"/>
      <c r="E218" s="6"/>
      <c r="F218" s="6"/>
      <c r="G218" s="6"/>
      <c r="H218" s="6"/>
      <c r="I218" s="6"/>
      <c r="J218" s="6"/>
      <c r="K218" s="6"/>
      <c r="L218" s="6"/>
      <c r="M218" s="6"/>
      <c r="N218" s="6"/>
      <c r="O218" s="6"/>
      <c r="P218" s="6"/>
      <c r="Q218" s="6"/>
      <c r="R218" s="6"/>
      <c r="S218" s="6"/>
      <c r="T218" s="6"/>
      <c r="U218" s="6"/>
      <c r="V218" s="6"/>
      <c r="W218" s="139"/>
      <c r="X218" s="6"/>
      <c r="Y218" s="6"/>
      <c r="Z218" s="6"/>
      <c r="AA218" s="6"/>
    </row>
    <row r="219" spans="1:27" ht="15.75" customHeight="1">
      <c r="A219" s="6"/>
      <c r="B219" s="6"/>
      <c r="C219" s="6"/>
      <c r="D219" s="6"/>
      <c r="E219" s="6"/>
      <c r="F219" s="6"/>
      <c r="G219" s="6"/>
      <c r="H219" s="6"/>
      <c r="I219" s="6"/>
      <c r="J219" s="6"/>
      <c r="K219" s="6"/>
      <c r="L219" s="6"/>
      <c r="M219" s="6"/>
      <c r="N219" s="6"/>
      <c r="O219" s="6"/>
      <c r="P219" s="6"/>
      <c r="Q219" s="6"/>
      <c r="R219" s="6"/>
      <c r="S219" s="6"/>
      <c r="T219" s="6"/>
      <c r="U219" s="6"/>
      <c r="V219" s="6"/>
      <c r="W219" s="139"/>
      <c r="X219" s="6"/>
      <c r="Y219" s="6"/>
      <c r="Z219" s="6"/>
      <c r="AA219" s="6"/>
    </row>
    <row r="220" spans="1:27" ht="15.75" customHeight="1">
      <c r="A220" s="6"/>
      <c r="B220" s="6"/>
      <c r="C220" s="6"/>
      <c r="D220" s="6"/>
      <c r="E220" s="6"/>
      <c r="F220" s="6"/>
      <c r="G220" s="6"/>
      <c r="H220" s="6"/>
      <c r="I220" s="6"/>
      <c r="J220" s="6"/>
      <c r="K220" s="6"/>
      <c r="L220" s="6"/>
      <c r="M220" s="6"/>
      <c r="N220" s="6"/>
      <c r="O220" s="6"/>
      <c r="P220" s="6"/>
      <c r="Q220" s="6"/>
      <c r="R220" s="6"/>
      <c r="S220" s="6"/>
      <c r="T220" s="6"/>
      <c r="U220" s="6"/>
      <c r="V220" s="6"/>
      <c r="W220" s="139"/>
      <c r="X220" s="6"/>
      <c r="Y220" s="6"/>
      <c r="Z220" s="6"/>
      <c r="AA220" s="6"/>
    </row>
    <row r="221" spans="1:27" ht="15.75" customHeight="1">
      <c r="A221" s="6"/>
      <c r="B221" s="6"/>
      <c r="C221" s="6"/>
      <c r="D221" s="6"/>
      <c r="E221" s="6"/>
      <c r="F221" s="6"/>
      <c r="G221" s="6"/>
      <c r="H221" s="6"/>
      <c r="I221" s="6"/>
      <c r="J221" s="6"/>
      <c r="K221" s="6"/>
      <c r="L221" s="6"/>
      <c r="M221" s="6"/>
      <c r="N221" s="6"/>
      <c r="O221" s="6"/>
      <c r="P221" s="6"/>
      <c r="Q221" s="6"/>
      <c r="R221" s="6"/>
      <c r="S221" s="6"/>
      <c r="T221" s="6"/>
      <c r="U221" s="6"/>
      <c r="V221" s="6"/>
      <c r="W221" s="139"/>
      <c r="X221" s="6"/>
      <c r="Y221" s="6"/>
      <c r="Z221" s="6"/>
      <c r="AA221" s="6"/>
    </row>
    <row r="222" spans="1:27" ht="15.75" customHeight="1">
      <c r="A222" s="6"/>
      <c r="B222" s="6"/>
      <c r="C222" s="6"/>
      <c r="D222" s="6"/>
      <c r="E222" s="6"/>
      <c r="F222" s="6"/>
      <c r="G222" s="6"/>
      <c r="H222" s="6"/>
      <c r="I222" s="6"/>
      <c r="J222" s="6"/>
      <c r="K222" s="6"/>
      <c r="L222" s="6"/>
      <c r="M222" s="6"/>
      <c r="N222" s="6"/>
      <c r="O222" s="6"/>
      <c r="P222" s="6"/>
      <c r="Q222" s="6"/>
      <c r="R222" s="6"/>
      <c r="S222" s="6"/>
      <c r="T222" s="6"/>
      <c r="U222" s="6"/>
      <c r="V222" s="6"/>
      <c r="W222" s="139"/>
      <c r="X222" s="6"/>
      <c r="Y222" s="6"/>
      <c r="Z222" s="6"/>
      <c r="AA222" s="6"/>
    </row>
    <row r="223" spans="1:27" ht="15.75" customHeight="1">
      <c r="A223" s="6"/>
      <c r="B223" s="6"/>
      <c r="C223" s="6"/>
      <c r="D223" s="6"/>
      <c r="E223" s="6"/>
      <c r="F223" s="6"/>
      <c r="G223" s="6"/>
      <c r="H223" s="6"/>
      <c r="I223" s="6"/>
      <c r="J223" s="6"/>
      <c r="K223" s="6"/>
      <c r="L223" s="6"/>
      <c r="M223" s="6"/>
      <c r="N223" s="6"/>
      <c r="O223" s="6"/>
      <c r="P223" s="6"/>
      <c r="Q223" s="6"/>
      <c r="R223" s="6"/>
      <c r="S223" s="6"/>
      <c r="T223" s="6"/>
      <c r="U223" s="6"/>
      <c r="V223" s="6"/>
      <c r="W223" s="139"/>
      <c r="X223" s="6"/>
      <c r="Y223" s="6"/>
      <c r="Z223" s="6"/>
      <c r="AA223" s="6"/>
    </row>
    <row r="224" spans="1:27" ht="15.75" customHeight="1">
      <c r="A224" s="6"/>
      <c r="B224" s="6"/>
      <c r="C224" s="6"/>
      <c r="D224" s="6"/>
      <c r="E224" s="6"/>
      <c r="F224" s="6"/>
      <c r="G224" s="6"/>
      <c r="H224" s="6"/>
      <c r="I224" s="6"/>
      <c r="J224" s="6"/>
      <c r="K224" s="6"/>
      <c r="L224" s="6"/>
      <c r="M224" s="6"/>
      <c r="N224" s="6"/>
      <c r="O224" s="6"/>
      <c r="P224" s="6"/>
      <c r="Q224" s="6"/>
      <c r="R224" s="6"/>
      <c r="S224" s="6"/>
      <c r="T224" s="6"/>
      <c r="U224" s="6"/>
      <c r="V224" s="6"/>
      <c r="W224" s="139"/>
      <c r="X224" s="6"/>
      <c r="Y224" s="6"/>
      <c r="Z224" s="6"/>
      <c r="AA224" s="6"/>
    </row>
    <row r="225" spans="1:27" ht="15.75" customHeight="1">
      <c r="A225" s="6"/>
      <c r="B225" s="6"/>
      <c r="C225" s="6"/>
      <c r="D225" s="6"/>
      <c r="E225" s="6"/>
      <c r="F225" s="6"/>
      <c r="G225" s="6"/>
      <c r="H225" s="6"/>
      <c r="I225" s="6"/>
      <c r="J225" s="6"/>
      <c r="K225" s="6"/>
      <c r="L225" s="6"/>
      <c r="M225" s="6"/>
      <c r="N225" s="6"/>
      <c r="O225" s="6"/>
      <c r="P225" s="6"/>
      <c r="Q225" s="6"/>
      <c r="R225" s="6"/>
      <c r="S225" s="6"/>
      <c r="T225" s="6"/>
      <c r="U225" s="6"/>
      <c r="V225" s="6"/>
      <c r="W225" s="139"/>
      <c r="X225" s="6"/>
      <c r="Y225" s="6"/>
      <c r="Z225" s="6"/>
      <c r="AA225" s="6"/>
    </row>
    <row r="226" spans="1:27" ht="15.75" customHeight="1">
      <c r="A226" s="6"/>
      <c r="B226" s="6"/>
      <c r="C226" s="6"/>
      <c r="D226" s="6"/>
      <c r="E226" s="6"/>
      <c r="F226" s="6"/>
      <c r="G226" s="6"/>
      <c r="H226" s="6"/>
      <c r="I226" s="6"/>
      <c r="J226" s="6"/>
      <c r="K226" s="6"/>
      <c r="L226" s="6"/>
      <c r="M226" s="6"/>
      <c r="N226" s="6"/>
      <c r="O226" s="6"/>
      <c r="P226" s="6"/>
      <c r="Q226" s="6"/>
      <c r="R226" s="6"/>
      <c r="S226" s="6"/>
      <c r="T226" s="6"/>
      <c r="U226" s="6"/>
      <c r="V226" s="6"/>
      <c r="W226" s="139"/>
      <c r="X226" s="6"/>
      <c r="Y226" s="6"/>
      <c r="Z226" s="6"/>
      <c r="AA226" s="6"/>
    </row>
    <row r="227" spans="1:27" ht="15.75" customHeight="1">
      <c r="A227" s="6"/>
      <c r="B227" s="6"/>
      <c r="C227" s="6"/>
      <c r="D227" s="6"/>
      <c r="E227" s="6"/>
      <c r="F227" s="6"/>
      <c r="G227" s="6"/>
      <c r="H227" s="6"/>
      <c r="I227" s="6"/>
      <c r="J227" s="6"/>
      <c r="K227" s="6"/>
      <c r="L227" s="6"/>
      <c r="M227" s="6"/>
      <c r="N227" s="6"/>
      <c r="O227" s="6"/>
      <c r="P227" s="6"/>
      <c r="Q227" s="6"/>
      <c r="R227" s="6"/>
      <c r="S227" s="6"/>
      <c r="T227" s="6"/>
      <c r="U227" s="6"/>
      <c r="V227" s="6"/>
      <c r="W227" s="139"/>
      <c r="X227" s="6"/>
      <c r="Y227" s="6"/>
      <c r="Z227" s="6"/>
      <c r="AA227" s="6"/>
    </row>
    <row r="228" spans="1:27" ht="15.75" customHeight="1">
      <c r="A228" s="6"/>
      <c r="B228" s="6"/>
      <c r="C228" s="6"/>
      <c r="D228" s="6"/>
      <c r="E228" s="6"/>
      <c r="F228" s="6"/>
      <c r="G228" s="6"/>
      <c r="H228" s="6"/>
      <c r="I228" s="6"/>
      <c r="J228" s="6"/>
      <c r="K228" s="6"/>
      <c r="L228" s="6"/>
      <c r="M228" s="6"/>
      <c r="N228" s="6"/>
      <c r="O228" s="6"/>
      <c r="P228" s="6"/>
      <c r="Q228" s="6"/>
      <c r="R228" s="6"/>
      <c r="S228" s="6"/>
      <c r="T228" s="6"/>
      <c r="U228" s="6"/>
      <c r="V228" s="6"/>
      <c r="W228" s="139"/>
      <c r="X228" s="6"/>
      <c r="Y228" s="6"/>
      <c r="Z228" s="6"/>
      <c r="AA228" s="6"/>
    </row>
    <row r="229" spans="1:27" ht="15.75" customHeight="1">
      <c r="A229" s="6"/>
      <c r="B229" s="6"/>
      <c r="C229" s="6"/>
      <c r="D229" s="6"/>
      <c r="E229" s="6"/>
      <c r="F229" s="6"/>
      <c r="G229" s="6"/>
      <c r="H229" s="6"/>
      <c r="I229" s="6"/>
      <c r="J229" s="6"/>
      <c r="K229" s="6"/>
      <c r="L229" s="6"/>
      <c r="M229" s="6"/>
      <c r="N229" s="6"/>
      <c r="O229" s="6"/>
      <c r="P229" s="6"/>
      <c r="Q229" s="6"/>
      <c r="R229" s="6"/>
      <c r="S229" s="6"/>
      <c r="T229" s="6"/>
      <c r="U229" s="6"/>
      <c r="V229" s="6"/>
      <c r="W229" s="139"/>
      <c r="X229" s="6"/>
      <c r="Y229" s="6"/>
      <c r="Z229" s="6"/>
      <c r="AA229" s="6"/>
    </row>
    <row r="230" spans="1:27" ht="15.75" customHeight="1">
      <c r="A230" s="6"/>
      <c r="B230" s="6"/>
      <c r="C230" s="6"/>
      <c r="D230" s="6"/>
      <c r="E230" s="6"/>
      <c r="F230" s="6"/>
      <c r="G230" s="6"/>
      <c r="H230" s="6"/>
      <c r="I230" s="6"/>
      <c r="J230" s="6"/>
      <c r="K230" s="6"/>
      <c r="L230" s="6"/>
      <c r="M230" s="6"/>
      <c r="N230" s="6"/>
      <c r="O230" s="6"/>
      <c r="P230" s="6"/>
      <c r="Q230" s="6"/>
      <c r="R230" s="6"/>
      <c r="S230" s="6"/>
      <c r="T230" s="6"/>
      <c r="U230" s="6"/>
      <c r="V230" s="6"/>
      <c r="W230" s="139"/>
      <c r="X230" s="6"/>
      <c r="Y230" s="6"/>
      <c r="Z230" s="6"/>
      <c r="AA230" s="6"/>
    </row>
    <row r="231" spans="1:27" ht="15.75" customHeight="1"/>
    <row r="232" spans="1:27" ht="15.75" customHeight="1"/>
    <row r="233" spans="1:27" ht="15.75" customHeight="1"/>
    <row r="234" spans="1:27" ht="15.75" customHeight="1"/>
    <row r="235" spans="1:27" ht="15.75" customHeight="1"/>
    <row r="236" spans="1:27" ht="15.75" customHeight="1"/>
    <row r="237" spans="1:27" ht="15.75" customHeight="1"/>
    <row r="238" spans="1:27" ht="15.75" customHeight="1"/>
    <row r="239" spans="1:27" ht="15.75" customHeight="1"/>
    <row r="240" spans="1:27"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5">
    <mergeCell ref="O29:S29"/>
    <mergeCell ref="T29:X29"/>
    <mergeCell ref="O30:R30"/>
    <mergeCell ref="A17:C20"/>
    <mergeCell ref="D17:W20"/>
    <mergeCell ref="A22:C22"/>
    <mergeCell ref="E22:F22"/>
    <mergeCell ref="H22:J22"/>
    <mergeCell ref="A23:C23"/>
    <mergeCell ref="H23:I23"/>
    <mergeCell ref="H24:I24"/>
    <mergeCell ref="H25:I25"/>
    <mergeCell ref="H26:I26"/>
    <mergeCell ref="A29:G29"/>
    <mergeCell ref="H29:N29"/>
  </mergeCells>
  <dataValidations count="1">
    <dataValidation type="list" allowBlank="1" showErrorMessage="1" sqref="A23">
      <formula1>PROCESOS</formula1>
    </dataValidation>
  </dataValidations>
  <pageMargins left="0.7" right="0.7" top="0.75" bottom="0.75" header="0" footer="0"/>
  <pageSetup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1000"/>
  <sheetViews>
    <sheetView showGridLines="0" topLeftCell="A17" workbookViewId="0"/>
  </sheetViews>
  <sheetFormatPr baseColWidth="10" defaultColWidth="14.42578125" defaultRowHeight="15" customHeight="1"/>
  <cols>
    <col min="1" max="1" width="6.5703125" customWidth="1"/>
    <col min="2" max="2" width="10.7109375" customWidth="1"/>
    <col min="3" max="3" width="17.5703125" customWidth="1"/>
    <col min="4" max="4" width="21.5703125" customWidth="1"/>
    <col min="5" max="5" width="52.28515625" customWidth="1"/>
    <col min="6" max="6" width="24.140625" customWidth="1"/>
    <col min="7" max="7" width="37.28515625" customWidth="1"/>
    <col min="8" max="8" width="25.85546875" customWidth="1"/>
    <col min="9" max="9" width="14" customWidth="1"/>
    <col min="10" max="10" width="18" customWidth="1"/>
    <col min="11" max="11" width="18.5703125" customWidth="1"/>
    <col min="12" max="12" width="20" customWidth="1"/>
    <col min="13" max="13" width="18.28515625" customWidth="1"/>
    <col min="14" max="15" width="18" customWidth="1"/>
    <col min="16" max="16" width="26.28515625" customWidth="1"/>
    <col min="17" max="17" width="24.85546875" customWidth="1"/>
    <col min="18" max="18" width="19.42578125" customWidth="1"/>
    <col min="19" max="19" width="64.42578125" customWidth="1"/>
    <col min="20" max="20" width="57.28515625" customWidth="1"/>
    <col min="21" max="21" width="40.140625" customWidth="1"/>
    <col min="22" max="22" width="18.42578125" customWidth="1"/>
    <col min="23" max="23" width="19.42578125" customWidth="1"/>
    <col min="24" max="24" width="80.28515625" customWidth="1"/>
    <col min="25" max="25" width="31.140625" customWidth="1"/>
    <col min="27" max="27" width="11" customWidth="1"/>
  </cols>
  <sheetData>
    <row r="1" spans="1:27" ht="44.25" hidden="1" customHeight="1">
      <c r="A1" s="1"/>
      <c r="B1" s="2"/>
      <c r="C1" s="3" t="s">
        <v>0</v>
      </c>
      <c r="D1" s="3" t="s">
        <v>1</v>
      </c>
      <c r="E1" s="4"/>
      <c r="F1" s="5" t="s">
        <v>2</v>
      </c>
      <c r="G1" s="5" t="s">
        <v>3</v>
      </c>
      <c r="H1" s="5" t="s">
        <v>4</v>
      </c>
      <c r="I1" s="5" t="s">
        <v>5</v>
      </c>
      <c r="J1" s="5" t="s">
        <v>6</v>
      </c>
      <c r="K1" s="6"/>
      <c r="L1" s="7"/>
      <c r="M1" s="8"/>
      <c r="N1" s="8"/>
      <c r="O1" s="8"/>
      <c r="P1" s="8"/>
      <c r="Q1" s="8"/>
      <c r="R1" s="8"/>
      <c r="S1" s="6"/>
      <c r="T1" s="6"/>
      <c r="U1" s="6"/>
      <c r="V1" s="6"/>
      <c r="W1" s="6"/>
      <c r="X1" s="6"/>
      <c r="Y1" s="6"/>
      <c r="Z1" s="6"/>
      <c r="AA1" s="6"/>
    </row>
    <row r="2" spans="1:27" ht="25.5" hidden="1">
      <c r="A2" s="9"/>
      <c r="B2" s="10"/>
      <c r="C2" s="11" t="s">
        <v>7</v>
      </c>
      <c r="D2" s="11" t="s">
        <v>8</v>
      </c>
      <c r="E2" s="12"/>
      <c r="F2" s="13" t="s">
        <v>9</v>
      </c>
      <c r="G2" s="14" t="s">
        <v>10</v>
      </c>
      <c r="H2" s="13" t="s">
        <v>11</v>
      </c>
      <c r="I2" s="15" t="s">
        <v>12</v>
      </c>
      <c r="J2" s="16" t="s">
        <v>13</v>
      </c>
      <c r="K2" s="9"/>
      <c r="L2" s="17"/>
      <c r="M2" s="18"/>
      <c r="N2" s="18"/>
      <c r="O2" s="18"/>
      <c r="P2" s="18"/>
      <c r="Q2" s="18"/>
      <c r="R2" s="18"/>
      <c r="S2" s="9"/>
      <c r="T2" s="9"/>
      <c r="U2" s="9"/>
      <c r="V2" s="9"/>
      <c r="W2" s="9"/>
      <c r="X2" s="9"/>
      <c r="Y2" s="9"/>
      <c r="Z2" s="9"/>
      <c r="AA2" s="9"/>
    </row>
    <row r="3" spans="1:27" ht="25.5" hidden="1">
      <c r="A3" s="9"/>
      <c r="B3" s="10"/>
      <c r="C3" s="11" t="s">
        <v>14</v>
      </c>
      <c r="D3" s="11" t="s">
        <v>15</v>
      </c>
      <c r="E3" s="12"/>
      <c r="F3" s="13" t="s">
        <v>16</v>
      </c>
      <c r="G3" s="14" t="s">
        <v>17</v>
      </c>
      <c r="H3" s="14" t="s">
        <v>18</v>
      </c>
      <c r="I3" s="19" t="s">
        <v>19</v>
      </c>
      <c r="J3" s="16" t="s">
        <v>20</v>
      </c>
      <c r="K3" s="9"/>
      <c r="L3" s="17"/>
      <c r="M3" s="18"/>
      <c r="N3" s="18"/>
      <c r="O3" s="18"/>
      <c r="P3" s="18"/>
      <c r="Q3" s="18"/>
      <c r="R3" s="18"/>
      <c r="S3" s="9"/>
      <c r="T3" s="9"/>
      <c r="U3" s="9"/>
      <c r="V3" s="9"/>
      <c r="W3" s="9"/>
      <c r="X3" s="9"/>
      <c r="Y3" s="9"/>
      <c r="Z3" s="9"/>
      <c r="AA3" s="9"/>
    </row>
    <row r="4" spans="1:27" ht="25.5" hidden="1">
      <c r="A4" s="9"/>
      <c r="B4" s="10"/>
      <c r="C4" s="11" t="s">
        <v>21</v>
      </c>
      <c r="D4" s="11" t="s">
        <v>22</v>
      </c>
      <c r="E4" s="12"/>
      <c r="F4" s="13" t="s">
        <v>23</v>
      </c>
      <c r="G4" s="14" t="s">
        <v>24</v>
      </c>
      <c r="H4" s="20"/>
      <c r="I4" s="21" t="s">
        <v>25</v>
      </c>
      <c r="J4" s="16" t="s">
        <v>26</v>
      </c>
      <c r="K4" s="9"/>
      <c r="L4" s="17"/>
      <c r="M4" s="18"/>
      <c r="N4" s="18"/>
      <c r="O4" s="18"/>
      <c r="P4" s="18"/>
      <c r="Q4" s="18"/>
      <c r="R4" s="18"/>
      <c r="S4" s="9"/>
      <c r="T4" s="9"/>
      <c r="U4" s="9"/>
      <c r="V4" s="9"/>
      <c r="W4" s="9"/>
      <c r="X4" s="9"/>
      <c r="Y4" s="9"/>
      <c r="Z4" s="9"/>
      <c r="AA4" s="9"/>
    </row>
    <row r="5" spans="1:27" ht="38.25" hidden="1">
      <c r="A5" s="9"/>
      <c r="B5" s="10"/>
      <c r="C5" s="11" t="s">
        <v>27</v>
      </c>
      <c r="D5" s="11" t="s">
        <v>28</v>
      </c>
      <c r="E5" s="12"/>
      <c r="F5" s="14" t="s">
        <v>29</v>
      </c>
      <c r="G5" s="14" t="s">
        <v>30</v>
      </c>
      <c r="H5" s="22"/>
      <c r="I5" s="16"/>
      <c r="J5" s="16"/>
      <c r="K5" s="9"/>
      <c r="L5" s="17"/>
      <c r="M5" s="18"/>
      <c r="N5" s="18"/>
      <c r="O5" s="18"/>
      <c r="P5" s="18"/>
      <c r="Q5" s="18"/>
      <c r="R5" s="18"/>
      <c r="S5" s="9"/>
      <c r="T5" s="9"/>
      <c r="U5" s="9"/>
      <c r="V5" s="9"/>
      <c r="W5" s="9"/>
      <c r="X5" s="9"/>
      <c r="Y5" s="9"/>
      <c r="Z5" s="9"/>
      <c r="AA5" s="9"/>
    </row>
    <row r="6" spans="1:27" ht="25.5" hidden="1">
      <c r="A6" s="9"/>
      <c r="B6" s="10"/>
      <c r="C6" s="11" t="s">
        <v>31</v>
      </c>
      <c r="D6" s="11" t="s">
        <v>32</v>
      </c>
      <c r="E6" s="9"/>
      <c r="F6" s="14" t="s">
        <v>33</v>
      </c>
      <c r="G6" s="22"/>
      <c r="H6" s="22"/>
      <c r="I6" s="16"/>
      <c r="J6" s="16"/>
      <c r="K6" s="9"/>
      <c r="L6" s="17"/>
      <c r="M6" s="18"/>
      <c r="N6" s="18"/>
      <c r="O6" s="18"/>
      <c r="P6" s="18"/>
      <c r="Q6" s="18"/>
      <c r="R6" s="18"/>
      <c r="S6" s="9"/>
      <c r="T6" s="9"/>
      <c r="U6" s="9"/>
      <c r="V6" s="9"/>
      <c r="W6" s="9"/>
      <c r="X6" s="9"/>
      <c r="Y6" s="9"/>
      <c r="Z6" s="9"/>
      <c r="AA6" s="9"/>
    </row>
    <row r="7" spans="1:27" ht="25.5" hidden="1">
      <c r="A7" s="9"/>
      <c r="B7" s="10"/>
      <c r="C7" s="11" t="s">
        <v>34</v>
      </c>
      <c r="D7" s="11" t="s">
        <v>35</v>
      </c>
      <c r="E7" s="12"/>
      <c r="F7" s="20"/>
      <c r="G7" s="22"/>
      <c r="H7" s="22"/>
      <c r="I7" s="23"/>
      <c r="J7" s="23"/>
      <c r="K7" s="9"/>
      <c r="L7" s="17"/>
      <c r="M7" s="18"/>
      <c r="N7" s="18"/>
      <c r="O7" s="18"/>
      <c r="P7" s="18"/>
      <c r="Q7" s="18"/>
      <c r="R7" s="18"/>
      <c r="S7" s="9"/>
      <c r="T7" s="9"/>
      <c r="U7" s="9"/>
      <c r="V7" s="9"/>
      <c r="W7" s="9"/>
      <c r="X7" s="9"/>
      <c r="Y7" s="9"/>
      <c r="Z7" s="9"/>
      <c r="AA7" s="9"/>
    </row>
    <row r="8" spans="1:27" ht="25.5" hidden="1">
      <c r="A8" s="9"/>
      <c r="B8" s="10"/>
      <c r="C8" s="11" t="s">
        <v>36</v>
      </c>
      <c r="D8" s="11" t="s">
        <v>37</v>
      </c>
      <c r="E8" s="12"/>
      <c r="F8" s="20"/>
      <c r="G8" s="22"/>
      <c r="H8" s="22"/>
      <c r="I8" s="16"/>
      <c r="J8" s="16"/>
      <c r="K8" s="9"/>
      <c r="L8" s="17"/>
      <c r="M8" s="18"/>
      <c r="N8" s="18"/>
      <c r="O8" s="18"/>
      <c r="P8" s="18"/>
      <c r="Q8" s="18"/>
      <c r="R8" s="18"/>
      <c r="S8" s="9"/>
      <c r="T8" s="9"/>
      <c r="U8" s="9"/>
      <c r="V8" s="9"/>
      <c r="W8" s="9"/>
      <c r="X8" s="9"/>
      <c r="Y8" s="9"/>
      <c r="Z8" s="9"/>
      <c r="AA8" s="9"/>
    </row>
    <row r="9" spans="1:27" ht="51" hidden="1">
      <c r="A9" s="9"/>
      <c r="B9" s="10"/>
      <c r="C9" s="11" t="s">
        <v>38</v>
      </c>
      <c r="D9" s="11" t="s">
        <v>39</v>
      </c>
      <c r="E9" s="12"/>
      <c r="F9" s="22"/>
      <c r="G9" s="22"/>
      <c r="H9" s="22"/>
      <c r="I9" s="16"/>
      <c r="J9" s="16"/>
      <c r="K9" s="9"/>
      <c r="L9" s="17"/>
      <c r="M9" s="18"/>
      <c r="N9" s="18"/>
      <c r="O9" s="18"/>
      <c r="P9" s="18"/>
      <c r="Q9" s="18"/>
      <c r="R9" s="18"/>
      <c r="S9" s="9"/>
      <c r="T9" s="9"/>
      <c r="U9" s="9"/>
      <c r="V9" s="9"/>
      <c r="W9" s="9"/>
      <c r="X9" s="9"/>
      <c r="Y9" s="9"/>
      <c r="Z9" s="9"/>
      <c r="AA9" s="9"/>
    </row>
    <row r="10" spans="1:27" ht="25.5" hidden="1">
      <c r="A10" s="9"/>
      <c r="B10" s="10"/>
      <c r="C10" s="11" t="s">
        <v>40</v>
      </c>
      <c r="D10" s="11" t="s">
        <v>41</v>
      </c>
      <c r="E10" s="12"/>
      <c r="F10" s="22"/>
      <c r="G10" s="22"/>
      <c r="H10" s="22"/>
      <c r="I10" s="16"/>
      <c r="J10" s="16"/>
      <c r="K10" s="9"/>
      <c r="L10" s="17"/>
      <c r="M10" s="18"/>
      <c r="N10" s="18"/>
      <c r="O10" s="18"/>
      <c r="P10" s="18"/>
      <c r="Q10" s="18"/>
      <c r="R10" s="18"/>
      <c r="S10" s="9"/>
      <c r="T10" s="9"/>
      <c r="U10" s="9"/>
      <c r="V10" s="9"/>
      <c r="W10" s="9"/>
      <c r="X10" s="9"/>
      <c r="Y10" s="9"/>
      <c r="Z10" s="9"/>
      <c r="AA10" s="9"/>
    </row>
    <row r="11" spans="1:27" ht="38.25" hidden="1">
      <c r="A11" s="9"/>
      <c r="B11" s="10"/>
      <c r="C11" s="11" t="s">
        <v>42</v>
      </c>
      <c r="D11" s="11" t="s">
        <v>43</v>
      </c>
      <c r="E11" s="12"/>
      <c r="F11" s="22"/>
      <c r="G11" s="22"/>
      <c r="H11" s="22"/>
      <c r="I11" s="16"/>
      <c r="J11" s="16"/>
      <c r="K11" s="9"/>
      <c r="L11" s="17"/>
      <c r="M11" s="18"/>
      <c r="N11" s="18"/>
      <c r="O11" s="18"/>
      <c r="P11" s="18"/>
      <c r="Q11" s="18"/>
      <c r="R11" s="18"/>
      <c r="S11" s="9"/>
      <c r="T11" s="9"/>
      <c r="U11" s="9"/>
      <c r="V11" s="9"/>
      <c r="W11" s="9"/>
      <c r="X11" s="9"/>
      <c r="Y11" s="9"/>
      <c r="Z11" s="9"/>
      <c r="AA11" s="9"/>
    </row>
    <row r="12" spans="1:27" ht="25.5" hidden="1">
      <c r="A12" s="9"/>
      <c r="B12" s="10"/>
      <c r="C12" s="11" t="s">
        <v>44</v>
      </c>
      <c r="D12" s="11" t="s">
        <v>45</v>
      </c>
      <c r="E12" s="12"/>
      <c r="F12" s="24"/>
      <c r="G12" s="24"/>
      <c r="H12" s="24"/>
      <c r="I12" s="10"/>
      <c r="J12" s="18"/>
      <c r="K12" s="18"/>
      <c r="L12" s="9"/>
      <c r="M12" s="17"/>
      <c r="N12" s="18"/>
      <c r="O12" s="18"/>
      <c r="P12" s="18"/>
      <c r="Q12" s="18"/>
      <c r="R12" s="18"/>
      <c r="S12" s="18"/>
      <c r="T12" s="9"/>
      <c r="U12" s="9"/>
      <c r="V12" s="9"/>
      <c r="W12" s="9"/>
      <c r="X12" s="9"/>
      <c r="Y12" s="9"/>
      <c r="Z12" s="9"/>
      <c r="AA12" s="9"/>
    </row>
    <row r="13" spans="1:27" ht="38.25" hidden="1">
      <c r="A13" s="9"/>
      <c r="B13" s="10"/>
      <c r="C13" s="11" t="s">
        <v>46</v>
      </c>
      <c r="D13" s="11" t="s">
        <v>47</v>
      </c>
      <c r="E13" s="12"/>
      <c r="F13" s="24"/>
      <c r="G13" s="24"/>
      <c r="H13" s="24"/>
      <c r="I13" s="10"/>
      <c r="J13" s="18"/>
      <c r="K13" s="18"/>
      <c r="L13" s="9"/>
      <c r="M13" s="17"/>
      <c r="N13" s="18"/>
      <c r="O13" s="18"/>
      <c r="P13" s="18"/>
      <c r="Q13" s="18"/>
      <c r="R13" s="18"/>
      <c r="S13" s="18"/>
      <c r="T13" s="9"/>
      <c r="U13" s="9"/>
      <c r="V13" s="9"/>
      <c r="W13" s="9"/>
      <c r="X13" s="9"/>
      <c r="Y13" s="9"/>
      <c r="Z13" s="9"/>
      <c r="AA13" s="9"/>
    </row>
    <row r="14" spans="1:27" ht="25.5" hidden="1">
      <c r="A14" s="9"/>
      <c r="B14" s="10"/>
      <c r="C14" s="11" t="s">
        <v>48</v>
      </c>
      <c r="D14" s="25"/>
      <c r="E14" s="12"/>
      <c r="F14" s="24"/>
      <c r="G14" s="24"/>
      <c r="H14" s="24"/>
      <c r="I14" s="10"/>
      <c r="J14" s="18"/>
      <c r="K14" s="18"/>
      <c r="L14" s="9"/>
      <c r="M14" s="17"/>
      <c r="N14" s="18"/>
      <c r="O14" s="18"/>
      <c r="P14" s="18"/>
      <c r="Q14" s="18"/>
      <c r="R14" s="18"/>
      <c r="S14" s="18"/>
      <c r="T14" s="9"/>
      <c r="U14" s="9"/>
      <c r="V14" s="9"/>
      <c r="W14" s="9"/>
      <c r="X14" s="9"/>
      <c r="Y14" s="9"/>
      <c r="Z14" s="9"/>
      <c r="AA14" s="9"/>
    </row>
    <row r="15" spans="1:27" ht="38.25" hidden="1">
      <c r="A15" s="9"/>
      <c r="B15" s="10"/>
      <c r="C15" s="26" t="s">
        <v>49</v>
      </c>
      <c r="D15" s="11"/>
      <c r="E15" s="12"/>
      <c r="F15" s="24"/>
      <c r="G15" s="24"/>
      <c r="H15" s="24"/>
      <c r="I15" s="10"/>
      <c r="J15" s="18"/>
      <c r="K15" s="18"/>
      <c r="L15" s="9"/>
      <c r="M15" s="17"/>
      <c r="N15" s="18"/>
      <c r="O15" s="18"/>
      <c r="P15" s="18"/>
      <c r="Q15" s="18"/>
      <c r="R15" s="18"/>
      <c r="S15" s="18"/>
      <c r="T15" s="9"/>
      <c r="U15" s="9"/>
      <c r="V15" s="9"/>
      <c r="W15" s="9"/>
      <c r="X15" s="9"/>
      <c r="Y15" s="9"/>
      <c r="Z15" s="9"/>
      <c r="AA15" s="9"/>
    </row>
    <row r="16" spans="1:27" ht="23.25" hidden="1">
      <c r="A16" s="1"/>
      <c r="B16" s="6"/>
      <c r="C16" s="6"/>
      <c r="D16" s="6"/>
      <c r="E16" s="27"/>
      <c r="F16" s="6"/>
      <c r="G16" s="27"/>
      <c r="H16" s="27"/>
      <c r="I16" s="8"/>
      <c r="J16" s="8"/>
      <c r="K16" s="8"/>
      <c r="L16" s="8"/>
      <c r="M16" s="7"/>
      <c r="N16" s="8"/>
      <c r="O16" s="8"/>
      <c r="P16" s="8"/>
      <c r="Q16" s="8"/>
      <c r="R16" s="8"/>
      <c r="S16" s="8"/>
      <c r="T16" s="28"/>
      <c r="U16" s="28"/>
      <c r="V16" s="28"/>
      <c r="W16" s="6"/>
      <c r="X16" s="29"/>
      <c r="Y16" s="29"/>
      <c r="Z16" s="6"/>
      <c r="AA16" s="6"/>
    </row>
    <row r="17" spans="1:27" ht="27.75" customHeight="1">
      <c r="A17" s="789"/>
      <c r="B17" s="790"/>
      <c r="C17" s="791"/>
      <c r="D17" s="798" t="s">
        <v>50</v>
      </c>
      <c r="E17" s="790"/>
      <c r="F17" s="790"/>
      <c r="G17" s="790"/>
      <c r="H17" s="790"/>
      <c r="I17" s="790"/>
      <c r="J17" s="790"/>
      <c r="K17" s="790"/>
      <c r="L17" s="790"/>
      <c r="M17" s="790"/>
      <c r="N17" s="790"/>
      <c r="O17" s="790"/>
      <c r="P17" s="790"/>
      <c r="Q17" s="790"/>
      <c r="R17" s="790"/>
      <c r="S17" s="790"/>
      <c r="T17" s="790"/>
      <c r="U17" s="790"/>
      <c r="V17" s="790"/>
      <c r="W17" s="791"/>
      <c r="X17" s="30" t="s">
        <v>51</v>
      </c>
      <c r="Y17" s="6"/>
      <c r="Z17" s="6"/>
      <c r="AA17" s="6"/>
    </row>
    <row r="18" spans="1:27" ht="27.75" customHeight="1">
      <c r="A18" s="792"/>
      <c r="B18" s="793"/>
      <c r="C18" s="794"/>
      <c r="D18" s="792"/>
      <c r="E18" s="793"/>
      <c r="F18" s="793"/>
      <c r="G18" s="793"/>
      <c r="H18" s="793"/>
      <c r="I18" s="793"/>
      <c r="J18" s="793"/>
      <c r="K18" s="793"/>
      <c r="L18" s="793"/>
      <c r="M18" s="793"/>
      <c r="N18" s="793"/>
      <c r="O18" s="793"/>
      <c r="P18" s="793"/>
      <c r="Q18" s="793"/>
      <c r="R18" s="793"/>
      <c r="S18" s="793"/>
      <c r="T18" s="793"/>
      <c r="U18" s="793"/>
      <c r="V18" s="793"/>
      <c r="W18" s="794"/>
      <c r="X18" s="31" t="s">
        <v>358</v>
      </c>
      <c r="Y18" s="6"/>
      <c r="Z18" s="6"/>
      <c r="AA18" s="6"/>
    </row>
    <row r="19" spans="1:27" ht="27.75" customHeight="1">
      <c r="A19" s="792"/>
      <c r="B19" s="793"/>
      <c r="C19" s="794"/>
      <c r="D19" s="792"/>
      <c r="E19" s="793"/>
      <c r="F19" s="793"/>
      <c r="G19" s="793"/>
      <c r="H19" s="793"/>
      <c r="I19" s="793"/>
      <c r="J19" s="793"/>
      <c r="K19" s="793"/>
      <c r="L19" s="793"/>
      <c r="M19" s="793"/>
      <c r="N19" s="793"/>
      <c r="O19" s="793"/>
      <c r="P19" s="793"/>
      <c r="Q19" s="793"/>
      <c r="R19" s="793"/>
      <c r="S19" s="793"/>
      <c r="T19" s="793"/>
      <c r="U19" s="793"/>
      <c r="V19" s="793"/>
      <c r="W19" s="794"/>
      <c r="X19" s="32" t="s">
        <v>370</v>
      </c>
      <c r="Y19" s="6"/>
      <c r="Z19" s="6"/>
      <c r="AA19" s="6"/>
    </row>
    <row r="20" spans="1:27" ht="27.75" customHeight="1">
      <c r="A20" s="795"/>
      <c r="B20" s="796"/>
      <c r="C20" s="797"/>
      <c r="D20" s="795"/>
      <c r="E20" s="796"/>
      <c r="F20" s="796"/>
      <c r="G20" s="796"/>
      <c r="H20" s="796"/>
      <c r="I20" s="796"/>
      <c r="J20" s="796"/>
      <c r="K20" s="796"/>
      <c r="L20" s="796"/>
      <c r="M20" s="796"/>
      <c r="N20" s="796"/>
      <c r="O20" s="796"/>
      <c r="P20" s="796"/>
      <c r="Q20" s="796"/>
      <c r="R20" s="796"/>
      <c r="S20" s="796"/>
      <c r="T20" s="796"/>
      <c r="U20" s="796"/>
      <c r="V20" s="796"/>
      <c r="W20" s="797"/>
      <c r="X20" s="33" t="s">
        <v>54</v>
      </c>
      <c r="Y20" s="6"/>
      <c r="Z20" s="6"/>
      <c r="AA20" s="6"/>
    </row>
    <row r="21" spans="1:27" ht="36.75" customHeight="1">
      <c r="A21" s="252"/>
      <c r="B21" s="253"/>
      <c r="C21" s="253"/>
      <c r="D21" s="253"/>
      <c r="E21" s="254"/>
      <c r="F21" s="255"/>
      <c r="G21" s="256"/>
      <c r="H21" s="256"/>
      <c r="I21" s="255"/>
      <c r="J21" s="255"/>
      <c r="K21" s="255"/>
      <c r="L21" s="255"/>
      <c r="M21" s="255"/>
      <c r="N21" s="255"/>
      <c r="O21" s="255"/>
      <c r="P21" s="255"/>
      <c r="Q21" s="255"/>
      <c r="R21" s="255"/>
      <c r="S21" s="255"/>
      <c r="T21" s="258"/>
      <c r="U21" s="258"/>
      <c r="V21" s="258"/>
      <c r="W21" s="255"/>
      <c r="X21" s="256"/>
      <c r="Y21" s="6"/>
      <c r="Z21" s="6"/>
      <c r="AA21" s="6"/>
    </row>
    <row r="22" spans="1:27" ht="63" customHeight="1">
      <c r="A22" s="892" t="s">
        <v>360</v>
      </c>
      <c r="B22" s="800"/>
      <c r="C22" s="801"/>
      <c r="D22" s="259"/>
      <c r="E22" s="893" t="str">
        <f>CONCATENATE("INFORME DE SEGUIMIENTO DEL PROCESO ",A23)</f>
        <v>INFORME DE SEGUIMIENTO DEL PROCESO ATENCIÓN AL CIUDADANO</v>
      </c>
      <c r="F22" s="864"/>
      <c r="G22" s="256"/>
      <c r="H22" s="894" t="s">
        <v>361</v>
      </c>
      <c r="I22" s="863"/>
      <c r="J22" s="864"/>
      <c r="K22" s="260"/>
      <c r="L22" s="887"/>
      <c r="M22" s="888"/>
      <c r="N22" s="887"/>
      <c r="O22" s="888"/>
      <c r="P22" s="274"/>
      <c r="Q22" s="261"/>
      <c r="R22" s="261"/>
      <c r="S22" s="261"/>
      <c r="T22" s="261"/>
      <c r="U22" s="261"/>
      <c r="V22" s="261"/>
      <c r="W22" s="261"/>
      <c r="X22" s="262"/>
      <c r="Y22" s="6"/>
      <c r="Z22" s="6"/>
      <c r="AA22" s="6"/>
    </row>
    <row r="23" spans="1:27" ht="53.25" customHeight="1">
      <c r="A23" s="882" t="s">
        <v>21</v>
      </c>
      <c r="B23" s="800"/>
      <c r="C23" s="801"/>
      <c r="D23" s="259"/>
      <c r="E23" s="263" t="s">
        <v>362</v>
      </c>
      <c r="F23" s="264">
        <f>COUNTA(E31:E38)</f>
        <v>0</v>
      </c>
      <c r="G23" s="256"/>
      <c r="H23" s="883" t="s">
        <v>363</v>
      </c>
      <c r="I23" s="884"/>
      <c r="J23" s="264">
        <f>COUNTIF(I31:I37,"Acción correctiva")</f>
        <v>0</v>
      </c>
      <c r="K23" s="257"/>
      <c r="L23" s="887"/>
      <c r="M23" s="888"/>
      <c r="N23" s="887"/>
      <c r="O23" s="888"/>
      <c r="P23" s="274"/>
      <c r="Q23" s="261"/>
      <c r="R23" s="261"/>
      <c r="S23" s="261"/>
      <c r="T23" s="261"/>
      <c r="U23" s="262"/>
      <c r="V23" s="262"/>
      <c r="W23" s="259"/>
      <c r="X23" s="262"/>
      <c r="Y23" s="6"/>
      <c r="Z23" s="6"/>
      <c r="AA23" s="6"/>
    </row>
    <row r="24" spans="1:27" ht="48.75" customHeight="1">
      <c r="A24" s="266"/>
      <c r="B24" s="259"/>
      <c r="C24" s="259"/>
      <c r="D24" s="267"/>
      <c r="E24" s="268" t="s">
        <v>283</v>
      </c>
      <c r="F24" s="269">
        <f>COUNTA(H31:H38)</f>
        <v>0</v>
      </c>
      <c r="G24" s="270"/>
      <c r="H24" s="885" t="s">
        <v>364</v>
      </c>
      <c r="I24" s="886"/>
      <c r="J24" s="265">
        <f>COUNTIF(I31:I37,"Acción Preventiva y/o de mejora")</f>
        <v>0</v>
      </c>
      <c r="K24" s="257"/>
      <c r="L24" s="887"/>
      <c r="M24" s="888"/>
      <c r="N24" s="887"/>
      <c r="O24" s="888"/>
      <c r="P24" s="274"/>
      <c r="Q24" s="261"/>
      <c r="R24" s="257"/>
      <c r="S24" s="257"/>
      <c r="T24" s="257"/>
      <c r="U24" s="262"/>
      <c r="V24" s="262"/>
      <c r="W24" s="259"/>
      <c r="X24" s="262"/>
      <c r="Y24" s="6"/>
      <c r="Z24" s="6"/>
      <c r="AA24" s="6"/>
    </row>
    <row r="25" spans="1:27" ht="53.25" customHeight="1">
      <c r="A25" s="266"/>
      <c r="B25" s="259"/>
      <c r="C25" s="259"/>
      <c r="D25" s="271"/>
      <c r="E25" s="268" t="s">
        <v>285</v>
      </c>
      <c r="F25" s="269">
        <f>COUNTIF(W31:W33, "Vencida")</f>
        <v>0</v>
      </c>
      <c r="G25" s="270"/>
      <c r="H25" s="887"/>
      <c r="I25" s="888"/>
      <c r="J25" s="272"/>
      <c r="K25" s="257"/>
      <c r="L25" s="887"/>
      <c r="M25" s="888"/>
      <c r="N25" s="887"/>
      <c r="O25" s="888"/>
      <c r="P25" s="274"/>
      <c r="Q25" s="261"/>
      <c r="R25" s="257"/>
      <c r="S25" s="257"/>
      <c r="T25" s="257"/>
      <c r="U25" s="262"/>
      <c r="V25" s="262"/>
      <c r="W25" s="259"/>
      <c r="X25" s="273"/>
      <c r="Y25" s="6"/>
      <c r="Z25" s="6"/>
      <c r="AA25" s="6"/>
    </row>
    <row r="26" spans="1:27" ht="48.75" customHeight="1">
      <c r="A26" s="266"/>
      <c r="B26" s="259"/>
      <c r="C26" s="259"/>
      <c r="D26" s="267"/>
      <c r="E26" s="268" t="s">
        <v>287</v>
      </c>
      <c r="F26" s="269">
        <f>COUNTIF(W31:W38, "En ejecución")</f>
        <v>0</v>
      </c>
      <c r="G26" s="270"/>
      <c r="H26" s="887"/>
      <c r="I26" s="888"/>
      <c r="J26" s="274"/>
      <c r="K26" s="272"/>
      <c r="L26" s="887"/>
      <c r="M26" s="888"/>
      <c r="N26" s="887"/>
      <c r="O26" s="888"/>
      <c r="P26" s="274"/>
      <c r="Q26" s="261"/>
      <c r="R26" s="257"/>
      <c r="S26" s="257"/>
      <c r="T26" s="257"/>
      <c r="U26" s="262"/>
      <c r="V26" s="262"/>
      <c r="W26" s="259"/>
      <c r="X26" s="273"/>
      <c r="Y26" s="6"/>
      <c r="Z26" s="6"/>
      <c r="AA26" s="6"/>
    </row>
    <row r="27" spans="1:27" ht="51" customHeight="1">
      <c r="A27" s="266"/>
      <c r="B27" s="259"/>
      <c r="C27" s="259"/>
      <c r="D27" s="271"/>
      <c r="E27" s="275" t="s">
        <v>369</v>
      </c>
      <c r="F27" s="265">
        <f>COUNTIF(W31:W38,"Cerrada")</f>
        <v>0</v>
      </c>
      <c r="G27" s="270"/>
      <c r="H27" s="276"/>
      <c r="I27" s="277"/>
      <c r="J27" s="261"/>
      <c r="K27" s="261"/>
      <c r="L27" s="887"/>
      <c r="M27" s="888"/>
      <c r="N27" s="887"/>
      <c r="O27" s="888"/>
      <c r="P27" s="274"/>
      <c r="Q27" s="261"/>
      <c r="R27" s="257"/>
      <c r="S27" s="257"/>
      <c r="T27" s="257"/>
      <c r="U27" s="262"/>
      <c r="V27" s="262"/>
      <c r="W27" s="259"/>
      <c r="X27" s="273"/>
      <c r="Y27" s="6"/>
      <c r="Z27" s="6"/>
      <c r="AA27" s="6"/>
    </row>
    <row r="28" spans="1:27" ht="41.25" customHeight="1">
      <c r="A28" s="266"/>
      <c r="B28" s="259"/>
      <c r="C28" s="259"/>
      <c r="D28" s="259"/>
      <c r="E28" s="278"/>
      <c r="F28" s="279"/>
      <c r="G28" s="270"/>
      <c r="H28" s="276"/>
      <c r="I28" s="280"/>
      <c r="J28" s="281"/>
      <c r="K28" s="280"/>
      <c r="L28" s="281"/>
      <c r="M28" s="282"/>
      <c r="N28" s="283"/>
      <c r="O28" s="283"/>
      <c r="P28" s="283"/>
      <c r="Q28" s="283"/>
      <c r="R28" s="255"/>
      <c r="S28" s="255"/>
      <c r="T28" s="255"/>
      <c r="U28" s="255"/>
      <c r="V28" s="255"/>
      <c r="W28" s="255"/>
      <c r="X28" s="255"/>
      <c r="Y28" s="6"/>
      <c r="Z28" s="6"/>
      <c r="AA28" s="6"/>
    </row>
    <row r="29" spans="1:27" ht="45" customHeight="1">
      <c r="A29" s="889" t="s">
        <v>56</v>
      </c>
      <c r="B29" s="863"/>
      <c r="C29" s="863"/>
      <c r="D29" s="863"/>
      <c r="E29" s="863"/>
      <c r="F29" s="863"/>
      <c r="G29" s="864"/>
      <c r="H29" s="890" t="s">
        <v>57</v>
      </c>
      <c r="I29" s="863"/>
      <c r="J29" s="863"/>
      <c r="K29" s="863"/>
      <c r="L29" s="863"/>
      <c r="M29" s="863"/>
      <c r="N29" s="864"/>
      <c r="O29" s="891" t="s">
        <v>58</v>
      </c>
      <c r="P29" s="863"/>
      <c r="Q29" s="863"/>
      <c r="R29" s="863"/>
      <c r="S29" s="864"/>
      <c r="T29" s="881" t="s">
        <v>59</v>
      </c>
      <c r="U29" s="863"/>
      <c r="V29" s="863"/>
      <c r="W29" s="863"/>
      <c r="X29" s="864"/>
      <c r="Y29" s="38"/>
      <c r="Z29" s="39"/>
      <c r="AA29" s="40"/>
    </row>
    <row r="30" spans="1:27" ht="63" customHeight="1">
      <c r="A30" s="41" t="s">
        <v>60</v>
      </c>
      <c r="B30" s="42" t="s">
        <v>2</v>
      </c>
      <c r="C30" s="42" t="s">
        <v>61</v>
      </c>
      <c r="D30" s="42" t="s">
        <v>62</v>
      </c>
      <c r="E30" s="42" t="s">
        <v>63</v>
      </c>
      <c r="F30" s="42" t="s">
        <v>64</v>
      </c>
      <c r="G30" s="43" t="s">
        <v>65</v>
      </c>
      <c r="H30" s="44" t="s">
        <v>66</v>
      </c>
      <c r="I30" s="42" t="s">
        <v>4</v>
      </c>
      <c r="J30" s="42" t="s">
        <v>67</v>
      </c>
      <c r="K30" s="45" t="s">
        <v>68</v>
      </c>
      <c r="L30" s="45" t="s">
        <v>69</v>
      </c>
      <c r="M30" s="45" t="s">
        <v>70</v>
      </c>
      <c r="N30" s="46" t="s">
        <v>71</v>
      </c>
      <c r="O30" s="805" t="s">
        <v>72</v>
      </c>
      <c r="P30" s="800"/>
      <c r="Q30" s="800"/>
      <c r="R30" s="806"/>
      <c r="S30" s="46" t="s">
        <v>73</v>
      </c>
      <c r="T30" s="47" t="s">
        <v>72</v>
      </c>
      <c r="U30" s="45" t="s">
        <v>73</v>
      </c>
      <c r="V30" s="45" t="s">
        <v>6</v>
      </c>
      <c r="W30" s="45" t="s">
        <v>74</v>
      </c>
      <c r="X30" s="46" t="s">
        <v>75</v>
      </c>
      <c r="Y30" s="48"/>
      <c r="Z30" s="6"/>
      <c r="AA30" s="6"/>
    </row>
    <row r="31" spans="1:27" ht="108.75" customHeight="1">
      <c r="A31" s="53"/>
      <c r="B31" s="53"/>
      <c r="C31" s="53"/>
      <c r="D31" s="54"/>
      <c r="E31" s="53"/>
      <c r="F31" s="53"/>
      <c r="G31" s="53"/>
      <c r="H31" s="53"/>
      <c r="I31" s="53"/>
      <c r="J31" s="53"/>
      <c r="K31" s="53"/>
      <c r="L31" s="54"/>
      <c r="M31" s="54"/>
      <c r="N31" s="54"/>
      <c r="O31" s="296"/>
      <c r="P31" s="297"/>
      <c r="Q31" s="297"/>
      <c r="R31" s="298"/>
      <c r="S31" s="62"/>
      <c r="T31" s="26"/>
      <c r="U31" s="299"/>
      <c r="V31" s="53"/>
      <c r="W31" s="53"/>
      <c r="X31" s="56"/>
      <c r="Y31" s="295"/>
      <c r="Z31" s="6"/>
      <c r="AA31" s="6"/>
    </row>
    <row r="32" spans="1:27" ht="15.75" customHeight="1">
      <c r="A32" s="6"/>
      <c r="B32" s="6"/>
      <c r="C32" s="6"/>
      <c r="D32" s="6"/>
      <c r="E32" s="29"/>
      <c r="F32" s="6"/>
      <c r="G32" s="29"/>
      <c r="H32" s="29"/>
      <c r="I32" s="6"/>
      <c r="J32" s="6"/>
      <c r="K32" s="6"/>
      <c r="L32" s="6"/>
      <c r="M32" s="6"/>
      <c r="N32" s="6"/>
      <c r="O32" s="6"/>
      <c r="P32" s="6"/>
      <c r="Q32" s="6"/>
      <c r="R32" s="6"/>
      <c r="S32" s="6"/>
      <c r="T32" s="28"/>
      <c r="U32" s="28"/>
      <c r="V32" s="28"/>
      <c r="W32" s="139"/>
      <c r="X32" s="29"/>
      <c r="Y32" s="6"/>
      <c r="Z32" s="6"/>
      <c r="AA32" s="6"/>
    </row>
    <row r="33" spans="1:27" ht="15.75" customHeight="1">
      <c r="A33" s="6"/>
      <c r="B33" s="6"/>
      <c r="C33" s="6"/>
      <c r="D33" s="6"/>
      <c r="E33" s="29"/>
      <c r="F33" s="6"/>
      <c r="G33" s="29"/>
      <c r="H33" s="29"/>
      <c r="I33" s="6"/>
      <c r="J33" s="6"/>
      <c r="K33" s="6"/>
      <c r="L33" s="6"/>
      <c r="M33" s="6"/>
      <c r="N33" s="6"/>
      <c r="O33" s="6"/>
      <c r="P33" s="6"/>
      <c r="Q33" s="6"/>
      <c r="R33" s="6"/>
      <c r="S33" s="6"/>
      <c r="T33" s="28"/>
      <c r="U33" s="28"/>
      <c r="V33" s="28"/>
      <c r="W33" s="139"/>
      <c r="X33" s="29"/>
      <c r="Y33" s="6"/>
      <c r="Z33" s="6"/>
      <c r="AA33" s="6"/>
    </row>
    <row r="34" spans="1:27" ht="15.75" customHeight="1">
      <c r="A34" s="6"/>
      <c r="B34" s="6"/>
      <c r="C34" s="6"/>
      <c r="D34" s="6"/>
      <c r="E34" s="29"/>
      <c r="F34" s="6"/>
      <c r="G34" s="29"/>
      <c r="H34" s="29"/>
      <c r="I34" s="6"/>
      <c r="J34" s="6"/>
      <c r="K34" s="6"/>
      <c r="L34" s="6"/>
      <c r="M34" s="6"/>
      <c r="N34" s="6"/>
      <c r="O34" s="6"/>
      <c r="P34" s="6"/>
      <c r="Q34" s="6"/>
      <c r="R34" s="6"/>
      <c r="S34" s="6"/>
      <c r="T34" s="28"/>
      <c r="U34" s="28"/>
      <c r="V34" s="28"/>
      <c r="W34" s="139"/>
      <c r="X34" s="29"/>
      <c r="Y34" s="6"/>
      <c r="Z34" s="6"/>
      <c r="AA34" s="6"/>
    </row>
    <row r="35" spans="1:27" ht="15.75" customHeight="1">
      <c r="A35" s="6"/>
      <c r="B35" s="6"/>
      <c r="C35" s="6"/>
      <c r="D35" s="6"/>
      <c r="E35" s="29"/>
      <c r="F35" s="6"/>
      <c r="G35" s="29"/>
      <c r="H35" s="29"/>
      <c r="I35" s="6"/>
      <c r="J35" s="6"/>
      <c r="K35" s="6"/>
      <c r="L35" s="6"/>
      <c r="M35" s="6"/>
      <c r="N35" s="6"/>
      <c r="O35" s="6"/>
      <c r="P35" s="6"/>
      <c r="Q35" s="6"/>
      <c r="R35" s="6"/>
      <c r="S35" s="6"/>
      <c r="T35" s="28"/>
      <c r="U35" s="28"/>
      <c r="V35" s="28"/>
      <c r="W35" s="139"/>
      <c r="X35" s="29"/>
      <c r="Y35" s="6"/>
      <c r="Z35" s="6"/>
      <c r="AA35" s="6"/>
    </row>
    <row r="36" spans="1:27" ht="15.75" customHeight="1">
      <c r="A36" s="6"/>
      <c r="B36" s="6"/>
      <c r="C36" s="6"/>
      <c r="D36" s="6"/>
      <c r="E36" s="29"/>
      <c r="F36" s="6"/>
      <c r="G36" s="29"/>
      <c r="H36" s="29"/>
      <c r="I36" s="6"/>
      <c r="J36" s="6"/>
      <c r="K36" s="6"/>
      <c r="L36" s="6"/>
      <c r="M36" s="6"/>
      <c r="N36" s="6"/>
      <c r="O36" s="6"/>
      <c r="P36" s="6"/>
      <c r="Q36" s="6"/>
      <c r="R36" s="6"/>
      <c r="S36" s="6"/>
      <c r="T36" s="28"/>
      <c r="U36" s="28"/>
      <c r="V36" s="28"/>
      <c r="W36" s="139"/>
      <c r="X36" s="29"/>
      <c r="Y36" s="6"/>
      <c r="Z36" s="6"/>
      <c r="AA36" s="6"/>
    </row>
    <row r="37" spans="1:27" ht="15.75" customHeight="1">
      <c r="A37" s="6"/>
      <c r="B37" s="6"/>
      <c r="C37" s="6"/>
      <c r="D37" s="6"/>
      <c r="E37" s="29"/>
      <c r="F37" s="6"/>
      <c r="G37" s="29"/>
      <c r="H37" s="29"/>
      <c r="I37" s="6"/>
      <c r="J37" s="6"/>
      <c r="K37" s="6"/>
      <c r="L37" s="6"/>
      <c r="M37" s="6"/>
      <c r="N37" s="6"/>
      <c r="O37" s="6"/>
      <c r="P37" s="6"/>
      <c r="Q37" s="6"/>
      <c r="R37" s="6"/>
      <c r="S37" s="6"/>
      <c r="T37" s="28"/>
      <c r="U37" s="28"/>
      <c r="V37" s="28"/>
      <c r="W37" s="139"/>
      <c r="X37" s="29"/>
      <c r="Y37" s="6"/>
      <c r="Z37" s="6"/>
      <c r="AA37" s="6"/>
    </row>
    <row r="38" spans="1:27" ht="15.75" customHeight="1">
      <c r="A38" s="6"/>
      <c r="B38" s="6"/>
      <c r="C38" s="6"/>
      <c r="D38" s="6"/>
      <c r="E38" s="29"/>
      <c r="F38" s="6"/>
      <c r="G38" s="29"/>
      <c r="H38" s="29"/>
      <c r="I38" s="6"/>
      <c r="J38" s="6"/>
      <c r="K38" s="6"/>
      <c r="L38" s="6"/>
      <c r="M38" s="6"/>
      <c r="N38" s="6"/>
      <c r="O38" s="6"/>
      <c r="P38" s="6"/>
      <c r="Q38" s="6"/>
      <c r="R38" s="6"/>
      <c r="S38" s="6"/>
      <c r="T38" s="28"/>
      <c r="U38" s="28"/>
      <c r="V38" s="28"/>
      <c r="W38" s="139"/>
      <c r="X38" s="29"/>
      <c r="Y38" s="6"/>
      <c r="Z38" s="6"/>
      <c r="AA38" s="6"/>
    </row>
    <row r="39" spans="1:27" ht="15.75" customHeight="1">
      <c r="A39" s="6"/>
      <c r="B39" s="6"/>
      <c r="C39" s="6"/>
      <c r="D39" s="6"/>
      <c r="E39" s="29"/>
      <c r="F39" s="6"/>
      <c r="G39" s="29"/>
      <c r="H39" s="29"/>
      <c r="I39" s="6"/>
      <c r="J39" s="6"/>
      <c r="K39" s="6"/>
      <c r="L39" s="6"/>
      <c r="M39" s="6"/>
      <c r="N39" s="6"/>
      <c r="O39" s="6"/>
      <c r="P39" s="6"/>
      <c r="Q39" s="6"/>
      <c r="R39" s="6"/>
      <c r="S39" s="6"/>
      <c r="T39" s="28"/>
      <c r="U39" s="28"/>
      <c r="V39" s="28"/>
      <c r="W39" s="139"/>
      <c r="X39" s="29"/>
      <c r="Y39" s="6"/>
      <c r="Z39" s="6"/>
      <c r="AA39" s="6"/>
    </row>
    <row r="40" spans="1:27" ht="15.75" customHeight="1">
      <c r="A40" s="6"/>
      <c r="B40" s="6"/>
      <c r="C40" s="6"/>
      <c r="D40" s="6"/>
      <c r="E40" s="29"/>
      <c r="F40" s="6"/>
      <c r="G40" s="29"/>
      <c r="H40" s="29"/>
      <c r="I40" s="6"/>
      <c r="J40" s="6"/>
      <c r="K40" s="6"/>
      <c r="L40" s="6"/>
      <c r="M40" s="6"/>
      <c r="N40" s="6"/>
      <c r="O40" s="6"/>
      <c r="P40" s="6"/>
      <c r="Q40" s="6"/>
      <c r="R40" s="6"/>
      <c r="S40" s="6"/>
      <c r="T40" s="28"/>
      <c r="U40" s="28"/>
      <c r="V40" s="28"/>
      <c r="W40" s="139"/>
      <c r="X40" s="29"/>
      <c r="Y40" s="6"/>
      <c r="Z40" s="6"/>
      <c r="AA40" s="6"/>
    </row>
    <row r="41" spans="1:27" ht="15.75" customHeight="1">
      <c r="A41" s="6"/>
      <c r="B41" s="6"/>
      <c r="C41" s="6"/>
      <c r="D41" s="6"/>
      <c r="E41" s="29"/>
      <c r="F41" s="6"/>
      <c r="G41" s="29"/>
      <c r="H41" s="29"/>
      <c r="I41" s="6"/>
      <c r="J41" s="6"/>
      <c r="K41" s="6"/>
      <c r="L41" s="6"/>
      <c r="M41" s="6"/>
      <c r="N41" s="6"/>
      <c r="O41" s="6"/>
      <c r="P41" s="6"/>
      <c r="Q41" s="6"/>
      <c r="R41" s="6"/>
      <c r="S41" s="6"/>
      <c r="T41" s="28"/>
      <c r="U41" s="28"/>
      <c r="V41" s="28"/>
      <c r="W41" s="139"/>
      <c r="X41" s="29"/>
      <c r="Y41" s="6"/>
      <c r="Z41" s="6"/>
      <c r="AA41" s="6"/>
    </row>
    <row r="42" spans="1:27" ht="15.75" customHeight="1">
      <c r="A42" s="6"/>
      <c r="B42" s="6"/>
      <c r="C42" s="6"/>
      <c r="D42" s="6"/>
      <c r="E42" s="29"/>
      <c r="F42" s="6"/>
      <c r="G42" s="29"/>
      <c r="H42" s="29"/>
      <c r="I42" s="6"/>
      <c r="J42" s="6"/>
      <c r="K42" s="6"/>
      <c r="L42" s="6"/>
      <c r="M42" s="6"/>
      <c r="N42" s="6"/>
      <c r="O42" s="6"/>
      <c r="P42" s="6"/>
      <c r="Q42" s="6"/>
      <c r="R42" s="6"/>
      <c r="S42" s="6"/>
      <c r="T42" s="28"/>
      <c r="U42" s="28"/>
      <c r="V42" s="28"/>
      <c r="W42" s="139"/>
      <c r="X42" s="29"/>
      <c r="Y42" s="6"/>
      <c r="Z42" s="6"/>
      <c r="AA42" s="6"/>
    </row>
    <row r="43" spans="1:27" ht="15.75" customHeight="1">
      <c r="A43" s="6"/>
      <c r="B43" s="6"/>
      <c r="C43" s="6"/>
      <c r="D43" s="6"/>
      <c r="E43" s="29"/>
      <c r="F43" s="6"/>
      <c r="G43" s="29"/>
      <c r="H43" s="29"/>
      <c r="I43" s="6"/>
      <c r="J43" s="6"/>
      <c r="K43" s="6"/>
      <c r="L43" s="6"/>
      <c r="M43" s="6"/>
      <c r="N43" s="6"/>
      <c r="O43" s="6"/>
      <c r="P43" s="6"/>
      <c r="Q43" s="6"/>
      <c r="R43" s="6"/>
      <c r="S43" s="6"/>
      <c r="T43" s="28"/>
      <c r="U43" s="28"/>
      <c r="V43" s="28"/>
      <c r="W43" s="139"/>
      <c r="X43" s="29"/>
      <c r="Y43" s="6"/>
      <c r="Z43" s="6"/>
      <c r="AA43" s="6"/>
    </row>
    <row r="44" spans="1:27" ht="15.75" customHeight="1">
      <c r="A44" s="6"/>
      <c r="B44" s="6"/>
      <c r="C44" s="6"/>
      <c r="D44" s="6"/>
      <c r="E44" s="29"/>
      <c r="F44" s="6"/>
      <c r="G44" s="29"/>
      <c r="H44" s="29"/>
      <c r="I44" s="6"/>
      <c r="J44" s="6"/>
      <c r="K44" s="6"/>
      <c r="L44" s="6"/>
      <c r="M44" s="6"/>
      <c r="N44" s="6"/>
      <c r="O44" s="6"/>
      <c r="P44" s="6"/>
      <c r="Q44" s="6"/>
      <c r="R44" s="6"/>
      <c r="S44" s="6"/>
      <c r="T44" s="28"/>
      <c r="U44" s="28"/>
      <c r="V44" s="28"/>
      <c r="W44" s="139"/>
      <c r="X44" s="29"/>
      <c r="Y44" s="6"/>
      <c r="Z44" s="6"/>
      <c r="AA44" s="6"/>
    </row>
    <row r="45" spans="1:27" ht="15.75" customHeight="1">
      <c r="A45" s="6"/>
      <c r="B45" s="6"/>
      <c r="C45" s="6"/>
      <c r="D45" s="6"/>
      <c r="E45" s="29"/>
      <c r="F45" s="6"/>
      <c r="G45" s="29"/>
      <c r="H45" s="29"/>
      <c r="I45" s="6"/>
      <c r="J45" s="6"/>
      <c r="K45" s="6"/>
      <c r="L45" s="6"/>
      <c r="M45" s="6"/>
      <c r="N45" s="6"/>
      <c r="O45" s="6"/>
      <c r="P45" s="6"/>
      <c r="Q45" s="6"/>
      <c r="R45" s="6"/>
      <c r="S45" s="6"/>
      <c r="T45" s="28"/>
      <c r="U45" s="28"/>
      <c r="V45" s="28"/>
      <c r="W45" s="139"/>
      <c r="X45" s="29"/>
      <c r="Y45" s="6"/>
      <c r="Z45" s="6"/>
      <c r="AA45" s="6"/>
    </row>
    <row r="46" spans="1:27" ht="15.75" customHeight="1">
      <c r="A46" s="6"/>
      <c r="B46" s="6"/>
      <c r="C46" s="6"/>
      <c r="D46" s="6"/>
      <c r="E46" s="29"/>
      <c r="F46" s="6"/>
      <c r="G46" s="29"/>
      <c r="H46" s="29"/>
      <c r="I46" s="6"/>
      <c r="J46" s="6"/>
      <c r="K46" s="6"/>
      <c r="L46" s="6"/>
      <c r="M46" s="6"/>
      <c r="N46" s="6"/>
      <c r="O46" s="6"/>
      <c r="P46" s="6"/>
      <c r="Q46" s="6"/>
      <c r="R46" s="6"/>
      <c r="S46" s="6"/>
      <c r="T46" s="28"/>
      <c r="U46" s="28"/>
      <c r="V46" s="28"/>
      <c r="W46" s="139"/>
      <c r="X46" s="29"/>
      <c r="Y46" s="6"/>
      <c r="Z46" s="6"/>
      <c r="AA46" s="6"/>
    </row>
    <row r="47" spans="1:27" ht="15.75" customHeight="1">
      <c r="A47" s="6"/>
      <c r="B47" s="6"/>
      <c r="C47" s="6"/>
      <c r="D47" s="6"/>
      <c r="E47" s="29"/>
      <c r="F47" s="6"/>
      <c r="G47" s="29"/>
      <c r="H47" s="29"/>
      <c r="I47" s="6"/>
      <c r="J47" s="6"/>
      <c r="K47" s="6"/>
      <c r="L47" s="6"/>
      <c r="M47" s="6"/>
      <c r="N47" s="6"/>
      <c r="O47" s="6"/>
      <c r="P47" s="6"/>
      <c r="Q47" s="6"/>
      <c r="R47" s="6"/>
      <c r="S47" s="6"/>
      <c r="T47" s="28"/>
      <c r="U47" s="28"/>
      <c r="V47" s="28"/>
      <c r="W47" s="139"/>
      <c r="X47" s="29"/>
      <c r="Y47" s="6"/>
      <c r="Z47" s="6"/>
      <c r="AA47" s="6"/>
    </row>
    <row r="48" spans="1:27" ht="15.75" customHeight="1">
      <c r="A48" s="6"/>
      <c r="B48" s="6"/>
      <c r="C48" s="6"/>
      <c r="D48" s="6"/>
      <c r="E48" s="29"/>
      <c r="F48" s="6"/>
      <c r="G48" s="29"/>
      <c r="H48" s="29"/>
      <c r="I48" s="6"/>
      <c r="J48" s="6"/>
      <c r="K48" s="6"/>
      <c r="L48" s="6"/>
      <c r="M48" s="6"/>
      <c r="N48" s="6"/>
      <c r="O48" s="6"/>
      <c r="P48" s="6"/>
      <c r="Q48" s="6"/>
      <c r="R48" s="6"/>
      <c r="S48" s="6"/>
      <c r="T48" s="28"/>
      <c r="U48" s="28"/>
      <c r="V48" s="28"/>
      <c r="W48" s="139"/>
      <c r="X48" s="29"/>
      <c r="Y48" s="6"/>
      <c r="Z48" s="6"/>
      <c r="AA48" s="6"/>
    </row>
    <row r="49" spans="1:27" ht="15.75" customHeight="1">
      <c r="A49" s="6"/>
      <c r="B49" s="6"/>
      <c r="C49" s="6"/>
      <c r="D49" s="6"/>
      <c r="E49" s="29"/>
      <c r="F49" s="6"/>
      <c r="G49" s="29"/>
      <c r="H49" s="29"/>
      <c r="I49" s="6"/>
      <c r="J49" s="6"/>
      <c r="K49" s="6"/>
      <c r="L49" s="6"/>
      <c r="M49" s="6"/>
      <c r="N49" s="6"/>
      <c r="O49" s="6"/>
      <c r="P49" s="6"/>
      <c r="Q49" s="6"/>
      <c r="R49" s="6"/>
      <c r="S49" s="6"/>
      <c r="T49" s="28"/>
      <c r="U49" s="28"/>
      <c r="V49" s="28"/>
      <c r="W49" s="139"/>
      <c r="X49" s="29"/>
      <c r="Y49" s="6"/>
      <c r="Z49" s="6"/>
      <c r="AA49" s="6"/>
    </row>
    <row r="50" spans="1:27" ht="15.75" customHeight="1">
      <c r="A50" s="6"/>
      <c r="B50" s="6"/>
      <c r="C50" s="6"/>
      <c r="D50" s="6"/>
      <c r="E50" s="29"/>
      <c r="F50" s="6"/>
      <c r="G50" s="29"/>
      <c r="H50" s="29"/>
      <c r="I50" s="6"/>
      <c r="J50" s="6"/>
      <c r="K50" s="6"/>
      <c r="L50" s="6"/>
      <c r="M50" s="6"/>
      <c r="N50" s="6"/>
      <c r="O50" s="6"/>
      <c r="P50" s="6"/>
      <c r="Q50" s="6"/>
      <c r="R50" s="6"/>
      <c r="S50" s="6"/>
      <c r="T50" s="28"/>
      <c r="U50" s="28"/>
      <c r="V50" s="28"/>
      <c r="W50" s="139"/>
      <c r="X50" s="29"/>
      <c r="Y50" s="6"/>
      <c r="Z50" s="6"/>
      <c r="AA50" s="6"/>
    </row>
    <row r="51" spans="1:27" ht="15.75" customHeight="1">
      <c r="A51" s="6"/>
      <c r="B51" s="6"/>
      <c r="C51" s="6"/>
      <c r="D51" s="6"/>
      <c r="E51" s="29"/>
      <c r="F51" s="6"/>
      <c r="G51" s="29"/>
      <c r="H51" s="29"/>
      <c r="I51" s="6"/>
      <c r="J51" s="6"/>
      <c r="K51" s="6"/>
      <c r="L51" s="6"/>
      <c r="M51" s="6"/>
      <c r="N51" s="6"/>
      <c r="O51" s="6"/>
      <c r="P51" s="6"/>
      <c r="Q51" s="6"/>
      <c r="R51" s="6"/>
      <c r="S51" s="6"/>
      <c r="T51" s="28"/>
      <c r="U51" s="28"/>
      <c r="V51" s="28"/>
      <c r="W51" s="139"/>
      <c r="X51" s="29"/>
      <c r="Y51" s="6"/>
      <c r="Z51" s="6"/>
      <c r="AA51" s="6"/>
    </row>
    <row r="52" spans="1:27" ht="15.75" customHeight="1">
      <c r="A52" s="6"/>
      <c r="B52" s="6"/>
      <c r="C52" s="6"/>
      <c r="D52" s="6"/>
      <c r="E52" s="29"/>
      <c r="F52" s="6"/>
      <c r="G52" s="29"/>
      <c r="H52" s="29"/>
      <c r="I52" s="6"/>
      <c r="J52" s="6"/>
      <c r="K52" s="6"/>
      <c r="L52" s="6"/>
      <c r="M52" s="6"/>
      <c r="N52" s="6"/>
      <c r="O52" s="6"/>
      <c r="P52" s="6"/>
      <c r="Q52" s="6"/>
      <c r="R52" s="6"/>
      <c r="S52" s="6"/>
      <c r="T52" s="28"/>
      <c r="U52" s="28"/>
      <c r="V52" s="28"/>
      <c r="W52" s="139"/>
      <c r="X52" s="29"/>
      <c r="Y52" s="6"/>
      <c r="Z52" s="6"/>
      <c r="AA52" s="6"/>
    </row>
    <row r="53" spans="1:27" ht="15.75" customHeight="1">
      <c r="A53" s="6"/>
      <c r="B53" s="6"/>
      <c r="C53" s="6"/>
      <c r="D53" s="6"/>
      <c r="E53" s="29"/>
      <c r="F53" s="6"/>
      <c r="G53" s="29"/>
      <c r="H53" s="29"/>
      <c r="I53" s="6"/>
      <c r="J53" s="6"/>
      <c r="K53" s="6"/>
      <c r="L53" s="6"/>
      <c r="M53" s="6"/>
      <c r="N53" s="6"/>
      <c r="O53" s="6"/>
      <c r="P53" s="6"/>
      <c r="Q53" s="6"/>
      <c r="R53" s="6"/>
      <c r="S53" s="6"/>
      <c r="T53" s="28"/>
      <c r="U53" s="28"/>
      <c r="V53" s="28"/>
      <c r="W53" s="139"/>
      <c r="X53" s="29"/>
      <c r="Y53" s="6"/>
      <c r="Z53" s="6"/>
      <c r="AA53" s="6"/>
    </row>
    <row r="54" spans="1:27" ht="15.75" customHeight="1">
      <c r="A54" s="6"/>
      <c r="B54" s="6"/>
      <c r="C54" s="6"/>
      <c r="D54" s="6"/>
      <c r="E54" s="29"/>
      <c r="F54" s="6"/>
      <c r="G54" s="29"/>
      <c r="H54" s="29"/>
      <c r="I54" s="6"/>
      <c r="J54" s="6"/>
      <c r="K54" s="6"/>
      <c r="L54" s="6"/>
      <c r="M54" s="6"/>
      <c r="N54" s="6"/>
      <c r="O54" s="6"/>
      <c r="P54" s="6"/>
      <c r="Q54" s="6"/>
      <c r="R54" s="6"/>
      <c r="S54" s="6"/>
      <c r="T54" s="28"/>
      <c r="U54" s="28"/>
      <c r="V54" s="28"/>
      <c r="W54" s="139"/>
      <c r="X54" s="29"/>
      <c r="Y54" s="6"/>
      <c r="Z54" s="6"/>
      <c r="AA54" s="6"/>
    </row>
    <row r="55" spans="1:27" ht="15.75" customHeight="1">
      <c r="A55" s="6"/>
      <c r="B55" s="6"/>
      <c r="C55" s="6"/>
      <c r="D55" s="6"/>
      <c r="E55" s="29"/>
      <c r="F55" s="6"/>
      <c r="G55" s="29"/>
      <c r="H55" s="29"/>
      <c r="I55" s="6"/>
      <c r="J55" s="6"/>
      <c r="K55" s="6"/>
      <c r="L55" s="6"/>
      <c r="M55" s="6"/>
      <c r="N55" s="6"/>
      <c r="O55" s="6"/>
      <c r="P55" s="6"/>
      <c r="Q55" s="6"/>
      <c r="R55" s="6"/>
      <c r="S55" s="6"/>
      <c r="T55" s="28"/>
      <c r="U55" s="28"/>
      <c r="V55" s="28"/>
      <c r="W55" s="139"/>
      <c r="X55" s="29"/>
      <c r="Y55" s="6"/>
      <c r="Z55" s="6"/>
      <c r="AA55" s="6"/>
    </row>
    <row r="56" spans="1:27" ht="15.75" customHeight="1">
      <c r="A56" s="6"/>
      <c r="B56" s="6"/>
      <c r="C56" s="6"/>
      <c r="D56" s="6"/>
      <c r="E56" s="29"/>
      <c r="F56" s="6"/>
      <c r="G56" s="29"/>
      <c r="H56" s="29"/>
      <c r="I56" s="6"/>
      <c r="J56" s="6"/>
      <c r="K56" s="6"/>
      <c r="L56" s="6"/>
      <c r="M56" s="6"/>
      <c r="N56" s="6"/>
      <c r="O56" s="6"/>
      <c r="P56" s="6"/>
      <c r="Q56" s="6"/>
      <c r="R56" s="6"/>
      <c r="S56" s="6"/>
      <c r="T56" s="28"/>
      <c r="U56" s="28"/>
      <c r="V56" s="28"/>
      <c r="W56" s="139"/>
      <c r="X56" s="29"/>
      <c r="Y56" s="6"/>
      <c r="Z56" s="6"/>
      <c r="AA56" s="6"/>
    </row>
    <row r="57" spans="1:27" ht="15.75" customHeight="1">
      <c r="A57" s="6"/>
      <c r="B57" s="6"/>
      <c r="C57" s="6"/>
      <c r="D57" s="6"/>
      <c r="E57" s="29"/>
      <c r="F57" s="6"/>
      <c r="G57" s="29"/>
      <c r="H57" s="29"/>
      <c r="I57" s="6"/>
      <c r="J57" s="6"/>
      <c r="K57" s="6"/>
      <c r="L57" s="6"/>
      <c r="M57" s="6"/>
      <c r="N57" s="6"/>
      <c r="O57" s="6"/>
      <c r="P57" s="6"/>
      <c r="Q57" s="6"/>
      <c r="R57" s="6"/>
      <c r="S57" s="6"/>
      <c r="T57" s="28"/>
      <c r="U57" s="28"/>
      <c r="V57" s="28"/>
      <c r="W57" s="139"/>
      <c r="X57" s="29"/>
      <c r="Y57" s="6"/>
      <c r="Z57" s="6"/>
      <c r="AA57" s="6"/>
    </row>
    <row r="58" spans="1:27" ht="15.75" customHeight="1">
      <c r="A58" s="6"/>
      <c r="B58" s="6"/>
      <c r="C58" s="6"/>
      <c r="D58" s="6"/>
      <c r="E58" s="29"/>
      <c r="F58" s="6"/>
      <c r="G58" s="29"/>
      <c r="H58" s="29"/>
      <c r="I58" s="6"/>
      <c r="J58" s="6"/>
      <c r="K58" s="6"/>
      <c r="L58" s="6"/>
      <c r="M58" s="6"/>
      <c r="N58" s="6"/>
      <c r="O58" s="6"/>
      <c r="P58" s="6"/>
      <c r="Q58" s="6"/>
      <c r="R58" s="6"/>
      <c r="S58" s="6"/>
      <c r="T58" s="28"/>
      <c r="U58" s="28"/>
      <c r="V58" s="28"/>
      <c r="W58" s="139"/>
      <c r="X58" s="29"/>
      <c r="Y58" s="6"/>
      <c r="Z58" s="6"/>
      <c r="AA58" s="6"/>
    </row>
    <row r="59" spans="1:27" ht="15.75" customHeight="1">
      <c r="A59" s="6"/>
      <c r="B59" s="6"/>
      <c r="C59" s="6"/>
      <c r="D59" s="6"/>
      <c r="E59" s="29"/>
      <c r="F59" s="6"/>
      <c r="G59" s="29"/>
      <c r="H59" s="29"/>
      <c r="I59" s="6"/>
      <c r="J59" s="6"/>
      <c r="K59" s="6"/>
      <c r="L59" s="6"/>
      <c r="M59" s="6"/>
      <c r="N59" s="6"/>
      <c r="O59" s="6"/>
      <c r="P59" s="6"/>
      <c r="Q59" s="6"/>
      <c r="R59" s="6"/>
      <c r="S59" s="6"/>
      <c r="T59" s="28"/>
      <c r="U59" s="28"/>
      <c r="V59" s="28"/>
      <c r="W59" s="139"/>
      <c r="X59" s="29"/>
      <c r="Y59" s="6"/>
      <c r="Z59" s="6"/>
      <c r="AA59" s="6"/>
    </row>
    <row r="60" spans="1:27" ht="15.75" customHeight="1">
      <c r="A60" s="6"/>
      <c r="B60" s="6"/>
      <c r="C60" s="6"/>
      <c r="D60" s="6"/>
      <c r="E60" s="29"/>
      <c r="F60" s="6"/>
      <c r="G60" s="29"/>
      <c r="H60" s="29"/>
      <c r="I60" s="6"/>
      <c r="J60" s="6"/>
      <c r="K60" s="6"/>
      <c r="L60" s="6"/>
      <c r="M60" s="6"/>
      <c r="N60" s="6"/>
      <c r="O60" s="6"/>
      <c r="P60" s="6"/>
      <c r="Q60" s="6"/>
      <c r="R60" s="6"/>
      <c r="S60" s="6"/>
      <c r="T60" s="28"/>
      <c r="U60" s="28"/>
      <c r="V60" s="28"/>
      <c r="W60" s="139"/>
      <c r="X60" s="29"/>
      <c r="Y60" s="6"/>
      <c r="Z60" s="6"/>
      <c r="AA60" s="6"/>
    </row>
    <row r="61" spans="1:27" ht="15.75" customHeight="1">
      <c r="A61" s="6"/>
      <c r="B61" s="6"/>
      <c r="C61" s="6"/>
      <c r="D61" s="6"/>
      <c r="E61" s="29"/>
      <c r="F61" s="6"/>
      <c r="G61" s="29"/>
      <c r="H61" s="29"/>
      <c r="I61" s="6"/>
      <c r="J61" s="6"/>
      <c r="K61" s="6"/>
      <c r="L61" s="6"/>
      <c r="M61" s="6"/>
      <c r="N61" s="6"/>
      <c r="O61" s="6"/>
      <c r="P61" s="6"/>
      <c r="Q61" s="6"/>
      <c r="R61" s="6"/>
      <c r="S61" s="6"/>
      <c r="T61" s="28"/>
      <c r="U61" s="28"/>
      <c r="V61" s="28"/>
      <c r="W61" s="139"/>
      <c r="X61" s="29"/>
      <c r="Y61" s="6"/>
      <c r="Z61" s="6"/>
      <c r="AA61" s="6"/>
    </row>
    <row r="62" spans="1:27" ht="15.75" customHeight="1">
      <c r="A62" s="6"/>
      <c r="B62" s="6"/>
      <c r="C62" s="6"/>
      <c r="D62" s="6"/>
      <c r="E62" s="29"/>
      <c r="F62" s="6"/>
      <c r="G62" s="29"/>
      <c r="H62" s="29"/>
      <c r="I62" s="6"/>
      <c r="J62" s="6"/>
      <c r="K62" s="6"/>
      <c r="L62" s="6"/>
      <c r="M62" s="6"/>
      <c r="N62" s="6"/>
      <c r="O62" s="6"/>
      <c r="P62" s="6"/>
      <c r="Q62" s="6"/>
      <c r="R62" s="6"/>
      <c r="S62" s="6"/>
      <c r="T62" s="28"/>
      <c r="U62" s="28"/>
      <c r="V62" s="28"/>
      <c r="W62" s="139"/>
      <c r="X62" s="29"/>
      <c r="Y62" s="6"/>
      <c r="Z62" s="6"/>
      <c r="AA62" s="6"/>
    </row>
    <row r="63" spans="1:27" ht="15.75" customHeight="1">
      <c r="A63" s="6"/>
      <c r="B63" s="6"/>
      <c r="C63" s="6"/>
      <c r="D63" s="6"/>
      <c r="E63" s="29"/>
      <c r="F63" s="6"/>
      <c r="G63" s="29"/>
      <c r="H63" s="29"/>
      <c r="I63" s="6"/>
      <c r="J63" s="6"/>
      <c r="K63" s="6"/>
      <c r="L63" s="6"/>
      <c r="M63" s="6"/>
      <c r="N63" s="6"/>
      <c r="O63" s="6"/>
      <c r="P63" s="6"/>
      <c r="Q63" s="6"/>
      <c r="R63" s="6"/>
      <c r="S63" s="6"/>
      <c r="T63" s="28"/>
      <c r="U63" s="28"/>
      <c r="V63" s="28"/>
      <c r="W63" s="139"/>
      <c r="X63" s="29"/>
      <c r="Y63" s="6"/>
      <c r="Z63" s="6"/>
      <c r="AA63" s="6"/>
    </row>
    <row r="64" spans="1:27" ht="15.75" customHeight="1">
      <c r="A64" s="6"/>
      <c r="B64" s="6"/>
      <c r="C64" s="6"/>
      <c r="D64" s="6"/>
      <c r="E64" s="29"/>
      <c r="F64" s="6"/>
      <c r="G64" s="29"/>
      <c r="H64" s="29"/>
      <c r="I64" s="6"/>
      <c r="J64" s="6"/>
      <c r="K64" s="6"/>
      <c r="L64" s="6"/>
      <c r="M64" s="6"/>
      <c r="N64" s="6"/>
      <c r="O64" s="6"/>
      <c r="P64" s="6"/>
      <c r="Q64" s="6"/>
      <c r="R64" s="6"/>
      <c r="S64" s="6"/>
      <c r="T64" s="28"/>
      <c r="U64" s="28"/>
      <c r="V64" s="28"/>
      <c r="W64" s="139"/>
      <c r="X64" s="29"/>
      <c r="Y64" s="6"/>
      <c r="Z64" s="6"/>
      <c r="AA64" s="6"/>
    </row>
    <row r="65" spans="1:27" ht="15.75" customHeight="1">
      <c r="A65" s="6"/>
      <c r="B65" s="6"/>
      <c r="C65" s="6"/>
      <c r="D65" s="6"/>
      <c r="E65" s="29"/>
      <c r="F65" s="6"/>
      <c r="G65" s="29"/>
      <c r="H65" s="29"/>
      <c r="I65" s="6"/>
      <c r="J65" s="6"/>
      <c r="K65" s="6"/>
      <c r="L65" s="6"/>
      <c r="M65" s="6"/>
      <c r="N65" s="6"/>
      <c r="O65" s="6"/>
      <c r="P65" s="6"/>
      <c r="Q65" s="6"/>
      <c r="R65" s="6"/>
      <c r="S65" s="6"/>
      <c r="T65" s="28"/>
      <c r="U65" s="28"/>
      <c r="V65" s="28"/>
      <c r="W65" s="139"/>
      <c r="X65" s="29"/>
      <c r="Y65" s="6"/>
      <c r="Z65" s="6"/>
      <c r="AA65" s="6"/>
    </row>
    <row r="66" spans="1:27" ht="15.75" customHeight="1">
      <c r="A66" s="6"/>
      <c r="B66" s="6"/>
      <c r="C66" s="6"/>
      <c r="D66" s="6"/>
      <c r="E66" s="29"/>
      <c r="F66" s="6"/>
      <c r="G66" s="29"/>
      <c r="H66" s="29"/>
      <c r="I66" s="6"/>
      <c r="J66" s="6"/>
      <c r="K66" s="6"/>
      <c r="L66" s="6"/>
      <c r="M66" s="6"/>
      <c r="N66" s="6"/>
      <c r="O66" s="6"/>
      <c r="P66" s="6"/>
      <c r="Q66" s="6"/>
      <c r="R66" s="6"/>
      <c r="S66" s="6"/>
      <c r="T66" s="28"/>
      <c r="U66" s="28"/>
      <c r="V66" s="28"/>
      <c r="W66" s="139"/>
      <c r="X66" s="29"/>
      <c r="Y66" s="6"/>
      <c r="Z66" s="6"/>
      <c r="AA66" s="6"/>
    </row>
    <row r="67" spans="1:27" ht="15.75" customHeight="1">
      <c r="A67" s="6"/>
      <c r="B67" s="6"/>
      <c r="C67" s="6"/>
      <c r="D67" s="6"/>
      <c r="E67" s="29"/>
      <c r="F67" s="6"/>
      <c r="G67" s="29"/>
      <c r="H67" s="29"/>
      <c r="I67" s="6"/>
      <c r="J67" s="6"/>
      <c r="K67" s="6"/>
      <c r="L67" s="6"/>
      <c r="M67" s="6"/>
      <c r="N67" s="6"/>
      <c r="O67" s="6"/>
      <c r="P67" s="6"/>
      <c r="Q67" s="6"/>
      <c r="R67" s="6"/>
      <c r="S67" s="6"/>
      <c r="T67" s="28"/>
      <c r="U67" s="28"/>
      <c r="V67" s="28"/>
      <c r="W67" s="139"/>
      <c r="X67" s="29"/>
      <c r="Y67" s="6"/>
      <c r="Z67" s="6"/>
      <c r="AA67" s="6"/>
    </row>
    <row r="68" spans="1:27" ht="15.75" customHeight="1">
      <c r="A68" s="6"/>
      <c r="B68" s="6"/>
      <c r="C68" s="6"/>
      <c r="D68" s="6"/>
      <c r="E68" s="29"/>
      <c r="F68" s="6"/>
      <c r="G68" s="29"/>
      <c r="H68" s="29"/>
      <c r="I68" s="6"/>
      <c r="J68" s="6"/>
      <c r="K68" s="6"/>
      <c r="L68" s="6"/>
      <c r="M68" s="6"/>
      <c r="N68" s="6"/>
      <c r="O68" s="6"/>
      <c r="P68" s="6"/>
      <c r="Q68" s="6"/>
      <c r="R68" s="6"/>
      <c r="S68" s="6"/>
      <c r="T68" s="28"/>
      <c r="U68" s="28"/>
      <c r="V68" s="28"/>
      <c r="W68" s="139"/>
      <c r="X68" s="29"/>
      <c r="Y68" s="6"/>
      <c r="Z68" s="6"/>
      <c r="AA68" s="6"/>
    </row>
    <row r="69" spans="1:27" ht="15.75" customHeight="1">
      <c r="A69" s="6"/>
      <c r="B69" s="6"/>
      <c r="C69" s="6"/>
      <c r="D69" s="6"/>
      <c r="E69" s="29"/>
      <c r="F69" s="6"/>
      <c r="G69" s="29"/>
      <c r="H69" s="29"/>
      <c r="I69" s="6"/>
      <c r="J69" s="6"/>
      <c r="K69" s="6"/>
      <c r="L69" s="6"/>
      <c r="M69" s="6"/>
      <c r="N69" s="6"/>
      <c r="O69" s="6"/>
      <c r="P69" s="6"/>
      <c r="Q69" s="6"/>
      <c r="R69" s="6"/>
      <c r="S69" s="6"/>
      <c r="T69" s="28"/>
      <c r="U69" s="28"/>
      <c r="V69" s="28"/>
      <c r="W69" s="139"/>
      <c r="X69" s="29"/>
      <c r="Y69" s="6"/>
      <c r="Z69" s="6"/>
      <c r="AA69" s="6"/>
    </row>
    <row r="70" spans="1:27" ht="15.75" customHeight="1">
      <c r="A70" s="6"/>
      <c r="B70" s="6"/>
      <c r="C70" s="6"/>
      <c r="D70" s="6"/>
      <c r="E70" s="29"/>
      <c r="F70" s="6"/>
      <c r="G70" s="29"/>
      <c r="H70" s="29"/>
      <c r="I70" s="6"/>
      <c r="J70" s="6"/>
      <c r="K70" s="6"/>
      <c r="L70" s="6"/>
      <c r="M70" s="6"/>
      <c r="N70" s="6"/>
      <c r="O70" s="6"/>
      <c r="P70" s="6"/>
      <c r="Q70" s="6"/>
      <c r="R70" s="6"/>
      <c r="S70" s="6"/>
      <c r="T70" s="28"/>
      <c r="U70" s="28"/>
      <c r="V70" s="28"/>
      <c r="W70" s="139"/>
      <c r="X70" s="29"/>
      <c r="Y70" s="6"/>
      <c r="Z70" s="6"/>
      <c r="AA70" s="6"/>
    </row>
    <row r="71" spans="1:27" ht="15.75" customHeight="1">
      <c r="A71" s="6"/>
      <c r="B71" s="6"/>
      <c r="C71" s="6"/>
      <c r="D71" s="6"/>
      <c r="E71" s="29"/>
      <c r="F71" s="6"/>
      <c r="G71" s="29"/>
      <c r="H71" s="29"/>
      <c r="I71" s="6"/>
      <c r="J71" s="6"/>
      <c r="K71" s="6"/>
      <c r="L71" s="6"/>
      <c r="M71" s="6"/>
      <c r="N71" s="6"/>
      <c r="O71" s="6"/>
      <c r="P71" s="6"/>
      <c r="Q71" s="6"/>
      <c r="R71" s="6"/>
      <c r="S71" s="6"/>
      <c r="T71" s="28"/>
      <c r="U71" s="28"/>
      <c r="V71" s="28"/>
      <c r="W71" s="139"/>
      <c r="X71" s="29"/>
      <c r="Y71" s="6"/>
      <c r="Z71" s="6"/>
      <c r="AA71" s="6"/>
    </row>
    <row r="72" spans="1:27" ht="15.75" customHeight="1">
      <c r="A72" s="6"/>
      <c r="B72" s="6"/>
      <c r="C72" s="6"/>
      <c r="D72" s="6"/>
      <c r="E72" s="29"/>
      <c r="F72" s="6"/>
      <c r="G72" s="29"/>
      <c r="H72" s="29"/>
      <c r="I72" s="6"/>
      <c r="J72" s="6"/>
      <c r="K72" s="6"/>
      <c r="L72" s="6"/>
      <c r="M72" s="6"/>
      <c r="N72" s="6"/>
      <c r="O72" s="6"/>
      <c r="P72" s="6"/>
      <c r="Q72" s="6"/>
      <c r="R72" s="6"/>
      <c r="S72" s="6"/>
      <c r="T72" s="28"/>
      <c r="U72" s="28"/>
      <c r="V72" s="28"/>
      <c r="W72" s="139"/>
      <c r="X72" s="29"/>
      <c r="Y72" s="6"/>
      <c r="Z72" s="6"/>
      <c r="AA72" s="6"/>
    </row>
    <row r="73" spans="1:27" ht="15.75" customHeight="1">
      <c r="A73" s="6"/>
      <c r="B73" s="6"/>
      <c r="C73" s="6"/>
      <c r="D73" s="6"/>
      <c r="E73" s="29"/>
      <c r="F73" s="6"/>
      <c r="G73" s="29"/>
      <c r="H73" s="29"/>
      <c r="I73" s="6"/>
      <c r="J73" s="6"/>
      <c r="K73" s="6"/>
      <c r="L73" s="6"/>
      <c r="M73" s="6"/>
      <c r="N73" s="6"/>
      <c r="O73" s="6"/>
      <c r="P73" s="6"/>
      <c r="Q73" s="6"/>
      <c r="R73" s="6"/>
      <c r="S73" s="6"/>
      <c r="T73" s="28"/>
      <c r="U73" s="28"/>
      <c r="V73" s="28"/>
      <c r="W73" s="139"/>
      <c r="X73" s="29"/>
      <c r="Y73" s="6"/>
      <c r="Z73" s="6"/>
      <c r="AA73" s="6"/>
    </row>
    <row r="74" spans="1:27" ht="15.75" customHeight="1">
      <c r="A74" s="6"/>
      <c r="B74" s="6"/>
      <c r="C74" s="6"/>
      <c r="D74" s="6"/>
      <c r="E74" s="29"/>
      <c r="F74" s="6"/>
      <c r="G74" s="29"/>
      <c r="H74" s="29"/>
      <c r="I74" s="6"/>
      <c r="J74" s="6"/>
      <c r="K74" s="6"/>
      <c r="L74" s="6"/>
      <c r="M74" s="6"/>
      <c r="N74" s="6"/>
      <c r="O74" s="6"/>
      <c r="P74" s="6"/>
      <c r="Q74" s="6"/>
      <c r="R74" s="6"/>
      <c r="S74" s="6"/>
      <c r="T74" s="28"/>
      <c r="U74" s="28"/>
      <c r="V74" s="28"/>
      <c r="W74" s="139"/>
      <c r="X74" s="29"/>
      <c r="Y74" s="6"/>
      <c r="Z74" s="6"/>
      <c r="AA74" s="6"/>
    </row>
    <row r="75" spans="1:27" ht="15.75" customHeight="1">
      <c r="A75" s="6"/>
      <c r="B75" s="6"/>
      <c r="C75" s="6"/>
      <c r="D75" s="6"/>
      <c r="E75" s="29"/>
      <c r="F75" s="6"/>
      <c r="G75" s="29"/>
      <c r="H75" s="29"/>
      <c r="I75" s="6"/>
      <c r="J75" s="6"/>
      <c r="K75" s="6"/>
      <c r="L75" s="6"/>
      <c r="M75" s="6"/>
      <c r="N75" s="6"/>
      <c r="O75" s="6"/>
      <c r="P75" s="6"/>
      <c r="Q75" s="6"/>
      <c r="R75" s="6"/>
      <c r="S75" s="6"/>
      <c r="T75" s="28"/>
      <c r="U75" s="28"/>
      <c r="V75" s="28"/>
      <c r="W75" s="139"/>
      <c r="X75" s="29"/>
      <c r="Y75" s="6"/>
      <c r="Z75" s="6"/>
      <c r="AA75" s="6"/>
    </row>
    <row r="76" spans="1:27" ht="15.75" customHeight="1">
      <c r="A76" s="6"/>
      <c r="B76" s="6"/>
      <c r="C76" s="6"/>
      <c r="D76" s="6"/>
      <c r="E76" s="29"/>
      <c r="F76" s="6"/>
      <c r="G76" s="29"/>
      <c r="H76" s="29"/>
      <c r="I76" s="6"/>
      <c r="J76" s="6"/>
      <c r="K76" s="6"/>
      <c r="L76" s="6"/>
      <c r="M76" s="6"/>
      <c r="N76" s="6"/>
      <c r="O76" s="6"/>
      <c r="P76" s="6"/>
      <c r="Q76" s="6"/>
      <c r="R76" s="6"/>
      <c r="S76" s="6"/>
      <c r="T76" s="28"/>
      <c r="U76" s="28"/>
      <c r="V76" s="28"/>
      <c r="W76" s="139"/>
      <c r="X76" s="29"/>
      <c r="Y76" s="6"/>
      <c r="Z76" s="6"/>
      <c r="AA76" s="6"/>
    </row>
    <row r="77" spans="1:27" ht="15.75" customHeight="1">
      <c r="A77" s="6"/>
      <c r="B77" s="6"/>
      <c r="C77" s="6"/>
      <c r="D77" s="6"/>
      <c r="E77" s="29"/>
      <c r="F77" s="6"/>
      <c r="G77" s="29"/>
      <c r="H77" s="29"/>
      <c r="I77" s="6"/>
      <c r="J77" s="6"/>
      <c r="K77" s="6"/>
      <c r="L77" s="6"/>
      <c r="M77" s="6"/>
      <c r="N77" s="6"/>
      <c r="O77" s="6"/>
      <c r="P77" s="6"/>
      <c r="Q77" s="6"/>
      <c r="R77" s="6"/>
      <c r="S77" s="6"/>
      <c r="T77" s="28"/>
      <c r="U77" s="28"/>
      <c r="V77" s="28"/>
      <c r="W77" s="139"/>
      <c r="X77" s="29"/>
      <c r="Y77" s="6"/>
      <c r="Z77" s="6"/>
      <c r="AA77" s="6"/>
    </row>
    <row r="78" spans="1:27" ht="15.75" customHeight="1">
      <c r="A78" s="6"/>
      <c r="B78" s="6"/>
      <c r="C78" s="6"/>
      <c r="D78" s="6"/>
      <c r="E78" s="29"/>
      <c r="F78" s="6"/>
      <c r="G78" s="29"/>
      <c r="H78" s="29"/>
      <c r="I78" s="6"/>
      <c r="J78" s="6"/>
      <c r="K78" s="6"/>
      <c r="L78" s="6"/>
      <c r="M78" s="6"/>
      <c r="N78" s="6"/>
      <c r="O78" s="6"/>
      <c r="P78" s="6"/>
      <c r="Q78" s="6"/>
      <c r="R78" s="6"/>
      <c r="S78" s="6"/>
      <c r="T78" s="28"/>
      <c r="U78" s="28"/>
      <c r="V78" s="28"/>
      <c r="W78" s="139"/>
      <c r="X78" s="29"/>
      <c r="Y78" s="6"/>
      <c r="Z78" s="6"/>
      <c r="AA78" s="6"/>
    </row>
    <row r="79" spans="1:27" ht="15.75" customHeight="1">
      <c r="A79" s="6"/>
      <c r="B79" s="6"/>
      <c r="C79" s="6"/>
      <c r="D79" s="6"/>
      <c r="E79" s="29"/>
      <c r="F79" s="6"/>
      <c r="G79" s="29"/>
      <c r="H79" s="29"/>
      <c r="I79" s="6"/>
      <c r="J79" s="6"/>
      <c r="K79" s="6"/>
      <c r="L79" s="6"/>
      <c r="M79" s="6"/>
      <c r="N79" s="6"/>
      <c r="O79" s="6"/>
      <c r="P79" s="6"/>
      <c r="Q79" s="6"/>
      <c r="R79" s="6"/>
      <c r="S79" s="6"/>
      <c r="T79" s="28"/>
      <c r="U79" s="28"/>
      <c r="V79" s="28"/>
      <c r="W79" s="139"/>
      <c r="X79" s="29"/>
      <c r="Y79" s="6"/>
      <c r="Z79" s="6"/>
      <c r="AA79" s="6"/>
    </row>
    <row r="80" spans="1:27" ht="15.75" customHeight="1">
      <c r="A80" s="6"/>
      <c r="B80" s="6"/>
      <c r="C80" s="6"/>
      <c r="D80" s="6"/>
      <c r="E80" s="29"/>
      <c r="F80" s="6"/>
      <c r="G80" s="29"/>
      <c r="H80" s="29"/>
      <c r="I80" s="6"/>
      <c r="J80" s="6"/>
      <c r="K80" s="6"/>
      <c r="L80" s="6"/>
      <c r="M80" s="6"/>
      <c r="N80" s="6"/>
      <c r="O80" s="6"/>
      <c r="P80" s="6"/>
      <c r="Q80" s="6"/>
      <c r="R80" s="6"/>
      <c r="S80" s="6"/>
      <c r="T80" s="28"/>
      <c r="U80" s="28"/>
      <c r="V80" s="28"/>
      <c r="W80" s="139"/>
      <c r="X80" s="29"/>
      <c r="Y80" s="6"/>
      <c r="Z80" s="6"/>
      <c r="AA80" s="6"/>
    </row>
    <row r="81" spans="1:27" ht="15.75" customHeight="1">
      <c r="A81" s="6"/>
      <c r="B81" s="6"/>
      <c r="C81" s="6"/>
      <c r="D81" s="6"/>
      <c r="E81" s="29"/>
      <c r="F81" s="6"/>
      <c r="G81" s="29"/>
      <c r="H81" s="29"/>
      <c r="I81" s="6"/>
      <c r="J81" s="6"/>
      <c r="K81" s="6"/>
      <c r="L81" s="6"/>
      <c r="M81" s="6"/>
      <c r="N81" s="6"/>
      <c r="O81" s="6"/>
      <c r="P81" s="6"/>
      <c r="Q81" s="6"/>
      <c r="R81" s="6"/>
      <c r="S81" s="6"/>
      <c r="T81" s="28"/>
      <c r="U81" s="28"/>
      <c r="V81" s="28"/>
      <c r="W81" s="139"/>
      <c r="X81" s="29"/>
      <c r="Y81" s="6"/>
      <c r="Z81" s="6"/>
      <c r="AA81" s="6"/>
    </row>
    <row r="82" spans="1:27" ht="15.75" customHeight="1">
      <c r="A82" s="6"/>
      <c r="B82" s="6"/>
      <c r="C82" s="6"/>
      <c r="D82" s="6"/>
      <c r="E82" s="29"/>
      <c r="F82" s="6"/>
      <c r="G82" s="29"/>
      <c r="H82" s="29"/>
      <c r="I82" s="6"/>
      <c r="J82" s="6"/>
      <c r="K82" s="6"/>
      <c r="L82" s="6"/>
      <c r="M82" s="6"/>
      <c r="N82" s="6"/>
      <c r="O82" s="6"/>
      <c r="P82" s="6"/>
      <c r="Q82" s="6"/>
      <c r="R82" s="6"/>
      <c r="S82" s="6"/>
      <c r="T82" s="28"/>
      <c r="U82" s="28"/>
      <c r="V82" s="28"/>
      <c r="W82" s="139"/>
      <c r="X82" s="29"/>
      <c r="Y82" s="6"/>
      <c r="Z82" s="6"/>
      <c r="AA82" s="6"/>
    </row>
    <row r="83" spans="1:27" ht="15.75" customHeight="1">
      <c r="A83" s="6"/>
      <c r="B83" s="6"/>
      <c r="C83" s="6"/>
      <c r="D83" s="6"/>
      <c r="E83" s="29"/>
      <c r="F83" s="6"/>
      <c r="G83" s="29"/>
      <c r="H83" s="29"/>
      <c r="I83" s="6"/>
      <c r="J83" s="6"/>
      <c r="K83" s="6"/>
      <c r="L83" s="6"/>
      <c r="M83" s="6"/>
      <c r="N83" s="6"/>
      <c r="O83" s="6"/>
      <c r="P83" s="6"/>
      <c r="Q83" s="6"/>
      <c r="R83" s="6"/>
      <c r="S83" s="6"/>
      <c r="T83" s="28"/>
      <c r="U83" s="28"/>
      <c r="V83" s="28"/>
      <c r="W83" s="139"/>
      <c r="X83" s="29"/>
      <c r="Y83" s="6"/>
      <c r="Z83" s="6"/>
      <c r="AA83" s="6"/>
    </row>
    <row r="84" spans="1:27" ht="15.75" customHeight="1">
      <c r="A84" s="6"/>
      <c r="B84" s="6"/>
      <c r="C84" s="6"/>
      <c r="D84" s="6"/>
      <c r="E84" s="29"/>
      <c r="F84" s="6"/>
      <c r="G84" s="29"/>
      <c r="H84" s="29"/>
      <c r="I84" s="6"/>
      <c r="J84" s="6"/>
      <c r="K84" s="6"/>
      <c r="L84" s="6"/>
      <c r="M84" s="6"/>
      <c r="N84" s="6"/>
      <c r="O84" s="6"/>
      <c r="P84" s="6"/>
      <c r="Q84" s="6"/>
      <c r="R84" s="6"/>
      <c r="S84" s="6"/>
      <c r="T84" s="28"/>
      <c r="U84" s="28"/>
      <c r="V84" s="28"/>
      <c r="W84" s="139"/>
      <c r="X84" s="29"/>
      <c r="Y84" s="6"/>
      <c r="Z84" s="6"/>
      <c r="AA84" s="6"/>
    </row>
    <row r="85" spans="1:27" ht="15.75" customHeight="1">
      <c r="A85" s="6"/>
      <c r="B85" s="6"/>
      <c r="C85" s="6"/>
      <c r="D85" s="6"/>
      <c r="E85" s="29"/>
      <c r="F85" s="6"/>
      <c r="G85" s="29"/>
      <c r="H85" s="29"/>
      <c r="I85" s="6"/>
      <c r="J85" s="6"/>
      <c r="K85" s="6"/>
      <c r="L85" s="6"/>
      <c r="M85" s="6"/>
      <c r="N85" s="6"/>
      <c r="O85" s="6"/>
      <c r="P85" s="6"/>
      <c r="Q85" s="6"/>
      <c r="R85" s="6"/>
      <c r="S85" s="6"/>
      <c r="T85" s="28"/>
      <c r="U85" s="28"/>
      <c r="V85" s="28"/>
      <c r="W85" s="139"/>
      <c r="X85" s="29"/>
      <c r="Y85" s="6"/>
      <c r="Z85" s="6"/>
      <c r="AA85" s="6"/>
    </row>
    <row r="86" spans="1:27" ht="15.75" customHeight="1">
      <c r="A86" s="6"/>
      <c r="B86" s="6"/>
      <c r="C86" s="6"/>
      <c r="D86" s="6"/>
      <c r="E86" s="29"/>
      <c r="F86" s="6"/>
      <c r="G86" s="29"/>
      <c r="H86" s="29"/>
      <c r="I86" s="6"/>
      <c r="J86" s="6"/>
      <c r="K86" s="6"/>
      <c r="L86" s="6"/>
      <c r="M86" s="6"/>
      <c r="N86" s="6"/>
      <c r="O86" s="6"/>
      <c r="P86" s="6"/>
      <c r="Q86" s="6"/>
      <c r="R86" s="6"/>
      <c r="S86" s="6"/>
      <c r="T86" s="28"/>
      <c r="U86" s="28"/>
      <c r="V86" s="28"/>
      <c r="W86" s="139"/>
      <c r="X86" s="29"/>
      <c r="Y86" s="6"/>
      <c r="Z86" s="6"/>
      <c r="AA86" s="6"/>
    </row>
    <row r="87" spans="1:27" ht="15.75" customHeight="1">
      <c r="A87" s="6"/>
      <c r="B87" s="6"/>
      <c r="C87" s="6"/>
      <c r="D87" s="6"/>
      <c r="E87" s="29"/>
      <c r="F87" s="6"/>
      <c r="G87" s="29"/>
      <c r="H87" s="29"/>
      <c r="I87" s="6"/>
      <c r="J87" s="6"/>
      <c r="K87" s="6"/>
      <c r="L87" s="6"/>
      <c r="M87" s="6"/>
      <c r="N87" s="6"/>
      <c r="O87" s="6"/>
      <c r="P87" s="6"/>
      <c r="Q87" s="6"/>
      <c r="R87" s="6"/>
      <c r="S87" s="6"/>
      <c r="T87" s="28"/>
      <c r="U87" s="28"/>
      <c r="V87" s="28"/>
      <c r="W87" s="139"/>
      <c r="X87" s="29"/>
      <c r="Y87" s="6"/>
      <c r="Z87" s="6"/>
      <c r="AA87" s="6"/>
    </row>
    <row r="88" spans="1:27" ht="15.75" customHeight="1">
      <c r="A88" s="6"/>
      <c r="B88" s="6"/>
      <c r="C88" s="6"/>
      <c r="D88" s="6"/>
      <c r="E88" s="29"/>
      <c r="F88" s="6"/>
      <c r="G88" s="29"/>
      <c r="H88" s="29"/>
      <c r="I88" s="6"/>
      <c r="J88" s="6"/>
      <c r="K88" s="6"/>
      <c r="L88" s="6"/>
      <c r="M88" s="6"/>
      <c r="N88" s="6"/>
      <c r="O88" s="6"/>
      <c r="P88" s="6"/>
      <c r="Q88" s="6"/>
      <c r="R88" s="6"/>
      <c r="S88" s="6"/>
      <c r="T88" s="28"/>
      <c r="U88" s="28"/>
      <c r="V88" s="28"/>
      <c r="W88" s="139"/>
      <c r="X88" s="29"/>
      <c r="Y88" s="6"/>
      <c r="Z88" s="6"/>
      <c r="AA88" s="6"/>
    </row>
    <row r="89" spans="1:27" ht="15.75" customHeight="1">
      <c r="A89" s="6"/>
      <c r="B89" s="6"/>
      <c r="C89" s="6"/>
      <c r="D89" s="6"/>
      <c r="E89" s="29"/>
      <c r="F89" s="6"/>
      <c r="G89" s="29"/>
      <c r="H89" s="29"/>
      <c r="I89" s="6"/>
      <c r="J89" s="6"/>
      <c r="K89" s="6"/>
      <c r="L89" s="6"/>
      <c r="M89" s="6"/>
      <c r="N89" s="6"/>
      <c r="O89" s="6"/>
      <c r="P89" s="6"/>
      <c r="Q89" s="6"/>
      <c r="R89" s="6"/>
      <c r="S89" s="6"/>
      <c r="T89" s="28"/>
      <c r="U89" s="28"/>
      <c r="V89" s="28"/>
      <c r="W89" s="139"/>
      <c r="X89" s="29"/>
      <c r="Y89" s="6"/>
      <c r="Z89" s="6"/>
      <c r="AA89" s="6"/>
    </row>
    <row r="90" spans="1:27" ht="15.75" customHeight="1">
      <c r="A90" s="6"/>
      <c r="B90" s="6"/>
      <c r="C90" s="6"/>
      <c r="D90" s="6"/>
      <c r="E90" s="6"/>
      <c r="F90" s="6"/>
      <c r="G90" s="6"/>
      <c r="H90" s="6"/>
      <c r="I90" s="6"/>
      <c r="J90" s="6"/>
      <c r="K90" s="6"/>
      <c r="L90" s="6"/>
      <c r="M90" s="6"/>
      <c r="N90" s="6"/>
      <c r="O90" s="6"/>
      <c r="P90" s="6"/>
      <c r="Q90" s="6"/>
      <c r="R90" s="6"/>
      <c r="S90" s="6"/>
      <c r="T90" s="6"/>
      <c r="U90" s="6"/>
      <c r="V90" s="6"/>
      <c r="W90" s="139"/>
      <c r="X90" s="6"/>
      <c r="Y90" s="6"/>
      <c r="Z90" s="6"/>
      <c r="AA90" s="6"/>
    </row>
    <row r="91" spans="1:27" ht="15.75" customHeight="1">
      <c r="A91" s="6"/>
      <c r="B91" s="6"/>
      <c r="C91" s="6"/>
      <c r="D91" s="6"/>
      <c r="E91" s="6"/>
      <c r="F91" s="6"/>
      <c r="G91" s="6"/>
      <c r="H91" s="6"/>
      <c r="I91" s="6"/>
      <c r="J91" s="6"/>
      <c r="K91" s="6"/>
      <c r="L91" s="6"/>
      <c r="M91" s="6"/>
      <c r="N91" s="6"/>
      <c r="O91" s="6"/>
      <c r="P91" s="6"/>
      <c r="Q91" s="6"/>
      <c r="R91" s="6"/>
      <c r="S91" s="6"/>
      <c r="T91" s="6"/>
      <c r="U91" s="6"/>
      <c r="V91" s="6"/>
      <c r="W91" s="139"/>
      <c r="X91" s="6"/>
      <c r="Y91" s="6"/>
      <c r="Z91" s="6"/>
      <c r="AA91" s="6"/>
    </row>
    <row r="92" spans="1:27" ht="15.75" customHeight="1">
      <c r="A92" s="6"/>
      <c r="B92" s="6"/>
      <c r="C92" s="6"/>
      <c r="D92" s="6"/>
      <c r="E92" s="6"/>
      <c r="F92" s="6"/>
      <c r="G92" s="6"/>
      <c r="H92" s="6"/>
      <c r="I92" s="6"/>
      <c r="J92" s="6"/>
      <c r="K92" s="6"/>
      <c r="L92" s="6"/>
      <c r="M92" s="6"/>
      <c r="N92" s="6"/>
      <c r="O92" s="6"/>
      <c r="P92" s="6"/>
      <c r="Q92" s="6"/>
      <c r="R92" s="6"/>
      <c r="S92" s="6"/>
      <c r="T92" s="6"/>
      <c r="U92" s="6"/>
      <c r="V92" s="6"/>
      <c r="W92" s="139"/>
      <c r="X92" s="6"/>
      <c r="Y92" s="6"/>
      <c r="Z92" s="6"/>
      <c r="AA92" s="6"/>
    </row>
    <row r="93" spans="1:27" ht="15.75" customHeight="1">
      <c r="A93" s="6"/>
      <c r="B93" s="6"/>
      <c r="C93" s="6"/>
      <c r="D93" s="6"/>
      <c r="E93" s="6"/>
      <c r="F93" s="6"/>
      <c r="G93" s="6"/>
      <c r="H93" s="6"/>
      <c r="I93" s="6"/>
      <c r="J93" s="6"/>
      <c r="K93" s="6"/>
      <c r="L93" s="6"/>
      <c r="M93" s="6"/>
      <c r="N93" s="6"/>
      <c r="O93" s="6"/>
      <c r="P93" s="6"/>
      <c r="Q93" s="6"/>
      <c r="R93" s="6"/>
      <c r="S93" s="6"/>
      <c r="T93" s="6"/>
      <c r="U93" s="6"/>
      <c r="V93" s="6"/>
      <c r="W93" s="139"/>
      <c r="X93" s="6"/>
      <c r="Y93" s="6"/>
      <c r="Z93" s="6"/>
      <c r="AA93" s="6"/>
    </row>
    <row r="94" spans="1:27" ht="15.75" customHeight="1">
      <c r="A94" s="6"/>
      <c r="B94" s="6"/>
      <c r="C94" s="6"/>
      <c r="D94" s="6"/>
      <c r="E94" s="6"/>
      <c r="F94" s="6"/>
      <c r="G94" s="6"/>
      <c r="H94" s="6"/>
      <c r="I94" s="6"/>
      <c r="J94" s="6"/>
      <c r="K94" s="6"/>
      <c r="L94" s="6"/>
      <c r="M94" s="6"/>
      <c r="N94" s="6"/>
      <c r="O94" s="6"/>
      <c r="P94" s="6"/>
      <c r="Q94" s="6"/>
      <c r="R94" s="6"/>
      <c r="S94" s="6"/>
      <c r="T94" s="6"/>
      <c r="U94" s="6"/>
      <c r="V94" s="6"/>
      <c r="W94" s="139"/>
      <c r="X94" s="6"/>
      <c r="Y94" s="6"/>
      <c r="Z94" s="6"/>
      <c r="AA94" s="6"/>
    </row>
    <row r="95" spans="1:27" ht="15.75" customHeight="1">
      <c r="A95" s="6"/>
      <c r="B95" s="6"/>
      <c r="C95" s="6"/>
      <c r="D95" s="6"/>
      <c r="E95" s="6"/>
      <c r="F95" s="6"/>
      <c r="G95" s="6"/>
      <c r="H95" s="6"/>
      <c r="I95" s="6"/>
      <c r="J95" s="6"/>
      <c r="K95" s="6"/>
      <c r="L95" s="6"/>
      <c r="M95" s="6"/>
      <c r="N95" s="6"/>
      <c r="O95" s="6"/>
      <c r="P95" s="6"/>
      <c r="Q95" s="6"/>
      <c r="R95" s="6"/>
      <c r="S95" s="6"/>
      <c r="T95" s="6"/>
      <c r="U95" s="6"/>
      <c r="V95" s="6"/>
      <c r="W95" s="139"/>
      <c r="X95" s="6"/>
      <c r="Y95" s="6"/>
      <c r="Z95" s="6"/>
      <c r="AA95" s="6"/>
    </row>
    <row r="96" spans="1:27" ht="15.75" customHeight="1">
      <c r="A96" s="6"/>
      <c r="B96" s="6"/>
      <c r="C96" s="6"/>
      <c r="D96" s="6"/>
      <c r="E96" s="6"/>
      <c r="F96" s="6"/>
      <c r="G96" s="6"/>
      <c r="H96" s="6"/>
      <c r="I96" s="6"/>
      <c r="J96" s="6"/>
      <c r="K96" s="6"/>
      <c r="L96" s="6"/>
      <c r="M96" s="6"/>
      <c r="N96" s="6"/>
      <c r="O96" s="6"/>
      <c r="P96" s="6"/>
      <c r="Q96" s="6"/>
      <c r="R96" s="6"/>
      <c r="S96" s="6"/>
      <c r="T96" s="6"/>
      <c r="U96" s="6"/>
      <c r="V96" s="6"/>
      <c r="W96" s="139"/>
      <c r="X96" s="6"/>
      <c r="Y96" s="6"/>
      <c r="Z96" s="6"/>
      <c r="AA96" s="6"/>
    </row>
    <row r="97" spans="1:27" ht="15.75" customHeight="1">
      <c r="A97" s="6"/>
      <c r="B97" s="6"/>
      <c r="C97" s="6"/>
      <c r="D97" s="6"/>
      <c r="E97" s="6"/>
      <c r="F97" s="6"/>
      <c r="G97" s="6"/>
      <c r="H97" s="6"/>
      <c r="I97" s="6"/>
      <c r="J97" s="6"/>
      <c r="K97" s="6"/>
      <c r="L97" s="6"/>
      <c r="M97" s="6"/>
      <c r="N97" s="6"/>
      <c r="O97" s="6"/>
      <c r="P97" s="6"/>
      <c r="Q97" s="6"/>
      <c r="R97" s="6"/>
      <c r="S97" s="6"/>
      <c r="T97" s="6"/>
      <c r="U97" s="6"/>
      <c r="V97" s="6"/>
      <c r="W97" s="139"/>
      <c r="X97" s="6"/>
      <c r="Y97" s="6"/>
      <c r="Z97" s="6"/>
      <c r="AA97" s="6"/>
    </row>
    <row r="98" spans="1:27" ht="15.75" customHeight="1">
      <c r="A98" s="6"/>
      <c r="B98" s="6"/>
      <c r="C98" s="6"/>
      <c r="D98" s="6"/>
      <c r="E98" s="6"/>
      <c r="F98" s="6"/>
      <c r="G98" s="6"/>
      <c r="H98" s="6"/>
      <c r="I98" s="6"/>
      <c r="J98" s="6"/>
      <c r="K98" s="6"/>
      <c r="L98" s="6"/>
      <c r="M98" s="6"/>
      <c r="N98" s="6"/>
      <c r="O98" s="6"/>
      <c r="P98" s="6"/>
      <c r="Q98" s="6"/>
      <c r="R98" s="6"/>
      <c r="S98" s="6"/>
      <c r="T98" s="6"/>
      <c r="U98" s="6"/>
      <c r="V98" s="6"/>
      <c r="W98" s="139"/>
      <c r="X98" s="6"/>
      <c r="Y98" s="6"/>
      <c r="Z98" s="6"/>
      <c r="AA98" s="6"/>
    </row>
    <row r="99" spans="1:27" ht="15.75" customHeight="1">
      <c r="A99" s="6"/>
      <c r="B99" s="6"/>
      <c r="C99" s="6"/>
      <c r="D99" s="6"/>
      <c r="E99" s="6"/>
      <c r="F99" s="6"/>
      <c r="G99" s="6"/>
      <c r="H99" s="6"/>
      <c r="I99" s="6"/>
      <c r="J99" s="6"/>
      <c r="K99" s="6"/>
      <c r="L99" s="6"/>
      <c r="M99" s="6"/>
      <c r="N99" s="6"/>
      <c r="O99" s="6"/>
      <c r="P99" s="6"/>
      <c r="Q99" s="6"/>
      <c r="R99" s="6"/>
      <c r="S99" s="6"/>
      <c r="T99" s="6"/>
      <c r="U99" s="6"/>
      <c r="V99" s="6"/>
      <c r="W99" s="139"/>
      <c r="X99" s="6"/>
      <c r="Y99" s="6"/>
      <c r="Z99" s="6"/>
      <c r="AA99" s="6"/>
    </row>
    <row r="100" spans="1:27" ht="15.75" customHeight="1">
      <c r="A100" s="6"/>
      <c r="B100" s="6"/>
      <c r="C100" s="6"/>
      <c r="D100" s="6"/>
      <c r="E100" s="6"/>
      <c r="F100" s="6"/>
      <c r="G100" s="6"/>
      <c r="H100" s="6"/>
      <c r="I100" s="6"/>
      <c r="J100" s="6"/>
      <c r="K100" s="6"/>
      <c r="L100" s="6"/>
      <c r="M100" s="6"/>
      <c r="N100" s="6"/>
      <c r="O100" s="6"/>
      <c r="P100" s="6"/>
      <c r="Q100" s="6"/>
      <c r="R100" s="6"/>
      <c r="S100" s="6"/>
      <c r="T100" s="6"/>
      <c r="U100" s="6"/>
      <c r="V100" s="6"/>
      <c r="W100" s="139"/>
      <c r="X100" s="6"/>
      <c r="Y100" s="6"/>
      <c r="Z100" s="6"/>
      <c r="AA100" s="6"/>
    </row>
    <row r="101" spans="1:27" ht="15.75" customHeight="1">
      <c r="A101" s="6"/>
      <c r="B101" s="6"/>
      <c r="C101" s="6"/>
      <c r="D101" s="6"/>
      <c r="E101" s="6"/>
      <c r="F101" s="6"/>
      <c r="G101" s="6"/>
      <c r="H101" s="6"/>
      <c r="I101" s="6"/>
      <c r="J101" s="6"/>
      <c r="K101" s="6"/>
      <c r="L101" s="6"/>
      <c r="M101" s="6"/>
      <c r="N101" s="6"/>
      <c r="O101" s="6"/>
      <c r="P101" s="6"/>
      <c r="Q101" s="6"/>
      <c r="R101" s="6"/>
      <c r="S101" s="6"/>
      <c r="T101" s="6"/>
      <c r="U101" s="6"/>
      <c r="V101" s="6"/>
      <c r="W101" s="139"/>
      <c r="X101" s="6"/>
      <c r="Y101" s="6"/>
      <c r="Z101" s="6"/>
      <c r="AA101" s="6"/>
    </row>
    <row r="102" spans="1:27" ht="15.75" customHeight="1">
      <c r="A102" s="6"/>
      <c r="B102" s="6"/>
      <c r="C102" s="6"/>
      <c r="D102" s="6"/>
      <c r="E102" s="6"/>
      <c r="F102" s="6"/>
      <c r="G102" s="6"/>
      <c r="H102" s="6"/>
      <c r="I102" s="6"/>
      <c r="J102" s="6"/>
      <c r="K102" s="6"/>
      <c r="L102" s="6"/>
      <c r="M102" s="6"/>
      <c r="N102" s="6"/>
      <c r="O102" s="6"/>
      <c r="P102" s="6"/>
      <c r="Q102" s="6"/>
      <c r="R102" s="6"/>
      <c r="S102" s="6"/>
      <c r="T102" s="6"/>
      <c r="U102" s="6"/>
      <c r="V102" s="6"/>
      <c r="W102" s="139"/>
      <c r="X102" s="6"/>
      <c r="Y102" s="6"/>
      <c r="Z102" s="6"/>
      <c r="AA102" s="6"/>
    </row>
    <row r="103" spans="1:27" ht="15.75" customHeight="1">
      <c r="A103" s="6"/>
      <c r="B103" s="6"/>
      <c r="C103" s="6"/>
      <c r="D103" s="6"/>
      <c r="E103" s="6"/>
      <c r="F103" s="6"/>
      <c r="G103" s="6"/>
      <c r="H103" s="6"/>
      <c r="I103" s="6"/>
      <c r="J103" s="6"/>
      <c r="K103" s="6"/>
      <c r="L103" s="6"/>
      <c r="M103" s="6"/>
      <c r="N103" s="6"/>
      <c r="O103" s="6"/>
      <c r="P103" s="6"/>
      <c r="Q103" s="6"/>
      <c r="R103" s="6"/>
      <c r="S103" s="6"/>
      <c r="T103" s="6"/>
      <c r="U103" s="6"/>
      <c r="V103" s="6"/>
      <c r="W103" s="139"/>
      <c r="X103" s="6"/>
      <c r="Y103" s="6"/>
      <c r="Z103" s="6"/>
      <c r="AA103" s="6"/>
    </row>
    <row r="104" spans="1:27" ht="15.75" customHeight="1">
      <c r="A104" s="6"/>
      <c r="B104" s="6"/>
      <c r="C104" s="6"/>
      <c r="D104" s="6"/>
      <c r="E104" s="6"/>
      <c r="F104" s="6"/>
      <c r="G104" s="6"/>
      <c r="H104" s="6"/>
      <c r="I104" s="6"/>
      <c r="J104" s="6"/>
      <c r="K104" s="6"/>
      <c r="L104" s="6"/>
      <c r="M104" s="6"/>
      <c r="N104" s="6"/>
      <c r="O104" s="6"/>
      <c r="P104" s="6"/>
      <c r="Q104" s="6"/>
      <c r="R104" s="6"/>
      <c r="S104" s="6"/>
      <c r="T104" s="6"/>
      <c r="U104" s="6"/>
      <c r="V104" s="6"/>
      <c r="W104" s="139"/>
      <c r="X104" s="6"/>
      <c r="Y104" s="6"/>
      <c r="Z104" s="6"/>
      <c r="AA104" s="6"/>
    </row>
    <row r="105" spans="1:27" ht="15.75" customHeight="1">
      <c r="A105" s="6"/>
      <c r="B105" s="6"/>
      <c r="C105" s="6"/>
      <c r="D105" s="6"/>
      <c r="E105" s="6"/>
      <c r="F105" s="6"/>
      <c r="G105" s="6"/>
      <c r="H105" s="6"/>
      <c r="I105" s="6"/>
      <c r="J105" s="6"/>
      <c r="K105" s="6"/>
      <c r="L105" s="6"/>
      <c r="M105" s="6"/>
      <c r="N105" s="6"/>
      <c r="O105" s="6"/>
      <c r="P105" s="6"/>
      <c r="Q105" s="6"/>
      <c r="R105" s="6"/>
      <c r="S105" s="6"/>
      <c r="T105" s="6"/>
      <c r="U105" s="6"/>
      <c r="V105" s="6"/>
      <c r="W105" s="139"/>
      <c r="X105" s="6"/>
      <c r="Y105" s="6"/>
      <c r="Z105" s="6"/>
      <c r="AA105" s="6"/>
    </row>
    <row r="106" spans="1:27" ht="15.75" customHeight="1">
      <c r="A106" s="6"/>
      <c r="B106" s="6"/>
      <c r="C106" s="6"/>
      <c r="D106" s="6"/>
      <c r="E106" s="6"/>
      <c r="F106" s="6"/>
      <c r="G106" s="6"/>
      <c r="H106" s="6"/>
      <c r="I106" s="6"/>
      <c r="J106" s="6"/>
      <c r="K106" s="6"/>
      <c r="L106" s="6"/>
      <c r="M106" s="6"/>
      <c r="N106" s="6"/>
      <c r="O106" s="6"/>
      <c r="P106" s="6"/>
      <c r="Q106" s="6"/>
      <c r="R106" s="6"/>
      <c r="S106" s="6"/>
      <c r="T106" s="6"/>
      <c r="U106" s="6"/>
      <c r="V106" s="6"/>
      <c r="W106" s="139"/>
      <c r="X106" s="6"/>
      <c r="Y106" s="6"/>
      <c r="Z106" s="6"/>
      <c r="AA106" s="6"/>
    </row>
    <row r="107" spans="1:27" ht="15.75" customHeight="1">
      <c r="A107" s="6"/>
      <c r="B107" s="6"/>
      <c r="C107" s="6"/>
      <c r="D107" s="6"/>
      <c r="E107" s="6"/>
      <c r="F107" s="6"/>
      <c r="G107" s="6"/>
      <c r="H107" s="6"/>
      <c r="I107" s="6"/>
      <c r="J107" s="6"/>
      <c r="K107" s="6"/>
      <c r="L107" s="6"/>
      <c r="M107" s="6"/>
      <c r="N107" s="6"/>
      <c r="O107" s="6"/>
      <c r="P107" s="6"/>
      <c r="Q107" s="6"/>
      <c r="R107" s="6"/>
      <c r="S107" s="6"/>
      <c r="T107" s="6"/>
      <c r="U107" s="6"/>
      <c r="V107" s="6"/>
      <c r="W107" s="139"/>
      <c r="X107" s="6"/>
      <c r="Y107" s="6"/>
      <c r="Z107" s="6"/>
      <c r="AA107" s="6"/>
    </row>
    <row r="108" spans="1:27" ht="15.75" customHeight="1">
      <c r="A108" s="6"/>
      <c r="B108" s="6"/>
      <c r="C108" s="6"/>
      <c r="D108" s="6"/>
      <c r="E108" s="6"/>
      <c r="F108" s="6"/>
      <c r="G108" s="6"/>
      <c r="H108" s="6"/>
      <c r="I108" s="6"/>
      <c r="J108" s="6"/>
      <c r="K108" s="6"/>
      <c r="L108" s="6"/>
      <c r="M108" s="6"/>
      <c r="N108" s="6"/>
      <c r="O108" s="6"/>
      <c r="P108" s="6"/>
      <c r="Q108" s="6"/>
      <c r="R108" s="6"/>
      <c r="S108" s="6"/>
      <c r="T108" s="6"/>
      <c r="U108" s="6"/>
      <c r="V108" s="6"/>
      <c r="W108" s="139"/>
      <c r="X108" s="6"/>
      <c r="Y108" s="6"/>
      <c r="Z108" s="6"/>
      <c r="AA108" s="6"/>
    </row>
    <row r="109" spans="1:27" ht="15.75" customHeight="1">
      <c r="A109" s="6"/>
      <c r="B109" s="6"/>
      <c r="C109" s="6"/>
      <c r="D109" s="6"/>
      <c r="E109" s="6"/>
      <c r="F109" s="6"/>
      <c r="G109" s="6"/>
      <c r="H109" s="6"/>
      <c r="I109" s="6"/>
      <c r="J109" s="6"/>
      <c r="K109" s="6"/>
      <c r="L109" s="6"/>
      <c r="M109" s="6"/>
      <c r="N109" s="6"/>
      <c r="O109" s="6"/>
      <c r="P109" s="6"/>
      <c r="Q109" s="6"/>
      <c r="R109" s="6"/>
      <c r="S109" s="6"/>
      <c r="T109" s="6"/>
      <c r="U109" s="6"/>
      <c r="V109" s="6"/>
      <c r="W109" s="139"/>
      <c r="X109" s="6"/>
      <c r="Y109" s="6"/>
      <c r="Z109" s="6"/>
      <c r="AA109" s="6"/>
    </row>
    <row r="110" spans="1:27" ht="15.75" customHeight="1">
      <c r="A110" s="6"/>
      <c r="B110" s="6"/>
      <c r="C110" s="6"/>
      <c r="D110" s="6"/>
      <c r="E110" s="6"/>
      <c r="F110" s="6"/>
      <c r="G110" s="6"/>
      <c r="H110" s="6"/>
      <c r="I110" s="6"/>
      <c r="J110" s="6"/>
      <c r="K110" s="6"/>
      <c r="L110" s="6"/>
      <c r="M110" s="6"/>
      <c r="N110" s="6"/>
      <c r="O110" s="6"/>
      <c r="P110" s="6"/>
      <c r="Q110" s="6"/>
      <c r="R110" s="6"/>
      <c r="S110" s="6"/>
      <c r="T110" s="6"/>
      <c r="U110" s="6"/>
      <c r="V110" s="6"/>
      <c r="W110" s="139"/>
      <c r="X110" s="6"/>
      <c r="Y110" s="6"/>
      <c r="Z110" s="6"/>
      <c r="AA110" s="6"/>
    </row>
    <row r="111" spans="1:27" ht="15.75" customHeight="1">
      <c r="A111" s="6"/>
      <c r="B111" s="6"/>
      <c r="C111" s="6"/>
      <c r="D111" s="6"/>
      <c r="E111" s="6"/>
      <c r="F111" s="6"/>
      <c r="G111" s="6"/>
      <c r="H111" s="6"/>
      <c r="I111" s="6"/>
      <c r="J111" s="6"/>
      <c r="K111" s="6"/>
      <c r="L111" s="6"/>
      <c r="M111" s="6"/>
      <c r="N111" s="6"/>
      <c r="O111" s="6"/>
      <c r="P111" s="6"/>
      <c r="Q111" s="6"/>
      <c r="R111" s="6"/>
      <c r="S111" s="6"/>
      <c r="T111" s="6"/>
      <c r="U111" s="6"/>
      <c r="V111" s="6"/>
      <c r="W111" s="139"/>
      <c r="X111" s="6"/>
      <c r="Y111" s="6"/>
      <c r="Z111" s="6"/>
      <c r="AA111" s="6"/>
    </row>
    <row r="112" spans="1:27" ht="15.75" customHeight="1">
      <c r="A112" s="6"/>
      <c r="B112" s="6"/>
      <c r="C112" s="6"/>
      <c r="D112" s="6"/>
      <c r="E112" s="6"/>
      <c r="F112" s="6"/>
      <c r="G112" s="6"/>
      <c r="H112" s="6"/>
      <c r="I112" s="6"/>
      <c r="J112" s="6"/>
      <c r="K112" s="6"/>
      <c r="L112" s="6"/>
      <c r="M112" s="6"/>
      <c r="N112" s="6"/>
      <c r="O112" s="6"/>
      <c r="P112" s="6"/>
      <c r="Q112" s="6"/>
      <c r="R112" s="6"/>
      <c r="S112" s="6"/>
      <c r="T112" s="6"/>
      <c r="U112" s="6"/>
      <c r="V112" s="6"/>
      <c r="W112" s="139"/>
      <c r="X112" s="6"/>
      <c r="Y112" s="6"/>
      <c r="Z112" s="6"/>
      <c r="AA112" s="6"/>
    </row>
    <row r="113" spans="1:27" ht="15.75" customHeight="1">
      <c r="A113" s="6"/>
      <c r="B113" s="6"/>
      <c r="C113" s="6"/>
      <c r="D113" s="6"/>
      <c r="E113" s="6"/>
      <c r="F113" s="6"/>
      <c r="G113" s="6"/>
      <c r="H113" s="6"/>
      <c r="I113" s="6"/>
      <c r="J113" s="6"/>
      <c r="K113" s="6"/>
      <c r="L113" s="6"/>
      <c r="M113" s="6"/>
      <c r="N113" s="6"/>
      <c r="O113" s="6"/>
      <c r="P113" s="6"/>
      <c r="Q113" s="6"/>
      <c r="R113" s="6"/>
      <c r="S113" s="6"/>
      <c r="T113" s="6"/>
      <c r="U113" s="6"/>
      <c r="V113" s="6"/>
      <c r="W113" s="139"/>
      <c r="X113" s="6"/>
      <c r="Y113" s="6"/>
      <c r="Z113" s="6"/>
      <c r="AA113" s="6"/>
    </row>
    <row r="114" spans="1:27" ht="15.75" customHeight="1">
      <c r="A114" s="6"/>
      <c r="B114" s="6"/>
      <c r="C114" s="6"/>
      <c r="D114" s="6"/>
      <c r="E114" s="6"/>
      <c r="F114" s="6"/>
      <c r="G114" s="6"/>
      <c r="H114" s="6"/>
      <c r="I114" s="6"/>
      <c r="J114" s="6"/>
      <c r="K114" s="6"/>
      <c r="L114" s="6"/>
      <c r="M114" s="6"/>
      <c r="N114" s="6"/>
      <c r="O114" s="6"/>
      <c r="P114" s="6"/>
      <c r="Q114" s="6"/>
      <c r="R114" s="6"/>
      <c r="S114" s="6"/>
      <c r="T114" s="6"/>
      <c r="U114" s="6"/>
      <c r="V114" s="6"/>
      <c r="W114" s="139"/>
      <c r="X114" s="6"/>
      <c r="Y114" s="6"/>
      <c r="Z114" s="6"/>
      <c r="AA114" s="6"/>
    </row>
    <row r="115" spans="1:27" ht="15.75" customHeight="1">
      <c r="A115" s="6"/>
      <c r="B115" s="6"/>
      <c r="C115" s="6"/>
      <c r="D115" s="6"/>
      <c r="E115" s="6"/>
      <c r="F115" s="6"/>
      <c r="G115" s="6"/>
      <c r="H115" s="6"/>
      <c r="I115" s="6"/>
      <c r="J115" s="6"/>
      <c r="K115" s="6"/>
      <c r="L115" s="6"/>
      <c r="M115" s="6"/>
      <c r="N115" s="6"/>
      <c r="O115" s="6"/>
      <c r="P115" s="6"/>
      <c r="Q115" s="6"/>
      <c r="R115" s="6"/>
      <c r="S115" s="6"/>
      <c r="T115" s="6"/>
      <c r="U115" s="6"/>
      <c r="V115" s="6"/>
      <c r="W115" s="139"/>
      <c r="X115" s="6"/>
      <c r="Y115" s="6"/>
      <c r="Z115" s="6"/>
      <c r="AA115" s="6"/>
    </row>
    <row r="116" spans="1:27" ht="15.75" customHeight="1">
      <c r="A116" s="6"/>
      <c r="B116" s="6"/>
      <c r="C116" s="6"/>
      <c r="D116" s="6"/>
      <c r="E116" s="6"/>
      <c r="F116" s="6"/>
      <c r="G116" s="6"/>
      <c r="H116" s="6"/>
      <c r="I116" s="6"/>
      <c r="J116" s="6"/>
      <c r="K116" s="6"/>
      <c r="L116" s="6"/>
      <c r="M116" s="6"/>
      <c r="N116" s="6"/>
      <c r="O116" s="6"/>
      <c r="P116" s="6"/>
      <c r="Q116" s="6"/>
      <c r="R116" s="6"/>
      <c r="S116" s="6"/>
      <c r="T116" s="6"/>
      <c r="U116" s="6"/>
      <c r="V116" s="6"/>
      <c r="W116" s="139"/>
      <c r="X116" s="6"/>
      <c r="Y116" s="6"/>
      <c r="Z116" s="6"/>
      <c r="AA116" s="6"/>
    </row>
    <row r="117" spans="1:27" ht="15.75" customHeight="1">
      <c r="A117" s="6"/>
      <c r="B117" s="6"/>
      <c r="C117" s="6"/>
      <c r="D117" s="6"/>
      <c r="E117" s="6"/>
      <c r="F117" s="6"/>
      <c r="G117" s="6"/>
      <c r="H117" s="6"/>
      <c r="I117" s="6"/>
      <c r="J117" s="6"/>
      <c r="K117" s="6"/>
      <c r="L117" s="6"/>
      <c r="M117" s="6"/>
      <c r="N117" s="6"/>
      <c r="O117" s="6"/>
      <c r="P117" s="6"/>
      <c r="Q117" s="6"/>
      <c r="R117" s="6"/>
      <c r="S117" s="6"/>
      <c r="T117" s="6"/>
      <c r="U117" s="6"/>
      <c r="V117" s="6"/>
      <c r="W117" s="139"/>
      <c r="X117" s="6"/>
      <c r="Y117" s="6"/>
      <c r="Z117" s="6"/>
      <c r="AA117" s="6"/>
    </row>
    <row r="118" spans="1:27" ht="15.75" customHeight="1">
      <c r="A118" s="6"/>
      <c r="B118" s="6"/>
      <c r="C118" s="6"/>
      <c r="D118" s="6"/>
      <c r="E118" s="6"/>
      <c r="F118" s="6"/>
      <c r="G118" s="6"/>
      <c r="H118" s="6"/>
      <c r="I118" s="6"/>
      <c r="J118" s="6"/>
      <c r="K118" s="6"/>
      <c r="L118" s="6"/>
      <c r="M118" s="6"/>
      <c r="N118" s="6"/>
      <c r="O118" s="6"/>
      <c r="P118" s="6"/>
      <c r="Q118" s="6"/>
      <c r="R118" s="6"/>
      <c r="S118" s="6"/>
      <c r="T118" s="6"/>
      <c r="U118" s="6"/>
      <c r="V118" s="6"/>
      <c r="W118" s="139"/>
      <c r="X118" s="6"/>
      <c r="Y118" s="6"/>
      <c r="Z118" s="6"/>
      <c r="AA118" s="6"/>
    </row>
    <row r="119" spans="1:27" ht="15.75" customHeight="1">
      <c r="A119" s="6"/>
      <c r="B119" s="6"/>
      <c r="C119" s="6"/>
      <c r="D119" s="6"/>
      <c r="E119" s="6"/>
      <c r="F119" s="6"/>
      <c r="G119" s="6"/>
      <c r="H119" s="6"/>
      <c r="I119" s="6"/>
      <c r="J119" s="6"/>
      <c r="K119" s="6"/>
      <c r="L119" s="6"/>
      <c r="M119" s="6"/>
      <c r="N119" s="6"/>
      <c r="O119" s="6"/>
      <c r="P119" s="6"/>
      <c r="Q119" s="6"/>
      <c r="R119" s="6"/>
      <c r="S119" s="6"/>
      <c r="T119" s="6"/>
      <c r="U119" s="6"/>
      <c r="V119" s="6"/>
      <c r="W119" s="139"/>
      <c r="X119" s="6"/>
      <c r="Y119" s="6"/>
      <c r="Z119" s="6"/>
      <c r="AA119" s="6"/>
    </row>
    <row r="120" spans="1:27" ht="15.75" customHeight="1">
      <c r="A120" s="6"/>
      <c r="B120" s="6"/>
      <c r="C120" s="6"/>
      <c r="D120" s="6"/>
      <c r="E120" s="6"/>
      <c r="F120" s="6"/>
      <c r="G120" s="6"/>
      <c r="H120" s="6"/>
      <c r="I120" s="6"/>
      <c r="J120" s="6"/>
      <c r="K120" s="6"/>
      <c r="L120" s="6"/>
      <c r="M120" s="6"/>
      <c r="N120" s="6"/>
      <c r="O120" s="6"/>
      <c r="P120" s="6"/>
      <c r="Q120" s="6"/>
      <c r="R120" s="6"/>
      <c r="S120" s="6"/>
      <c r="T120" s="6"/>
      <c r="U120" s="6"/>
      <c r="V120" s="6"/>
      <c r="W120" s="139"/>
      <c r="X120" s="6"/>
      <c r="Y120" s="6"/>
      <c r="Z120" s="6"/>
      <c r="AA120" s="6"/>
    </row>
    <row r="121" spans="1:27" ht="15.75" customHeight="1">
      <c r="A121" s="6"/>
      <c r="B121" s="6"/>
      <c r="C121" s="6"/>
      <c r="D121" s="6"/>
      <c r="E121" s="6"/>
      <c r="F121" s="6"/>
      <c r="G121" s="6"/>
      <c r="H121" s="6"/>
      <c r="I121" s="6"/>
      <c r="J121" s="6"/>
      <c r="K121" s="6"/>
      <c r="L121" s="6"/>
      <c r="M121" s="6"/>
      <c r="N121" s="6"/>
      <c r="O121" s="6"/>
      <c r="P121" s="6"/>
      <c r="Q121" s="6"/>
      <c r="R121" s="6"/>
      <c r="S121" s="6"/>
      <c r="T121" s="6"/>
      <c r="U121" s="6"/>
      <c r="V121" s="6"/>
      <c r="W121" s="139"/>
      <c r="X121" s="6"/>
      <c r="Y121" s="6"/>
      <c r="Z121" s="6"/>
      <c r="AA121" s="6"/>
    </row>
    <row r="122" spans="1:27" ht="15.75" customHeight="1">
      <c r="A122" s="6"/>
      <c r="B122" s="6"/>
      <c r="C122" s="6"/>
      <c r="D122" s="6"/>
      <c r="E122" s="6"/>
      <c r="F122" s="6"/>
      <c r="G122" s="6"/>
      <c r="H122" s="6"/>
      <c r="I122" s="6"/>
      <c r="J122" s="6"/>
      <c r="K122" s="6"/>
      <c r="L122" s="6"/>
      <c r="M122" s="6"/>
      <c r="N122" s="6"/>
      <c r="O122" s="6"/>
      <c r="P122" s="6"/>
      <c r="Q122" s="6"/>
      <c r="R122" s="6"/>
      <c r="S122" s="6"/>
      <c r="T122" s="6"/>
      <c r="U122" s="6"/>
      <c r="V122" s="6"/>
      <c r="W122" s="139"/>
      <c r="X122" s="6"/>
      <c r="Y122" s="6"/>
      <c r="Z122" s="6"/>
      <c r="AA122" s="6"/>
    </row>
    <row r="123" spans="1:27" ht="15.75" customHeight="1">
      <c r="A123" s="6"/>
      <c r="B123" s="6"/>
      <c r="C123" s="6"/>
      <c r="D123" s="6"/>
      <c r="E123" s="6"/>
      <c r="F123" s="6"/>
      <c r="G123" s="6"/>
      <c r="H123" s="6"/>
      <c r="I123" s="6"/>
      <c r="J123" s="6"/>
      <c r="K123" s="6"/>
      <c r="L123" s="6"/>
      <c r="M123" s="6"/>
      <c r="N123" s="6"/>
      <c r="O123" s="6"/>
      <c r="P123" s="6"/>
      <c r="Q123" s="6"/>
      <c r="R123" s="6"/>
      <c r="S123" s="6"/>
      <c r="T123" s="6"/>
      <c r="U123" s="6"/>
      <c r="V123" s="6"/>
      <c r="W123" s="139"/>
      <c r="X123" s="6"/>
      <c r="Y123" s="6"/>
      <c r="Z123" s="6"/>
      <c r="AA123" s="6"/>
    </row>
    <row r="124" spans="1:27" ht="15.75" customHeight="1">
      <c r="A124" s="6"/>
      <c r="B124" s="6"/>
      <c r="C124" s="6"/>
      <c r="D124" s="6"/>
      <c r="E124" s="6"/>
      <c r="F124" s="6"/>
      <c r="G124" s="6"/>
      <c r="H124" s="6"/>
      <c r="I124" s="6"/>
      <c r="J124" s="6"/>
      <c r="K124" s="6"/>
      <c r="L124" s="6"/>
      <c r="M124" s="6"/>
      <c r="N124" s="6"/>
      <c r="O124" s="6"/>
      <c r="P124" s="6"/>
      <c r="Q124" s="6"/>
      <c r="R124" s="6"/>
      <c r="S124" s="6"/>
      <c r="T124" s="6"/>
      <c r="U124" s="6"/>
      <c r="V124" s="6"/>
      <c r="W124" s="139"/>
      <c r="X124" s="6"/>
      <c r="Y124" s="6"/>
      <c r="Z124" s="6"/>
      <c r="AA124" s="6"/>
    </row>
    <row r="125" spans="1:27" ht="15.75" customHeight="1">
      <c r="A125" s="6"/>
      <c r="B125" s="6"/>
      <c r="C125" s="6"/>
      <c r="D125" s="6"/>
      <c r="E125" s="6"/>
      <c r="F125" s="6"/>
      <c r="G125" s="6"/>
      <c r="H125" s="6"/>
      <c r="I125" s="6"/>
      <c r="J125" s="6"/>
      <c r="K125" s="6"/>
      <c r="L125" s="6"/>
      <c r="M125" s="6"/>
      <c r="N125" s="6"/>
      <c r="O125" s="6"/>
      <c r="P125" s="6"/>
      <c r="Q125" s="6"/>
      <c r="R125" s="6"/>
      <c r="S125" s="6"/>
      <c r="T125" s="6"/>
      <c r="U125" s="6"/>
      <c r="V125" s="6"/>
      <c r="W125" s="139"/>
      <c r="X125" s="6"/>
      <c r="Y125" s="6"/>
      <c r="Z125" s="6"/>
      <c r="AA125" s="6"/>
    </row>
    <row r="126" spans="1:27" ht="15.75" customHeight="1">
      <c r="A126" s="6"/>
      <c r="B126" s="6"/>
      <c r="C126" s="6"/>
      <c r="D126" s="6"/>
      <c r="E126" s="6"/>
      <c r="F126" s="6"/>
      <c r="G126" s="6"/>
      <c r="H126" s="6"/>
      <c r="I126" s="6"/>
      <c r="J126" s="6"/>
      <c r="K126" s="6"/>
      <c r="L126" s="6"/>
      <c r="M126" s="6"/>
      <c r="N126" s="6"/>
      <c r="O126" s="6"/>
      <c r="P126" s="6"/>
      <c r="Q126" s="6"/>
      <c r="R126" s="6"/>
      <c r="S126" s="6"/>
      <c r="T126" s="6"/>
      <c r="U126" s="6"/>
      <c r="V126" s="6"/>
      <c r="W126" s="139"/>
      <c r="X126" s="6"/>
      <c r="Y126" s="6"/>
      <c r="Z126" s="6"/>
      <c r="AA126" s="6"/>
    </row>
    <row r="127" spans="1:27" ht="15.75" customHeight="1">
      <c r="A127" s="6"/>
      <c r="B127" s="6"/>
      <c r="C127" s="6"/>
      <c r="D127" s="6"/>
      <c r="E127" s="6"/>
      <c r="F127" s="6"/>
      <c r="G127" s="6"/>
      <c r="H127" s="6"/>
      <c r="I127" s="6"/>
      <c r="J127" s="6"/>
      <c r="K127" s="6"/>
      <c r="L127" s="6"/>
      <c r="M127" s="6"/>
      <c r="N127" s="6"/>
      <c r="O127" s="6"/>
      <c r="P127" s="6"/>
      <c r="Q127" s="6"/>
      <c r="R127" s="6"/>
      <c r="S127" s="6"/>
      <c r="T127" s="6"/>
      <c r="U127" s="6"/>
      <c r="V127" s="6"/>
      <c r="W127" s="139"/>
      <c r="X127" s="6"/>
      <c r="Y127" s="6"/>
      <c r="Z127" s="6"/>
      <c r="AA127" s="6"/>
    </row>
    <row r="128" spans="1:27" ht="15.75" customHeight="1">
      <c r="A128" s="6"/>
      <c r="B128" s="6"/>
      <c r="C128" s="6"/>
      <c r="D128" s="6"/>
      <c r="E128" s="6"/>
      <c r="F128" s="6"/>
      <c r="G128" s="6"/>
      <c r="H128" s="6"/>
      <c r="I128" s="6"/>
      <c r="J128" s="6"/>
      <c r="K128" s="6"/>
      <c r="L128" s="6"/>
      <c r="M128" s="6"/>
      <c r="N128" s="6"/>
      <c r="O128" s="6"/>
      <c r="P128" s="6"/>
      <c r="Q128" s="6"/>
      <c r="R128" s="6"/>
      <c r="S128" s="6"/>
      <c r="T128" s="6"/>
      <c r="U128" s="6"/>
      <c r="V128" s="6"/>
      <c r="W128" s="139"/>
      <c r="X128" s="6"/>
      <c r="Y128" s="6"/>
      <c r="Z128" s="6"/>
      <c r="AA128" s="6"/>
    </row>
    <row r="129" spans="1:27" ht="15.75" customHeight="1">
      <c r="A129" s="6"/>
      <c r="B129" s="6"/>
      <c r="C129" s="6"/>
      <c r="D129" s="6"/>
      <c r="E129" s="6"/>
      <c r="F129" s="6"/>
      <c r="G129" s="6"/>
      <c r="H129" s="6"/>
      <c r="I129" s="6"/>
      <c r="J129" s="6"/>
      <c r="K129" s="6"/>
      <c r="L129" s="6"/>
      <c r="M129" s="6"/>
      <c r="N129" s="6"/>
      <c r="O129" s="6"/>
      <c r="P129" s="6"/>
      <c r="Q129" s="6"/>
      <c r="R129" s="6"/>
      <c r="S129" s="6"/>
      <c r="T129" s="6"/>
      <c r="U129" s="6"/>
      <c r="V129" s="6"/>
      <c r="W129" s="139"/>
      <c r="X129" s="6"/>
      <c r="Y129" s="6"/>
      <c r="Z129" s="6"/>
      <c r="AA129" s="6"/>
    </row>
    <row r="130" spans="1:27" ht="15.75" customHeight="1">
      <c r="A130" s="6"/>
      <c r="B130" s="6"/>
      <c r="C130" s="6"/>
      <c r="D130" s="6"/>
      <c r="E130" s="6"/>
      <c r="F130" s="6"/>
      <c r="G130" s="6"/>
      <c r="H130" s="6"/>
      <c r="I130" s="6"/>
      <c r="J130" s="6"/>
      <c r="K130" s="6"/>
      <c r="L130" s="6"/>
      <c r="M130" s="6"/>
      <c r="N130" s="6"/>
      <c r="O130" s="6"/>
      <c r="P130" s="6"/>
      <c r="Q130" s="6"/>
      <c r="R130" s="6"/>
      <c r="S130" s="6"/>
      <c r="T130" s="6"/>
      <c r="U130" s="6"/>
      <c r="V130" s="6"/>
      <c r="W130" s="139"/>
      <c r="X130" s="6"/>
      <c r="Y130" s="6"/>
      <c r="Z130" s="6"/>
      <c r="AA130" s="6"/>
    </row>
    <row r="131" spans="1:27" ht="15.75" customHeight="1">
      <c r="A131" s="6"/>
      <c r="B131" s="6"/>
      <c r="C131" s="6"/>
      <c r="D131" s="6"/>
      <c r="E131" s="6"/>
      <c r="F131" s="6"/>
      <c r="G131" s="6"/>
      <c r="H131" s="6"/>
      <c r="I131" s="6"/>
      <c r="J131" s="6"/>
      <c r="K131" s="6"/>
      <c r="L131" s="6"/>
      <c r="M131" s="6"/>
      <c r="N131" s="6"/>
      <c r="O131" s="6"/>
      <c r="P131" s="6"/>
      <c r="Q131" s="6"/>
      <c r="R131" s="6"/>
      <c r="S131" s="6"/>
      <c r="T131" s="6"/>
      <c r="U131" s="6"/>
      <c r="V131" s="6"/>
      <c r="W131" s="139"/>
      <c r="X131" s="6"/>
      <c r="Y131" s="6"/>
      <c r="Z131" s="6"/>
      <c r="AA131" s="6"/>
    </row>
    <row r="132" spans="1:27" ht="15.75" customHeight="1">
      <c r="A132" s="6"/>
      <c r="B132" s="6"/>
      <c r="C132" s="6"/>
      <c r="D132" s="6"/>
      <c r="E132" s="6"/>
      <c r="F132" s="6"/>
      <c r="G132" s="6"/>
      <c r="H132" s="6"/>
      <c r="I132" s="6"/>
      <c r="J132" s="6"/>
      <c r="K132" s="6"/>
      <c r="L132" s="6"/>
      <c r="M132" s="6"/>
      <c r="N132" s="6"/>
      <c r="O132" s="6"/>
      <c r="P132" s="6"/>
      <c r="Q132" s="6"/>
      <c r="R132" s="6"/>
      <c r="S132" s="6"/>
      <c r="T132" s="6"/>
      <c r="U132" s="6"/>
      <c r="V132" s="6"/>
      <c r="W132" s="139"/>
      <c r="X132" s="6"/>
      <c r="Y132" s="6"/>
      <c r="Z132" s="6"/>
      <c r="AA132" s="6"/>
    </row>
    <row r="133" spans="1:27" ht="15.75" customHeight="1">
      <c r="A133" s="6"/>
      <c r="B133" s="6"/>
      <c r="C133" s="6"/>
      <c r="D133" s="6"/>
      <c r="E133" s="6"/>
      <c r="F133" s="6"/>
      <c r="G133" s="6"/>
      <c r="H133" s="6"/>
      <c r="I133" s="6"/>
      <c r="J133" s="6"/>
      <c r="K133" s="6"/>
      <c r="L133" s="6"/>
      <c r="M133" s="6"/>
      <c r="N133" s="6"/>
      <c r="O133" s="6"/>
      <c r="P133" s="6"/>
      <c r="Q133" s="6"/>
      <c r="R133" s="6"/>
      <c r="S133" s="6"/>
      <c r="T133" s="6"/>
      <c r="U133" s="6"/>
      <c r="V133" s="6"/>
      <c r="W133" s="139"/>
      <c r="X133" s="6"/>
      <c r="Y133" s="6"/>
      <c r="Z133" s="6"/>
      <c r="AA133" s="6"/>
    </row>
    <row r="134" spans="1:27" ht="15.75" customHeight="1">
      <c r="A134" s="6"/>
      <c r="B134" s="6"/>
      <c r="C134" s="6"/>
      <c r="D134" s="6"/>
      <c r="E134" s="6"/>
      <c r="F134" s="6"/>
      <c r="G134" s="6"/>
      <c r="H134" s="6"/>
      <c r="I134" s="6"/>
      <c r="J134" s="6"/>
      <c r="K134" s="6"/>
      <c r="L134" s="6"/>
      <c r="M134" s="6"/>
      <c r="N134" s="6"/>
      <c r="O134" s="6"/>
      <c r="P134" s="6"/>
      <c r="Q134" s="6"/>
      <c r="R134" s="6"/>
      <c r="S134" s="6"/>
      <c r="T134" s="6"/>
      <c r="U134" s="6"/>
      <c r="V134" s="6"/>
      <c r="W134" s="139"/>
      <c r="X134" s="6"/>
      <c r="Y134" s="6"/>
      <c r="Z134" s="6"/>
      <c r="AA134" s="6"/>
    </row>
    <row r="135" spans="1:27" ht="15.75" customHeight="1">
      <c r="A135" s="6"/>
      <c r="B135" s="6"/>
      <c r="C135" s="6"/>
      <c r="D135" s="6"/>
      <c r="E135" s="6"/>
      <c r="F135" s="6"/>
      <c r="G135" s="6"/>
      <c r="H135" s="6"/>
      <c r="I135" s="6"/>
      <c r="J135" s="6"/>
      <c r="K135" s="6"/>
      <c r="L135" s="6"/>
      <c r="M135" s="6"/>
      <c r="N135" s="6"/>
      <c r="O135" s="6"/>
      <c r="P135" s="6"/>
      <c r="Q135" s="6"/>
      <c r="R135" s="6"/>
      <c r="S135" s="6"/>
      <c r="T135" s="6"/>
      <c r="U135" s="6"/>
      <c r="V135" s="6"/>
      <c r="W135" s="139"/>
      <c r="X135" s="6"/>
      <c r="Y135" s="6"/>
      <c r="Z135" s="6"/>
      <c r="AA135" s="6"/>
    </row>
    <row r="136" spans="1:27" ht="15.75" customHeight="1">
      <c r="A136" s="6"/>
      <c r="B136" s="6"/>
      <c r="C136" s="6"/>
      <c r="D136" s="6"/>
      <c r="E136" s="6"/>
      <c r="F136" s="6"/>
      <c r="G136" s="6"/>
      <c r="H136" s="6"/>
      <c r="I136" s="6"/>
      <c r="J136" s="6"/>
      <c r="K136" s="6"/>
      <c r="L136" s="6"/>
      <c r="M136" s="6"/>
      <c r="N136" s="6"/>
      <c r="O136" s="6"/>
      <c r="P136" s="6"/>
      <c r="Q136" s="6"/>
      <c r="R136" s="6"/>
      <c r="S136" s="6"/>
      <c r="T136" s="6"/>
      <c r="U136" s="6"/>
      <c r="V136" s="6"/>
      <c r="W136" s="139"/>
      <c r="X136" s="6"/>
      <c r="Y136" s="6"/>
      <c r="Z136" s="6"/>
      <c r="AA136" s="6"/>
    </row>
    <row r="137" spans="1:27" ht="15.75" customHeight="1">
      <c r="A137" s="6"/>
      <c r="B137" s="6"/>
      <c r="C137" s="6"/>
      <c r="D137" s="6"/>
      <c r="E137" s="6"/>
      <c r="F137" s="6"/>
      <c r="G137" s="6"/>
      <c r="H137" s="6"/>
      <c r="I137" s="6"/>
      <c r="J137" s="6"/>
      <c r="K137" s="6"/>
      <c r="L137" s="6"/>
      <c r="M137" s="6"/>
      <c r="N137" s="6"/>
      <c r="O137" s="6"/>
      <c r="P137" s="6"/>
      <c r="Q137" s="6"/>
      <c r="R137" s="6"/>
      <c r="S137" s="6"/>
      <c r="T137" s="6"/>
      <c r="U137" s="6"/>
      <c r="V137" s="6"/>
      <c r="W137" s="139"/>
      <c r="X137" s="6"/>
      <c r="Y137" s="6"/>
      <c r="Z137" s="6"/>
      <c r="AA137" s="6"/>
    </row>
    <row r="138" spans="1:27" ht="15.75" customHeight="1">
      <c r="A138" s="6"/>
      <c r="B138" s="6"/>
      <c r="C138" s="6"/>
      <c r="D138" s="6"/>
      <c r="E138" s="6"/>
      <c r="F138" s="6"/>
      <c r="G138" s="6"/>
      <c r="H138" s="6"/>
      <c r="I138" s="6"/>
      <c r="J138" s="6"/>
      <c r="K138" s="6"/>
      <c r="L138" s="6"/>
      <c r="M138" s="6"/>
      <c r="N138" s="6"/>
      <c r="O138" s="6"/>
      <c r="P138" s="6"/>
      <c r="Q138" s="6"/>
      <c r="R138" s="6"/>
      <c r="S138" s="6"/>
      <c r="T138" s="6"/>
      <c r="U138" s="6"/>
      <c r="V138" s="6"/>
      <c r="W138" s="139"/>
      <c r="X138" s="6"/>
      <c r="Y138" s="6"/>
      <c r="Z138" s="6"/>
      <c r="AA138" s="6"/>
    </row>
    <row r="139" spans="1:27" ht="15.75" customHeight="1">
      <c r="A139" s="6"/>
      <c r="B139" s="6"/>
      <c r="C139" s="6"/>
      <c r="D139" s="6"/>
      <c r="E139" s="6"/>
      <c r="F139" s="6"/>
      <c r="G139" s="6"/>
      <c r="H139" s="6"/>
      <c r="I139" s="6"/>
      <c r="J139" s="6"/>
      <c r="K139" s="6"/>
      <c r="L139" s="6"/>
      <c r="M139" s="6"/>
      <c r="N139" s="6"/>
      <c r="O139" s="6"/>
      <c r="P139" s="6"/>
      <c r="Q139" s="6"/>
      <c r="R139" s="6"/>
      <c r="S139" s="6"/>
      <c r="T139" s="6"/>
      <c r="U139" s="6"/>
      <c r="V139" s="6"/>
      <c r="W139" s="139"/>
      <c r="X139" s="6"/>
      <c r="Y139" s="6"/>
      <c r="Z139" s="6"/>
      <c r="AA139" s="6"/>
    </row>
    <row r="140" spans="1:27" ht="15.75" customHeight="1">
      <c r="A140" s="6"/>
      <c r="B140" s="6"/>
      <c r="C140" s="6"/>
      <c r="D140" s="6"/>
      <c r="E140" s="6"/>
      <c r="F140" s="6"/>
      <c r="G140" s="6"/>
      <c r="H140" s="6"/>
      <c r="I140" s="6"/>
      <c r="J140" s="6"/>
      <c r="K140" s="6"/>
      <c r="L140" s="6"/>
      <c r="M140" s="6"/>
      <c r="N140" s="6"/>
      <c r="O140" s="6"/>
      <c r="P140" s="6"/>
      <c r="Q140" s="6"/>
      <c r="R140" s="6"/>
      <c r="S140" s="6"/>
      <c r="T140" s="6"/>
      <c r="U140" s="6"/>
      <c r="V140" s="6"/>
      <c r="W140" s="139"/>
      <c r="X140" s="6"/>
      <c r="Y140" s="6"/>
      <c r="Z140" s="6"/>
      <c r="AA140" s="6"/>
    </row>
    <row r="141" spans="1:27" ht="15.75" customHeight="1">
      <c r="A141" s="6"/>
      <c r="B141" s="6"/>
      <c r="C141" s="6"/>
      <c r="D141" s="6"/>
      <c r="E141" s="6"/>
      <c r="F141" s="6"/>
      <c r="G141" s="6"/>
      <c r="H141" s="6"/>
      <c r="I141" s="6"/>
      <c r="J141" s="6"/>
      <c r="K141" s="6"/>
      <c r="L141" s="6"/>
      <c r="M141" s="6"/>
      <c r="N141" s="6"/>
      <c r="O141" s="6"/>
      <c r="P141" s="6"/>
      <c r="Q141" s="6"/>
      <c r="R141" s="6"/>
      <c r="S141" s="6"/>
      <c r="T141" s="6"/>
      <c r="U141" s="6"/>
      <c r="V141" s="6"/>
      <c r="W141" s="139"/>
      <c r="X141" s="6"/>
      <c r="Y141" s="6"/>
      <c r="Z141" s="6"/>
      <c r="AA141" s="6"/>
    </row>
    <row r="142" spans="1:27" ht="15.75" customHeight="1">
      <c r="A142" s="6"/>
      <c r="B142" s="6"/>
      <c r="C142" s="6"/>
      <c r="D142" s="6"/>
      <c r="E142" s="6"/>
      <c r="F142" s="6"/>
      <c r="G142" s="6"/>
      <c r="H142" s="6"/>
      <c r="I142" s="6"/>
      <c r="J142" s="6"/>
      <c r="K142" s="6"/>
      <c r="L142" s="6"/>
      <c r="M142" s="6"/>
      <c r="N142" s="6"/>
      <c r="O142" s="6"/>
      <c r="P142" s="6"/>
      <c r="Q142" s="6"/>
      <c r="R142" s="6"/>
      <c r="S142" s="6"/>
      <c r="T142" s="6"/>
      <c r="U142" s="6"/>
      <c r="V142" s="6"/>
      <c r="W142" s="139"/>
      <c r="X142" s="6"/>
      <c r="Y142" s="6"/>
      <c r="Z142" s="6"/>
      <c r="AA142" s="6"/>
    </row>
    <row r="143" spans="1:27" ht="15.75" customHeight="1">
      <c r="A143" s="6"/>
      <c r="B143" s="6"/>
      <c r="C143" s="6"/>
      <c r="D143" s="6"/>
      <c r="E143" s="6"/>
      <c r="F143" s="6"/>
      <c r="G143" s="6"/>
      <c r="H143" s="6"/>
      <c r="I143" s="6"/>
      <c r="J143" s="6"/>
      <c r="K143" s="6"/>
      <c r="L143" s="6"/>
      <c r="M143" s="6"/>
      <c r="N143" s="6"/>
      <c r="O143" s="6"/>
      <c r="P143" s="6"/>
      <c r="Q143" s="6"/>
      <c r="R143" s="6"/>
      <c r="S143" s="6"/>
      <c r="T143" s="6"/>
      <c r="U143" s="6"/>
      <c r="V143" s="6"/>
      <c r="W143" s="139"/>
      <c r="X143" s="6"/>
      <c r="Y143" s="6"/>
      <c r="Z143" s="6"/>
      <c r="AA143" s="6"/>
    </row>
    <row r="144" spans="1:27" ht="15.75" customHeight="1">
      <c r="A144" s="6"/>
      <c r="B144" s="6"/>
      <c r="C144" s="6"/>
      <c r="D144" s="6"/>
      <c r="E144" s="6"/>
      <c r="F144" s="6"/>
      <c r="G144" s="6"/>
      <c r="H144" s="6"/>
      <c r="I144" s="6"/>
      <c r="J144" s="6"/>
      <c r="K144" s="6"/>
      <c r="L144" s="6"/>
      <c r="M144" s="6"/>
      <c r="N144" s="6"/>
      <c r="O144" s="6"/>
      <c r="P144" s="6"/>
      <c r="Q144" s="6"/>
      <c r="R144" s="6"/>
      <c r="S144" s="6"/>
      <c r="T144" s="6"/>
      <c r="U144" s="6"/>
      <c r="V144" s="6"/>
      <c r="W144" s="139"/>
      <c r="X144" s="6"/>
      <c r="Y144" s="6"/>
      <c r="Z144" s="6"/>
      <c r="AA144" s="6"/>
    </row>
    <row r="145" spans="1:27" ht="15.75" customHeight="1">
      <c r="A145" s="6"/>
      <c r="B145" s="6"/>
      <c r="C145" s="6"/>
      <c r="D145" s="6"/>
      <c r="E145" s="6"/>
      <c r="F145" s="6"/>
      <c r="G145" s="6"/>
      <c r="H145" s="6"/>
      <c r="I145" s="6"/>
      <c r="J145" s="6"/>
      <c r="K145" s="6"/>
      <c r="L145" s="6"/>
      <c r="M145" s="6"/>
      <c r="N145" s="6"/>
      <c r="O145" s="6"/>
      <c r="P145" s="6"/>
      <c r="Q145" s="6"/>
      <c r="R145" s="6"/>
      <c r="S145" s="6"/>
      <c r="T145" s="6"/>
      <c r="U145" s="6"/>
      <c r="V145" s="6"/>
      <c r="W145" s="139"/>
      <c r="X145" s="6"/>
      <c r="Y145" s="6"/>
      <c r="Z145" s="6"/>
      <c r="AA145" s="6"/>
    </row>
    <row r="146" spans="1:27" ht="15.75" customHeight="1">
      <c r="A146" s="6"/>
      <c r="B146" s="6"/>
      <c r="C146" s="6"/>
      <c r="D146" s="6"/>
      <c r="E146" s="6"/>
      <c r="F146" s="6"/>
      <c r="G146" s="6"/>
      <c r="H146" s="6"/>
      <c r="I146" s="6"/>
      <c r="J146" s="6"/>
      <c r="K146" s="6"/>
      <c r="L146" s="6"/>
      <c r="M146" s="6"/>
      <c r="N146" s="6"/>
      <c r="O146" s="6"/>
      <c r="P146" s="6"/>
      <c r="Q146" s="6"/>
      <c r="R146" s="6"/>
      <c r="S146" s="6"/>
      <c r="T146" s="6"/>
      <c r="U146" s="6"/>
      <c r="V146" s="6"/>
      <c r="W146" s="139"/>
      <c r="X146" s="6"/>
      <c r="Y146" s="6"/>
      <c r="Z146" s="6"/>
      <c r="AA146" s="6"/>
    </row>
    <row r="147" spans="1:27" ht="15.75" customHeight="1">
      <c r="A147" s="6"/>
      <c r="B147" s="6"/>
      <c r="C147" s="6"/>
      <c r="D147" s="6"/>
      <c r="E147" s="6"/>
      <c r="F147" s="6"/>
      <c r="G147" s="6"/>
      <c r="H147" s="6"/>
      <c r="I147" s="6"/>
      <c r="J147" s="6"/>
      <c r="K147" s="6"/>
      <c r="L147" s="6"/>
      <c r="M147" s="6"/>
      <c r="N147" s="6"/>
      <c r="O147" s="6"/>
      <c r="P147" s="6"/>
      <c r="Q147" s="6"/>
      <c r="R147" s="6"/>
      <c r="S147" s="6"/>
      <c r="T147" s="6"/>
      <c r="U147" s="6"/>
      <c r="V147" s="6"/>
      <c r="W147" s="139"/>
      <c r="X147" s="6"/>
      <c r="Y147" s="6"/>
      <c r="Z147" s="6"/>
      <c r="AA147" s="6"/>
    </row>
    <row r="148" spans="1:27" ht="15.75" customHeight="1">
      <c r="A148" s="6"/>
      <c r="B148" s="6"/>
      <c r="C148" s="6"/>
      <c r="D148" s="6"/>
      <c r="E148" s="6"/>
      <c r="F148" s="6"/>
      <c r="G148" s="6"/>
      <c r="H148" s="6"/>
      <c r="I148" s="6"/>
      <c r="J148" s="6"/>
      <c r="K148" s="6"/>
      <c r="L148" s="6"/>
      <c r="M148" s="6"/>
      <c r="N148" s="6"/>
      <c r="O148" s="6"/>
      <c r="P148" s="6"/>
      <c r="Q148" s="6"/>
      <c r="R148" s="6"/>
      <c r="S148" s="6"/>
      <c r="T148" s="6"/>
      <c r="U148" s="6"/>
      <c r="V148" s="6"/>
      <c r="W148" s="139"/>
      <c r="X148" s="6"/>
      <c r="Y148" s="6"/>
      <c r="Z148" s="6"/>
      <c r="AA148" s="6"/>
    </row>
    <row r="149" spans="1:27" ht="15.75" customHeight="1">
      <c r="A149" s="6"/>
      <c r="B149" s="6"/>
      <c r="C149" s="6"/>
      <c r="D149" s="6"/>
      <c r="E149" s="6"/>
      <c r="F149" s="6"/>
      <c r="G149" s="6"/>
      <c r="H149" s="6"/>
      <c r="I149" s="6"/>
      <c r="J149" s="6"/>
      <c r="K149" s="6"/>
      <c r="L149" s="6"/>
      <c r="M149" s="6"/>
      <c r="N149" s="6"/>
      <c r="O149" s="6"/>
      <c r="P149" s="6"/>
      <c r="Q149" s="6"/>
      <c r="R149" s="6"/>
      <c r="S149" s="6"/>
      <c r="T149" s="6"/>
      <c r="U149" s="6"/>
      <c r="V149" s="6"/>
      <c r="W149" s="139"/>
      <c r="X149" s="6"/>
      <c r="Y149" s="6"/>
      <c r="Z149" s="6"/>
      <c r="AA149" s="6"/>
    </row>
    <row r="150" spans="1:27" ht="15.75" customHeight="1">
      <c r="A150" s="6"/>
      <c r="B150" s="6"/>
      <c r="C150" s="6"/>
      <c r="D150" s="6"/>
      <c r="E150" s="6"/>
      <c r="F150" s="6"/>
      <c r="G150" s="6"/>
      <c r="H150" s="6"/>
      <c r="I150" s="6"/>
      <c r="J150" s="6"/>
      <c r="K150" s="6"/>
      <c r="L150" s="6"/>
      <c r="M150" s="6"/>
      <c r="N150" s="6"/>
      <c r="O150" s="6"/>
      <c r="P150" s="6"/>
      <c r="Q150" s="6"/>
      <c r="R150" s="6"/>
      <c r="S150" s="6"/>
      <c r="T150" s="6"/>
      <c r="U150" s="6"/>
      <c r="V150" s="6"/>
      <c r="W150" s="139"/>
      <c r="X150" s="6"/>
      <c r="Y150" s="6"/>
      <c r="Z150" s="6"/>
      <c r="AA150" s="6"/>
    </row>
    <row r="151" spans="1:27" ht="15.75" customHeight="1">
      <c r="A151" s="6"/>
      <c r="B151" s="6"/>
      <c r="C151" s="6"/>
      <c r="D151" s="6"/>
      <c r="E151" s="6"/>
      <c r="F151" s="6"/>
      <c r="G151" s="6"/>
      <c r="H151" s="6"/>
      <c r="I151" s="6"/>
      <c r="J151" s="6"/>
      <c r="K151" s="6"/>
      <c r="L151" s="6"/>
      <c r="M151" s="6"/>
      <c r="N151" s="6"/>
      <c r="O151" s="6"/>
      <c r="P151" s="6"/>
      <c r="Q151" s="6"/>
      <c r="R151" s="6"/>
      <c r="S151" s="6"/>
      <c r="T151" s="6"/>
      <c r="U151" s="6"/>
      <c r="V151" s="6"/>
      <c r="W151" s="139"/>
      <c r="X151" s="6"/>
      <c r="Y151" s="6"/>
      <c r="Z151" s="6"/>
      <c r="AA151" s="6"/>
    </row>
    <row r="152" spans="1:27" ht="15.75" customHeight="1">
      <c r="A152" s="6"/>
      <c r="B152" s="6"/>
      <c r="C152" s="6"/>
      <c r="D152" s="6"/>
      <c r="E152" s="6"/>
      <c r="F152" s="6"/>
      <c r="G152" s="6"/>
      <c r="H152" s="6"/>
      <c r="I152" s="6"/>
      <c r="J152" s="6"/>
      <c r="K152" s="6"/>
      <c r="L152" s="6"/>
      <c r="M152" s="6"/>
      <c r="N152" s="6"/>
      <c r="O152" s="6"/>
      <c r="P152" s="6"/>
      <c r="Q152" s="6"/>
      <c r="R152" s="6"/>
      <c r="S152" s="6"/>
      <c r="T152" s="6"/>
      <c r="U152" s="6"/>
      <c r="V152" s="6"/>
      <c r="W152" s="139"/>
      <c r="X152" s="6"/>
      <c r="Y152" s="6"/>
      <c r="Z152" s="6"/>
      <c r="AA152" s="6"/>
    </row>
    <row r="153" spans="1:27" ht="15.75" customHeight="1">
      <c r="A153" s="6"/>
      <c r="B153" s="6"/>
      <c r="C153" s="6"/>
      <c r="D153" s="6"/>
      <c r="E153" s="6"/>
      <c r="F153" s="6"/>
      <c r="G153" s="6"/>
      <c r="H153" s="6"/>
      <c r="I153" s="6"/>
      <c r="J153" s="6"/>
      <c r="K153" s="6"/>
      <c r="L153" s="6"/>
      <c r="M153" s="6"/>
      <c r="N153" s="6"/>
      <c r="O153" s="6"/>
      <c r="P153" s="6"/>
      <c r="Q153" s="6"/>
      <c r="R153" s="6"/>
      <c r="S153" s="6"/>
      <c r="T153" s="6"/>
      <c r="U153" s="6"/>
      <c r="V153" s="6"/>
      <c r="W153" s="139"/>
      <c r="X153" s="6"/>
      <c r="Y153" s="6"/>
      <c r="Z153" s="6"/>
      <c r="AA153" s="6"/>
    </row>
    <row r="154" spans="1:27" ht="15.75" customHeight="1">
      <c r="A154" s="6"/>
      <c r="B154" s="6"/>
      <c r="C154" s="6"/>
      <c r="D154" s="6"/>
      <c r="E154" s="6"/>
      <c r="F154" s="6"/>
      <c r="G154" s="6"/>
      <c r="H154" s="6"/>
      <c r="I154" s="6"/>
      <c r="J154" s="6"/>
      <c r="K154" s="6"/>
      <c r="L154" s="6"/>
      <c r="M154" s="6"/>
      <c r="N154" s="6"/>
      <c r="O154" s="6"/>
      <c r="P154" s="6"/>
      <c r="Q154" s="6"/>
      <c r="R154" s="6"/>
      <c r="S154" s="6"/>
      <c r="T154" s="6"/>
      <c r="U154" s="6"/>
      <c r="V154" s="6"/>
      <c r="W154" s="139"/>
      <c r="X154" s="6"/>
      <c r="Y154" s="6"/>
      <c r="Z154" s="6"/>
      <c r="AA154" s="6"/>
    </row>
    <row r="155" spans="1:27" ht="15.75" customHeight="1">
      <c r="A155" s="6"/>
      <c r="B155" s="6"/>
      <c r="C155" s="6"/>
      <c r="D155" s="6"/>
      <c r="E155" s="6"/>
      <c r="F155" s="6"/>
      <c r="G155" s="6"/>
      <c r="H155" s="6"/>
      <c r="I155" s="6"/>
      <c r="J155" s="6"/>
      <c r="K155" s="6"/>
      <c r="L155" s="6"/>
      <c r="M155" s="6"/>
      <c r="N155" s="6"/>
      <c r="O155" s="6"/>
      <c r="P155" s="6"/>
      <c r="Q155" s="6"/>
      <c r="R155" s="6"/>
      <c r="S155" s="6"/>
      <c r="T155" s="6"/>
      <c r="U155" s="6"/>
      <c r="V155" s="6"/>
      <c r="W155" s="139"/>
      <c r="X155" s="6"/>
      <c r="Y155" s="6"/>
      <c r="Z155" s="6"/>
      <c r="AA155" s="6"/>
    </row>
    <row r="156" spans="1:27" ht="15.75" customHeight="1">
      <c r="A156" s="6"/>
      <c r="B156" s="6"/>
      <c r="C156" s="6"/>
      <c r="D156" s="6"/>
      <c r="E156" s="6"/>
      <c r="F156" s="6"/>
      <c r="G156" s="6"/>
      <c r="H156" s="6"/>
      <c r="I156" s="6"/>
      <c r="J156" s="6"/>
      <c r="K156" s="6"/>
      <c r="L156" s="6"/>
      <c r="M156" s="6"/>
      <c r="N156" s="6"/>
      <c r="O156" s="6"/>
      <c r="P156" s="6"/>
      <c r="Q156" s="6"/>
      <c r="R156" s="6"/>
      <c r="S156" s="6"/>
      <c r="T156" s="6"/>
      <c r="U156" s="6"/>
      <c r="V156" s="6"/>
      <c r="W156" s="139"/>
      <c r="X156" s="6"/>
      <c r="Y156" s="6"/>
      <c r="Z156" s="6"/>
      <c r="AA156" s="6"/>
    </row>
    <row r="157" spans="1:27" ht="15.75" customHeight="1">
      <c r="A157" s="6"/>
      <c r="B157" s="6"/>
      <c r="C157" s="6"/>
      <c r="D157" s="6"/>
      <c r="E157" s="6"/>
      <c r="F157" s="6"/>
      <c r="G157" s="6"/>
      <c r="H157" s="6"/>
      <c r="I157" s="6"/>
      <c r="J157" s="6"/>
      <c r="K157" s="6"/>
      <c r="L157" s="6"/>
      <c r="M157" s="6"/>
      <c r="N157" s="6"/>
      <c r="O157" s="6"/>
      <c r="P157" s="6"/>
      <c r="Q157" s="6"/>
      <c r="R157" s="6"/>
      <c r="S157" s="6"/>
      <c r="T157" s="6"/>
      <c r="U157" s="6"/>
      <c r="V157" s="6"/>
      <c r="W157" s="139"/>
      <c r="X157" s="6"/>
      <c r="Y157" s="6"/>
      <c r="Z157" s="6"/>
      <c r="AA157" s="6"/>
    </row>
    <row r="158" spans="1:27" ht="15.75" customHeight="1">
      <c r="A158" s="6"/>
      <c r="B158" s="6"/>
      <c r="C158" s="6"/>
      <c r="D158" s="6"/>
      <c r="E158" s="6"/>
      <c r="F158" s="6"/>
      <c r="G158" s="6"/>
      <c r="H158" s="6"/>
      <c r="I158" s="6"/>
      <c r="J158" s="6"/>
      <c r="K158" s="6"/>
      <c r="L158" s="6"/>
      <c r="M158" s="6"/>
      <c r="N158" s="6"/>
      <c r="O158" s="6"/>
      <c r="P158" s="6"/>
      <c r="Q158" s="6"/>
      <c r="R158" s="6"/>
      <c r="S158" s="6"/>
      <c r="T158" s="6"/>
      <c r="U158" s="6"/>
      <c r="V158" s="6"/>
      <c r="W158" s="139"/>
      <c r="X158" s="6"/>
      <c r="Y158" s="6"/>
      <c r="Z158" s="6"/>
      <c r="AA158" s="6"/>
    </row>
    <row r="159" spans="1:27" ht="15.75" customHeight="1">
      <c r="A159" s="6"/>
      <c r="B159" s="6"/>
      <c r="C159" s="6"/>
      <c r="D159" s="6"/>
      <c r="E159" s="6"/>
      <c r="F159" s="6"/>
      <c r="G159" s="6"/>
      <c r="H159" s="6"/>
      <c r="I159" s="6"/>
      <c r="J159" s="6"/>
      <c r="K159" s="6"/>
      <c r="L159" s="6"/>
      <c r="M159" s="6"/>
      <c r="N159" s="6"/>
      <c r="O159" s="6"/>
      <c r="P159" s="6"/>
      <c r="Q159" s="6"/>
      <c r="R159" s="6"/>
      <c r="S159" s="6"/>
      <c r="T159" s="6"/>
      <c r="U159" s="6"/>
      <c r="V159" s="6"/>
      <c r="W159" s="139"/>
      <c r="X159" s="6"/>
      <c r="Y159" s="6"/>
      <c r="Z159" s="6"/>
      <c r="AA159" s="6"/>
    </row>
    <row r="160" spans="1:27" ht="15.75" customHeight="1">
      <c r="A160" s="6"/>
      <c r="B160" s="6"/>
      <c r="C160" s="6"/>
      <c r="D160" s="6"/>
      <c r="E160" s="6"/>
      <c r="F160" s="6"/>
      <c r="G160" s="6"/>
      <c r="H160" s="6"/>
      <c r="I160" s="6"/>
      <c r="J160" s="6"/>
      <c r="K160" s="6"/>
      <c r="L160" s="6"/>
      <c r="M160" s="6"/>
      <c r="N160" s="6"/>
      <c r="O160" s="6"/>
      <c r="P160" s="6"/>
      <c r="Q160" s="6"/>
      <c r="R160" s="6"/>
      <c r="S160" s="6"/>
      <c r="T160" s="6"/>
      <c r="U160" s="6"/>
      <c r="V160" s="6"/>
      <c r="W160" s="139"/>
      <c r="X160" s="6"/>
      <c r="Y160" s="6"/>
      <c r="Z160" s="6"/>
      <c r="AA160" s="6"/>
    </row>
    <row r="161" spans="1:27" ht="15.75" customHeight="1">
      <c r="A161" s="6"/>
      <c r="B161" s="6"/>
      <c r="C161" s="6"/>
      <c r="D161" s="6"/>
      <c r="E161" s="6"/>
      <c r="F161" s="6"/>
      <c r="G161" s="6"/>
      <c r="H161" s="6"/>
      <c r="I161" s="6"/>
      <c r="J161" s="6"/>
      <c r="K161" s="6"/>
      <c r="L161" s="6"/>
      <c r="M161" s="6"/>
      <c r="N161" s="6"/>
      <c r="O161" s="6"/>
      <c r="P161" s="6"/>
      <c r="Q161" s="6"/>
      <c r="R161" s="6"/>
      <c r="S161" s="6"/>
      <c r="T161" s="6"/>
      <c r="U161" s="6"/>
      <c r="V161" s="6"/>
      <c r="W161" s="139"/>
      <c r="X161" s="6"/>
      <c r="Y161" s="6"/>
      <c r="Z161" s="6"/>
      <c r="AA161" s="6"/>
    </row>
    <row r="162" spans="1:27" ht="15.75" customHeight="1">
      <c r="A162" s="6"/>
      <c r="B162" s="6"/>
      <c r="C162" s="6"/>
      <c r="D162" s="6"/>
      <c r="E162" s="6"/>
      <c r="F162" s="6"/>
      <c r="G162" s="6"/>
      <c r="H162" s="6"/>
      <c r="I162" s="6"/>
      <c r="J162" s="6"/>
      <c r="K162" s="6"/>
      <c r="L162" s="6"/>
      <c r="M162" s="6"/>
      <c r="N162" s="6"/>
      <c r="O162" s="6"/>
      <c r="P162" s="6"/>
      <c r="Q162" s="6"/>
      <c r="R162" s="6"/>
      <c r="S162" s="6"/>
      <c r="T162" s="6"/>
      <c r="U162" s="6"/>
      <c r="V162" s="6"/>
      <c r="W162" s="139"/>
      <c r="X162" s="6"/>
      <c r="Y162" s="6"/>
      <c r="Z162" s="6"/>
      <c r="AA162" s="6"/>
    </row>
    <row r="163" spans="1:27" ht="15.75" customHeight="1">
      <c r="A163" s="6"/>
      <c r="B163" s="6"/>
      <c r="C163" s="6"/>
      <c r="D163" s="6"/>
      <c r="E163" s="6"/>
      <c r="F163" s="6"/>
      <c r="G163" s="6"/>
      <c r="H163" s="6"/>
      <c r="I163" s="6"/>
      <c r="J163" s="6"/>
      <c r="K163" s="6"/>
      <c r="L163" s="6"/>
      <c r="M163" s="6"/>
      <c r="N163" s="6"/>
      <c r="O163" s="6"/>
      <c r="P163" s="6"/>
      <c r="Q163" s="6"/>
      <c r="R163" s="6"/>
      <c r="S163" s="6"/>
      <c r="T163" s="6"/>
      <c r="U163" s="6"/>
      <c r="V163" s="6"/>
      <c r="W163" s="139"/>
      <c r="X163" s="6"/>
      <c r="Y163" s="6"/>
      <c r="Z163" s="6"/>
      <c r="AA163" s="6"/>
    </row>
    <row r="164" spans="1:27" ht="15.75" customHeight="1">
      <c r="A164" s="6"/>
      <c r="B164" s="6"/>
      <c r="C164" s="6"/>
      <c r="D164" s="6"/>
      <c r="E164" s="6"/>
      <c r="F164" s="6"/>
      <c r="G164" s="6"/>
      <c r="H164" s="6"/>
      <c r="I164" s="6"/>
      <c r="J164" s="6"/>
      <c r="K164" s="6"/>
      <c r="L164" s="6"/>
      <c r="M164" s="6"/>
      <c r="N164" s="6"/>
      <c r="O164" s="6"/>
      <c r="P164" s="6"/>
      <c r="Q164" s="6"/>
      <c r="R164" s="6"/>
      <c r="S164" s="6"/>
      <c r="T164" s="6"/>
      <c r="U164" s="6"/>
      <c r="V164" s="6"/>
      <c r="W164" s="139"/>
      <c r="X164" s="6"/>
      <c r="Y164" s="6"/>
      <c r="Z164" s="6"/>
      <c r="AA164" s="6"/>
    </row>
    <row r="165" spans="1:27" ht="15.75" customHeight="1">
      <c r="A165" s="6"/>
      <c r="B165" s="6"/>
      <c r="C165" s="6"/>
      <c r="D165" s="6"/>
      <c r="E165" s="6"/>
      <c r="F165" s="6"/>
      <c r="G165" s="6"/>
      <c r="H165" s="6"/>
      <c r="I165" s="6"/>
      <c r="J165" s="6"/>
      <c r="K165" s="6"/>
      <c r="L165" s="6"/>
      <c r="M165" s="6"/>
      <c r="N165" s="6"/>
      <c r="O165" s="6"/>
      <c r="P165" s="6"/>
      <c r="Q165" s="6"/>
      <c r="R165" s="6"/>
      <c r="S165" s="6"/>
      <c r="T165" s="6"/>
      <c r="U165" s="6"/>
      <c r="V165" s="6"/>
      <c r="W165" s="139"/>
      <c r="X165" s="6"/>
      <c r="Y165" s="6"/>
      <c r="Z165" s="6"/>
      <c r="AA165" s="6"/>
    </row>
    <row r="166" spans="1:27" ht="15.75" customHeight="1">
      <c r="A166" s="6"/>
      <c r="B166" s="6"/>
      <c r="C166" s="6"/>
      <c r="D166" s="6"/>
      <c r="E166" s="6"/>
      <c r="F166" s="6"/>
      <c r="G166" s="6"/>
      <c r="H166" s="6"/>
      <c r="I166" s="6"/>
      <c r="J166" s="6"/>
      <c r="K166" s="6"/>
      <c r="L166" s="6"/>
      <c r="M166" s="6"/>
      <c r="N166" s="6"/>
      <c r="O166" s="6"/>
      <c r="P166" s="6"/>
      <c r="Q166" s="6"/>
      <c r="R166" s="6"/>
      <c r="S166" s="6"/>
      <c r="T166" s="6"/>
      <c r="U166" s="6"/>
      <c r="V166" s="6"/>
      <c r="W166" s="139"/>
      <c r="X166" s="6"/>
      <c r="Y166" s="6"/>
      <c r="Z166" s="6"/>
      <c r="AA166" s="6"/>
    </row>
    <row r="167" spans="1:27" ht="15.75" customHeight="1">
      <c r="A167" s="6"/>
      <c r="B167" s="6"/>
      <c r="C167" s="6"/>
      <c r="D167" s="6"/>
      <c r="E167" s="6"/>
      <c r="F167" s="6"/>
      <c r="G167" s="6"/>
      <c r="H167" s="6"/>
      <c r="I167" s="6"/>
      <c r="J167" s="6"/>
      <c r="K167" s="6"/>
      <c r="L167" s="6"/>
      <c r="M167" s="6"/>
      <c r="N167" s="6"/>
      <c r="O167" s="6"/>
      <c r="P167" s="6"/>
      <c r="Q167" s="6"/>
      <c r="R167" s="6"/>
      <c r="S167" s="6"/>
      <c r="T167" s="6"/>
      <c r="U167" s="6"/>
      <c r="V167" s="6"/>
      <c r="W167" s="139"/>
      <c r="X167" s="6"/>
      <c r="Y167" s="6"/>
      <c r="Z167" s="6"/>
      <c r="AA167" s="6"/>
    </row>
    <row r="168" spans="1:27" ht="15.75" customHeight="1">
      <c r="A168" s="6"/>
      <c r="B168" s="6"/>
      <c r="C168" s="6"/>
      <c r="D168" s="6"/>
      <c r="E168" s="6"/>
      <c r="F168" s="6"/>
      <c r="G168" s="6"/>
      <c r="H168" s="6"/>
      <c r="I168" s="6"/>
      <c r="J168" s="6"/>
      <c r="K168" s="6"/>
      <c r="L168" s="6"/>
      <c r="M168" s="6"/>
      <c r="N168" s="6"/>
      <c r="O168" s="6"/>
      <c r="P168" s="6"/>
      <c r="Q168" s="6"/>
      <c r="R168" s="6"/>
      <c r="S168" s="6"/>
      <c r="T168" s="6"/>
      <c r="U168" s="6"/>
      <c r="V168" s="6"/>
      <c r="W168" s="139"/>
      <c r="X168" s="6"/>
      <c r="Y168" s="6"/>
      <c r="Z168" s="6"/>
      <c r="AA168" s="6"/>
    </row>
    <row r="169" spans="1:27" ht="15.75" customHeight="1">
      <c r="A169" s="6"/>
      <c r="B169" s="6"/>
      <c r="C169" s="6"/>
      <c r="D169" s="6"/>
      <c r="E169" s="6"/>
      <c r="F169" s="6"/>
      <c r="G169" s="6"/>
      <c r="H169" s="6"/>
      <c r="I169" s="6"/>
      <c r="J169" s="6"/>
      <c r="K169" s="6"/>
      <c r="L169" s="6"/>
      <c r="M169" s="6"/>
      <c r="N169" s="6"/>
      <c r="O169" s="6"/>
      <c r="P169" s="6"/>
      <c r="Q169" s="6"/>
      <c r="R169" s="6"/>
      <c r="S169" s="6"/>
      <c r="T169" s="6"/>
      <c r="U169" s="6"/>
      <c r="V169" s="6"/>
      <c r="W169" s="139"/>
      <c r="X169" s="6"/>
      <c r="Y169" s="6"/>
      <c r="Z169" s="6"/>
      <c r="AA169" s="6"/>
    </row>
    <row r="170" spans="1:27" ht="15.75" customHeight="1">
      <c r="A170" s="6"/>
      <c r="B170" s="6"/>
      <c r="C170" s="6"/>
      <c r="D170" s="6"/>
      <c r="E170" s="6"/>
      <c r="F170" s="6"/>
      <c r="G170" s="6"/>
      <c r="H170" s="6"/>
      <c r="I170" s="6"/>
      <c r="J170" s="6"/>
      <c r="K170" s="6"/>
      <c r="L170" s="6"/>
      <c r="M170" s="6"/>
      <c r="N170" s="6"/>
      <c r="O170" s="6"/>
      <c r="P170" s="6"/>
      <c r="Q170" s="6"/>
      <c r="R170" s="6"/>
      <c r="S170" s="6"/>
      <c r="T170" s="6"/>
      <c r="U170" s="6"/>
      <c r="V170" s="6"/>
      <c r="W170" s="139"/>
      <c r="X170" s="6"/>
      <c r="Y170" s="6"/>
      <c r="Z170" s="6"/>
      <c r="AA170" s="6"/>
    </row>
    <row r="171" spans="1:27" ht="15.75" customHeight="1">
      <c r="A171" s="6"/>
      <c r="B171" s="6"/>
      <c r="C171" s="6"/>
      <c r="D171" s="6"/>
      <c r="E171" s="6"/>
      <c r="F171" s="6"/>
      <c r="G171" s="6"/>
      <c r="H171" s="6"/>
      <c r="I171" s="6"/>
      <c r="J171" s="6"/>
      <c r="K171" s="6"/>
      <c r="L171" s="6"/>
      <c r="M171" s="6"/>
      <c r="N171" s="6"/>
      <c r="O171" s="6"/>
      <c r="P171" s="6"/>
      <c r="Q171" s="6"/>
      <c r="R171" s="6"/>
      <c r="S171" s="6"/>
      <c r="T171" s="6"/>
      <c r="U171" s="6"/>
      <c r="V171" s="6"/>
      <c r="W171" s="139"/>
      <c r="X171" s="6"/>
      <c r="Y171" s="6"/>
      <c r="Z171" s="6"/>
      <c r="AA171" s="6"/>
    </row>
    <row r="172" spans="1:27" ht="15.75" customHeight="1">
      <c r="A172" s="6"/>
      <c r="B172" s="6"/>
      <c r="C172" s="6"/>
      <c r="D172" s="6"/>
      <c r="E172" s="6"/>
      <c r="F172" s="6"/>
      <c r="G172" s="6"/>
      <c r="H172" s="6"/>
      <c r="I172" s="6"/>
      <c r="J172" s="6"/>
      <c r="K172" s="6"/>
      <c r="L172" s="6"/>
      <c r="M172" s="6"/>
      <c r="N172" s="6"/>
      <c r="O172" s="6"/>
      <c r="P172" s="6"/>
      <c r="Q172" s="6"/>
      <c r="R172" s="6"/>
      <c r="S172" s="6"/>
      <c r="T172" s="6"/>
      <c r="U172" s="6"/>
      <c r="V172" s="6"/>
      <c r="W172" s="139"/>
      <c r="X172" s="6"/>
      <c r="Y172" s="6"/>
      <c r="Z172" s="6"/>
      <c r="AA172" s="6"/>
    </row>
    <row r="173" spans="1:27" ht="15.75" customHeight="1">
      <c r="A173" s="6"/>
      <c r="B173" s="6"/>
      <c r="C173" s="6"/>
      <c r="D173" s="6"/>
      <c r="E173" s="6"/>
      <c r="F173" s="6"/>
      <c r="G173" s="6"/>
      <c r="H173" s="6"/>
      <c r="I173" s="6"/>
      <c r="J173" s="6"/>
      <c r="K173" s="6"/>
      <c r="L173" s="6"/>
      <c r="M173" s="6"/>
      <c r="N173" s="6"/>
      <c r="O173" s="6"/>
      <c r="P173" s="6"/>
      <c r="Q173" s="6"/>
      <c r="R173" s="6"/>
      <c r="S173" s="6"/>
      <c r="T173" s="6"/>
      <c r="U173" s="6"/>
      <c r="V173" s="6"/>
      <c r="W173" s="139"/>
      <c r="X173" s="6"/>
      <c r="Y173" s="6"/>
      <c r="Z173" s="6"/>
      <c r="AA173" s="6"/>
    </row>
    <row r="174" spans="1:27" ht="15.75" customHeight="1">
      <c r="A174" s="6"/>
      <c r="B174" s="6"/>
      <c r="C174" s="6"/>
      <c r="D174" s="6"/>
      <c r="E174" s="6"/>
      <c r="F174" s="6"/>
      <c r="G174" s="6"/>
      <c r="H174" s="6"/>
      <c r="I174" s="6"/>
      <c r="J174" s="6"/>
      <c r="K174" s="6"/>
      <c r="L174" s="6"/>
      <c r="M174" s="6"/>
      <c r="N174" s="6"/>
      <c r="O174" s="6"/>
      <c r="P174" s="6"/>
      <c r="Q174" s="6"/>
      <c r="R174" s="6"/>
      <c r="S174" s="6"/>
      <c r="T174" s="6"/>
      <c r="U174" s="6"/>
      <c r="V174" s="6"/>
      <c r="W174" s="139"/>
      <c r="X174" s="6"/>
      <c r="Y174" s="6"/>
      <c r="Z174" s="6"/>
      <c r="AA174" s="6"/>
    </row>
    <row r="175" spans="1:27" ht="15.75" customHeight="1">
      <c r="A175" s="6"/>
      <c r="B175" s="6"/>
      <c r="C175" s="6"/>
      <c r="D175" s="6"/>
      <c r="E175" s="6"/>
      <c r="F175" s="6"/>
      <c r="G175" s="6"/>
      <c r="H175" s="6"/>
      <c r="I175" s="6"/>
      <c r="J175" s="6"/>
      <c r="K175" s="6"/>
      <c r="L175" s="6"/>
      <c r="M175" s="6"/>
      <c r="N175" s="6"/>
      <c r="O175" s="6"/>
      <c r="P175" s="6"/>
      <c r="Q175" s="6"/>
      <c r="R175" s="6"/>
      <c r="S175" s="6"/>
      <c r="T175" s="6"/>
      <c r="U175" s="6"/>
      <c r="V175" s="6"/>
      <c r="W175" s="139"/>
      <c r="X175" s="6"/>
      <c r="Y175" s="6"/>
      <c r="Z175" s="6"/>
      <c r="AA175" s="6"/>
    </row>
    <row r="176" spans="1:27" ht="15.75" customHeight="1">
      <c r="A176" s="6"/>
      <c r="B176" s="6"/>
      <c r="C176" s="6"/>
      <c r="D176" s="6"/>
      <c r="E176" s="6"/>
      <c r="F176" s="6"/>
      <c r="G176" s="6"/>
      <c r="H176" s="6"/>
      <c r="I176" s="6"/>
      <c r="J176" s="6"/>
      <c r="K176" s="6"/>
      <c r="L176" s="6"/>
      <c r="M176" s="6"/>
      <c r="N176" s="6"/>
      <c r="O176" s="6"/>
      <c r="P176" s="6"/>
      <c r="Q176" s="6"/>
      <c r="R176" s="6"/>
      <c r="S176" s="6"/>
      <c r="T176" s="6"/>
      <c r="U176" s="6"/>
      <c r="V176" s="6"/>
      <c r="W176" s="139"/>
      <c r="X176" s="6"/>
      <c r="Y176" s="6"/>
      <c r="Z176" s="6"/>
      <c r="AA176" s="6"/>
    </row>
    <row r="177" spans="1:27" ht="15.75" customHeight="1">
      <c r="A177" s="6"/>
      <c r="B177" s="6"/>
      <c r="C177" s="6"/>
      <c r="D177" s="6"/>
      <c r="E177" s="6"/>
      <c r="F177" s="6"/>
      <c r="G177" s="6"/>
      <c r="H177" s="6"/>
      <c r="I177" s="6"/>
      <c r="J177" s="6"/>
      <c r="K177" s="6"/>
      <c r="L177" s="6"/>
      <c r="M177" s="6"/>
      <c r="N177" s="6"/>
      <c r="O177" s="6"/>
      <c r="P177" s="6"/>
      <c r="Q177" s="6"/>
      <c r="R177" s="6"/>
      <c r="S177" s="6"/>
      <c r="T177" s="6"/>
      <c r="U177" s="6"/>
      <c r="V177" s="6"/>
      <c r="W177" s="139"/>
      <c r="X177" s="6"/>
      <c r="Y177" s="6"/>
      <c r="Z177" s="6"/>
      <c r="AA177" s="6"/>
    </row>
    <row r="178" spans="1:27" ht="15.75" customHeight="1">
      <c r="A178" s="6"/>
      <c r="B178" s="6"/>
      <c r="C178" s="6"/>
      <c r="D178" s="6"/>
      <c r="E178" s="6"/>
      <c r="F178" s="6"/>
      <c r="G178" s="6"/>
      <c r="H178" s="6"/>
      <c r="I178" s="6"/>
      <c r="J178" s="6"/>
      <c r="K178" s="6"/>
      <c r="L178" s="6"/>
      <c r="M178" s="6"/>
      <c r="N178" s="6"/>
      <c r="O178" s="6"/>
      <c r="P178" s="6"/>
      <c r="Q178" s="6"/>
      <c r="R178" s="6"/>
      <c r="S178" s="6"/>
      <c r="T178" s="6"/>
      <c r="U178" s="6"/>
      <c r="V178" s="6"/>
      <c r="W178" s="139"/>
      <c r="X178" s="6"/>
      <c r="Y178" s="6"/>
      <c r="Z178" s="6"/>
      <c r="AA178" s="6"/>
    </row>
    <row r="179" spans="1:27" ht="15.75" customHeight="1">
      <c r="A179" s="6"/>
      <c r="B179" s="6"/>
      <c r="C179" s="6"/>
      <c r="D179" s="6"/>
      <c r="E179" s="6"/>
      <c r="F179" s="6"/>
      <c r="G179" s="6"/>
      <c r="H179" s="6"/>
      <c r="I179" s="6"/>
      <c r="J179" s="6"/>
      <c r="K179" s="6"/>
      <c r="L179" s="6"/>
      <c r="M179" s="6"/>
      <c r="N179" s="6"/>
      <c r="O179" s="6"/>
      <c r="P179" s="6"/>
      <c r="Q179" s="6"/>
      <c r="R179" s="6"/>
      <c r="S179" s="6"/>
      <c r="T179" s="6"/>
      <c r="U179" s="6"/>
      <c r="V179" s="6"/>
      <c r="W179" s="139"/>
      <c r="X179" s="6"/>
      <c r="Y179" s="6"/>
      <c r="Z179" s="6"/>
      <c r="AA179" s="6"/>
    </row>
    <row r="180" spans="1:27" ht="15.75" customHeight="1">
      <c r="A180" s="6"/>
      <c r="B180" s="6"/>
      <c r="C180" s="6"/>
      <c r="D180" s="6"/>
      <c r="E180" s="6"/>
      <c r="F180" s="6"/>
      <c r="G180" s="6"/>
      <c r="H180" s="6"/>
      <c r="I180" s="6"/>
      <c r="J180" s="6"/>
      <c r="K180" s="6"/>
      <c r="L180" s="6"/>
      <c r="M180" s="6"/>
      <c r="N180" s="6"/>
      <c r="O180" s="6"/>
      <c r="P180" s="6"/>
      <c r="Q180" s="6"/>
      <c r="R180" s="6"/>
      <c r="S180" s="6"/>
      <c r="T180" s="6"/>
      <c r="U180" s="6"/>
      <c r="V180" s="6"/>
      <c r="W180" s="139"/>
      <c r="X180" s="6"/>
      <c r="Y180" s="6"/>
      <c r="Z180" s="6"/>
      <c r="AA180" s="6"/>
    </row>
    <row r="181" spans="1:27" ht="15.75" customHeight="1">
      <c r="A181" s="6"/>
      <c r="B181" s="6"/>
      <c r="C181" s="6"/>
      <c r="D181" s="6"/>
      <c r="E181" s="6"/>
      <c r="F181" s="6"/>
      <c r="G181" s="6"/>
      <c r="H181" s="6"/>
      <c r="I181" s="6"/>
      <c r="J181" s="6"/>
      <c r="K181" s="6"/>
      <c r="L181" s="6"/>
      <c r="M181" s="6"/>
      <c r="N181" s="6"/>
      <c r="O181" s="6"/>
      <c r="P181" s="6"/>
      <c r="Q181" s="6"/>
      <c r="R181" s="6"/>
      <c r="S181" s="6"/>
      <c r="T181" s="6"/>
      <c r="U181" s="6"/>
      <c r="V181" s="6"/>
      <c r="W181" s="139"/>
      <c r="X181" s="6"/>
      <c r="Y181" s="6"/>
      <c r="Z181" s="6"/>
      <c r="AA181" s="6"/>
    </row>
    <row r="182" spans="1:27" ht="15.75" customHeight="1">
      <c r="A182" s="6"/>
      <c r="B182" s="6"/>
      <c r="C182" s="6"/>
      <c r="D182" s="6"/>
      <c r="E182" s="6"/>
      <c r="F182" s="6"/>
      <c r="G182" s="6"/>
      <c r="H182" s="6"/>
      <c r="I182" s="6"/>
      <c r="J182" s="6"/>
      <c r="K182" s="6"/>
      <c r="L182" s="6"/>
      <c r="M182" s="6"/>
      <c r="N182" s="6"/>
      <c r="O182" s="6"/>
      <c r="P182" s="6"/>
      <c r="Q182" s="6"/>
      <c r="R182" s="6"/>
      <c r="S182" s="6"/>
      <c r="T182" s="6"/>
      <c r="U182" s="6"/>
      <c r="V182" s="6"/>
      <c r="W182" s="139"/>
      <c r="X182" s="6"/>
      <c r="Y182" s="6"/>
      <c r="Z182" s="6"/>
      <c r="AA182" s="6"/>
    </row>
    <row r="183" spans="1:27" ht="15.75" customHeight="1">
      <c r="A183" s="6"/>
      <c r="B183" s="6"/>
      <c r="C183" s="6"/>
      <c r="D183" s="6"/>
      <c r="E183" s="6"/>
      <c r="F183" s="6"/>
      <c r="G183" s="6"/>
      <c r="H183" s="6"/>
      <c r="I183" s="6"/>
      <c r="J183" s="6"/>
      <c r="K183" s="6"/>
      <c r="L183" s="6"/>
      <c r="M183" s="6"/>
      <c r="N183" s="6"/>
      <c r="O183" s="6"/>
      <c r="P183" s="6"/>
      <c r="Q183" s="6"/>
      <c r="R183" s="6"/>
      <c r="S183" s="6"/>
      <c r="T183" s="6"/>
      <c r="U183" s="6"/>
      <c r="V183" s="6"/>
      <c r="W183" s="139"/>
      <c r="X183" s="6"/>
      <c r="Y183" s="6"/>
      <c r="Z183" s="6"/>
      <c r="AA183" s="6"/>
    </row>
    <row r="184" spans="1:27" ht="15.75" customHeight="1">
      <c r="A184" s="6"/>
      <c r="B184" s="6"/>
      <c r="C184" s="6"/>
      <c r="D184" s="6"/>
      <c r="E184" s="6"/>
      <c r="F184" s="6"/>
      <c r="G184" s="6"/>
      <c r="H184" s="6"/>
      <c r="I184" s="6"/>
      <c r="J184" s="6"/>
      <c r="K184" s="6"/>
      <c r="L184" s="6"/>
      <c r="M184" s="6"/>
      <c r="N184" s="6"/>
      <c r="O184" s="6"/>
      <c r="P184" s="6"/>
      <c r="Q184" s="6"/>
      <c r="R184" s="6"/>
      <c r="S184" s="6"/>
      <c r="T184" s="6"/>
      <c r="U184" s="6"/>
      <c r="V184" s="6"/>
      <c r="W184" s="139"/>
      <c r="X184" s="6"/>
      <c r="Y184" s="6"/>
      <c r="Z184" s="6"/>
      <c r="AA184" s="6"/>
    </row>
    <row r="185" spans="1:27" ht="15.75" customHeight="1">
      <c r="A185" s="6"/>
      <c r="B185" s="6"/>
      <c r="C185" s="6"/>
      <c r="D185" s="6"/>
      <c r="E185" s="6"/>
      <c r="F185" s="6"/>
      <c r="G185" s="6"/>
      <c r="H185" s="6"/>
      <c r="I185" s="6"/>
      <c r="J185" s="6"/>
      <c r="K185" s="6"/>
      <c r="L185" s="6"/>
      <c r="M185" s="6"/>
      <c r="N185" s="6"/>
      <c r="O185" s="6"/>
      <c r="P185" s="6"/>
      <c r="Q185" s="6"/>
      <c r="R185" s="6"/>
      <c r="S185" s="6"/>
      <c r="T185" s="6"/>
      <c r="U185" s="6"/>
      <c r="V185" s="6"/>
      <c r="W185" s="139"/>
      <c r="X185" s="6"/>
      <c r="Y185" s="6"/>
      <c r="Z185" s="6"/>
      <c r="AA185" s="6"/>
    </row>
    <row r="186" spans="1:27" ht="15.75" customHeight="1">
      <c r="A186" s="6"/>
      <c r="B186" s="6"/>
      <c r="C186" s="6"/>
      <c r="D186" s="6"/>
      <c r="E186" s="6"/>
      <c r="F186" s="6"/>
      <c r="G186" s="6"/>
      <c r="H186" s="6"/>
      <c r="I186" s="6"/>
      <c r="J186" s="6"/>
      <c r="K186" s="6"/>
      <c r="L186" s="6"/>
      <c r="M186" s="6"/>
      <c r="N186" s="6"/>
      <c r="O186" s="6"/>
      <c r="P186" s="6"/>
      <c r="Q186" s="6"/>
      <c r="R186" s="6"/>
      <c r="S186" s="6"/>
      <c r="T186" s="6"/>
      <c r="U186" s="6"/>
      <c r="V186" s="6"/>
      <c r="W186" s="139"/>
      <c r="X186" s="6"/>
      <c r="Y186" s="6"/>
      <c r="Z186" s="6"/>
      <c r="AA186" s="6"/>
    </row>
    <row r="187" spans="1:27" ht="15.75" customHeight="1">
      <c r="A187" s="6"/>
      <c r="B187" s="6"/>
      <c r="C187" s="6"/>
      <c r="D187" s="6"/>
      <c r="E187" s="6"/>
      <c r="F187" s="6"/>
      <c r="G187" s="6"/>
      <c r="H187" s="6"/>
      <c r="I187" s="6"/>
      <c r="J187" s="6"/>
      <c r="K187" s="6"/>
      <c r="L187" s="6"/>
      <c r="M187" s="6"/>
      <c r="N187" s="6"/>
      <c r="O187" s="6"/>
      <c r="P187" s="6"/>
      <c r="Q187" s="6"/>
      <c r="R187" s="6"/>
      <c r="S187" s="6"/>
      <c r="T187" s="6"/>
      <c r="U187" s="6"/>
      <c r="V187" s="6"/>
      <c r="W187" s="139"/>
      <c r="X187" s="6"/>
      <c r="Y187" s="6"/>
      <c r="Z187" s="6"/>
      <c r="AA187" s="6"/>
    </row>
    <row r="188" spans="1:27" ht="15.75" customHeight="1">
      <c r="A188" s="6"/>
      <c r="B188" s="6"/>
      <c r="C188" s="6"/>
      <c r="D188" s="6"/>
      <c r="E188" s="6"/>
      <c r="F188" s="6"/>
      <c r="G188" s="6"/>
      <c r="H188" s="6"/>
      <c r="I188" s="6"/>
      <c r="J188" s="6"/>
      <c r="K188" s="6"/>
      <c r="L188" s="6"/>
      <c r="M188" s="6"/>
      <c r="N188" s="6"/>
      <c r="O188" s="6"/>
      <c r="P188" s="6"/>
      <c r="Q188" s="6"/>
      <c r="R188" s="6"/>
      <c r="S188" s="6"/>
      <c r="T188" s="6"/>
      <c r="U188" s="6"/>
      <c r="V188" s="6"/>
      <c r="W188" s="139"/>
      <c r="X188" s="6"/>
      <c r="Y188" s="6"/>
      <c r="Z188" s="6"/>
      <c r="AA188" s="6"/>
    </row>
    <row r="189" spans="1:27" ht="15.75" customHeight="1">
      <c r="A189" s="6"/>
      <c r="B189" s="6"/>
      <c r="C189" s="6"/>
      <c r="D189" s="6"/>
      <c r="E189" s="6"/>
      <c r="F189" s="6"/>
      <c r="G189" s="6"/>
      <c r="H189" s="6"/>
      <c r="I189" s="6"/>
      <c r="J189" s="6"/>
      <c r="K189" s="6"/>
      <c r="L189" s="6"/>
      <c r="M189" s="6"/>
      <c r="N189" s="6"/>
      <c r="O189" s="6"/>
      <c r="P189" s="6"/>
      <c r="Q189" s="6"/>
      <c r="R189" s="6"/>
      <c r="S189" s="6"/>
      <c r="T189" s="6"/>
      <c r="U189" s="6"/>
      <c r="V189" s="6"/>
      <c r="W189" s="139"/>
      <c r="X189" s="6"/>
      <c r="Y189" s="6"/>
      <c r="Z189" s="6"/>
      <c r="AA189" s="6"/>
    </row>
    <row r="190" spans="1:27" ht="15.75" customHeight="1">
      <c r="A190" s="6"/>
      <c r="B190" s="6"/>
      <c r="C190" s="6"/>
      <c r="D190" s="6"/>
      <c r="E190" s="6"/>
      <c r="F190" s="6"/>
      <c r="G190" s="6"/>
      <c r="H190" s="6"/>
      <c r="I190" s="6"/>
      <c r="J190" s="6"/>
      <c r="K190" s="6"/>
      <c r="L190" s="6"/>
      <c r="M190" s="6"/>
      <c r="N190" s="6"/>
      <c r="O190" s="6"/>
      <c r="P190" s="6"/>
      <c r="Q190" s="6"/>
      <c r="R190" s="6"/>
      <c r="S190" s="6"/>
      <c r="T190" s="6"/>
      <c r="U190" s="6"/>
      <c r="V190" s="6"/>
      <c r="W190" s="139"/>
      <c r="X190" s="6"/>
      <c r="Y190" s="6"/>
      <c r="Z190" s="6"/>
      <c r="AA190" s="6"/>
    </row>
    <row r="191" spans="1:27" ht="15.75" customHeight="1">
      <c r="A191" s="6"/>
      <c r="B191" s="6"/>
      <c r="C191" s="6"/>
      <c r="D191" s="6"/>
      <c r="E191" s="6"/>
      <c r="F191" s="6"/>
      <c r="G191" s="6"/>
      <c r="H191" s="6"/>
      <c r="I191" s="6"/>
      <c r="J191" s="6"/>
      <c r="K191" s="6"/>
      <c r="L191" s="6"/>
      <c r="M191" s="6"/>
      <c r="N191" s="6"/>
      <c r="O191" s="6"/>
      <c r="P191" s="6"/>
      <c r="Q191" s="6"/>
      <c r="R191" s="6"/>
      <c r="S191" s="6"/>
      <c r="T191" s="6"/>
      <c r="U191" s="6"/>
      <c r="V191" s="6"/>
      <c r="W191" s="139"/>
      <c r="X191" s="6"/>
      <c r="Y191" s="6"/>
      <c r="Z191" s="6"/>
      <c r="AA191" s="6"/>
    </row>
    <row r="192" spans="1:27" ht="15.75" customHeight="1">
      <c r="A192" s="6"/>
      <c r="B192" s="6"/>
      <c r="C192" s="6"/>
      <c r="D192" s="6"/>
      <c r="E192" s="6"/>
      <c r="F192" s="6"/>
      <c r="G192" s="6"/>
      <c r="H192" s="6"/>
      <c r="I192" s="6"/>
      <c r="J192" s="6"/>
      <c r="K192" s="6"/>
      <c r="L192" s="6"/>
      <c r="M192" s="6"/>
      <c r="N192" s="6"/>
      <c r="O192" s="6"/>
      <c r="P192" s="6"/>
      <c r="Q192" s="6"/>
      <c r="R192" s="6"/>
      <c r="S192" s="6"/>
      <c r="T192" s="6"/>
      <c r="U192" s="6"/>
      <c r="V192" s="6"/>
      <c r="W192" s="139"/>
      <c r="X192" s="6"/>
      <c r="Y192" s="6"/>
      <c r="Z192" s="6"/>
      <c r="AA192" s="6"/>
    </row>
    <row r="193" spans="1:27" ht="15.75" customHeight="1">
      <c r="A193" s="6"/>
      <c r="B193" s="6"/>
      <c r="C193" s="6"/>
      <c r="D193" s="6"/>
      <c r="E193" s="6"/>
      <c r="F193" s="6"/>
      <c r="G193" s="6"/>
      <c r="H193" s="6"/>
      <c r="I193" s="6"/>
      <c r="J193" s="6"/>
      <c r="K193" s="6"/>
      <c r="L193" s="6"/>
      <c r="M193" s="6"/>
      <c r="N193" s="6"/>
      <c r="O193" s="6"/>
      <c r="P193" s="6"/>
      <c r="Q193" s="6"/>
      <c r="R193" s="6"/>
      <c r="S193" s="6"/>
      <c r="T193" s="6"/>
      <c r="U193" s="6"/>
      <c r="V193" s="6"/>
      <c r="W193" s="139"/>
      <c r="X193" s="6"/>
      <c r="Y193" s="6"/>
      <c r="Z193" s="6"/>
      <c r="AA193" s="6"/>
    </row>
    <row r="194" spans="1:27" ht="15.75" customHeight="1">
      <c r="A194" s="6"/>
      <c r="B194" s="6"/>
      <c r="C194" s="6"/>
      <c r="D194" s="6"/>
      <c r="E194" s="6"/>
      <c r="F194" s="6"/>
      <c r="G194" s="6"/>
      <c r="H194" s="6"/>
      <c r="I194" s="6"/>
      <c r="J194" s="6"/>
      <c r="K194" s="6"/>
      <c r="L194" s="6"/>
      <c r="M194" s="6"/>
      <c r="N194" s="6"/>
      <c r="O194" s="6"/>
      <c r="P194" s="6"/>
      <c r="Q194" s="6"/>
      <c r="R194" s="6"/>
      <c r="S194" s="6"/>
      <c r="T194" s="6"/>
      <c r="U194" s="6"/>
      <c r="V194" s="6"/>
      <c r="W194" s="139"/>
      <c r="X194" s="6"/>
      <c r="Y194" s="6"/>
      <c r="Z194" s="6"/>
      <c r="AA194" s="6"/>
    </row>
    <row r="195" spans="1:27" ht="15.75" customHeight="1">
      <c r="A195" s="6"/>
      <c r="B195" s="6"/>
      <c r="C195" s="6"/>
      <c r="D195" s="6"/>
      <c r="E195" s="6"/>
      <c r="F195" s="6"/>
      <c r="G195" s="6"/>
      <c r="H195" s="6"/>
      <c r="I195" s="6"/>
      <c r="J195" s="6"/>
      <c r="K195" s="6"/>
      <c r="L195" s="6"/>
      <c r="M195" s="6"/>
      <c r="N195" s="6"/>
      <c r="O195" s="6"/>
      <c r="P195" s="6"/>
      <c r="Q195" s="6"/>
      <c r="R195" s="6"/>
      <c r="S195" s="6"/>
      <c r="T195" s="6"/>
      <c r="U195" s="6"/>
      <c r="V195" s="6"/>
      <c r="W195" s="139"/>
      <c r="X195" s="6"/>
      <c r="Y195" s="6"/>
      <c r="Z195" s="6"/>
      <c r="AA195" s="6"/>
    </row>
    <row r="196" spans="1:27" ht="15.75" customHeight="1">
      <c r="A196" s="6"/>
      <c r="B196" s="6"/>
      <c r="C196" s="6"/>
      <c r="D196" s="6"/>
      <c r="E196" s="6"/>
      <c r="F196" s="6"/>
      <c r="G196" s="6"/>
      <c r="H196" s="6"/>
      <c r="I196" s="6"/>
      <c r="J196" s="6"/>
      <c r="K196" s="6"/>
      <c r="L196" s="6"/>
      <c r="M196" s="6"/>
      <c r="N196" s="6"/>
      <c r="O196" s="6"/>
      <c r="P196" s="6"/>
      <c r="Q196" s="6"/>
      <c r="R196" s="6"/>
      <c r="S196" s="6"/>
      <c r="T196" s="6"/>
      <c r="U196" s="6"/>
      <c r="V196" s="6"/>
      <c r="W196" s="139"/>
      <c r="X196" s="6"/>
      <c r="Y196" s="6"/>
      <c r="Z196" s="6"/>
      <c r="AA196" s="6"/>
    </row>
    <row r="197" spans="1:27" ht="15.75" customHeight="1">
      <c r="A197" s="6"/>
      <c r="B197" s="6"/>
      <c r="C197" s="6"/>
      <c r="D197" s="6"/>
      <c r="E197" s="6"/>
      <c r="F197" s="6"/>
      <c r="G197" s="6"/>
      <c r="H197" s="6"/>
      <c r="I197" s="6"/>
      <c r="J197" s="6"/>
      <c r="K197" s="6"/>
      <c r="L197" s="6"/>
      <c r="M197" s="6"/>
      <c r="N197" s="6"/>
      <c r="O197" s="6"/>
      <c r="P197" s="6"/>
      <c r="Q197" s="6"/>
      <c r="R197" s="6"/>
      <c r="S197" s="6"/>
      <c r="T197" s="6"/>
      <c r="U197" s="6"/>
      <c r="V197" s="6"/>
      <c r="W197" s="139"/>
      <c r="X197" s="6"/>
      <c r="Y197" s="6"/>
      <c r="Z197" s="6"/>
      <c r="AA197" s="6"/>
    </row>
    <row r="198" spans="1:27" ht="15.75" customHeight="1">
      <c r="A198" s="6"/>
      <c r="B198" s="6"/>
      <c r="C198" s="6"/>
      <c r="D198" s="6"/>
      <c r="E198" s="6"/>
      <c r="F198" s="6"/>
      <c r="G198" s="6"/>
      <c r="H198" s="6"/>
      <c r="I198" s="6"/>
      <c r="J198" s="6"/>
      <c r="K198" s="6"/>
      <c r="L198" s="6"/>
      <c r="M198" s="6"/>
      <c r="N198" s="6"/>
      <c r="O198" s="6"/>
      <c r="P198" s="6"/>
      <c r="Q198" s="6"/>
      <c r="R198" s="6"/>
      <c r="S198" s="6"/>
      <c r="T198" s="6"/>
      <c r="U198" s="6"/>
      <c r="V198" s="6"/>
      <c r="W198" s="139"/>
      <c r="X198" s="6"/>
      <c r="Y198" s="6"/>
      <c r="Z198" s="6"/>
      <c r="AA198" s="6"/>
    </row>
    <row r="199" spans="1:27" ht="15.75" customHeight="1">
      <c r="A199" s="6"/>
      <c r="B199" s="6"/>
      <c r="C199" s="6"/>
      <c r="D199" s="6"/>
      <c r="E199" s="6"/>
      <c r="F199" s="6"/>
      <c r="G199" s="6"/>
      <c r="H199" s="6"/>
      <c r="I199" s="6"/>
      <c r="J199" s="6"/>
      <c r="K199" s="6"/>
      <c r="L199" s="6"/>
      <c r="M199" s="6"/>
      <c r="N199" s="6"/>
      <c r="O199" s="6"/>
      <c r="P199" s="6"/>
      <c r="Q199" s="6"/>
      <c r="R199" s="6"/>
      <c r="S199" s="6"/>
      <c r="T199" s="6"/>
      <c r="U199" s="6"/>
      <c r="V199" s="6"/>
      <c r="W199" s="139"/>
      <c r="X199" s="6"/>
      <c r="Y199" s="6"/>
      <c r="Z199" s="6"/>
      <c r="AA199" s="6"/>
    </row>
    <row r="200" spans="1:27" ht="15.75" customHeight="1">
      <c r="A200" s="6"/>
      <c r="B200" s="6"/>
      <c r="C200" s="6"/>
      <c r="D200" s="6"/>
      <c r="E200" s="6"/>
      <c r="F200" s="6"/>
      <c r="G200" s="6"/>
      <c r="H200" s="6"/>
      <c r="I200" s="6"/>
      <c r="J200" s="6"/>
      <c r="K200" s="6"/>
      <c r="L200" s="6"/>
      <c r="M200" s="6"/>
      <c r="N200" s="6"/>
      <c r="O200" s="6"/>
      <c r="P200" s="6"/>
      <c r="Q200" s="6"/>
      <c r="R200" s="6"/>
      <c r="S200" s="6"/>
      <c r="T200" s="6"/>
      <c r="U200" s="6"/>
      <c r="V200" s="6"/>
      <c r="W200" s="139"/>
      <c r="X200" s="6"/>
      <c r="Y200" s="6"/>
      <c r="Z200" s="6"/>
      <c r="AA200" s="6"/>
    </row>
    <row r="201" spans="1:27" ht="15.75" customHeight="1">
      <c r="A201" s="6"/>
      <c r="B201" s="6"/>
      <c r="C201" s="6"/>
      <c r="D201" s="6"/>
      <c r="E201" s="6"/>
      <c r="F201" s="6"/>
      <c r="G201" s="6"/>
      <c r="H201" s="6"/>
      <c r="I201" s="6"/>
      <c r="J201" s="6"/>
      <c r="K201" s="6"/>
      <c r="L201" s="6"/>
      <c r="M201" s="6"/>
      <c r="N201" s="6"/>
      <c r="O201" s="6"/>
      <c r="P201" s="6"/>
      <c r="Q201" s="6"/>
      <c r="R201" s="6"/>
      <c r="S201" s="6"/>
      <c r="T201" s="6"/>
      <c r="U201" s="6"/>
      <c r="V201" s="6"/>
      <c r="W201" s="139"/>
      <c r="X201" s="6"/>
      <c r="Y201" s="6"/>
      <c r="Z201" s="6"/>
      <c r="AA201" s="6"/>
    </row>
    <row r="202" spans="1:27" ht="15.75" customHeight="1">
      <c r="A202" s="6"/>
      <c r="B202" s="6"/>
      <c r="C202" s="6"/>
      <c r="D202" s="6"/>
      <c r="E202" s="6"/>
      <c r="F202" s="6"/>
      <c r="G202" s="6"/>
      <c r="H202" s="6"/>
      <c r="I202" s="6"/>
      <c r="J202" s="6"/>
      <c r="K202" s="6"/>
      <c r="L202" s="6"/>
      <c r="M202" s="6"/>
      <c r="N202" s="6"/>
      <c r="O202" s="6"/>
      <c r="P202" s="6"/>
      <c r="Q202" s="6"/>
      <c r="R202" s="6"/>
      <c r="S202" s="6"/>
      <c r="T202" s="6"/>
      <c r="U202" s="6"/>
      <c r="V202" s="6"/>
      <c r="W202" s="139"/>
      <c r="X202" s="6"/>
      <c r="Y202" s="6"/>
      <c r="Z202" s="6"/>
      <c r="AA202" s="6"/>
    </row>
    <row r="203" spans="1:27" ht="15.75" customHeight="1">
      <c r="A203" s="6"/>
      <c r="B203" s="6"/>
      <c r="C203" s="6"/>
      <c r="D203" s="6"/>
      <c r="E203" s="6"/>
      <c r="F203" s="6"/>
      <c r="G203" s="6"/>
      <c r="H203" s="6"/>
      <c r="I203" s="6"/>
      <c r="J203" s="6"/>
      <c r="K203" s="6"/>
      <c r="L203" s="6"/>
      <c r="M203" s="6"/>
      <c r="N203" s="6"/>
      <c r="O203" s="6"/>
      <c r="P203" s="6"/>
      <c r="Q203" s="6"/>
      <c r="R203" s="6"/>
      <c r="S203" s="6"/>
      <c r="T203" s="6"/>
      <c r="U203" s="6"/>
      <c r="V203" s="6"/>
      <c r="W203" s="139"/>
      <c r="X203" s="6"/>
      <c r="Y203" s="6"/>
      <c r="Z203" s="6"/>
      <c r="AA203" s="6"/>
    </row>
    <row r="204" spans="1:27" ht="15.75" customHeight="1">
      <c r="A204" s="6"/>
      <c r="B204" s="6"/>
      <c r="C204" s="6"/>
      <c r="D204" s="6"/>
      <c r="E204" s="6"/>
      <c r="F204" s="6"/>
      <c r="G204" s="6"/>
      <c r="H204" s="6"/>
      <c r="I204" s="6"/>
      <c r="J204" s="6"/>
      <c r="K204" s="6"/>
      <c r="L204" s="6"/>
      <c r="M204" s="6"/>
      <c r="N204" s="6"/>
      <c r="O204" s="6"/>
      <c r="P204" s="6"/>
      <c r="Q204" s="6"/>
      <c r="R204" s="6"/>
      <c r="S204" s="6"/>
      <c r="T204" s="6"/>
      <c r="U204" s="6"/>
      <c r="V204" s="6"/>
      <c r="W204" s="139"/>
      <c r="X204" s="6"/>
      <c r="Y204" s="6"/>
      <c r="Z204" s="6"/>
      <c r="AA204" s="6"/>
    </row>
    <row r="205" spans="1:27" ht="15.75" customHeight="1">
      <c r="A205" s="6"/>
      <c r="B205" s="6"/>
      <c r="C205" s="6"/>
      <c r="D205" s="6"/>
      <c r="E205" s="6"/>
      <c r="F205" s="6"/>
      <c r="G205" s="6"/>
      <c r="H205" s="6"/>
      <c r="I205" s="6"/>
      <c r="J205" s="6"/>
      <c r="K205" s="6"/>
      <c r="L205" s="6"/>
      <c r="M205" s="6"/>
      <c r="N205" s="6"/>
      <c r="O205" s="6"/>
      <c r="P205" s="6"/>
      <c r="Q205" s="6"/>
      <c r="R205" s="6"/>
      <c r="S205" s="6"/>
      <c r="T205" s="6"/>
      <c r="U205" s="6"/>
      <c r="V205" s="6"/>
      <c r="W205" s="139"/>
      <c r="X205" s="6"/>
      <c r="Y205" s="6"/>
      <c r="Z205" s="6"/>
      <c r="AA205" s="6"/>
    </row>
    <row r="206" spans="1:27" ht="15.75" customHeight="1">
      <c r="A206" s="6"/>
      <c r="B206" s="6"/>
      <c r="C206" s="6"/>
      <c r="D206" s="6"/>
      <c r="E206" s="6"/>
      <c r="F206" s="6"/>
      <c r="G206" s="6"/>
      <c r="H206" s="6"/>
      <c r="I206" s="6"/>
      <c r="J206" s="6"/>
      <c r="K206" s="6"/>
      <c r="L206" s="6"/>
      <c r="M206" s="6"/>
      <c r="N206" s="6"/>
      <c r="O206" s="6"/>
      <c r="P206" s="6"/>
      <c r="Q206" s="6"/>
      <c r="R206" s="6"/>
      <c r="S206" s="6"/>
      <c r="T206" s="6"/>
      <c r="U206" s="6"/>
      <c r="V206" s="6"/>
      <c r="W206" s="139"/>
      <c r="X206" s="6"/>
      <c r="Y206" s="6"/>
      <c r="Z206" s="6"/>
      <c r="AA206" s="6"/>
    </row>
    <row r="207" spans="1:27" ht="15.75" customHeight="1">
      <c r="A207" s="6"/>
      <c r="B207" s="6"/>
      <c r="C207" s="6"/>
      <c r="D207" s="6"/>
      <c r="E207" s="6"/>
      <c r="F207" s="6"/>
      <c r="G207" s="6"/>
      <c r="H207" s="6"/>
      <c r="I207" s="6"/>
      <c r="J207" s="6"/>
      <c r="K207" s="6"/>
      <c r="L207" s="6"/>
      <c r="M207" s="6"/>
      <c r="N207" s="6"/>
      <c r="O207" s="6"/>
      <c r="P207" s="6"/>
      <c r="Q207" s="6"/>
      <c r="R207" s="6"/>
      <c r="S207" s="6"/>
      <c r="T207" s="6"/>
      <c r="U207" s="6"/>
      <c r="V207" s="6"/>
      <c r="W207" s="139"/>
      <c r="X207" s="6"/>
      <c r="Y207" s="6"/>
      <c r="Z207" s="6"/>
      <c r="AA207" s="6"/>
    </row>
    <row r="208" spans="1:27" ht="15.75" customHeight="1">
      <c r="A208" s="6"/>
      <c r="B208" s="6"/>
      <c r="C208" s="6"/>
      <c r="D208" s="6"/>
      <c r="E208" s="6"/>
      <c r="F208" s="6"/>
      <c r="G208" s="6"/>
      <c r="H208" s="6"/>
      <c r="I208" s="6"/>
      <c r="J208" s="6"/>
      <c r="K208" s="6"/>
      <c r="L208" s="6"/>
      <c r="M208" s="6"/>
      <c r="N208" s="6"/>
      <c r="O208" s="6"/>
      <c r="P208" s="6"/>
      <c r="Q208" s="6"/>
      <c r="R208" s="6"/>
      <c r="S208" s="6"/>
      <c r="T208" s="6"/>
      <c r="U208" s="6"/>
      <c r="V208" s="6"/>
      <c r="W208" s="139"/>
      <c r="X208" s="6"/>
      <c r="Y208" s="6"/>
      <c r="Z208" s="6"/>
      <c r="AA208" s="6"/>
    </row>
    <row r="209" spans="1:27" ht="15.75" customHeight="1">
      <c r="A209" s="6"/>
      <c r="B209" s="6"/>
      <c r="C209" s="6"/>
      <c r="D209" s="6"/>
      <c r="E209" s="6"/>
      <c r="F209" s="6"/>
      <c r="G209" s="6"/>
      <c r="H209" s="6"/>
      <c r="I209" s="6"/>
      <c r="J209" s="6"/>
      <c r="K209" s="6"/>
      <c r="L209" s="6"/>
      <c r="M209" s="6"/>
      <c r="N209" s="6"/>
      <c r="O209" s="6"/>
      <c r="P209" s="6"/>
      <c r="Q209" s="6"/>
      <c r="R209" s="6"/>
      <c r="S209" s="6"/>
      <c r="T209" s="6"/>
      <c r="U209" s="6"/>
      <c r="V209" s="6"/>
      <c r="W209" s="139"/>
      <c r="X209" s="6"/>
      <c r="Y209" s="6"/>
      <c r="Z209" s="6"/>
      <c r="AA209" s="6"/>
    </row>
    <row r="210" spans="1:27" ht="15.75" customHeight="1">
      <c r="A210" s="6"/>
      <c r="B210" s="6"/>
      <c r="C210" s="6"/>
      <c r="D210" s="6"/>
      <c r="E210" s="6"/>
      <c r="F210" s="6"/>
      <c r="G210" s="6"/>
      <c r="H210" s="6"/>
      <c r="I210" s="6"/>
      <c r="J210" s="6"/>
      <c r="K210" s="6"/>
      <c r="L210" s="6"/>
      <c r="M210" s="6"/>
      <c r="N210" s="6"/>
      <c r="O210" s="6"/>
      <c r="P210" s="6"/>
      <c r="Q210" s="6"/>
      <c r="R210" s="6"/>
      <c r="S210" s="6"/>
      <c r="T210" s="6"/>
      <c r="U210" s="6"/>
      <c r="V210" s="6"/>
      <c r="W210" s="139"/>
      <c r="X210" s="6"/>
      <c r="Y210" s="6"/>
      <c r="Z210" s="6"/>
      <c r="AA210" s="6"/>
    </row>
    <row r="211" spans="1:27" ht="15.75" customHeight="1">
      <c r="A211" s="6"/>
      <c r="B211" s="6"/>
      <c r="C211" s="6"/>
      <c r="D211" s="6"/>
      <c r="E211" s="6"/>
      <c r="F211" s="6"/>
      <c r="G211" s="6"/>
      <c r="H211" s="6"/>
      <c r="I211" s="6"/>
      <c r="J211" s="6"/>
      <c r="K211" s="6"/>
      <c r="L211" s="6"/>
      <c r="M211" s="6"/>
      <c r="N211" s="6"/>
      <c r="O211" s="6"/>
      <c r="P211" s="6"/>
      <c r="Q211" s="6"/>
      <c r="R211" s="6"/>
      <c r="S211" s="6"/>
      <c r="T211" s="6"/>
      <c r="U211" s="6"/>
      <c r="V211" s="6"/>
      <c r="W211" s="139"/>
      <c r="X211" s="6"/>
      <c r="Y211" s="6"/>
      <c r="Z211" s="6"/>
      <c r="AA211" s="6"/>
    </row>
    <row r="212" spans="1:27" ht="15.75" customHeight="1">
      <c r="A212" s="6"/>
      <c r="B212" s="6"/>
      <c r="C212" s="6"/>
      <c r="D212" s="6"/>
      <c r="E212" s="6"/>
      <c r="F212" s="6"/>
      <c r="G212" s="6"/>
      <c r="H212" s="6"/>
      <c r="I212" s="6"/>
      <c r="J212" s="6"/>
      <c r="K212" s="6"/>
      <c r="L212" s="6"/>
      <c r="M212" s="6"/>
      <c r="N212" s="6"/>
      <c r="O212" s="6"/>
      <c r="P212" s="6"/>
      <c r="Q212" s="6"/>
      <c r="R212" s="6"/>
      <c r="S212" s="6"/>
      <c r="T212" s="6"/>
      <c r="U212" s="6"/>
      <c r="V212" s="6"/>
      <c r="W212" s="139"/>
      <c r="X212" s="6"/>
      <c r="Y212" s="6"/>
      <c r="Z212" s="6"/>
      <c r="AA212" s="6"/>
    </row>
    <row r="213" spans="1:27" ht="15.75" customHeight="1">
      <c r="A213" s="6"/>
      <c r="B213" s="6"/>
      <c r="C213" s="6"/>
      <c r="D213" s="6"/>
      <c r="E213" s="6"/>
      <c r="F213" s="6"/>
      <c r="G213" s="6"/>
      <c r="H213" s="6"/>
      <c r="I213" s="6"/>
      <c r="J213" s="6"/>
      <c r="K213" s="6"/>
      <c r="L213" s="6"/>
      <c r="M213" s="6"/>
      <c r="N213" s="6"/>
      <c r="O213" s="6"/>
      <c r="P213" s="6"/>
      <c r="Q213" s="6"/>
      <c r="R213" s="6"/>
      <c r="S213" s="6"/>
      <c r="T213" s="6"/>
      <c r="U213" s="6"/>
      <c r="V213" s="6"/>
      <c r="W213" s="139"/>
      <c r="X213" s="6"/>
      <c r="Y213" s="6"/>
      <c r="Z213" s="6"/>
      <c r="AA213" s="6"/>
    </row>
    <row r="214" spans="1:27" ht="15.75" customHeight="1">
      <c r="A214" s="6"/>
      <c r="B214" s="6"/>
      <c r="C214" s="6"/>
      <c r="D214" s="6"/>
      <c r="E214" s="6"/>
      <c r="F214" s="6"/>
      <c r="G214" s="6"/>
      <c r="H214" s="6"/>
      <c r="I214" s="6"/>
      <c r="J214" s="6"/>
      <c r="K214" s="6"/>
      <c r="L214" s="6"/>
      <c r="M214" s="6"/>
      <c r="N214" s="6"/>
      <c r="O214" s="6"/>
      <c r="P214" s="6"/>
      <c r="Q214" s="6"/>
      <c r="R214" s="6"/>
      <c r="S214" s="6"/>
      <c r="T214" s="6"/>
      <c r="U214" s="6"/>
      <c r="V214" s="6"/>
      <c r="W214" s="139"/>
      <c r="X214" s="6"/>
      <c r="Y214" s="6"/>
      <c r="Z214" s="6"/>
      <c r="AA214" s="6"/>
    </row>
    <row r="215" spans="1:27" ht="15.75" customHeight="1">
      <c r="A215" s="6"/>
      <c r="B215" s="6"/>
      <c r="C215" s="6"/>
      <c r="D215" s="6"/>
      <c r="E215" s="6"/>
      <c r="F215" s="6"/>
      <c r="G215" s="6"/>
      <c r="H215" s="6"/>
      <c r="I215" s="6"/>
      <c r="J215" s="6"/>
      <c r="K215" s="6"/>
      <c r="L215" s="6"/>
      <c r="M215" s="6"/>
      <c r="N215" s="6"/>
      <c r="O215" s="6"/>
      <c r="P215" s="6"/>
      <c r="Q215" s="6"/>
      <c r="R215" s="6"/>
      <c r="S215" s="6"/>
      <c r="T215" s="6"/>
      <c r="U215" s="6"/>
      <c r="V215" s="6"/>
      <c r="W215" s="139"/>
      <c r="X215" s="6"/>
      <c r="Y215" s="6"/>
      <c r="Z215" s="6"/>
      <c r="AA215" s="6"/>
    </row>
    <row r="216" spans="1:27" ht="15.75" customHeight="1">
      <c r="A216" s="6"/>
      <c r="B216" s="6"/>
      <c r="C216" s="6"/>
      <c r="D216" s="6"/>
      <c r="E216" s="6"/>
      <c r="F216" s="6"/>
      <c r="G216" s="6"/>
      <c r="H216" s="6"/>
      <c r="I216" s="6"/>
      <c r="J216" s="6"/>
      <c r="K216" s="6"/>
      <c r="L216" s="6"/>
      <c r="M216" s="6"/>
      <c r="N216" s="6"/>
      <c r="O216" s="6"/>
      <c r="P216" s="6"/>
      <c r="Q216" s="6"/>
      <c r="R216" s="6"/>
      <c r="S216" s="6"/>
      <c r="T216" s="6"/>
      <c r="U216" s="6"/>
      <c r="V216" s="6"/>
      <c r="W216" s="139"/>
      <c r="X216" s="6"/>
      <c r="Y216" s="6"/>
      <c r="Z216" s="6"/>
      <c r="AA216" s="6"/>
    </row>
    <row r="217" spans="1:27" ht="15.75" customHeight="1">
      <c r="A217" s="6"/>
      <c r="B217" s="6"/>
      <c r="C217" s="6"/>
      <c r="D217" s="6"/>
      <c r="E217" s="6"/>
      <c r="F217" s="6"/>
      <c r="G217" s="6"/>
      <c r="H217" s="6"/>
      <c r="I217" s="6"/>
      <c r="J217" s="6"/>
      <c r="K217" s="6"/>
      <c r="L217" s="6"/>
      <c r="M217" s="6"/>
      <c r="N217" s="6"/>
      <c r="O217" s="6"/>
      <c r="P217" s="6"/>
      <c r="Q217" s="6"/>
      <c r="R217" s="6"/>
      <c r="S217" s="6"/>
      <c r="T217" s="6"/>
      <c r="U217" s="6"/>
      <c r="V217" s="6"/>
      <c r="W217" s="139"/>
      <c r="X217" s="6"/>
      <c r="Y217" s="6"/>
      <c r="Z217" s="6"/>
      <c r="AA217" s="6"/>
    </row>
    <row r="218" spans="1:27" ht="15.75" customHeight="1">
      <c r="A218" s="6"/>
      <c r="B218" s="6"/>
      <c r="C218" s="6"/>
      <c r="D218" s="6"/>
      <c r="E218" s="6"/>
      <c r="F218" s="6"/>
      <c r="G218" s="6"/>
      <c r="H218" s="6"/>
      <c r="I218" s="6"/>
      <c r="J218" s="6"/>
      <c r="K218" s="6"/>
      <c r="L218" s="6"/>
      <c r="M218" s="6"/>
      <c r="N218" s="6"/>
      <c r="O218" s="6"/>
      <c r="P218" s="6"/>
      <c r="Q218" s="6"/>
      <c r="R218" s="6"/>
      <c r="S218" s="6"/>
      <c r="T218" s="6"/>
      <c r="U218" s="6"/>
      <c r="V218" s="6"/>
      <c r="W218" s="139"/>
      <c r="X218" s="6"/>
      <c r="Y218" s="6"/>
      <c r="Z218" s="6"/>
      <c r="AA218" s="6"/>
    </row>
    <row r="219" spans="1:27" ht="15.75" customHeight="1">
      <c r="A219" s="6"/>
      <c r="B219" s="6"/>
      <c r="C219" s="6"/>
      <c r="D219" s="6"/>
      <c r="E219" s="6"/>
      <c r="F219" s="6"/>
      <c r="G219" s="6"/>
      <c r="H219" s="6"/>
      <c r="I219" s="6"/>
      <c r="J219" s="6"/>
      <c r="K219" s="6"/>
      <c r="L219" s="6"/>
      <c r="M219" s="6"/>
      <c r="N219" s="6"/>
      <c r="O219" s="6"/>
      <c r="P219" s="6"/>
      <c r="Q219" s="6"/>
      <c r="R219" s="6"/>
      <c r="S219" s="6"/>
      <c r="T219" s="6"/>
      <c r="U219" s="6"/>
      <c r="V219" s="6"/>
      <c r="W219" s="139"/>
      <c r="X219" s="6"/>
      <c r="Y219" s="6"/>
      <c r="Z219" s="6"/>
      <c r="AA219" s="6"/>
    </row>
    <row r="220" spans="1:27" ht="15.75" customHeight="1">
      <c r="A220" s="6"/>
      <c r="B220" s="6"/>
      <c r="C220" s="6"/>
      <c r="D220" s="6"/>
      <c r="E220" s="6"/>
      <c r="F220" s="6"/>
      <c r="G220" s="6"/>
      <c r="H220" s="6"/>
      <c r="I220" s="6"/>
      <c r="J220" s="6"/>
      <c r="K220" s="6"/>
      <c r="L220" s="6"/>
      <c r="M220" s="6"/>
      <c r="N220" s="6"/>
      <c r="O220" s="6"/>
      <c r="P220" s="6"/>
      <c r="Q220" s="6"/>
      <c r="R220" s="6"/>
      <c r="S220" s="6"/>
      <c r="T220" s="6"/>
      <c r="U220" s="6"/>
      <c r="V220" s="6"/>
      <c r="W220" s="139"/>
      <c r="X220" s="6"/>
      <c r="Y220" s="6"/>
      <c r="Z220" s="6"/>
      <c r="AA220" s="6"/>
    </row>
    <row r="221" spans="1:27" ht="15.75" customHeight="1">
      <c r="A221" s="6"/>
      <c r="B221" s="6"/>
      <c r="C221" s="6"/>
      <c r="D221" s="6"/>
      <c r="E221" s="6"/>
      <c r="F221" s="6"/>
      <c r="G221" s="6"/>
      <c r="H221" s="6"/>
      <c r="I221" s="6"/>
      <c r="J221" s="6"/>
      <c r="K221" s="6"/>
      <c r="L221" s="6"/>
      <c r="M221" s="6"/>
      <c r="N221" s="6"/>
      <c r="O221" s="6"/>
      <c r="P221" s="6"/>
      <c r="Q221" s="6"/>
      <c r="R221" s="6"/>
      <c r="S221" s="6"/>
      <c r="T221" s="6"/>
      <c r="U221" s="6"/>
      <c r="V221" s="6"/>
      <c r="W221" s="139"/>
      <c r="X221" s="6"/>
      <c r="Y221" s="6"/>
      <c r="Z221" s="6"/>
      <c r="AA221" s="6"/>
    </row>
    <row r="222" spans="1:27" ht="15.75" customHeight="1">
      <c r="A222" s="6"/>
      <c r="B222" s="6"/>
      <c r="C222" s="6"/>
      <c r="D222" s="6"/>
      <c r="E222" s="6"/>
      <c r="F222" s="6"/>
      <c r="G222" s="6"/>
      <c r="H222" s="6"/>
      <c r="I222" s="6"/>
      <c r="J222" s="6"/>
      <c r="K222" s="6"/>
      <c r="L222" s="6"/>
      <c r="M222" s="6"/>
      <c r="N222" s="6"/>
      <c r="O222" s="6"/>
      <c r="P222" s="6"/>
      <c r="Q222" s="6"/>
      <c r="R222" s="6"/>
      <c r="S222" s="6"/>
      <c r="T222" s="6"/>
      <c r="U222" s="6"/>
      <c r="V222" s="6"/>
      <c r="W222" s="139"/>
      <c r="X222" s="6"/>
      <c r="Y222" s="6"/>
      <c r="Z222" s="6"/>
      <c r="AA222" s="6"/>
    </row>
    <row r="223" spans="1:27" ht="15.75" customHeight="1">
      <c r="A223" s="6"/>
      <c r="B223" s="6"/>
      <c r="C223" s="6"/>
      <c r="D223" s="6"/>
      <c r="E223" s="6"/>
      <c r="F223" s="6"/>
      <c r="G223" s="6"/>
      <c r="H223" s="6"/>
      <c r="I223" s="6"/>
      <c r="J223" s="6"/>
      <c r="K223" s="6"/>
      <c r="L223" s="6"/>
      <c r="M223" s="6"/>
      <c r="N223" s="6"/>
      <c r="O223" s="6"/>
      <c r="P223" s="6"/>
      <c r="Q223" s="6"/>
      <c r="R223" s="6"/>
      <c r="S223" s="6"/>
      <c r="T223" s="6"/>
      <c r="U223" s="6"/>
      <c r="V223" s="6"/>
      <c r="W223" s="139"/>
      <c r="X223" s="6"/>
      <c r="Y223" s="6"/>
      <c r="Z223" s="6"/>
      <c r="AA223" s="6"/>
    </row>
    <row r="224" spans="1:27" ht="15.75" customHeight="1">
      <c r="A224" s="6"/>
      <c r="B224" s="6"/>
      <c r="C224" s="6"/>
      <c r="D224" s="6"/>
      <c r="E224" s="6"/>
      <c r="F224" s="6"/>
      <c r="G224" s="6"/>
      <c r="H224" s="6"/>
      <c r="I224" s="6"/>
      <c r="J224" s="6"/>
      <c r="K224" s="6"/>
      <c r="L224" s="6"/>
      <c r="M224" s="6"/>
      <c r="N224" s="6"/>
      <c r="O224" s="6"/>
      <c r="P224" s="6"/>
      <c r="Q224" s="6"/>
      <c r="R224" s="6"/>
      <c r="S224" s="6"/>
      <c r="T224" s="6"/>
      <c r="U224" s="6"/>
      <c r="V224" s="6"/>
      <c r="W224" s="139"/>
      <c r="X224" s="6"/>
      <c r="Y224" s="6"/>
      <c r="Z224" s="6"/>
      <c r="AA224" s="6"/>
    </row>
    <row r="225" spans="1:27" ht="15.75" customHeight="1">
      <c r="A225" s="6"/>
      <c r="B225" s="6"/>
      <c r="C225" s="6"/>
      <c r="D225" s="6"/>
      <c r="E225" s="6"/>
      <c r="F225" s="6"/>
      <c r="G225" s="6"/>
      <c r="H225" s="6"/>
      <c r="I225" s="6"/>
      <c r="J225" s="6"/>
      <c r="K225" s="6"/>
      <c r="L225" s="6"/>
      <c r="M225" s="6"/>
      <c r="N225" s="6"/>
      <c r="O225" s="6"/>
      <c r="P225" s="6"/>
      <c r="Q225" s="6"/>
      <c r="R225" s="6"/>
      <c r="S225" s="6"/>
      <c r="T225" s="6"/>
      <c r="U225" s="6"/>
      <c r="V225" s="6"/>
      <c r="W225" s="139"/>
      <c r="X225" s="6"/>
      <c r="Y225" s="6"/>
      <c r="Z225" s="6"/>
      <c r="AA225" s="6"/>
    </row>
    <row r="226" spans="1:27" ht="15.75" customHeight="1">
      <c r="A226" s="6"/>
      <c r="B226" s="6"/>
      <c r="C226" s="6"/>
      <c r="D226" s="6"/>
      <c r="E226" s="6"/>
      <c r="F226" s="6"/>
      <c r="G226" s="6"/>
      <c r="H226" s="6"/>
      <c r="I226" s="6"/>
      <c r="J226" s="6"/>
      <c r="K226" s="6"/>
      <c r="L226" s="6"/>
      <c r="M226" s="6"/>
      <c r="N226" s="6"/>
      <c r="O226" s="6"/>
      <c r="P226" s="6"/>
      <c r="Q226" s="6"/>
      <c r="R226" s="6"/>
      <c r="S226" s="6"/>
      <c r="T226" s="6"/>
      <c r="U226" s="6"/>
      <c r="V226" s="6"/>
      <c r="W226" s="139"/>
      <c r="X226" s="6"/>
      <c r="Y226" s="6"/>
      <c r="Z226" s="6"/>
      <c r="AA226" s="6"/>
    </row>
    <row r="227" spans="1:27" ht="15.75" customHeight="1">
      <c r="A227" s="6"/>
      <c r="B227" s="6"/>
      <c r="C227" s="6"/>
      <c r="D227" s="6"/>
      <c r="E227" s="6"/>
      <c r="F227" s="6"/>
      <c r="G227" s="6"/>
      <c r="H227" s="6"/>
      <c r="I227" s="6"/>
      <c r="J227" s="6"/>
      <c r="K227" s="6"/>
      <c r="L227" s="6"/>
      <c r="M227" s="6"/>
      <c r="N227" s="6"/>
      <c r="O227" s="6"/>
      <c r="P227" s="6"/>
      <c r="Q227" s="6"/>
      <c r="R227" s="6"/>
      <c r="S227" s="6"/>
      <c r="T227" s="6"/>
      <c r="U227" s="6"/>
      <c r="V227" s="6"/>
      <c r="W227" s="139"/>
      <c r="X227" s="6"/>
      <c r="Y227" s="6"/>
      <c r="Z227" s="6"/>
      <c r="AA227" s="6"/>
    </row>
    <row r="228" spans="1:27" ht="15.75" customHeight="1">
      <c r="A228" s="6"/>
      <c r="B228" s="6"/>
      <c r="C228" s="6"/>
      <c r="D228" s="6"/>
      <c r="E228" s="6"/>
      <c r="F228" s="6"/>
      <c r="G228" s="6"/>
      <c r="H228" s="6"/>
      <c r="I228" s="6"/>
      <c r="J228" s="6"/>
      <c r="K228" s="6"/>
      <c r="L228" s="6"/>
      <c r="M228" s="6"/>
      <c r="N228" s="6"/>
      <c r="O228" s="6"/>
      <c r="P228" s="6"/>
      <c r="Q228" s="6"/>
      <c r="R228" s="6"/>
      <c r="S228" s="6"/>
      <c r="T228" s="6"/>
      <c r="U228" s="6"/>
      <c r="V228" s="6"/>
      <c r="W228" s="139"/>
      <c r="X228" s="6"/>
      <c r="Y228" s="6"/>
      <c r="Z228" s="6"/>
      <c r="AA228" s="6"/>
    </row>
    <row r="229" spans="1:27" ht="15.75" customHeight="1">
      <c r="A229" s="6"/>
      <c r="B229" s="6"/>
      <c r="C229" s="6"/>
      <c r="D229" s="6"/>
      <c r="E229" s="6"/>
      <c r="F229" s="6"/>
      <c r="G229" s="6"/>
      <c r="H229" s="6"/>
      <c r="I229" s="6"/>
      <c r="J229" s="6"/>
      <c r="K229" s="6"/>
      <c r="L229" s="6"/>
      <c r="M229" s="6"/>
      <c r="N229" s="6"/>
      <c r="O229" s="6"/>
      <c r="P229" s="6"/>
      <c r="Q229" s="6"/>
      <c r="R229" s="6"/>
      <c r="S229" s="6"/>
      <c r="T229" s="6"/>
      <c r="U229" s="6"/>
      <c r="V229" s="6"/>
      <c r="W229" s="139"/>
      <c r="X229" s="6"/>
      <c r="Y229" s="6"/>
      <c r="Z229" s="6"/>
      <c r="AA229" s="6"/>
    </row>
    <row r="230" spans="1:27" ht="15.75" customHeight="1">
      <c r="A230" s="6"/>
      <c r="B230" s="6"/>
      <c r="C230" s="6"/>
      <c r="D230" s="6"/>
      <c r="E230" s="6"/>
      <c r="F230" s="6"/>
      <c r="G230" s="6"/>
      <c r="H230" s="6"/>
      <c r="I230" s="6"/>
      <c r="J230" s="6"/>
      <c r="K230" s="6"/>
      <c r="L230" s="6"/>
      <c r="M230" s="6"/>
      <c r="N230" s="6"/>
      <c r="O230" s="6"/>
      <c r="P230" s="6"/>
      <c r="Q230" s="6"/>
      <c r="R230" s="6"/>
      <c r="S230" s="6"/>
      <c r="T230" s="6"/>
      <c r="U230" s="6"/>
      <c r="V230" s="6"/>
      <c r="W230" s="139"/>
      <c r="X230" s="6"/>
      <c r="Y230" s="6"/>
      <c r="Z230" s="6"/>
      <c r="AA230" s="6"/>
    </row>
    <row r="231" spans="1:27" ht="15.75" customHeight="1"/>
    <row r="232" spans="1:27" ht="15.75" customHeight="1"/>
    <row r="233" spans="1:27" ht="15.75" customHeight="1"/>
    <row r="234" spans="1:27" ht="15.75" customHeight="1"/>
    <row r="235" spans="1:27" ht="15.75" customHeight="1"/>
    <row r="236" spans="1:27" ht="15.75" customHeight="1"/>
    <row r="237" spans="1:27" ht="15.75" customHeight="1"/>
    <row r="238" spans="1:27" ht="15.75" customHeight="1"/>
    <row r="239" spans="1:27" ht="15.75" customHeight="1"/>
    <row r="240" spans="1:27"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7">
    <mergeCell ref="A17:C20"/>
    <mergeCell ref="D17:W20"/>
    <mergeCell ref="A22:C22"/>
    <mergeCell ref="E22:F22"/>
    <mergeCell ref="L22:M22"/>
    <mergeCell ref="N22:O22"/>
    <mergeCell ref="H22:J22"/>
    <mergeCell ref="A23:C23"/>
    <mergeCell ref="L26:M26"/>
    <mergeCell ref="L27:M27"/>
    <mergeCell ref="A29:G29"/>
    <mergeCell ref="H29:N29"/>
    <mergeCell ref="H23:I23"/>
    <mergeCell ref="H24:I24"/>
    <mergeCell ref="H25:I25"/>
    <mergeCell ref="H26:I26"/>
    <mergeCell ref="O29:S29"/>
    <mergeCell ref="T29:X29"/>
    <mergeCell ref="O30:R30"/>
    <mergeCell ref="L23:M23"/>
    <mergeCell ref="N23:O23"/>
    <mergeCell ref="L24:M24"/>
    <mergeCell ref="N24:O24"/>
    <mergeCell ref="L25:M25"/>
    <mergeCell ref="N25:O25"/>
    <mergeCell ref="N26:O26"/>
    <mergeCell ref="N27:O27"/>
  </mergeCells>
  <conditionalFormatting sqref="W31">
    <cfRule type="containsText" dxfId="272" priority="1" stopIfTrue="1" operator="containsText" text="Cerrada">
      <formula>NOT(ISERROR(SEARCH(("Cerrada"),(W31))))</formula>
    </cfRule>
  </conditionalFormatting>
  <conditionalFormatting sqref="W31">
    <cfRule type="containsText" dxfId="271" priority="2" stopIfTrue="1" operator="containsText" text="En ejecución">
      <formula>NOT(ISERROR(SEARCH(("En ejecución"),(W31))))</formula>
    </cfRule>
  </conditionalFormatting>
  <conditionalFormatting sqref="W31">
    <cfRule type="containsText" dxfId="270" priority="3" stopIfTrue="1" operator="containsText" text="Vencida">
      <formula>NOT(ISERROR(SEARCH(("Vencida"),(W31))))</formula>
    </cfRule>
  </conditionalFormatting>
  <dataValidations count="7">
    <dataValidation type="list" allowBlank="1" showErrorMessage="1" sqref="B31">
      <formula1>$F$2:$F$6</formula1>
    </dataValidation>
    <dataValidation type="list" allowBlank="1" showErrorMessage="1" sqref="W31">
      <formula1>$I$2:$I$4</formula1>
    </dataValidation>
    <dataValidation type="list" allowBlank="1" showErrorMessage="1" sqref="F31">
      <formula1>$G$2:$G$5</formula1>
    </dataValidation>
    <dataValidation type="list" allowBlank="1" showErrorMessage="1" sqref="V31">
      <formula1>$J$2:$J$4</formula1>
    </dataValidation>
    <dataValidation type="list" allowBlank="1" showErrorMessage="1" sqref="I31">
      <formula1>$H$2:$H$3</formula1>
    </dataValidation>
    <dataValidation type="list" allowBlank="1" showErrorMessage="1" sqref="C31">
      <formula1>$D$2:$D$13</formula1>
    </dataValidation>
    <dataValidation type="list" allowBlank="1" showErrorMessage="1" sqref="A23">
      <formula1>PROCESOS</formula1>
    </dataValidation>
  </dataValidations>
  <pageMargins left="0.7" right="0.7" top="0.75" bottom="0.75" header="0" footer="0"/>
  <pageSetup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1000"/>
  <sheetViews>
    <sheetView showGridLines="0" topLeftCell="O28" workbookViewId="0">
      <selection activeCell="T29" sqref="T29:X29"/>
    </sheetView>
  </sheetViews>
  <sheetFormatPr baseColWidth="10" defaultColWidth="14.42578125" defaultRowHeight="15" customHeight="1"/>
  <cols>
    <col min="1" max="1" width="6.5703125" customWidth="1"/>
    <col min="2" max="2" width="10.7109375" customWidth="1"/>
    <col min="3" max="3" width="17.5703125" customWidth="1"/>
    <col min="4" max="4" width="21.5703125" customWidth="1"/>
    <col min="5" max="5" width="52.28515625" customWidth="1"/>
    <col min="6" max="6" width="24.140625" customWidth="1"/>
    <col min="7" max="7" width="26.5703125" customWidth="1"/>
    <col min="8" max="8" width="25.85546875" customWidth="1"/>
    <col min="9" max="9" width="14" customWidth="1"/>
    <col min="10" max="10" width="18" customWidth="1"/>
    <col min="11" max="11" width="18.5703125" customWidth="1"/>
    <col min="12" max="12" width="20" customWidth="1"/>
    <col min="13" max="13" width="18.28515625" customWidth="1"/>
    <col min="14" max="15" width="18" customWidth="1"/>
    <col min="16" max="16" width="26.28515625" customWidth="1"/>
    <col min="17" max="17" width="24.85546875" customWidth="1"/>
    <col min="18" max="18" width="19.42578125" customWidth="1"/>
    <col min="19" max="19" width="28.140625" customWidth="1"/>
    <col min="20" max="20" width="57.28515625" customWidth="1"/>
    <col min="21" max="21" width="40.140625" customWidth="1"/>
    <col min="22" max="22" width="18.42578125" customWidth="1"/>
    <col min="23" max="23" width="19.42578125" customWidth="1"/>
    <col min="24" max="24" width="24.7109375" customWidth="1"/>
    <col min="25" max="25" width="31.140625" customWidth="1"/>
    <col min="27" max="27" width="11" customWidth="1"/>
  </cols>
  <sheetData>
    <row r="1" spans="1:27" ht="44.25" hidden="1" customHeight="1">
      <c r="A1" s="1"/>
      <c r="B1" s="2"/>
      <c r="C1" s="3" t="s">
        <v>0</v>
      </c>
      <c r="D1" s="3" t="s">
        <v>1</v>
      </c>
      <c r="E1" s="4"/>
      <c r="F1" s="5" t="s">
        <v>2</v>
      </c>
      <c r="G1" s="5" t="s">
        <v>3</v>
      </c>
      <c r="H1" s="5" t="s">
        <v>4</v>
      </c>
      <c r="I1" s="5" t="s">
        <v>5</v>
      </c>
      <c r="J1" s="5" t="s">
        <v>6</v>
      </c>
      <c r="K1" s="6"/>
      <c r="L1" s="7"/>
      <c r="M1" s="8"/>
      <c r="N1" s="8"/>
      <c r="O1" s="8"/>
      <c r="P1" s="8"/>
      <c r="Q1" s="8"/>
      <c r="R1" s="8"/>
      <c r="S1" s="6"/>
      <c r="T1" s="6"/>
      <c r="U1" s="6"/>
      <c r="V1" s="6"/>
      <c r="W1" s="6"/>
      <c r="X1" s="6"/>
      <c r="Y1" s="6"/>
      <c r="Z1" s="6"/>
      <c r="AA1" s="6"/>
    </row>
    <row r="2" spans="1:27" ht="25.5" hidden="1">
      <c r="A2" s="9"/>
      <c r="B2" s="10"/>
      <c r="C2" s="11" t="s">
        <v>7</v>
      </c>
      <c r="D2" s="11" t="s">
        <v>8</v>
      </c>
      <c r="E2" s="12"/>
      <c r="F2" s="13" t="s">
        <v>9</v>
      </c>
      <c r="G2" s="14" t="s">
        <v>10</v>
      </c>
      <c r="H2" s="13" t="s">
        <v>11</v>
      </c>
      <c r="I2" s="15" t="s">
        <v>12</v>
      </c>
      <c r="J2" s="16" t="s">
        <v>13</v>
      </c>
      <c r="K2" s="9"/>
      <c r="L2" s="17"/>
      <c r="M2" s="18"/>
      <c r="N2" s="18"/>
      <c r="O2" s="18"/>
      <c r="P2" s="18"/>
      <c r="Q2" s="18"/>
      <c r="R2" s="18"/>
      <c r="S2" s="9"/>
      <c r="T2" s="9"/>
      <c r="U2" s="9"/>
      <c r="V2" s="9"/>
      <c r="W2" s="9"/>
      <c r="X2" s="9"/>
      <c r="Y2" s="9"/>
      <c r="Z2" s="9"/>
      <c r="AA2" s="9"/>
    </row>
    <row r="3" spans="1:27" ht="25.5" hidden="1">
      <c r="A3" s="9"/>
      <c r="B3" s="10"/>
      <c r="C3" s="11" t="s">
        <v>14</v>
      </c>
      <c r="D3" s="11" t="s">
        <v>15</v>
      </c>
      <c r="E3" s="12"/>
      <c r="F3" s="13" t="s">
        <v>16</v>
      </c>
      <c r="G3" s="14" t="s">
        <v>17</v>
      </c>
      <c r="H3" s="14" t="s">
        <v>18</v>
      </c>
      <c r="I3" s="19" t="s">
        <v>19</v>
      </c>
      <c r="J3" s="16" t="s">
        <v>20</v>
      </c>
      <c r="K3" s="9"/>
      <c r="L3" s="17"/>
      <c r="M3" s="18"/>
      <c r="N3" s="18"/>
      <c r="O3" s="18"/>
      <c r="P3" s="18"/>
      <c r="Q3" s="18"/>
      <c r="R3" s="18"/>
      <c r="S3" s="9"/>
      <c r="T3" s="9"/>
      <c r="U3" s="9"/>
      <c r="V3" s="9"/>
      <c r="W3" s="9"/>
      <c r="X3" s="9"/>
      <c r="Y3" s="9"/>
      <c r="Z3" s="9"/>
      <c r="AA3" s="9"/>
    </row>
    <row r="4" spans="1:27" ht="25.5" hidden="1">
      <c r="A4" s="9"/>
      <c r="B4" s="10"/>
      <c r="C4" s="11" t="s">
        <v>21</v>
      </c>
      <c r="D4" s="11" t="s">
        <v>22</v>
      </c>
      <c r="E4" s="12"/>
      <c r="F4" s="13" t="s">
        <v>23</v>
      </c>
      <c r="G4" s="14" t="s">
        <v>24</v>
      </c>
      <c r="H4" s="20"/>
      <c r="I4" s="21" t="s">
        <v>25</v>
      </c>
      <c r="J4" s="16" t="s">
        <v>26</v>
      </c>
      <c r="K4" s="9"/>
      <c r="L4" s="17"/>
      <c r="M4" s="18"/>
      <c r="N4" s="18"/>
      <c r="O4" s="18"/>
      <c r="P4" s="18"/>
      <c r="Q4" s="18"/>
      <c r="R4" s="18"/>
      <c r="S4" s="9"/>
      <c r="T4" s="9"/>
      <c r="U4" s="9"/>
      <c r="V4" s="9"/>
      <c r="W4" s="9"/>
      <c r="X4" s="9"/>
      <c r="Y4" s="9"/>
      <c r="Z4" s="9"/>
      <c r="AA4" s="9"/>
    </row>
    <row r="5" spans="1:27" ht="38.25" hidden="1">
      <c r="A5" s="9"/>
      <c r="B5" s="10"/>
      <c r="C5" s="11" t="s">
        <v>27</v>
      </c>
      <c r="D5" s="11" t="s">
        <v>28</v>
      </c>
      <c r="E5" s="12"/>
      <c r="F5" s="14" t="s">
        <v>29</v>
      </c>
      <c r="G5" s="14" t="s">
        <v>30</v>
      </c>
      <c r="H5" s="22"/>
      <c r="I5" s="16"/>
      <c r="J5" s="16"/>
      <c r="K5" s="9"/>
      <c r="L5" s="17"/>
      <c r="M5" s="18"/>
      <c r="N5" s="18"/>
      <c r="O5" s="18"/>
      <c r="P5" s="18"/>
      <c r="Q5" s="18"/>
      <c r="R5" s="18"/>
      <c r="S5" s="9"/>
      <c r="T5" s="9"/>
      <c r="U5" s="9"/>
      <c r="V5" s="9"/>
      <c r="W5" s="9"/>
      <c r="X5" s="9"/>
      <c r="Y5" s="9"/>
      <c r="Z5" s="9"/>
      <c r="AA5" s="9"/>
    </row>
    <row r="6" spans="1:27" ht="25.5" hidden="1">
      <c r="A6" s="9"/>
      <c r="B6" s="10"/>
      <c r="C6" s="11" t="s">
        <v>31</v>
      </c>
      <c r="D6" s="11" t="s">
        <v>32</v>
      </c>
      <c r="E6" s="9"/>
      <c r="F6" s="14" t="s">
        <v>33</v>
      </c>
      <c r="G6" s="22"/>
      <c r="H6" s="22"/>
      <c r="I6" s="16"/>
      <c r="J6" s="16"/>
      <c r="K6" s="9"/>
      <c r="L6" s="17"/>
      <c r="M6" s="18"/>
      <c r="N6" s="18"/>
      <c r="O6" s="18"/>
      <c r="P6" s="18"/>
      <c r="Q6" s="18"/>
      <c r="R6" s="18"/>
      <c r="S6" s="9"/>
      <c r="T6" s="9"/>
      <c r="U6" s="9"/>
      <c r="V6" s="9"/>
      <c r="W6" s="9"/>
      <c r="X6" s="9"/>
      <c r="Y6" s="9"/>
      <c r="Z6" s="9"/>
      <c r="AA6" s="9"/>
    </row>
    <row r="7" spans="1:27" ht="25.5" hidden="1">
      <c r="A7" s="9"/>
      <c r="B7" s="10"/>
      <c r="C7" s="11" t="s">
        <v>34</v>
      </c>
      <c r="D7" s="11" t="s">
        <v>35</v>
      </c>
      <c r="E7" s="12"/>
      <c r="F7" s="20"/>
      <c r="G7" s="22"/>
      <c r="H7" s="22"/>
      <c r="I7" s="23"/>
      <c r="J7" s="23"/>
      <c r="K7" s="9"/>
      <c r="L7" s="17"/>
      <c r="M7" s="18"/>
      <c r="N7" s="18"/>
      <c r="O7" s="18"/>
      <c r="P7" s="18"/>
      <c r="Q7" s="18"/>
      <c r="R7" s="18"/>
      <c r="S7" s="9"/>
      <c r="T7" s="9"/>
      <c r="U7" s="9"/>
      <c r="V7" s="9"/>
      <c r="W7" s="9"/>
      <c r="X7" s="9"/>
      <c r="Y7" s="9"/>
      <c r="Z7" s="9"/>
      <c r="AA7" s="9"/>
    </row>
    <row r="8" spans="1:27" ht="25.5" hidden="1">
      <c r="A8" s="9"/>
      <c r="B8" s="10"/>
      <c r="C8" s="11" t="s">
        <v>36</v>
      </c>
      <c r="D8" s="11" t="s">
        <v>37</v>
      </c>
      <c r="E8" s="12"/>
      <c r="F8" s="20"/>
      <c r="G8" s="22"/>
      <c r="H8" s="22"/>
      <c r="I8" s="16"/>
      <c r="J8" s="16"/>
      <c r="K8" s="9"/>
      <c r="L8" s="17"/>
      <c r="M8" s="18"/>
      <c r="N8" s="18"/>
      <c r="O8" s="18"/>
      <c r="P8" s="18"/>
      <c r="Q8" s="18"/>
      <c r="R8" s="18"/>
      <c r="S8" s="9"/>
      <c r="T8" s="9"/>
      <c r="U8" s="9"/>
      <c r="V8" s="9"/>
      <c r="W8" s="9"/>
      <c r="X8" s="9"/>
      <c r="Y8" s="9"/>
      <c r="Z8" s="9"/>
      <c r="AA8" s="9"/>
    </row>
    <row r="9" spans="1:27" ht="51" hidden="1">
      <c r="A9" s="9"/>
      <c r="B9" s="10"/>
      <c r="C9" s="11" t="s">
        <v>38</v>
      </c>
      <c r="D9" s="11" t="s">
        <v>39</v>
      </c>
      <c r="E9" s="12"/>
      <c r="F9" s="22"/>
      <c r="G9" s="22"/>
      <c r="H9" s="22"/>
      <c r="I9" s="16"/>
      <c r="J9" s="16"/>
      <c r="K9" s="9"/>
      <c r="L9" s="17"/>
      <c r="M9" s="18"/>
      <c r="N9" s="18"/>
      <c r="O9" s="18"/>
      <c r="P9" s="18"/>
      <c r="Q9" s="18"/>
      <c r="R9" s="18"/>
      <c r="S9" s="9"/>
      <c r="T9" s="9"/>
      <c r="U9" s="9"/>
      <c r="V9" s="9"/>
      <c r="W9" s="9"/>
      <c r="X9" s="9"/>
      <c r="Y9" s="9"/>
      <c r="Z9" s="9"/>
      <c r="AA9" s="9"/>
    </row>
    <row r="10" spans="1:27" ht="25.5" hidden="1">
      <c r="A10" s="9"/>
      <c r="B10" s="10"/>
      <c r="C10" s="11" t="s">
        <v>40</v>
      </c>
      <c r="D10" s="11" t="s">
        <v>41</v>
      </c>
      <c r="E10" s="12"/>
      <c r="F10" s="22"/>
      <c r="G10" s="22"/>
      <c r="H10" s="22"/>
      <c r="I10" s="16"/>
      <c r="J10" s="16"/>
      <c r="K10" s="9"/>
      <c r="L10" s="17"/>
      <c r="M10" s="18"/>
      <c r="N10" s="18"/>
      <c r="O10" s="18"/>
      <c r="P10" s="18"/>
      <c r="Q10" s="18"/>
      <c r="R10" s="18"/>
      <c r="S10" s="9"/>
      <c r="T10" s="9"/>
      <c r="U10" s="9"/>
      <c r="V10" s="9"/>
      <c r="W10" s="9"/>
      <c r="X10" s="9"/>
      <c r="Y10" s="9"/>
      <c r="Z10" s="9"/>
      <c r="AA10" s="9"/>
    </row>
    <row r="11" spans="1:27" ht="38.25" hidden="1">
      <c r="A11" s="9"/>
      <c r="B11" s="10"/>
      <c r="C11" s="11" t="s">
        <v>42</v>
      </c>
      <c r="D11" s="11" t="s">
        <v>43</v>
      </c>
      <c r="E11" s="12"/>
      <c r="F11" s="22"/>
      <c r="G11" s="22"/>
      <c r="H11" s="22"/>
      <c r="I11" s="16"/>
      <c r="J11" s="16"/>
      <c r="K11" s="9"/>
      <c r="L11" s="17"/>
      <c r="M11" s="18"/>
      <c r="N11" s="18"/>
      <c r="O11" s="18"/>
      <c r="P11" s="18"/>
      <c r="Q11" s="18"/>
      <c r="R11" s="18"/>
      <c r="S11" s="9"/>
      <c r="T11" s="9"/>
      <c r="U11" s="9"/>
      <c r="V11" s="9"/>
      <c r="W11" s="9"/>
      <c r="X11" s="9"/>
      <c r="Y11" s="9"/>
      <c r="Z11" s="9"/>
      <c r="AA11" s="9"/>
    </row>
    <row r="12" spans="1:27" ht="25.5" hidden="1">
      <c r="A12" s="9"/>
      <c r="B12" s="10"/>
      <c r="C12" s="11" t="s">
        <v>44</v>
      </c>
      <c r="D12" s="11" t="s">
        <v>45</v>
      </c>
      <c r="E12" s="12"/>
      <c r="F12" s="24"/>
      <c r="G12" s="24"/>
      <c r="H12" s="24"/>
      <c r="I12" s="10"/>
      <c r="J12" s="18"/>
      <c r="K12" s="18"/>
      <c r="L12" s="9"/>
      <c r="M12" s="17"/>
      <c r="N12" s="18"/>
      <c r="O12" s="18"/>
      <c r="P12" s="18"/>
      <c r="Q12" s="18"/>
      <c r="R12" s="18"/>
      <c r="S12" s="18"/>
      <c r="T12" s="9"/>
      <c r="U12" s="9"/>
      <c r="V12" s="9"/>
      <c r="W12" s="9"/>
      <c r="X12" s="9"/>
      <c r="Y12" s="9"/>
      <c r="Z12" s="9"/>
      <c r="AA12" s="9"/>
    </row>
    <row r="13" spans="1:27" ht="38.25" hidden="1">
      <c r="A13" s="9"/>
      <c r="B13" s="10"/>
      <c r="C13" s="11" t="s">
        <v>46</v>
      </c>
      <c r="D13" s="11" t="s">
        <v>47</v>
      </c>
      <c r="E13" s="12"/>
      <c r="F13" s="24"/>
      <c r="G13" s="24"/>
      <c r="H13" s="24"/>
      <c r="I13" s="10"/>
      <c r="J13" s="18"/>
      <c r="K13" s="18"/>
      <c r="L13" s="9"/>
      <c r="M13" s="17"/>
      <c r="N13" s="18"/>
      <c r="O13" s="18"/>
      <c r="P13" s="18"/>
      <c r="Q13" s="18"/>
      <c r="R13" s="18"/>
      <c r="S13" s="18"/>
      <c r="T13" s="9"/>
      <c r="U13" s="9"/>
      <c r="V13" s="9"/>
      <c r="W13" s="9"/>
      <c r="X13" s="9"/>
      <c r="Y13" s="9"/>
      <c r="Z13" s="9"/>
      <c r="AA13" s="9"/>
    </row>
    <row r="14" spans="1:27" ht="25.5" hidden="1">
      <c r="A14" s="9"/>
      <c r="B14" s="10"/>
      <c r="C14" s="11" t="s">
        <v>48</v>
      </c>
      <c r="D14" s="25"/>
      <c r="E14" s="12"/>
      <c r="F14" s="24"/>
      <c r="G14" s="24"/>
      <c r="H14" s="24"/>
      <c r="I14" s="10"/>
      <c r="J14" s="18"/>
      <c r="K14" s="18"/>
      <c r="L14" s="9"/>
      <c r="M14" s="17"/>
      <c r="N14" s="18"/>
      <c r="O14" s="18"/>
      <c r="P14" s="18"/>
      <c r="Q14" s="18"/>
      <c r="R14" s="18"/>
      <c r="S14" s="18"/>
      <c r="T14" s="9"/>
      <c r="U14" s="9"/>
      <c r="V14" s="9"/>
      <c r="W14" s="9"/>
      <c r="X14" s="9"/>
      <c r="Y14" s="9"/>
      <c r="Z14" s="9"/>
      <c r="AA14" s="9"/>
    </row>
    <row r="15" spans="1:27" ht="38.25" hidden="1">
      <c r="A15" s="9"/>
      <c r="B15" s="10"/>
      <c r="C15" s="26" t="s">
        <v>49</v>
      </c>
      <c r="D15" s="11"/>
      <c r="E15" s="12"/>
      <c r="F15" s="24"/>
      <c r="G15" s="24"/>
      <c r="H15" s="24"/>
      <c r="I15" s="10"/>
      <c r="J15" s="18"/>
      <c r="K15" s="18"/>
      <c r="L15" s="9"/>
      <c r="M15" s="17"/>
      <c r="N15" s="18"/>
      <c r="O15" s="18"/>
      <c r="P15" s="18"/>
      <c r="Q15" s="18"/>
      <c r="R15" s="18"/>
      <c r="S15" s="18"/>
      <c r="T15" s="9"/>
      <c r="U15" s="9"/>
      <c r="V15" s="9"/>
      <c r="W15" s="9"/>
      <c r="X15" s="9"/>
      <c r="Y15" s="9"/>
      <c r="Z15" s="9"/>
      <c r="AA15" s="9"/>
    </row>
    <row r="16" spans="1:27" ht="23.25" hidden="1">
      <c r="A16" s="1"/>
      <c r="B16" s="6"/>
      <c r="C16" s="6"/>
      <c r="D16" s="6"/>
      <c r="E16" s="27"/>
      <c r="F16" s="6"/>
      <c r="G16" s="27"/>
      <c r="H16" s="27"/>
      <c r="I16" s="8"/>
      <c r="J16" s="8"/>
      <c r="K16" s="8"/>
      <c r="L16" s="8"/>
      <c r="M16" s="7"/>
      <c r="N16" s="8"/>
      <c r="O16" s="8"/>
      <c r="P16" s="8"/>
      <c r="Q16" s="8"/>
      <c r="R16" s="8"/>
      <c r="S16" s="8"/>
      <c r="T16" s="28"/>
      <c r="U16" s="28"/>
      <c r="V16" s="28"/>
      <c r="W16" s="6"/>
      <c r="X16" s="29"/>
      <c r="Y16" s="29"/>
      <c r="Z16" s="6"/>
      <c r="AA16" s="6"/>
    </row>
    <row r="17" spans="1:27" ht="30">
      <c r="A17" s="789"/>
      <c r="B17" s="790"/>
      <c r="C17" s="791"/>
      <c r="D17" s="798" t="s">
        <v>50</v>
      </c>
      <c r="E17" s="790"/>
      <c r="F17" s="790"/>
      <c r="G17" s="790"/>
      <c r="H17" s="790"/>
      <c r="I17" s="790"/>
      <c r="J17" s="790"/>
      <c r="K17" s="790"/>
      <c r="L17" s="790"/>
      <c r="M17" s="790"/>
      <c r="N17" s="790"/>
      <c r="O17" s="790"/>
      <c r="P17" s="790"/>
      <c r="Q17" s="790"/>
      <c r="R17" s="790"/>
      <c r="S17" s="790"/>
      <c r="T17" s="790"/>
      <c r="U17" s="790"/>
      <c r="V17" s="790"/>
      <c r="W17" s="791"/>
      <c r="X17" s="248" t="s">
        <v>51</v>
      </c>
      <c r="Y17" s="6"/>
      <c r="Z17" s="6"/>
      <c r="AA17" s="6"/>
    </row>
    <row r="18" spans="1:27">
      <c r="A18" s="792"/>
      <c r="B18" s="793"/>
      <c r="C18" s="794"/>
      <c r="D18" s="792"/>
      <c r="E18" s="793"/>
      <c r="F18" s="793"/>
      <c r="G18" s="793"/>
      <c r="H18" s="793"/>
      <c r="I18" s="793"/>
      <c r="J18" s="793"/>
      <c r="K18" s="793"/>
      <c r="L18" s="793"/>
      <c r="M18" s="793"/>
      <c r="N18" s="793"/>
      <c r="O18" s="793"/>
      <c r="P18" s="793"/>
      <c r="Q18" s="793"/>
      <c r="R18" s="793"/>
      <c r="S18" s="793"/>
      <c r="T18" s="793"/>
      <c r="U18" s="793"/>
      <c r="V18" s="793"/>
      <c r="W18" s="794"/>
      <c r="X18" s="250" t="s">
        <v>358</v>
      </c>
      <c r="Y18" s="6"/>
      <c r="Z18" s="6"/>
      <c r="AA18" s="6"/>
    </row>
    <row r="19" spans="1:27" ht="30">
      <c r="A19" s="792"/>
      <c r="B19" s="793"/>
      <c r="C19" s="794"/>
      <c r="D19" s="792"/>
      <c r="E19" s="793"/>
      <c r="F19" s="793"/>
      <c r="G19" s="793"/>
      <c r="H19" s="793"/>
      <c r="I19" s="793"/>
      <c r="J19" s="793"/>
      <c r="K19" s="793"/>
      <c r="L19" s="793"/>
      <c r="M19" s="793"/>
      <c r="N19" s="793"/>
      <c r="O19" s="793"/>
      <c r="P19" s="793"/>
      <c r="Q19" s="793"/>
      <c r="R19" s="793"/>
      <c r="S19" s="793"/>
      <c r="T19" s="793"/>
      <c r="U19" s="793"/>
      <c r="V19" s="793"/>
      <c r="W19" s="794"/>
      <c r="X19" s="250" t="s">
        <v>359</v>
      </c>
      <c r="Y19" s="6"/>
      <c r="Z19" s="6"/>
      <c r="AA19" s="6"/>
    </row>
    <row r="20" spans="1:27" ht="30">
      <c r="A20" s="795"/>
      <c r="B20" s="796"/>
      <c r="C20" s="797"/>
      <c r="D20" s="795"/>
      <c r="E20" s="796"/>
      <c r="F20" s="796"/>
      <c r="G20" s="796"/>
      <c r="H20" s="796"/>
      <c r="I20" s="796"/>
      <c r="J20" s="796"/>
      <c r="K20" s="796"/>
      <c r="L20" s="796"/>
      <c r="M20" s="796"/>
      <c r="N20" s="796"/>
      <c r="O20" s="796"/>
      <c r="P20" s="796"/>
      <c r="Q20" s="796"/>
      <c r="R20" s="796"/>
      <c r="S20" s="796"/>
      <c r="T20" s="796"/>
      <c r="U20" s="796"/>
      <c r="V20" s="796"/>
      <c r="W20" s="797"/>
      <c r="X20" s="251" t="s">
        <v>54</v>
      </c>
      <c r="Y20" s="6"/>
      <c r="Z20" s="6"/>
      <c r="AA20" s="6"/>
    </row>
    <row r="21" spans="1:27" ht="15.75" customHeight="1">
      <c r="A21" s="252"/>
      <c r="B21" s="253"/>
      <c r="C21" s="253"/>
      <c r="D21" s="253"/>
      <c r="E21" s="254"/>
      <c r="F21" s="255"/>
      <c r="G21" s="256"/>
      <c r="H21" s="256"/>
      <c r="I21" s="255"/>
      <c r="J21" s="255"/>
      <c r="K21" s="255"/>
      <c r="L21" s="255"/>
      <c r="M21" s="255"/>
      <c r="N21" s="255"/>
      <c r="O21" s="255"/>
      <c r="P21" s="255"/>
      <c r="Q21" s="255"/>
      <c r="R21" s="255"/>
      <c r="S21" s="255"/>
      <c r="T21" s="258"/>
      <c r="U21" s="258"/>
      <c r="V21" s="258"/>
      <c r="W21" s="255"/>
      <c r="X21" s="256"/>
      <c r="Y21" s="6"/>
      <c r="Z21" s="6"/>
      <c r="AA21" s="6"/>
    </row>
    <row r="22" spans="1:27" ht="15.75" customHeight="1">
      <c r="A22" s="892" t="s">
        <v>360</v>
      </c>
      <c r="B22" s="800"/>
      <c r="C22" s="801"/>
      <c r="D22" s="259"/>
      <c r="E22" s="893" t="str">
        <f>CONCATENATE("INFORME DE SEGUIMIENTO DEL PROCESO ",A23)</f>
        <v>INFORME DE SEGUIMIENTO DEL PROCESO INVESTIGACIÓN Y DESARROLLO PEDAGÓGICO</v>
      </c>
      <c r="F22" s="864"/>
      <c r="G22" s="256"/>
      <c r="H22" s="894" t="s">
        <v>361</v>
      </c>
      <c r="I22" s="863"/>
      <c r="J22" s="864"/>
      <c r="K22" s="260"/>
      <c r="L22" s="261"/>
      <c r="M22" s="261"/>
      <c r="N22" s="261"/>
      <c r="O22" s="261"/>
      <c r="P22" s="261"/>
      <c r="Q22" s="261"/>
      <c r="R22" s="261"/>
      <c r="S22" s="261"/>
      <c r="T22" s="261"/>
      <c r="U22" s="261"/>
      <c r="V22" s="261"/>
      <c r="W22" s="261"/>
      <c r="X22" s="262"/>
      <c r="Y22" s="6"/>
      <c r="Z22" s="6"/>
      <c r="AA22" s="6"/>
    </row>
    <row r="23" spans="1:27" ht="15.75" customHeight="1">
      <c r="A23" s="905" t="s">
        <v>27</v>
      </c>
      <c r="B23" s="800"/>
      <c r="C23" s="801"/>
      <c r="D23" s="259"/>
      <c r="E23" s="263" t="s">
        <v>362</v>
      </c>
      <c r="F23" s="264">
        <f>COUNTA(E31:E40)</f>
        <v>8</v>
      </c>
      <c r="G23" s="256"/>
      <c r="H23" s="883" t="s">
        <v>363</v>
      </c>
      <c r="I23" s="884"/>
      <c r="J23" s="264">
        <f>COUNTIF(I37:I40,"Acción correctiva")</f>
        <v>0</v>
      </c>
      <c r="K23" s="257"/>
      <c r="L23" s="261"/>
      <c r="M23" s="261"/>
      <c r="N23" s="261"/>
      <c r="O23" s="261"/>
      <c r="P23" s="261"/>
      <c r="Q23" s="261"/>
      <c r="R23" s="261"/>
      <c r="S23" s="261"/>
      <c r="T23" s="261"/>
      <c r="U23" s="262"/>
      <c r="V23" s="262"/>
      <c r="W23" s="259"/>
      <c r="X23" s="262"/>
      <c r="Y23" s="6"/>
      <c r="Z23" s="6"/>
      <c r="AA23" s="6"/>
    </row>
    <row r="24" spans="1:27" ht="15.75" customHeight="1">
      <c r="A24" s="266"/>
      <c r="B24" s="259"/>
      <c r="C24" s="259"/>
      <c r="D24" s="267"/>
      <c r="E24" s="268" t="s">
        <v>283</v>
      </c>
      <c r="F24" s="269">
        <f>COUNTA(H31:H40)</f>
        <v>7</v>
      </c>
      <c r="G24" s="270"/>
      <c r="H24" s="885" t="s">
        <v>364</v>
      </c>
      <c r="I24" s="886"/>
      <c r="J24" s="265">
        <f>COUNTIF(I37:I40,"Acción Preventiva y/o de mejora")</f>
        <v>0</v>
      </c>
      <c r="K24" s="257"/>
      <c r="L24" s="261"/>
      <c r="M24" s="261"/>
      <c r="N24" s="261"/>
      <c r="O24" s="261"/>
      <c r="P24" s="261"/>
      <c r="Q24" s="261"/>
      <c r="R24" s="257"/>
      <c r="S24" s="257"/>
      <c r="T24" s="257"/>
      <c r="U24" s="262"/>
      <c r="V24" s="262"/>
      <c r="W24" s="259"/>
      <c r="X24" s="262"/>
      <c r="Y24" s="6"/>
      <c r="Z24" s="6"/>
      <c r="AA24" s="6"/>
    </row>
    <row r="25" spans="1:27" ht="15.75" customHeight="1">
      <c r="A25" s="266"/>
      <c r="B25" s="259"/>
      <c r="C25" s="259"/>
      <c r="D25" s="271"/>
      <c r="E25" s="268" t="s">
        <v>285</v>
      </c>
      <c r="F25" s="269">
        <f>COUNTIF(W31:W35, "Vencida")</f>
        <v>0</v>
      </c>
      <c r="G25" s="270"/>
      <c r="H25" s="887"/>
      <c r="I25" s="888"/>
      <c r="J25" s="272"/>
      <c r="K25" s="257"/>
      <c r="L25" s="261"/>
      <c r="M25" s="261"/>
      <c r="N25" s="261"/>
      <c r="O25" s="261"/>
      <c r="P25" s="261"/>
      <c r="Q25" s="261"/>
      <c r="R25" s="257"/>
      <c r="S25" s="257"/>
      <c r="T25" s="257"/>
      <c r="U25" s="262"/>
      <c r="V25" s="262"/>
      <c r="W25" s="259"/>
      <c r="X25" s="273"/>
      <c r="Y25" s="6"/>
      <c r="Z25" s="6"/>
      <c r="AA25" s="6"/>
    </row>
    <row r="26" spans="1:27" ht="15.75" customHeight="1">
      <c r="A26" s="266"/>
      <c r="B26" s="259"/>
      <c r="C26" s="259"/>
      <c r="D26" s="267"/>
      <c r="E26" s="268" t="s">
        <v>287</v>
      </c>
      <c r="F26" s="269">
        <f>COUNTIF(W31:W40, "En ejecución")</f>
        <v>7</v>
      </c>
      <c r="G26" s="270"/>
      <c r="H26" s="887"/>
      <c r="I26" s="888"/>
      <c r="J26" s="274"/>
      <c r="K26" s="272"/>
      <c r="L26" s="261"/>
      <c r="M26" s="261"/>
      <c r="N26" s="261"/>
      <c r="O26" s="261"/>
      <c r="P26" s="261"/>
      <c r="Q26" s="261"/>
      <c r="R26" s="257"/>
      <c r="S26" s="257"/>
      <c r="T26" s="257"/>
      <c r="U26" s="262"/>
      <c r="V26" s="262"/>
      <c r="W26" s="259"/>
      <c r="X26" s="273"/>
      <c r="Y26" s="6"/>
      <c r="Z26" s="6"/>
      <c r="AA26" s="6"/>
    </row>
    <row r="27" spans="1:27" ht="15.75" customHeight="1">
      <c r="A27" s="266"/>
      <c r="B27" s="259"/>
      <c r="C27" s="259"/>
      <c r="D27" s="271"/>
      <c r="E27" s="275" t="s">
        <v>369</v>
      </c>
      <c r="F27" s="265">
        <f>COUNTIF(W31:W40,"Cerrada")</f>
        <v>0</v>
      </c>
      <c r="G27" s="270"/>
      <c r="H27" s="276"/>
      <c r="I27" s="277"/>
      <c r="J27" s="261"/>
      <c r="K27" s="261"/>
      <c r="L27" s="261"/>
      <c r="M27" s="261"/>
      <c r="N27" s="261"/>
      <c r="O27" s="261"/>
      <c r="P27" s="261"/>
      <c r="Q27" s="261"/>
      <c r="R27" s="257"/>
      <c r="S27" s="257"/>
      <c r="T27" s="257"/>
      <c r="U27" s="262"/>
      <c r="V27" s="262"/>
      <c r="W27" s="259"/>
      <c r="X27" s="273"/>
      <c r="Y27" s="6"/>
      <c r="Z27" s="6"/>
      <c r="AA27" s="6"/>
    </row>
    <row r="28" spans="1:27" ht="15.75" customHeight="1">
      <c r="A28" s="266"/>
      <c r="B28" s="259"/>
      <c r="C28" s="259"/>
      <c r="D28" s="259"/>
      <c r="E28" s="278"/>
      <c r="F28" s="279"/>
      <c r="G28" s="270"/>
      <c r="H28" s="276"/>
      <c r="I28" s="280"/>
      <c r="J28" s="281"/>
      <c r="K28" s="280"/>
      <c r="L28" s="281"/>
      <c r="M28" s="282"/>
      <c r="N28" s="283"/>
      <c r="O28" s="283"/>
      <c r="P28" s="283"/>
      <c r="Q28" s="283"/>
      <c r="R28" s="255"/>
      <c r="S28" s="255"/>
      <c r="T28" s="255"/>
      <c r="U28" s="255"/>
      <c r="V28" s="255"/>
      <c r="W28" s="255"/>
      <c r="X28" s="255"/>
      <c r="Y28" s="6"/>
      <c r="Z28" s="6"/>
      <c r="AA28" s="6"/>
    </row>
    <row r="29" spans="1:27" ht="45" customHeight="1">
      <c r="A29" s="889" t="s">
        <v>56</v>
      </c>
      <c r="B29" s="863"/>
      <c r="C29" s="863"/>
      <c r="D29" s="863"/>
      <c r="E29" s="863"/>
      <c r="F29" s="863"/>
      <c r="G29" s="864"/>
      <c r="H29" s="890" t="s">
        <v>57</v>
      </c>
      <c r="I29" s="863"/>
      <c r="J29" s="863"/>
      <c r="K29" s="863"/>
      <c r="L29" s="863"/>
      <c r="M29" s="863"/>
      <c r="N29" s="864"/>
      <c r="O29" s="891" t="s">
        <v>58</v>
      </c>
      <c r="P29" s="863"/>
      <c r="Q29" s="863"/>
      <c r="R29" s="863"/>
      <c r="S29" s="864"/>
      <c r="T29" s="881" t="s">
        <v>59</v>
      </c>
      <c r="U29" s="863"/>
      <c r="V29" s="863"/>
      <c r="W29" s="863"/>
      <c r="X29" s="864"/>
      <c r="Y29" s="38"/>
      <c r="Z29" s="39"/>
      <c r="AA29" s="40"/>
    </row>
    <row r="30" spans="1:27" ht="63" customHeight="1">
      <c r="A30" s="41" t="s">
        <v>60</v>
      </c>
      <c r="B30" s="42" t="s">
        <v>2</v>
      </c>
      <c r="C30" s="42" t="s">
        <v>61</v>
      </c>
      <c r="D30" s="42" t="s">
        <v>62</v>
      </c>
      <c r="E30" s="42" t="s">
        <v>63</v>
      </c>
      <c r="F30" s="42" t="s">
        <v>64</v>
      </c>
      <c r="G30" s="43" t="s">
        <v>65</v>
      </c>
      <c r="H30" s="44" t="s">
        <v>66</v>
      </c>
      <c r="I30" s="42" t="s">
        <v>4</v>
      </c>
      <c r="J30" s="42" t="s">
        <v>67</v>
      </c>
      <c r="K30" s="45" t="s">
        <v>68</v>
      </c>
      <c r="L30" s="45" t="s">
        <v>69</v>
      </c>
      <c r="M30" s="45" t="s">
        <v>70</v>
      </c>
      <c r="N30" s="46" t="s">
        <v>71</v>
      </c>
      <c r="O30" s="805" t="s">
        <v>72</v>
      </c>
      <c r="P30" s="800"/>
      <c r="Q30" s="800"/>
      <c r="R30" s="806"/>
      <c r="S30" s="46" t="s">
        <v>73</v>
      </c>
      <c r="T30" s="47" t="s">
        <v>72</v>
      </c>
      <c r="U30" s="45" t="s">
        <v>73</v>
      </c>
      <c r="V30" s="45" t="s">
        <v>6</v>
      </c>
      <c r="W30" s="45" t="s">
        <v>74</v>
      </c>
      <c r="X30" s="46" t="s">
        <v>75</v>
      </c>
      <c r="Y30" s="48"/>
      <c r="Z30" s="6"/>
      <c r="AA30" s="6"/>
    </row>
    <row r="31" spans="1:27" ht="126" customHeight="1">
      <c r="A31" s="300">
        <v>1</v>
      </c>
      <c r="B31" s="301" t="s">
        <v>371</v>
      </c>
      <c r="C31" s="49" t="s">
        <v>372</v>
      </c>
      <c r="D31" s="302">
        <v>44518</v>
      </c>
      <c r="E31" s="301" t="s">
        <v>373</v>
      </c>
      <c r="F31" s="49" t="s">
        <v>24</v>
      </c>
      <c r="G31" s="900" t="s">
        <v>374</v>
      </c>
      <c r="H31" s="303" t="s">
        <v>375</v>
      </c>
      <c r="I31" s="301" t="s">
        <v>376</v>
      </c>
      <c r="J31" s="49" t="s">
        <v>377</v>
      </c>
      <c r="K31" s="49" t="s">
        <v>378</v>
      </c>
      <c r="L31" s="302">
        <v>44529</v>
      </c>
      <c r="M31" s="302">
        <v>44578</v>
      </c>
      <c r="N31" s="302">
        <v>44578</v>
      </c>
      <c r="O31" s="906" t="s">
        <v>379</v>
      </c>
      <c r="P31" s="869"/>
      <c r="Q31" s="869"/>
      <c r="R31" s="884"/>
      <c r="S31" s="304" t="s">
        <v>380</v>
      </c>
      <c r="T31" s="305"/>
      <c r="U31" s="305"/>
      <c r="V31" s="305"/>
      <c r="W31" s="61" t="s">
        <v>19</v>
      </c>
      <c r="X31" s="306"/>
      <c r="Y31" s="307"/>
      <c r="Z31" s="307"/>
      <c r="AA31" s="307"/>
    </row>
    <row r="32" spans="1:27" ht="69" customHeight="1">
      <c r="A32" s="308">
        <v>2</v>
      </c>
      <c r="B32" s="309" t="s">
        <v>371</v>
      </c>
      <c r="C32" s="59" t="s">
        <v>372</v>
      </c>
      <c r="D32" s="54">
        <v>44518</v>
      </c>
      <c r="E32" s="309" t="s">
        <v>381</v>
      </c>
      <c r="F32" s="59" t="s">
        <v>24</v>
      </c>
      <c r="G32" s="771"/>
      <c r="H32" s="26" t="s">
        <v>382</v>
      </c>
      <c r="I32" s="309" t="s">
        <v>376</v>
      </c>
      <c r="J32" s="59" t="s">
        <v>377</v>
      </c>
      <c r="K32" s="59" t="s">
        <v>378</v>
      </c>
      <c r="L32" s="54">
        <v>44529</v>
      </c>
      <c r="M32" s="54">
        <v>44578</v>
      </c>
      <c r="N32" s="54">
        <v>44578</v>
      </c>
      <c r="O32" s="903" t="s">
        <v>383</v>
      </c>
      <c r="P32" s="783"/>
      <c r="Q32" s="783"/>
      <c r="R32" s="784"/>
      <c r="S32" s="310" t="s">
        <v>384</v>
      </c>
      <c r="T32" s="311"/>
      <c r="U32" s="311"/>
      <c r="V32" s="311"/>
      <c r="W32" s="61" t="s">
        <v>19</v>
      </c>
      <c r="X32" s="312"/>
      <c r="Y32" s="307"/>
      <c r="Z32" s="307"/>
      <c r="AA32" s="307"/>
    </row>
    <row r="33" spans="1:27" ht="179.25" customHeight="1">
      <c r="A33" s="308">
        <v>3</v>
      </c>
      <c r="B33" s="309" t="s">
        <v>371</v>
      </c>
      <c r="C33" s="59" t="s">
        <v>372</v>
      </c>
      <c r="D33" s="54">
        <v>44518</v>
      </c>
      <c r="E33" s="26" t="s">
        <v>385</v>
      </c>
      <c r="F33" s="59" t="s">
        <v>24</v>
      </c>
      <c r="G33" s="313" t="s">
        <v>386</v>
      </c>
      <c r="H33" s="314" t="s">
        <v>387</v>
      </c>
      <c r="I33" s="309" t="s">
        <v>376</v>
      </c>
      <c r="J33" s="59" t="s">
        <v>388</v>
      </c>
      <c r="K33" s="59" t="s">
        <v>389</v>
      </c>
      <c r="L33" s="54">
        <v>44529</v>
      </c>
      <c r="M33" s="54">
        <v>44599</v>
      </c>
      <c r="N33" s="54">
        <v>44902</v>
      </c>
      <c r="O33" s="903" t="s">
        <v>390</v>
      </c>
      <c r="P33" s="783"/>
      <c r="Q33" s="783"/>
      <c r="R33" s="784"/>
      <c r="S33" s="315" t="s">
        <v>391</v>
      </c>
      <c r="T33" s="311"/>
      <c r="U33" s="311"/>
      <c r="V33" s="311"/>
      <c r="W33" s="61" t="s">
        <v>19</v>
      </c>
      <c r="X33" s="312"/>
      <c r="Y33" s="307"/>
      <c r="Z33" s="307"/>
      <c r="AA33" s="307"/>
    </row>
    <row r="34" spans="1:27" ht="114.75" customHeight="1">
      <c r="A34" s="308">
        <v>4</v>
      </c>
      <c r="B34" s="309" t="s">
        <v>371</v>
      </c>
      <c r="C34" s="59" t="s">
        <v>372</v>
      </c>
      <c r="D34" s="54">
        <v>44518</v>
      </c>
      <c r="E34" s="309" t="s">
        <v>392</v>
      </c>
      <c r="F34" s="59" t="s">
        <v>24</v>
      </c>
      <c r="G34" s="769" t="s">
        <v>393</v>
      </c>
      <c r="H34" s="59" t="s">
        <v>394</v>
      </c>
      <c r="I34" s="309" t="s">
        <v>376</v>
      </c>
      <c r="J34" s="59" t="s">
        <v>395</v>
      </c>
      <c r="K34" s="59" t="s">
        <v>396</v>
      </c>
      <c r="L34" s="54">
        <v>44529</v>
      </c>
      <c r="M34" s="54">
        <v>44599</v>
      </c>
      <c r="N34" s="54">
        <v>44701</v>
      </c>
      <c r="O34" s="903" t="s">
        <v>397</v>
      </c>
      <c r="P34" s="783"/>
      <c r="Q34" s="783"/>
      <c r="R34" s="784"/>
      <c r="S34" s="311"/>
      <c r="T34" s="311"/>
      <c r="U34" s="311"/>
      <c r="V34" s="311"/>
      <c r="W34" s="61" t="s">
        <v>19</v>
      </c>
      <c r="X34" s="312"/>
      <c r="Y34" s="307"/>
      <c r="Z34" s="307"/>
      <c r="AA34" s="307"/>
    </row>
    <row r="35" spans="1:27" ht="135.75" customHeight="1">
      <c r="A35" s="53">
        <v>5</v>
      </c>
      <c r="B35" s="309" t="s">
        <v>371</v>
      </c>
      <c r="C35" s="59" t="s">
        <v>372</v>
      </c>
      <c r="D35" s="54">
        <v>44518</v>
      </c>
      <c r="E35" s="309" t="s">
        <v>398</v>
      </c>
      <c r="F35" s="59" t="s">
        <v>24</v>
      </c>
      <c r="G35" s="770"/>
      <c r="H35" s="901" t="s">
        <v>399</v>
      </c>
      <c r="I35" s="769" t="s">
        <v>376</v>
      </c>
      <c r="J35" s="769" t="s">
        <v>400</v>
      </c>
      <c r="K35" s="769" t="s">
        <v>396</v>
      </c>
      <c r="L35" s="776">
        <v>44529</v>
      </c>
      <c r="M35" s="776">
        <v>44581</v>
      </c>
      <c r="N35" s="776">
        <v>44902</v>
      </c>
      <c r="O35" s="899" t="s">
        <v>401</v>
      </c>
      <c r="P35" s="808"/>
      <c r="Q35" s="808"/>
      <c r="R35" s="809"/>
      <c r="S35" s="904" t="s">
        <v>391</v>
      </c>
      <c r="T35" s="902"/>
      <c r="U35" s="902"/>
      <c r="V35" s="902"/>
      <c r="W35" s="769" t="s">
        <v>19</v>
      </c>
      <c r="X35" s="902"/>
      <c r="Y35" s="307"/>
      <c r="Z35" s="307"/>
      <c r="AA35" s="307"/>
    </row>
    <row r="36" spans="1:27" ht="63" customHeight="1">
      <c r="A36" s="53">
        <v>6</v>
      </c>
      <c r="B36" s="309" t="s">
        <v>371</v>
      </c>
      <c r="C36" s="59" t="s">
        <v>372</v>
      </c>
      <c r="D36" s="54">
        <v>44518</v>
      </c>
      <c r="E36" s="69" t="s">
        <v>402</v>
      </c>
      <c r="F36" s="59" t="s">
        <v>24</v>
      </c>
      <c r="G36" s="770"/>
      <c r="H36" s="771"/>
      <c r="I36" s="771"/>
      <c r="J36" s="771"/>
      <c r="K36" s="771"/>
      <c r="L36" s="771"/>
      <c r="M36" s="771"/>
      <c r="N36" s="771"/>
      <c r="O36" s="781"/>
      <c r="P36" s="810"/>
      <c r="Q36" s="810"/>
      <c r="R36" s="811"/>
      <c r="S36" s="771"/>
      <c r="T36" s="771"/>
      <c r="U36" s="771"/>
      <c r="V36" s="771"/>
      <c r="W36" s="771"/>
      <c r="X36" s="771"/>
      <c r="Y36" s="307"/>
      <c r="Z36" s="307"/>
      <c r="AA36" s="307"/>
    </row>
    <row r="37" spans="1:27" ht="73.5" customHeight="1">
      <c r="A37" s="53">
        <v>7</v>
      </c>
      <c r="B37" s="309" t="s">
        <v>371</v>
      </c>
      <c r="C37" s="59" t="s">
        <v>372</v>
      </c>
      <c r="D37" s="54">
        <v>44518</v>
      </c>
      <c r="E37" s="69" t="s">
        <v>403</v>
      </c>
      <c r="F37" s="59" t="s">
        <v>24</v>
      </c>
      <c r="G37" s="771"/>
      <c r="H37" s="26" t="s">
        <v>404</v>
      </c>
      <c r="I37" s="53" t="s">
        <v>376</v>
      </c>
      <c r="J37" s="59" t="s">
        <v>405</v>
      </c>
      <c r="K37" s="59" t="s">
        <v>406</v>
      </c>
      <c r="L37" s="317">
        <v>44529</v>
      </c>
      <c r="M37" s="317">
        <v>44581</v>
      </c>
      <c r="N37" s="317">
        <v>44902</v>
      </c>
      <c r="O37" s="903" t="s">
        <v>407</v>
      </c>
      <c r="P37" s="783"/>
      <c r="Q37" s="783"/>
      <c r="R37" s="784"/>
      <c r="S37" s="315" t="s">
        <v>391</v>
      </c>
      <c r="T37" s="318"/>
      <c r="U37" s="318"/>
      <c r="V37" s="318"/>
      <c r="W37" s="61" t="s">
        <v>19</v>
      </c>
      <c r="X37" s="319"/>
      <c r="Y37" s="307"/>
      <c r="Z37" s="307"/>
      <c r="AA37" s="307"/>
    </row>
    <row r="38" spans="1:27" ht="167.25" customHeight="1">
      <c r="A38" s="53">
        <v>8</v>
      </c>
      <c r="B38" s="309" t="s">
        <v>371</v>
      </c>
      <c r="C38" s="320" t="s">
        <v>372</v>
      </c>
      <c r="D38" s="321">
        <v>44518</v>
      </c>
      <c r="E38" s="322" t="s">
        <v>408</v>
      </c>
      <c r="F38" s="320" t="s">
        <v>24</v>
      </c>
      <c r="G38" s="323" t="s">
        <v>409</v>
      </c>
      <c r="H38" s="324" t="s">
        <v>410</v>
      </c>
      <c r="I38" s="324" t="s">
        <v>376</v>
      </c>
      <c r="J38" s="320" t="s">
        <v>411</v>
      </c>
      <c r="K38" s="320" t="s">
        <v>396</v>
      </c>
      <c r="L38" s="325">
        <v>44529</v>
      </c>
      <c r="M38" s="325">
        <v>44591</v>
      </c>
      <c r="N38" s="325">
        <v>44681</v>
      </c>
      <c r="O38" s="897" t="s">
        <v>412</v>
      </c>
      <c r="P38" s="898"/>
      <c r="Q38" s="898"/>
      <c r="R38" s="886"/>
      <c r="S38" s="326" t="s">
        <v>413</v>
      </c>
      <c r="T38" s="327"/>
      <c r="U38" s="327"/>
      <c r="V38" s="327"/>
      <c r="W38" s="61" t="s">
        <v>19</v>
      </c>
      <c r="X38" s="328"/>
      <c r="Y38" s="307"/>
      <c r="Z38" s="307"/>
      <c r="AA38" s="307"/>
    </row>
    <row r="39" spans="1:27" ht="15.75" customHeight="1">
      <c r="A39" s="6"/>
      <c r="B39" s="6"/>
      <c r="C39" s="6"/>
      <c r="D39" s="6"/>
      <c r="E39" s="29"/>
      <c r="F39" s="6"/>
      <c r="G39" s="29"/>
      <c r="H39" s="29"/>
      <c r="I39" s="6"/>
      <c r="J39" s="6"/>
      <c r="K39" s="6"/>
      <c r="L39" s="6"/>
      <c r="M39" s="6"/>
      <c r="N39" s="6"/>
      <c r="O39" s="6"/>
      <c r="P39" s="6"/>
      <c r="Q39" s="6"/>
      <c r="R39" s="6"/>
      <c r="S39" s="6"/>
      <c r="T39" s="28"/>
      <c r="U39" s="28"/>
      <c r="V39" s="28"/>
      <c r="W39" s="139"/>
      <c r="X39" s="29"/>
      <c r="Y39" s="6"/>
      <c r="Z39" s="6"/>
      <c r="AA39" s="6"/>
    </row>
    <row r="40" spans="1:27" ht="15.75" customHeight="1">
      <c r="A40" s="6"/>
      <c r="B40" s="6"/>
      <c r="C40" s="6"/>
      <c r="D40" s="6"/>
      <c r="E40" s="29"/>
      <c r="F40" s="6"/>
      <c r="G40" s="29"/>
      <c r="H40" s="29"/>
      <c r="I40" s="6"/>
      <c r="J40" s="6"/>
      <c r="K40" s="6"/>
      <c r="L40" s="6"/>
      <c r="M40" s="6"/>
      <c r="N40" s="6"/>
      <c r="O40" s="6"/>
      <c r="P40" s="6"/>
      <c r="Q40" s="6"/>
      <c r="R40" s="6"/>
      <c r="S40" s="6"/>
      <c r="T40" s="28"/>
      <c r="U40" s="28"/>
      <c r="V40" s="28"/>
      <c r="W40" s="139"/>
      <c r="X40" s="29"/>
      <c r="Y40" s="6"/>
      <c r="Z40" s="6"/>
      <c r="AA40" s="6"/>
    </row>
    <row r="41" spans="1:27" ht="15.75" customHeight="1">
      <c r="A41" s="6"/>
      <c r="B41" s="6"/>
      <c r="C41" s="6"/>
      <c r="D41" s="6"/>
      <c r="E41" s="29"/>
      <c r="F41" s="6"/>
      <c r="G41" s="29"/>
      <c r="H41" s="29"/>
      <c r="I41" s="6"/>
      <c r="J41" s="6"/>
      <c r="K41" s="6"/>
      <c r="L41" s="6"/>
      <c r="M41" s="6"/>
      <c r="N41" s="6"/>
      <c r="O41" s="6"/>
      <c r="P41" s="6"/>
      <c r="Q41" s="6"/>
      <c r="R41" s="6"/>
      <c r="S41" s="6"/>
      <c r="T41" s="28"/>
      <c r="U41" s="28"/>
      <c r="V41" s="28"/>
      <c r="W41" s="139"/>
      <c r="X41" s="29"/>
      <c r="Y41" s="6"/>
      <c r="Z41" s="6"/>
      <c r="AA41" s="6"/>
    </row>
    <row r="42" spans="1:27" ht="15.75" customHeight="1">
      <c r="A42" s="6"/>
      <c r="B42" s="6"/>
      <c r="C42" s="6"/>
      <c r="D42" s="6"/>
      <c r="E42" s="29"/>
      <c r="F42" s="6"/>
      <c r="G42" s="29"/>
      <c r="H42" s="29"/>
      <c r="I42" s="6"/>
      <c r="J42" s="6"/>
      <c r="K42" s="6"/>
      <c r="L42" s="6"/>
      <c r="M42" s="6"/>
      <c r="N42" s="6"/>
      <c r="O42" s="6"/>
      <c r="P42" s="6"/>
      <c r="Q42" s="6"/>
      <c r="R42" s="6"/>
      <c r="S42" s="6"/>
      <c r="T42" s="28"/>
      <c r="U42" s="28"/>
      <c r="V42" s="28"/>
      <c r="W42" s="139"/>
      <c r="X42" s="29"/>
      <c r="Y42" s="6"/>
      <c r="Z42" s="6"/>
      <c r="AA42" s="6"/>
    </row>
    <row r="43" spans="1:27" ht="15.75" customHeight="1">
      <c r="A43" s="6"/>
      <c r="B43" s="6"/>
      <c r="C43" s="6"/>
      <c r="D43" s="6"/>
      <c r="E43" s="29"/>
      <c r="F43" s="6"/>
      <c r="G43" s="29"/>
      <c r="H43" s="29"/>
      <c r="I43" s="6"/>
      <c r="J43" s="6"/>
      <c r="K43" s="6"/>
      <c r="L43" s="6"/>
      <c r="M43" s="6"/>
      <c r="N43" s="6"/>
      <c r="O43" s="6"/>
      <c r="P43" s="6"/>
      <c r="Q43" s="6"/>
      <c r="R43" s="6"/>
      <c r="S43" s="6"/>
      <c r="T43" s="28"/>
      <c r="U43" s="28"/>
      <c r="V43" s="28"/>
      <c r="W43" s="139"/>
      <c r="X43" s="29"/>
      <c r="Y43" s="6"/>
      <c r="Z43" s="6"/>
      <c r="AA43" s="6"/>
    </row>
    <row r="44" spans="1:27" ht="15.75" customHeight="1">
      <c r="A44" s="6"/>
      <c r="B44" s="6"/>
      <c r="C44" s="6"/>
      <c r="D44" s="6"/>
      <c r="E44" s="29"/>
      <c r="F44" s="6"/>
      <c r="G44" s="29"/>
      <c r="H44" s="29"/>
      <c r="I44" s="6"/>
      <c r="J44" s="6"/>
      <c r="K44" s="6"/>
      <c r="L44" s="6"/>
      <c r="M44" s="6"/>
      <c r="N44" s="6"/>
      <c r="O44" s="6"/>
      <c r="P44" s="6"/>
      <c r="Q44" s="6"/>
      <c r="R44" s="6"/>
      <c r="S44" s="6"/>
      <c r="T44" s="28"/>
      <c r="U44" s="28"/>
      <c r="V44" s="28"/>
      <c r="W44" s="139"/>
      <c r="X44" s="29"/>
      <c r="Y44" s="6"/>
      <c r="Z44" s="6"/>
      <c r="AA44" s="6"/>
    </row>
    <row r="45" spans="1:27" ht="15.75" customHeight="1">
      <c r="A45" s="6"/>
      <c r="B45" s="6"/>
      <c r="C45" s="6"/>
      <c r="D45" s="6"/>
      <c r="E45" s="29"/>
      <c r="F45" s="6"/>
      <c r="G45" s="29"/>
      <c r="H45" s="29"/>
      <c r="I45" s="6"/>
      <c r="J45" s="6"/>
      <c r="K45" s="6"/>
      <c r="L45" s="6"/>
      <c r="M45" s="6"/>
      <c r="N45" s="6"/>
      <c r="O45" s="6"/>
      <c r="P45" s="6"/>
      <c r="Q45" s="6"/>
      <c r="R45" s="6"/>
      <c r="S45" s="6"/>
      <c r="T45" s="28"/>
      <c r="U45" s="28"/>
      <c r="V45" s="28"/>
      <c r="W45" s="139"/>
      <c r="X45" s="29"/>
      <c r="Y45" s="6"/>
      <c r="Z45" s="6"/>
      <c r="AA45" s="6"/>
    </row>
    <row r="46" spans="1:27" ht="15.75" customHeight="1">
      <c r="A46" s="6"/>
      <c r="B46" s="6"/>
      <c r="C46" s="6"/>
      <c r="D46" s="6"/>
      <c r="E46" s="29"/>
      <c r="F46" s="6"/>
      <c r="G46" s="29"/>
      <c r="H46" s="29"/>
      <c r="I46" s="6"/>
      <c r="J46" s="6"/>
      <c r="K46" s="6"/>
      <c r="L46" s="6"/>
      <c r="M46" s="6"/>
      <c r="N46" s="6"/>
      <c r="O46" s="6"/>
      <c r="P46" s="6"/>
      <c r="Q46" s="6"/>
      <c r="R46" s="6"/>
      <c r="S46" s="6"/>
      <c r="T46" s="28"/>
      <c r="U46" s="28"/>
      <c r="V46" s="28"/>
      <c r="W46" s="139"/>
      <c r="X46" s="29"/>
      <c r="Y46" s="6"/>
      <c r="Z46" s="6"/>
      <c r="AA46" s="6"/>
    </row>
    <row r="47" spans="1:27" ht="15.75" customHeight="1">
      <c r="A47" s="6"/>
      <c r="B47" s="6"/>
      <c r="C47" s="6"/>
      <c r="D47" s="6"/>
      <c r="E47" s="29"/>
      <c r="F47" s="6"/>
      <c r="G47" s="29"/>
      <c r="H47" s="29"/>
      <c r="I47" s="6"/>
      <c r="J47" s="6"/>
      <c r="K47" s="6"/>
      <c r="L47" s="6"/>
      <c r="M47" s="6"/>
      <c r="N47" s="6"/>
      <c r="O47" s="6"/>
      <c r="P47" s="6"/>
      <c r="Q47" s="6"/>
      <c r="R47" s="6"/>
      <c r="S47" s="6"/>
      <c r="T47" s="28"/>
      <c r="U47" s="28"/>
      <c r="V47" s="28"/>
      <c r="W47" s="139"/>
      <c r="X47" s="29"/>
      <c r="Y47" s="6"/>
      <c r="Z47" s="6"/>
      <c r="AA47" s="6"/>
    </row>
    <row r="48" spans="1:27" ht="15.75" customHeight="1">
      <c r="A48" s="6"/>
      <c r="B48" s="6"/>
      <c r="C48" s="6"/>
      <c r="D48" s="6"/>
      <c r="E48" s="29"/>
      <c r="F48" s="6"/>
      <c r="G48" s="29"/>
      <c r="H48" s="29"/>
      <c r="I48" s="6"/>
      <c r="J48" s="6"/>
      <c r="K48" s="6"/>
      <c r="L48" s="6"/>
      <c r="M48" s="6"/>
      <c r="N48" s="6"/>
      <c r="O48" s="6"/>
      <c r="P48" s="6"/>
      <c r="Q48" s="6"/>
      <c r="R48" s="6"/>
      <c r="S48" s="6"/>
      <c r="T48" s="28"/>
      <c r="U48" s="28"/>
      <c r="V48" s="28"/>
      <c r="W48" s="139"/>
      <c r="X48" s="29"/>
      <c r="Y48" s="6"/>
      <c r="Z48" s="6"/>
      <c r="AA48" s="6"/>
    </row>
    <row r="49" spans="1:27" ht="15.75" customHeight="1">
      <c r="A49" s="6"/>
      <c r="B49" s="6"/>
      <c r="C49" s="6"/>
      <c r="D49" s="6"/>
      <c r="E49" s="29"/>
      <c r="F49" s="6"/>
      <c r="G49" s="29"/>
      <c r="H49" s="29"/>
      <c r="I49" s="6"/>
      <c r="J49" s="6"/>
      <c r="K49" s="6"/>
      <c r="L49" s="6"/>
      <c r="M49" s="6"/>
      <c r="N49" s="6"/>
      <c r="O49" s="6"/>
      <c r="P49" s="6"/>
      <c r="Q49" s="6"/>
      <c r="R49" s="6"/>
      <c r="S49" s="6"/>
      <c r="T49" s="28"/>
      <c r="U49" s="28"/>
      <c r="V49" s="28"/>
      <c r="W49" s="139"/>
      <c r="X49" s="29"/>
      <c r="Y49" s="6"/>
      <c r="Z49" s="6"/>
      <c r="AA49" s="6"/>
    </row>
    <row r="50" spans="1:27" ht="15.75" customHeight="1">
      <c r="A50" s="6"/>
      <c r="B50" s="6"/>
      <c r="C50" s="6"/>
      <c r="D50" s="6"/>
      <c r="E50" s="29"/>
      <c r="F50" s="6"/>
      <c r="G50" s="29"/>
      <c r="H50" s="29"/>
      <c r="I50" s="6"/>
      <c r="J50" s="6"/>
      <c r="K50" s="6"/>
      <c r="L50" s="6"/>
      <c r="M50" s="6"/>
      <c r="N50" s="6"/>
      <c r="O50" s="6"/>
      <c r="P50" s="6"/>
      <c r="Q50" s="6"/>
      <c r="R50" s="6"/>
      <c r="S50" s="6"/>
      <c r="T50" s="28"/>
      <c r="U50" s="28"/>
      <c r="V50" s="28"/>
      <c r="W50" s="139"/>
      <c r="X50" s="29"/>
      <c r="Y50" s="6"/>
      <c r="Z50" s="6"/>
      <c r="AA50" s="6"/>
    </row>
    <row r="51" spans="1:27" ht="15.75" customHeight="1">
      <c r="A51" s="6"/>
      <c r="B51" s="6"/>
      <c r="C51" s="6"/>
      <c r="D51" s="6"/>
      <c r="E51" s="29"/>
      <c r="F51" s="6"/>
      <c r="G51" s="29"/>
      <c r="H51" s="29"/>
      <c r="I51" s="6"/>
      <c r="J51" s="6"/>
      <c r="K51" s="6"/>
      <c r="L51" s="6"/>
      <c r="M51" s="6"/>
      <c r="N51" s="6"/>
      <c r="O51" s="6"/>
      <c r="P51" s="6"/>
      <c r="Q51" s="6"/>
      <c r="R51" s="6"/>
      <c r="S51" s="6"/>
      <c r="T51" s="28"/>
      <c r="U51" s="28"/>
      <c r="V51" s="28"/>
      <c r="W51" s="139"/>
      <c r="X51" s="29"/>
      <c r="Y51" s="6"/>
      <c r="Z51" s="6"/>
      <c r="AA51" s="6"/>
    </row>
    <row r="52" spans="1:27" ht="15.75" customHeight="1">
      <c r="A52" s="6"/>
      <c r="B52" s="6"/>
      <c r="C52" s="6"/>
      <c r="D52" s="6"/>
      <c r="E52" s="29"/>
      <c r="F52" s="6"/>
      <c r="G52" s="29"/>
      <c r="H52" s="29"/>
      <c r="I52" s="6"/>
      <c r="J52" s="6"/>
      <c r="K52" s="6"/>
      <c r="L52" s="6"/>
      <c r="M52" s="6"/>
      <c r="N52" s="6"/>
      <c r="O52" s="6"/>
      <c r="P52" s="6"/>
      <c r="Q52" s="6"/>
      <c r="R52" s="6"/>
      <c r="S52" s="6"/>
      <c r="T52" s="28"/>
      <c r="U52" s="28"/>
      <c r="V52" s="28"/>
      <c r="W52" s="139"/>
      <c r="X52" s="29"/>
      <c r="Y52" s="6"/>
      <c r="Z52" s="6"/>
      <c r="AA52" s="6"/>
    </row>
    <row r="53" spans="1:27" ht="15.75" customHeight="1">
      <c r="A53" s="6"/>
      <c r="B53" s="6"/>
      <c r="C53" s="6"/>
      <c r="D53" s="6"/>
      <c r="E53" s="29"/>
      <c r="F53" s="6"/>
      <c r="G53" s="29"/>
      <c r="H53" s="29"/>
      <c r="I53" s="6"/>
      <c r="J53" s="6"/>
      <c r="K53" s="6"/>
      <c r="L53" s="6"/>
      <c r="M53" s="6"/>
      <c r="N53" s="6"/>
      <c r="O53" s="6"/>
      <c r="P53" s="6"/>
      <c r="Q53" s="6"/>
      <c r="R53" s="6"/>
      <c r="S53" s="6"/>
      <c r="T53" s="28"/>
      <c r="U53" s="28"/>
      <c r="V53" s="28"/>
      <c r="W53" s="139"/>
      <c r="X53" s="29"/>
      <c r="Y53" s="6"/>
      <c r="Z53" s="6"/>
      <c r="AA53" s="6"/>
    </row>
    <row r="54" spans="1:27" ht="15.75" customHeight="1">
      <c r="A54" s="6"/>
      <c r="B54" s="6"/>
      <c r="C54" s="6"/>
      <c r="D54" s="6"/>
      <c r="E54" s="29"/>
      <c r="F54" s="6"/>
      <c r="G54" s="29"/>
      <c r="H54" s="29"/>
      <c r="I54" s="6"/>
      <c r="J54" s="6"/>
      <c r="K54" s="6"/>
      <c r="L54" s="6"/>
      <c r="M54" s="6"/>
      <c r="N54" s="6"/>
      <c r="O54" s="6"/>
      <c r="P54" s="6"/>
      <c r="Q54" s="6"/>
      <c r="R54" s="6"/>
      <c r="S54" s="6"/>
      <c r="T54" s="28"/>
      <c r="U54" s="28"/>
      <c r="V54" s="28"/>
      <c r="W54" s="139"/>
      <c r="X54" s="29"/>
      <c r="Y54" s="6"/>
      <c r="Z54" s="6"/>
      <c r="AA54" s="6"/>
    </row>
    <row r="55" spans="1:27" ht="15.75" customHeight="1">
      <c r="A55" s="6"/>
      <c r="B55" s="6"/>
      <c r="C55" s="6"/>
      <c r="D55" s="6"/>
      <c r="E55" s="29"/>
      <c r="F55" s="6"/>
      <c r="G55" s="29"/>
      <c r="H55" s="29"/>
      <c r="I55" s="6"/>
      <c r="J55" s="6"/>
      <c r="K55" s="6"/>
      <c r="L55" s="6"/>
      <c r="M55" s="6"/>
      <c r="N55" s="6"/>
      <c r="O55" s="6"/>
      <c r="P55" s="6"/>
      <c r="Q55" s="6"/>
      <c r="R55" s="6"/>
      <c r="S55" s="6"/>
      <c r="T55" s="28"/>
      <c r="U55" s="28"/>
      <c r="V55" s="28"/>
      <c r="W55" s="139"/>
      <c r="X55" s="29"/>
      <c r="Y55" s="6"/>
      <c r="Z55" s="6"/>
      <c r="AA55" s="6"/>
    </row>
    <row r="56" spans="1:27" ht="15.75" customHeight="1">
      <c r="A56" s="6"/>
      <c r="B56" s="6"/>
      <c r="C56" s="6"/>
      <c r="D56" s="6"/>
      <c r="E56" s="29"/>
      <c r="F56" s="6"/>
      <c r="G56" s="29"/>
      <c r="H56" s="29"/>
      <c r="I56" s="6"/>
      <c r="J56" s="6"/>
      <c r="K56" s="6"/>
      <c r="L56" s="6"/>
      <c r="M56" s="6"/>
      <c r="N56" s="6"/>
      <c r="O56" s="6"/>
      <c r="P56" s="6"/>
      <c r="Q56" s="6"/>
      <c r="R56" s="6"/>
      <c r="S56" s="6"/>
      <c r="T56" s="28"/>
      <c r="U56" s="28"/>
      <c r="V56" s="28"/>
      <c r="W56" s="139"/>
      <c r="X56" s="29"/>
      <c r="Y56" s="6"/>
      <c r="Z56" s="6"/>
      <c r="AA56" s="6"/>
    </row>
    <row r="57" spans="1:27" ht="15.75" customHeight="1">
      <c r="A57" s="6"/>
      <c r="B57" s="6"/>
      <c r="C57" s="6"/>
      <c r="D57" s="6"/>
      <c r="E57" s="29"/>
      <c r="F57" s="6"/>
      <c r="G57" s="29"/>
      <c r="H57" s="29"/>
      <c r="I57" s="6"/>
      <c r="J57" s="6"/>
      <c r="K57" s="6"/>
      <c r="L57" s="6"/>
      <c r="M57" s="6"/>
      <c r="N57" s="6"/>
      <c r="O57" s="6"/>
      <c r="P57" s="6"/>
      <c r="Q57" s="6"/>
      <c r="R57" s="6"/>
      <c r="S57" s="6"/>
      <c r="T57" s="28"/>
      <c r="U57" s="28"/>
      <c r="V57" s="28"/>
      <c r="W57" s="139"/>
      <c r="X57" s="29"/>
      <c r="Y57" s="6"/>
      <c r="Z57" s="6"/>
      <c r="AA57" s="6"/>
    </row>
    <row r="58" spans="1:27" ht="15.75" customHeight="1">
      <c r="A58" s="6"/>
      <c r="B58" s="6"/>
      <c r="C58" s="6"/>
      <c r="D58" s="6"/>
      <c r="E58" s="29"/>
      <c r="F58" s="6"/>
      <c r="G58" s="29"/>
      <c r="H58" s="29"/>
      <c r="I58" s="6"/>
      <c r="J58" s="6"/>
      <c r="K58" s="6"/>
      <c r="L58" s="6"/>
      <c r="M58" s="6"/>
      <c r="N58" s="6"/>
      <c r="O58" s="6"/>
      <c r="P58" s="6"/>
      <c r="Q58" s="6"/>
      <c r="R58" s="6"/>
      <c r="S58" s="6"/>
      <c r="T58" s="28"/>
      <c r="U58" s="28"/>
      <c r="V58" s="28"/>
      <c r="W58" s="139"/>
      <c r="X58" s="29"/>
      <c r="Y58" s="6"/>
      <c r="Z58" s="6"/>
      <c r="AA58" s="6"/>
    </row>
    <row r="59" spans="1:27" ht="15.75" customHeight="1">
      <c r="A59" s="6"/>
      <c r="B59" s="6"/>
      <c r="C59" s="6"/>
      <c r="D59" s="6"/>
      <c r="E59" s="29"/>
      <c r="F59" s="6"/>
      <c r="G59" s="29"/>
      <c r="H59" s="29"/>
      <c r="I59" s="6"/>
      <c r="J59" s="6"/>
      <c r="K59" s="6"/>
      <c r="L59" s="6"/>
      <c r="M59" s="6"/>
      <c r="N59" s="6"/>
      <c r="O59" s="6"/>
      <c r="P59" s="6"/>
      <c r="Q59" s="6"/>
      <c r="R59" s="6"/>
      <c r="S59" s="6"/>
      <c r="T59" s="28"/>
      <c r="U59" s="28"/>
      <c r="V59" s="28"/>
      <c r="W59" s="139"/>
      <c r="X59" s="29"/>
      <c r="Y59" s="6"/>
      <c r="Z59" s="6"/>
      <c r="AA59" s="6"/>
    </row>
    <row r="60" spans="1:27" ht="15.75" customHeight="1">
      <c r="A60" s="6"/>
      <c r="B60" s="6"/>
      <c r="C60" s="6"/>
      <c r="D60" s="6"/>
      <c r="E60" s="29"/>
      <c r="F60" s="6"/>
      <c r="G60" s="29"/>
      <c r="H60" s="29"/>
      <c r="I60" s="6"/>
      <c r="J60" s="6"/>
      <c r="K60" s="6"/>
      <c r="L60" s="6"/>
      <c r="M60" s="6"/>
      <c r="N60" s="6"/>
      <c r="O60" s="6"/>
      <c r="P60" s="6"/>
      <c r="Q60" s="6"/>
      <c r="R60" s="6"/>
      <c r="S60" s="6"/>
      <c r="T60" s="28"/>
      <c r="U60" s="28"/>
      <c r="V60" s="28"/>
      <c r="W60" s="139"/>
      <c r="X60" s="29"/>
      <c r="Y60" s="6"/>
      <c r="Z60" s="6"/>
      <c r="AA60" s="6"/>
    </row>
    <row r="61" spans="1:27" ht="15.75" customHeight="1">
      <c r="A61" s="6"/>
      <c r="B61" s="6"/>
      <c r="C61" s="6"/>
      <c r="D61" s="6"/>
      <c r="E61" s="29"/>
      <c r="F61" s="6"/>
      <c r="G61" s="29"/>
      <c r="H61" s="29"/>
      <c r="I61" s="6"/>
      <c r="J61" s="6"/>
      <c r="K61" s="6"/>
      <c r="L61" s="6"/>
      <c r="M61" s="6"/>
      <c r="N61" s="6"/>
      <c r="O61" s="6"/>
      <c r="P61" s="6"/>
      <c r="Q61" s="6"/>
      <c r="R61" s="6"/>
      <c r="S61" s="6"/>
      <c r="T61" s="28"/>
      <c r="U61" s="28"/>
      <c r="V61" s="28"/>
      <c r="W61" s="139"/>
      <c r="X61" s="29"/>
      <c r="Y61" s="6"/>
      <c r="Z61" s="6"/>
      <c r="AA61" s="6"/>
    </row>
    <row r="62" spans="1:27" ht="15.75" customHeight="1">
      <c r="A62" s="6"/>
      <c r="B62" s="6"/>
      <c r="C62" s="6"/>
      <c r="D62" s="6"/>
      <c r="E62" s="29"/>
      <c r="F62" s="6"/>
      <c r="G62" s="29"/>
      <c r="H62" s="29"/>
      <c r="I62" s="6"/>
      <c r="J62" s="6"/>
      <c r="K62" s="6"/>
      <c r="L62" s="6"/>
      <c r="M62" s="6"/>
      <c r="N62" s="6"/>
      <c r="O62" s="6"/>
      <c r="P62" s="6"/>
      <c r="Q62" s="6"/>
      <c r="R62" s="6"/>
      <c r="S62" s="6"/>
      <c r="T62" s="28"/>
      <c r="U62" s="28"/>
      <c r="V62" s="28"/>
      <c r="W62" s="139"/>
      <c r="X62" s="29"/>
      <c r="Y62" s="6"/>
      <c r="Z62" s="6"/>
      <c r="AA62" s="6"/>
    </row>
    <row r="63" spans="1:27" ht="15.75" customHeight="1">
      <c r="A63" s="6"/>
      <c r="B63" s="6"/>
      <c r="C63" s="6"/>
      <c r="D63" s="6"/>
      <c r="E63" s="29"/>
      <c r="F63" s="6"/>
      <c r="G63" s="29"/>
      <c r="H63" s="29"/>
      <c r="I63" s="6"/>
      <c r="J63" s="6"/>
      <c r="K63" s="6"/>
      <c r="L63" s="6"/>
      <c r="M63" s="6"/>
      <c r="N63" s="6"/>
      <c r="O63" s="6"/>
      <c r="P63" s="6"/>
      <c r="Q63" s="6"/>
      <c r="R63" s="6"/>
      <c r="S63" s="6"/>
      <c r="T63" s="28"/>
      <c r="U63" s="28"/>
      <c r="V63" s="28"/>
      <c r="W63" s="139"/>
      <c r="X63" s="29"/>
      <c r="Y63" s="6"/>
      <c r="Z63" s="6"/>
      <c r="AA63" s="6"/>
    </row>
    <row r="64" spans="1:27" ht="15.75" customHeight="1">
      <c r="A64" s="6"/>
      <c r="B64" s="6"/>
      <c r="C64" s="6"/>
      <c r="D64" s="6"/>
      <c r="E64" s="29"/>
      <c r="F64" s="6"/>
      <c r="G64" s="29"/>
      <c r="H64" s="29"/>
      <c r="I64" s="6"/>
      <c r="J64" s="6"/>
      <c r="K64" s="6"/>
      <c r="L64" s="6"/>
      <c r="M64" s="6"/>
      <c r="N64" s="6"/>
      <c r="O64" s="6"/>
      <c r="P64" s="6"/>
      <c r="Q64" s="6"/>
      <c r="R64" s="6"/>
      <c r="S64" s="6"/>
      <c r="T64" s="28"/>
      <c r="U64" s="28"/>
      <c r="V64" s="28"/>
      <c r="W64" s="139"/>
      <c r="X64" s="29"/>
      <c r="Y64" s="6"/>
      <c r="Z64" s="6"/>
      <c r="AA64" s="6"/>
    </row>
    <row r="65" spans="1:27" ht="15.75" customHeight="1">
      <c r="A65" s="6"/>
      <c r="B65" s="6"/>
      <c r="C65" s="6"/>
      <c r="D65" s="6"/>
      <c r="E65" s="29"/>
      <c r="F65" s="6"/>
      <c r="G65" s="29"/>
      <c r="H65" s="29"/>
      <c r="I65" s="6"/>
      <c r="J65" s="6"/>
      <c r="K65" s="6"/>
      <c r="L65" s="6"/>
      <c r="M65" s="6"/>
      <c r="N65" s="6"/>
      <c r="O65" s="6"/>
      <c r="P65" s="6"/>
      <c r="Q65" s="6"/>
      <c r="R65" s="6"/>
      <c r="S65" s="6"/>
      <c r="T65" s="28"/>
      <c r="U65" s="28"/>
      <c r="V65" s="28"/>
      <c r="W65" s="139"/>
      <c r="X65" s="29"/>
      <c r="Y65" s="6"/>
      <c r="Z65" s="6"/>
      <c r="AA65" s="6"/>
    </row>
    <row r="66" spans="1:27" ht="15.75" customHeight="1">
      <c r="A66" s="6"/>
      <c r="B66" s="6"/>
      <c r="C66" s="6"/>
      <c r="D66" s="6"/>
      <c r="E66" s="29"/>
      <c r="F66" s="6"/>
      <c r="G66" s="29"/>
      <c r="H66" s="29"/>
      <c r="I66" s="6"/>
      <c r="J66" s="6"/>
      <c r="K66" s="6"/>
      <c r="L66" s="6"/>
      <c r="M66" s="6"/>
      <c r="N66" s="6"/>
      <c r="O66" s="6"/>
      <c r="P66" s="6"/>
      <c r="Q66" s="6"/>
      <c r="R66" s="6"/>
      <c r="S66" s="6"/>
      <c r="T66" s="28"/>
      <c r="U66" s="28"/>
      <c r="V66" s="28"/>
      <c r="W66" s="139"/>
      <c r="X66" s="29"/>
      <c r="Y66" s="6"/>
      <c r="Z66" s="6"/>
      <c r="AA66" s="6"/>
    </row>
    <row r="67" spans="1:27" ht="15.75" customHeight="1">
      <c r="A67" s="6"/>
      <c r="B67" s="6"/>
      <c r="C67" s="6"/>
      <c r="D67" s="6"/>
      <c r="E67" s="29"/>
      <c r="F67" s="6"/>
      <c r="G67" s="29"/>
      <c r="H67" s="29"/>
      <c r="I67" s="6"/>
      <c r="J67" s="6"/>
      <c r="K67" s="6"/>
      <c r="L67" s="6"/>
      <c r="M67" s="6"/>
      <c r="N67" s="6"/>
      <c r="O67" s="6"/>
      <c r="P67" s="6"/>
      <c r="Q67" s="6"/>
      <c r="R67" s="6"/>
      <c r="S67" s="6"/>
      <c r="T67" s="28"/>
      <c r="U67" s="28"/>
      <c r="V67" s="28"/>
      <c r="W67" s="139"/>
      <c r="X67" s="29"/>
      <c r="Y67" s="6"/>
      <c r="Z67" s="6"/>
      <c r="AA67" s="6"/>
    </row>
    <row r="68" spans="1:27" ht="15.75" customHeight="1">
      <c r="A68" s="6"/>
      <c r="B68" s="6"/>
      <c r="C68" s="6"/>
      <c r="D68" s="6"/>
      <c r="E68" s="29"/>
      <c r="F68" s="6"/>
      <c r="G68" s="29"/>
      <c r="H68" s="29"/>
      <c r="I68" s="6"/>
      <c r="J68" s="6"/>
      <c r="K68" s="6"/>
      <c r="L68" s="6"/>
      <c r="M68" s="6"/>
      <c r="N68" s="6"/>
      <c r="O68" s="6"/>
      <c r="P68" s="6"/>
      <c r="Q68" s="6"/>
      <c r="R68" s="6"/>
      <c r="S68" s="6"/>
      <c r="T68" s="28"/>
      <c r="U68" s="28"/>
      <c r="V68" s="28"/>
      <c r="W68" s="139"/>
      <c r="X68" s="29"/>
      <c r="Y68" s="6"/>
      <c r="Z68" s="6"/>
      <c r="AA68" s="6"/>
    </row>
    <row r="69" spans="1:27" ht="15.75" customHeight="1">
      <c r="A69" s="6"/>
      <c r="B69" s="6"/>
      <c r="C69" s="6"/>
      <c r="D69" s="6"/>
      <c r="E69" s="29"/>
      <c r="F69" s="6"/>
      <c r="G69" s="29"/>
      <c r="H69" s="29"/>
      <c r="I69" s="6"/>
      <c r="J69" s="6"/>
      <c r="K69" s="6"/>
      <c r="L69" s="6"/>
      <c r="M69" s="6"/>
      <c r="N69" s="6"/>
      <c r="O69" s="6"/>
      <c r="P69" s="6"/>
      <c r="Q69" s="6"/>
      <c r="R69" s="6"/>
      <c r="S69" s="6"/>
      <c r="T69" s="28"/>
      <c r="U69" s="28"/>
      <c r="V69" s="28"/>
      <c r="W69" s="139"/>
      <c r="X69" s="29"/>
      <c r="Y69" s="6"/>
      <c r="Z69" s="6"/>
      <c r="AA69" s="6"/>
    </row>
    <row r="70" spans="1:27" ht="15.75" customHeight="1">
      <c r="A70" s="6"/>
      <c r="B70" s="6"/>
      <c r="C70" s="6"/>
      <c r="D70" s="6"/>
      <c r="E70" s="29"/>
      <c r="F70" s="6"/>
      <c r="G70" s="29"/>
      <c r="H70" s="29"/>
      <c r="I70" s="6"/>
      <c r="J70" s="6"/>
      <c r="K70" s="6"/>
      <c r="L70" s="6"/>
      <c r="M70" s="6"/>
      <c r="N70" s="6"/>
      <c r="O70" s="6"/>
      <c r="P70" s="6"/>
      <c r="Q70" s="6"/>
      <c r="R70" s="6"/>
      <c r="S70" s="6"/>
      <c r="T70" s="28"/>
      <c r="U70" s="28"/>
      <c r="V70" s="28"/>
      <c r="W70" s="139"/>
      <c r="X70" s="29"/>
      <c r="Y70" s="6"/>
      <c r="Z70" s="6"/>
      <c r="AA70" s="6"/>
    </row>
    <row r="71" spans="1:27" ht="15.75" customHeight="1">
      <c r="A71" s="6"/>
      <c r="B71" s="6"/>
      <c r="C71" s="6"/>
      <c r="D71" s="6"/>
      <c r="E71" s="29"/>
      <c r="F71" s="6"/>
      <c r="G71" s="29"/>
      <c r="H71" s="29"/>
      <c r="I71" s="6"/>
      <c r="J71" s="6"/>
      <c r="K71" s="6"/>
      <c r="L71" s="6"/>
      <c r="M71" s="6"/>
      <c r="N71" s="6"/>
      <c r="O71" s="6"/>
      <c r="P71" s="6"/>
      <c r="Q71" s="6"/>
      <c r="R71" s="6"/>
      <c r="S71" s="6"/>
      <c r="T71" s="28"/>
      <c r="U71" s="28"/>
      <c r="V71" s="28"/>
      <c r="W71" s="139"/>
      <c r="X71" s="29"/>
      <c r="Y71" s="6"/>
      <c r="Z71" s="6"/>
      <c r="AA71" s="6"/>
    </row>
    <row r="72" spans="1:27" ht="15.75" customHeight="1">
      <c r="A72" s="6"/>
      <c r="B72" s="6"/>
      <c r="C72" s="6"/>
      <c r="D72" s="6"/>
      <c r="E72" s="29"/>
      <c r="F72" s="6"/>
      <c r="G72" s="29"/>
      <c r="H72" s="29"/>
      <c r="I72" s="6"/>
      <c r="J72" s="6"/>
      <c r="K72" s="6"/>
      <c r="L72" s="6"/>
      <c r="M72" s="6"/>
      <c r="N72" s="6"/>
      <c r="O72" s="6"/>
      <c r="P72" s="6"/>
      <c r="Q72" s="6"/>
      <c r="R72" s="6"/>
      <c r="S72" s="6"/>
      <c r="T72" s="28"/>
      <c r="U72" s="28"/>
      <c r="V72" s="28"/>
      <c r="W72" s="139"/>
      <c r="X72" s="29"/>
      <c r="Y72" s="6"/>
      <c r="Z72" s="6"/>
      <c r="AA72" s="6"/>
    </row>
    <row r="73" spans="1:27" ht="15.75" customHeight="1">
      <c r="A73" s="6"/>
      <c r="B73" s="6"/>
      <c r="C73" s="6"/>
      <c r="D73" s="6"/>
      <c r="E73" s="29"/>
      <c r="F73" s="6"/>
      <c r="G73" s="29"/>
      <c r="H73" s="29"/>
      <c r="I73" s="6"/>
      <c r="J73" s="6"/>
      <c r="K73" s="6"/>
      <c r="L73" s="6"/>
      <c r="M73" s="6"/>
      <c r="N73" s="6"/>
      <c r="O73" s="6"/>
      <c r="P73" s="6"/>
      <c r="Q73" s="6"/>
      <c r="R73" s="6"/>
      <c r="S73" s="6"/>
      <c r="T73" s="28"/>
      <c r="U73" s="28"/>
      <c r="V73" s="28"/>
      <c r="W73" s="139"/>
      <c r="X73" s="29"/>
      <c r="Y73" s="6"/>
      <c r="Z73" s="6"/>
      <c r="AA73" s="6"/>
    </row>
    <row r="74" spans="1:27" ht="15.75" customHeight="1">
      <c r="A74" s="6"/>
      <c r="B74" s="6"/>
      <c r="C74" s="6"/>
      <c r="D74" s="6"/>
      <c r="E74" s="29"/>
      <c r="F74" s="6"/>
      <c r="G74" s="29"/>
      <c r="H74" s="29"/>
      <c r="I74" s="6"/>
      <c r="J74" s="6"/>
      <c r="K74" s="6"/>
      <c r="L74" s="6"/>
      <c r="M74" s="6"/>
      <c r="N74" s="6"/>
      <c r="O74" s="6"/>
      <c r="P74" s="6"/>
      <c r="Q74" s="6"/>
      <c r="R74" s="6"/>
      <c r="S74" s="6"/>
      <c r="T74" s="28"/>
      <c r="U74" s="28"/>
      <c r="V74" s="28"/>
      <c r="W74" s="139"/>
      <c r="X74" s="29"/>
      <c r="Y74" s="6"/>
      <c r="Z74" s="6"/>
      <c r="AA74" s="6"/>
    </row>
    <row r="75" spans="1:27" ht="15.75" customHeight="1">
      <c r="A75" s="6"/>
      <c r="B75" s="6"/>
      <c r="C75" s="6"/>
      <c r="D75" s="6"/>
      <c r="E75" s="29"/>
      <c r="F75" s="6"/>
      <c r="G75" s="29"/>
      <c r="H75" s="29"/>
      <c r="I75" s="6"/>
      <c r="J75" s="6"/>
      <c r="K75" s="6"/>
      <c r="L75" s="6"/>
      <c r="M75" s="6"/>
      <c r="N75" s="6"/>
      <c r="O75" s="6"/>
      <c r="P75" s="6"/>
      <c r="Q75" s="6"/>
      <c r="R75" s="6"/>
      <c r="S75" s="6"/>
      <c r="T75" s="28"/>
      <c r="U75" s="28"/>
      <c r="V75" s="28"/>
      <c r="W75" s="139"/>
      <c r="X75" s="29"/>
      <c r="Y75" s="6"/>
      <c r="Z75" s="6"/>
      <c r="AA75" s="6"/>
    </row>
    <row r="76" spans="1:27" ht="15.75" customHeight="1">
      <c r="A76" s="6"/>
      <c r="B76" s="6"/>
      <c r="C76" s="6"/>
      <c r="D76" s="6"/>
      <c r="E76" s="29"/>
      <c r="F76" s="6"/>
      <c r="G76" s="29"/>
      <c r="H76" s="29"/>
      <c r="I76" s="6"/>
      <c r="J76" s="6"/>
      <c r="K76" s="6"/>
      <c r="L76" s="6"/>
      <c r="M76" s="6"/>
      <c r="N76" s="6"/>
      <c r="O76" s="6"/>
      <c r="P76" s="6"/>
      <c r="Q76" s="6"/>
      <c r="R76" s="6"/>
      <c r="S76" s="6"/>
      <c r="T76" s="28"/>
      <c r="U76" s="28"/>
      <c r="V76" s="28"/>
      <c r="W76" s="139"/>
      <c r="X76" s="29"/>
      <c r="Y76" s="6"/>
      <c r="Z76" s="6"/>
      <c r="AA76" s="6"/>
    </row>
    <row r="77" spans="1:27" ht="15.75" customHeight="1">
      <c r="A77" s="6"/>
      <c r="B77" s="6"/>
      <c r="C77" s="6"/>
      <c r="D77" s="6"/>
      <c r="E77" s="29"/>
      <c r="F77" s="6"/>
      <c r="G77" s="29"/>
      <c r="H77" s="29"/>
      <c r="I77" s="6"/>
      <c r="J77" s="6"/>
      <c r="K77" s="6"/>
      <c r="L77" s="6"/>
      <c r="M77" s="6"/>
      <c r="N77" s="6"/>
      <c r="O77" s="6"/>
      <c r="P77" s="6"/>
      <c r="Q77" s="6"/>
      <c r="R77" s="6"/>
      <c r="S77" s="6"/>
      <c r="T77" s="28"/>
      <c r="U77" s="28"/>
      <c r="V77" s="28"/>
      <c r="W77" s="139"/>
      <c r="X77" s="29"/>
      <c r="Y77" s="6"/>
      <c r="Z77" s="6"/>
      <c r="AA77" s="6"/>
    </row>
    <row r="78" spans="1:27" ht="15.75" customHeight="1">
      <c r="A78" s="6"/>
      <c r="B78" s="6"/>
      <c r="C78" s="6"/>
      <c r="D78" s="6"/>
      <c r="E78" s="29"/>
      <c r="F78" s="6"/>
      <c r="G78" s="29"/>
      <c r="H78" s="29"/>
      <c r="I78" s="6"/>
      <c r="J78" s="6"/>
      <c r="K78" s="6"/>
      <c r="L78" s="6"/>
      <c r="M78" s="6"/>
      <c r="N78" s="6"/>
      <c r="O78" s="6"/>
      <c r="P78" s="6"/>
      <c r="Q78" s="6"/>
      <c r="R78" s="6"/>
      <c r="S78" s="6"/>
      <c r="T78" s="28"/>
      <c r="U78" s="28"/>
      <c r="V78" s="28"/>
      <c r="W78" s="139"/>
      <c r="X78" s="29"/>
      <c r="Y78" s="6"/>
      <c r="Z78" s="6"/>
      <c r="AA78" s="6"/>
    </row>
    <row r="79" spans="1:27" ht="15.75" customHeight="1">
      <c r="A79" s="6"/>
      <c r="B79" s="6"/>
      <c r="C79" s="6"/>
      <c r="D79" s="6"/>
      <c r="E79" s="29"/>
      <c r="F79" s="6"/>
      <c r="G79" s="29"/>
      <c r="H79" s="29"/>
      <c r="I79" s="6"/>
      <c r="J79" s="6"/>
      <c r="K79" s="6"/>
      <c r="L79" s="6"/>
      <c r="M79" s="6"/>
      <c r="N79" s="6"/>
      <c r="O79" s="6"/>
      <c r="P79" s="6"/>
      <c r="Q79" s="6"/>
      <c r="R79" s="6"/>
      <c r="S79" s="6"/>
      <c r="T79" s="28"/>
      <c r="U79" s="28"/>
      <c r="V79" s="28"/>
      <c r="W79" s="139"/>
      <c r="X79" s="29"/>
      <c r="Y79" s="6"/>
      <c r="Z79" s="6"/>
      <c r="AA79" s="6"/>
    </row>
    <row r="80" spans="1:27" ht="15.75" customHeight="1">
      <c r="A80" s="6"/>
      <c r="B80" s="6"/>
      <c r="C80" s="6"/>
      <c r="D80" s="6"/>
      <c r="E80" s="29"/>
      <c r="F80" s="6"/>
      <c r="G80" s="29"/>
      <c r="H80" s="29"/>
      <c r="I80" s="6"/>
      <c r="J80" s="6"/>
      <c r="K80" s="6"/>
      <c r="L80" s="6"/>
      <c r="M80" s="6"/>
      <c r="N80" s="6"/>
      <c r="O80" s="6"/>
      <c r="P80" s="6"/>
      <c r="Q80" s="6"/>
      <c r="R80" s="6"/>
      <c r="S80" s="6"/>
      <c r="T80" s="28"/>
      <c r="U80" s="28"/>
      <c r="V80" s="28"/>
      <c r="W80" s="139"/>
      <c r="X80" s="29"/>
      <c r="Y80" s="6"/>
      <c r="Z80" s="6"/>
      <c r="AA80" s="6"/>
    </row>
    <row r="81" spans="1:27" ht="15.75" customHeight="1">
      <c r="A81" s="6"/>
      <c r="B81" s="6"/>
      <c r="C81" s="6"/>
      <c r="D81" s="6"/>
      <c r="E81" s="29"/>
      <c r="F81" s="6"/>
      <c r="G81" s="29"/>
      <c r="H81" s="29"/>
      <c r="I81" s="6"/>
      <c r="J81" s="6"/>
      <c r="K81" s="6"/>
      <c r="L81" s="6"/>
      <c r="M81" s="6"/>
      <c r="N81" s="6"/>
      <c r="O81" s="6"/>
      <c r="P81" s="6"/>
      <c r="Q81" s="6"/>
      <c r="R81" s="6"/>
      <c r="S81" s="6"/>
      <c r="T81" s="28"/>
      <c r="U81" s="28"/>
      <c r="V81" s="28"/>
      <c r="W81" s="139"/>
      <c r="X81" s="29"/>
      <c r="Y81" s="6"/>
      <c r="Z81" s="6"/>
      <c r="AA81" s="6"/>
    </row>
    <row r="82" spans="1:27" ht="15.75" customHeight="1">
      <c r="A82" s="6"/>
      <c r="B82" s="6"/>
      <c r="C82" s="6"/>
      <c r="D82" s="6"/>
      <c r="E82" s="29"/>
      <c r="F82" s="6"/>
      <c r="G82" s="29"/>
      <c r="H82" s="29"/>
      <c r="I82" s="6"/>
      <c r="J82" s="6"/>
      <c r="K82" s="6"/>
      <c r="L82" s="6"/>
      <c r="M82" s="6"/>
      <c r="N82" s="6"/>
      <c r="O82" s="6"/>
      <c r="P82" s="6"/>
      <c r="Q82" s="6"/>
      <c r="R82" s="6"/>
      <c r="S82" s="6"/>
      <c r="T82" s="28"/>
      <c r="U82" s="28"/>
      <c r="V82" s="28"/>
      <c r="W82" s="139"/>
      <c r="X82" s="29"/>
      <c r="Y82" s="6"/>
      <c r="Z82" s="6"/>
      <c r="AA82" s="6"/>
    </row>
    <row r="83" spans="1:27" ht="15.75" customHeight="1">
      <c r="A83" s="6"/>
      <c r="B83" s="6"/>
      <c r="C83" s="6"/>
      <c r="D83" s="6"/>
      <c r="E83" s="29"/>
      <c r="F83" s="6"/>
      <c r="G83" s="29"/>
      <c r="H83" s="29"/>
      <c r="I83" s="6"/>
      <c r="J83" s="6"/>
      <c r="K83" s="6"/>
      <c r="L83" s="6"/>
      <c r="M83" s="6"/>
      <c r="N83" s="6"/>
      <c r="O83" s="6"/>
      <c r="P83" s="6"/>
      <c r="Q83" s="6"/>
      <c r="R83" s="6"/>
      <c r="S83" s="6"/>
      <c r="T83" s="28"/>
      <c r="U83" s="28"/>
      <c r="V83" s="28"/>
      <c r="W83" s="139"/>
      <c r="X83" s="29"/>
      <c r="Y83" s="6"/>
      <c r="Z83" s="6"/>
      <c r="AA83" s="6"/>
    </row>
    <row r="84" spans="1:27" ht="15.75" customHeight="1">
      <c r="A84" s="6"/>
      <c r="B84" s="6"/>
      <c r="C84" s="6"/>
      <c r="D84" s="6"/>
      <c r="E84" s="29"/>
      <c r="F84" s="6"/>
      <c r="G84" s="29"/>
      <c r="H84" s="29"/>
      <c r="I84" s="6"/>
      <c r="J84" s="6"/>
      <c r="K84" s="6"/>
      <c r="L84" s="6"/>
      <c r="M84" s="6"/>
      <c r="N84" s="6"/>
      <c r="O84" s="6"/>
      <c r="P84" s="6"/>
      <c r="Q84" s="6"/>
      <c r="R84" s="6"/>
      <c r="S84" s="6"/>
      <c r="T84" s="28"/>
      <c r="U84" s="28"/>
      <c r="V84" s="28"/>
      <c r="W84" s="139"/>
      <c r="X84" s="29"/>
      <c r="Y84" s="6"/>
      <c r="Z84" s="6"/>
      <c r="AA84" s="6"/>
    </row>
    <row r="85" spans="1:27" ht="15.75" customHeight="1">
      <c r="A85" s="6"/>
      <c r="B85" s="6"/>
      <c r="C85" s="6"/>
      <c r="D85" s="6"/>
      <c r="E85" s="29"/>
      <c r="F85" s="6"/>
      <c r="G85" s="29"/>
      <c r="H85" s="29"/>
      <c r="I85" s="6"/>
      <c r="J85" s="6"/>
      <c r="K85" s="6"/>
      <c r="L85" s="6"/>
      <c r="M85" s="6"/>
      <c r="N85" s="6"/>
      <c r="O85" s="6"/>
      <c r="P85" s="6"/>
      <c r="Q85" s="6"/>
      <c r="R85" s="6"/>
      <c r="S85" s="6"/>
      <c r="T85" s="28"/>
      <c r="U85" s="28"/>
      <c r="V85" s="28"/>
      <c r="W85" s="139"/>
      <c r="X85" s="29"/>
      <c r="Y85" s="6"/>
      <c r="Z85" s="6"/>
      <c r="AA85" s="6"/>
    </row>
    <row r="86" spans="1:27" ht="15.75" customHeight="1">
      <c r="A86" s="6"/>
      <c r="B86" s="6"/>
      <c r="C86" s="6"/>
      <c r="D86" s="6"/>
      <c r="E86" s="29"/>
      <c r="F86" s="6"/>
      <c r="G86" s="29"/>
      <c r="H86" s="29"/>
      <c r="I86" s="6"/>
      <c r="J86" s="6"/>
      <c r="K86" s="6"/>
      <c r="L86" s="6"/>
      <c r="M86" s="6"/>
      <c r="N86" s="6"/>
      <c r="O86" s="6"/>
      <c r="P86" s="6"/>
      <c r="Q86" s="6"/>
      <c r="R86" s="6"/>
      <c r="S86" s="6"/>
      <c r="T86" s="28"/>
      <c r="U86" s="28"/>
      <c r="V86" s="28"/>
      <c r="W86" s="139"/>
      <c r="X86" s="29"/>
      <c r="Y86" s="6"/>
      <c r="Z86" s="6"/>
      <c r="AA86" s="6"/>
    </row>
    <row r="87" spans="1:27" ht="15.75" customHeight="1">
      <c r="A87" s="6"/>
      <c r="B87" s="6"/>
      <c r="C87" s="6"/>
      <c r="D87" s="6"/>
      <c r="E87" s="29"/>
      <c r="F87" s="6"/>
      <c r="G87" s="29"/>
      <c r="H87" s="29"/>
      <c r="I87" s="6"/>
      <c r="J87" s="6"/>
      <c r="K87" s="6"/>
      <c r="L87" s="6"/>
      <c r="M87" s="6"/>
      <c r="N87" s="6"/>
      <c r="O87" s="6"/>
      <c r="P87" s="6"/>
      <c r="Q87" s="6"/>
      <c r="R87" s="6"/>
      <c r="S87" s="6"/>
      <c r="T87" s="28"/>
      <c r="U87" s="28"/>
      <c r="V87" s="28"/>
      <c r="W87" s="139"/>
      <c r="X87" s="29"/>
      <c r="Y87" s="6"/>
      <c r="Z87" s="6"/>
      <c r="AA87" s="6"/>
    </row>
    <row r="88" spans="1:27" ht="15.75" customHeight="1">
      <c r="A88" s="6"/>
      <c r="B88" s="6"/>
      <c r="C88" s="6"/>
      <c r="D88" s="6"/>
      <c r="E88" s="29"/>
      <c r="F88" s="6"/>
      <c r="G88" s="29"/>
      <c r="H88" s="29"/>
      <c r="I88" s="6"/>
      <c r="J88" s="6"/>
      <c r="K88" s="6"/>
      <c r="L88" s="6"/>
      <c r="M88" s="6"/>
      <c r="N88" s="6"/>
      <c r="O88" s="6"/>
      <c r="P88" s="6"/>
      <c r="Q88" s="6"/>
      <c r="R88" s="6"/>
      <c r="S88" s="6"/>
      <c r="T88" s="28"/>
      <c r="U88" s="28"/>
      <c r="V88" s="28"/>
      <c r="W88" s="139"/>
      <c r="X88" s="29"/>
      <c r="Y88" s="6"/>
      <c r="Z88" s="6"/>
      <c r="AA88" s="6"/>
    </row>
    <row r="89" spans="1:27" ht="15.75" customHeight="1">
      <c r="A89" s="6"/>
      <c r="B89" s="6"/>
      <c r="C89" s="6"/>
      <c r="D89" s="6"/>
      <c r="E89" s="29"/>
      <c r="F89" s="6"/>
      <c r="G89" s="29"/>
      <c r="H89" s="29"/>
      <c r="I89" s="6"/>
      <c r="J89" s="6"/>
      <c r="K89" s="6"/>
      <c r="L89" s="6"/>
      <c r="M89" s="6"/>
      <c r="N89" s="6"/>
      <c r="O89" s="6"/>
      <c r="P89" s="6"/>
      <c r="Q89" s="6"/>
      <c r="R89" s="6"/>
      <c r="S89" s="6"/>
      <c r="T89" s="28"/>
      <c r="U89" s="28"/>
      <c r="V89" s="28"/>
      <c r="W89" s="139"/>
      <c r="X89" s="29"/>
      <c r="Y89" s="6"/>
      <c r="Z89" s="6"/>
      <c r="AA89" s="6"/>
    </row>
    <row r="90" spans="1:27" ht="15.75" customHeight="1">
      <c r="A90" s="6"/>
      <c r="B90" s="6"/>
      <c r="C90" s="6"/>
      <c r="D90" s="6"/>
      <c r="E90" s="29"/>
      <c r="F90" s="6"/>
      <c r="G90" s="29"/>
      <c r="H90" s="29"/>
      <c r="I90" s="6"/>
      <c r="J90" s="6"/>
      <c r="K90" s="6"/>
      <c r="L90" s="6"/>
      <c r="M90" s="6"/>
      <c r="N90" s="6"/>
      <c r="O90" s="6"/>
      <c r="P90" s="6"/>
      <c r="Q90" s="6"/>
      <c r="R90" s="6"/>
      <c r="S90" s="6"/>
      <c r="T90" s="28"/>
      <c r="U90" s="28"/>
      <c r="V90" s="28"/>
      <c r="W90" s="139"/>
      <c r="X90" s="29"/>
      <c r="Y90" s="6"/>
      <c r="Z90" s="6"/>
      <c r="AA90" s="6"/>
    </row>
    <row r="91" spans="1:27" ht="15.75" customHeight="1">
      <c r="A91" s="6"/>
      <c r="B91" s="6"/>
      <c r="C91" s="6"/>
      <c r="D91" s="6"/>
      <c r="E91" s="29"/>
      <c r="F91" s="6"/>
      <c r="G91" s="29"/>
      <c r="H91" s="29"/>
      <c r="I91" s="6"/>
      <c r="J91" s="6"/>
      <c r="K91" s="6"/>
      <c r="L91" s="6"/>
      <c r="M91" s="6"/>
      <c r="N91" s="6"/>
      <c r="O91" s="6"/>
      <c r="P91" s="6"/>
      <c r="Q91" s="6"/>
      <c r="R91" s="6"/>
      <c r="S91" s="6"/>
      <c r="T91" s="28"/>
      <c r="U91" s="28"/>
      <c r="V91" s="28"/>
      <c r="W91" s="139"/>
      <c r="X91" s="29"/>
      <c r="Y91" s="6"/>
      <c r="Z91" s="6"/>
      <c r="AA91" s="6"/>
    </row>
    <row r="92" spans="1:27" ht="15.75" customHeight="1">
      <c r="A92" s="6"/>
      <c r="B92" s="6"/>
      <c r="C92" s="6"/>
      <c r="D92" s="6"/>
      <c r="E92" s="29"/>
      <c r="F92" s="6"/>
      <c r="G92" s="29"/>
      <c r="H92" s="29"/>
      <c r="I92" s="6"/>
      <c r="J92" s="6"/>
      <c r="K92" s="6"/>
      <c r="L92" s="6"/>
      <c r="M92" s="6"/>
      <c r="N92" s="6"/>
      <c r="O92" s="6"/>
      <c r="P92" s="6"/>
      <c r="Q92" s="6"/>
      <c r="R92" s="6"/>
      <c r="S92" s="6"/>
      <c r="T92" s="28"/>
      <c r="U92" s="28"/>
      <c r="V92" s="28"/>
      <c r="W92" s="139"/>
      <c r="X92" s="29"/>
      <c r="Y92" s="6"/>
      <c r="Z92" s="6"/>
      <c r="AA92" s="6"/>
    </row>
    <row r="93" spans="1:27" ht="15.75" customHeight="1">
      <c r="A93" s="6"/>
      <c r="B93" s="6"/>
      <c r="C93" s="6"/>
      <c r="D93" s="6"/>
      <c r="E93" s="6"/>
      <c r="F93" s="6"/>
      <c r="G93" s="6"/>
      <c r="H93" s="6"/>
      <c r="I93" s="6"/>
      <c r="J93" s="6"/>
      <c r="K93" s="6"/>
      <c r="L93" s="6"/>
      <c r="M93" s="6"/>
      <c r="N93" s="6"/>
      <c r="O93" s="6"/>
      <c r="P93" s="6"/>
      <c r="Q93" s="6"/>
      <c r="R93" s="6"/>
      <c r="S93" s="6"/>
      <c r="T93" s="6"/>
      <c r="U93" s="6"/>
      <c r="V93" s="6"/>
      <c r="W93" s="139"/>
      <c r="X93" s="6"/>
      <c r="Y93" s="6"/>
      <c r="Z93" s="6"/>
      <c r="AA93" s="6"/>
    </row>
    <row r="94" spans="1:27" ht="15.75" customHeight="1">
      <c r="A94" s="6"/>
      <c r="B94" s="6"/>
      <c r="C94" s="6"/>
      <c r="D94" s="6"/>
      <c r="E94" s="6"/>
      <c r="F94" s="6"/>
      <c r="G94" s="6"/>
      <c r="H94" s="6"/>
      <c r="I94" s="6"/>
      <c r="J94" s="6"/>
      <c r="K94" s="6"/>
      <c r="L94" s="6"/>
      <c r="M94" s="6"/>
      <c r="N94" s="6"/>
      <c r="O94" s="6"/>
      <c r="P94" s="6"/>
      <c r="Q94" s="6"/>
      <c r="R94" s="6"/>
      <c r="S94" s="6"/>
      <c r="T94" s="6"/>
      <c r="U94" s="6"/>
      <c r="V94" s="6"/>
      <c r="W94" s="139"/>
      <c r="X94" s="6"/>
      <c r="Y94" s="6"/>
      <c r="Z94" s="6"/>
      <c r="AA94" s="6"/>
    </row>
    <row r="95" spans="1:27" ht="15.75" customHeight="1">
      <c r="A95" s="6"/>
      <c r="B95" s="6"/>
      <c r="C95" s="6"/>
      <c r="D95" s="6"/>
      <c r="E95" s="6"/>
      <c r="F95" s="6"/>
      <c r="G95" s="6"/>
      <c r="H95" s="6"/>
      <c r="I95" s="6"/>
      <c r="J95" s="6"/>
      <c r="K95" s="6"/>
      <c r="L95" s="6"/>
      <c r="M95" s="6"/>
      <c r="N95" s="6"/>
      <c r="O95" s="6"/>
      <c r="P95" s="6"/>
      <c r="Q95" s="6"/>
      <c r="R95" s="6"/>
      <c r="S95" s="6"/>
      <c r="T95" s="6"/>
      <c r="U95" s="6"/>
      <c r="V95" s="6"/>
      <c r="W95" s="139"/>
      <c r="X95" s="6"/>
      <c r="Y95" s="6"/>
      <c r="Z95" s="6"/>
      <c r="AA95" s="6"/>
    </row>
    <row r="96" spans="1:27" ht="15.75" customHeight="1">
      <c r="A96" s="6"/>
      <c r="B96" s="6"/>
      <c r="C96" s="6"/>
      <c r="D96" s="6"/>
      <c r="E96" s="6"/>
      <c r="F96" s="6"/>
      <c r="G96" s="6"/>
      <c r="H96" s="6"/>
      <c r="I96" s="6"/>
      <c r="J96" s="6"/>
      <c r="K96" s="6"/>
      <c r="L96" s="6"/>
      <c r="M96" s="6"/>
      <c r="N96" s="6"/>
      <c r="O96" s="6"/>
      <c r="P96" s="6"/>
      <c r="Q96" s="6"/>
      <c r="R96" s="6"/>
      <c r="S96" s="6"/>
      <c r="T96" s="6"/>
      <c r="U96" s="6"/>
      <c r="V96" s="6"/>
      <c r="W96" s="139"/>
      <c r="X96" s="6"/>
      <c r="Y96" s="6"/>
      <c r="Z96" s="6"/>
      <c r="AA96" s="6"/>
    </row>
    <row r="97" spans="1:27" ht="15.75" customHeight="1">
      <c r="A97" s="6"/>
      <c r="B97" s="6"/>
      <c r="C97" s="6"/>
      <c r="D97" s="6"/>
      <c r="E97" s="6"/>
      <c r="F97" s="6"/>
      <c r="G97" s="6"/>
      <c r="H97" s="6"/>
      <c r="I97" s="6"/>
      <c r="J97" s="6"/>
      <c r="K97" s="6"/>
      <c r="L97" s="6"/>
      <c r="M97" s="6"/>
      <c r="N97" s="6"/>
      <c r="O97" s="6"/>
      <c r="P97" s="6"/>
      <c r="Q97" s="6"/>
      <c r="R97" s="6"/>
      <c r="S97" s="6"/>
      <c r="T97" s="6"/>
      <c r="U97" s="6"/>
      <c r="V97" s="6"/>
      <c r="W97" s="139"/>
      <c r="X97" s="6"/>
      <c r="Y97" s="6"/>
      <c r="Z97" s="6"/>
      <c r="AA97" s="6"/>
    </row>
    <row r="98" spans="1:27" ht="15.75" customHeight="1">
      <c r="A98" s="6"/>
      <c r="B98" s="6"/>
      <c r="C98" s="6"/>
      <c r="D98" s="6"/>
      <c r="E98" s="6"/>
      <c r="F98" s="6"/>
      <c r="G98" s="6"/>
      <c r="H98" s="6"/>
      <c r="I98" s="6"/>
      <c r="J98" s="6"/>
      <c r="K98" s="6"/>
      <c r="L98" s="6"/>
      <c r="M98" s="6"/>
      <c r="N98" s="6"/>
      <c r="O98" s="6"/>
      <c r="P98" s="6"/>
      <c r="Q98" s="6"/>
      <c r="R98" s="6"/>
      <c r="S98" s="6"/>
      <c r="T98" s="6"/>
      <c r="U98" s="6"/>
      <c r="V98" s="6"/>
      <c r="W98" s="139"/>
      <c r="X98" s="6"/>
      <c r="Y98" s="6"/>
      <c r="Z98" s="6"/>
      <c r="AA98" s="6"/>
    </row>
    <row r="99" spans="1:27" ht="15.75" customHeight="1">
      <c r="A99" s="6"/>
      <c r="B99" s="6"/>
      <c r="C99" s="6"/>
      <c r="D99" s="6"/>
      <c r="E99" s="6"/>
      <c r="F99" s="6"/>
      <c r="G99" s="6"/>
      <c r="H99" s="6"/>
      <c r="I99" s="6"/>
      <c r="J99" s="6"/>
      <c r="K99" s="6"/>
      <c r="L99" s="6"/>
      <c r="M99" s="6"/>
      <c r="N99" s="6"/>
      <c r="O99" s="6"/>
      <c r="P99" s="6"/>
      <c r="Q99" s="6"/>
      <c r="R99" s="6"/>
      <c r="S99" s="6"/>
      <c r="T99" s="6"/>
      <c r="U99" s="6"/>
      <c r="V99" s="6"/>
      <c r="W99" s="139"/>
      <c r="X99" s="6"/>
      <c r="Y99" s="6"/>
      <c r="Z99" s="6"/>
      <c r="AA99" s="6"/>
    </row>
    <row r="100" spans="1:27" ht="15.75" customHeight="1">
      <c r="A100" s="6"/>
      <c r="B100" s="6"/>
      <c r="C100" s="6"/>
      <c r="D100" s="6"/>
      <c r="E100" s="6"/>
      <c r="F100" s="6"/>
      <c r="G100" s="6"/>
      <c r="H100" s="6"/>
      <c r="I100" s="6"/>
      <c r="J100" s="6"/>
      <c r="K100" s="6"/>
      <c r="L100" s="6"/>
      <c r="M100" s="6"/>
      <c r="N100" s="6"/>
      <c r="O100" s="6"/>
      <c r="P100" s="6"/>
      <c r="Q100" s="6"/>
      <c r="R100" s="6"/>
      <c r="S100" s="6"/>
      <c r="T100" s="6"/>
      <c r="U100" s="6"/>
      <c r="V100" s="6"/>
      <c r="W100" s="139"/>
      <c r="X100" s="6"/>
      <c r="Y100" s="6"/>
      <c r="Z100" s="6"/>
      <c r="AA100" s="6"/>
    </row>
    <row r="101" spans="1:27" ht="15.75" customHeight="1">
      <c r="A101" s="6"/>
      <c r="B101" s="6"/>
      <c r="C101" s="6"/>
      <c r="D101" s="6"/>
      <c r="E101" s="6"/>
      <c r="F101" s="6"/>
      <c r="G101" s="6"/>
      <c r="H101" s="6"/>
      <c r="I101" s="6"/>
      <c r="J101" s="6"/>
      <c r="K101" s="6"/>
      <c r="L101" s="6"/>
      <c r="M101" s="6"/>
      <c r="N101" s="6"/>
      <c r="O101" s="6"/>
      <c r="P101" s="6"/>
      <c r="Q101" s="6"/>
      <c r="R101" s="6"/>
      <c r="S101" s="6"/>
      <c r="T101" s="6"/>
      <c r="U101" s="6"/>
      <c r="V101" s="6"/>
      <c r="W101" s="139"/>
      <c r="X101" s="6"/>
      <c r="Y101" s="6"/>
      <c r="Z101" s="6"/>
      <c r="AA101" s="6"/>
    </row>
    <row r="102" spans="1:27" ht="15.75" customHeight="1">
      <c r="A102" s="6"/>
      <c r="B102" s="6"/>
      <c r="C102" s="6"/>
      <c r="D102" s="6"/>
      <c r="E102" s="6"/>
      <c r="F102" s="6"/>
      <c r="G102" s="6"/>
      <c r="H102" s="6"/>
      <c r="I102" s="6"/>
      <c r="J102" s="6"/>
      <c r="K102" s="6"/>
      <c r="L102" s="6"/>
      <c r="M102" s="6"/>
      <c r="N102" s="6"/>
      <c r="O102" s="6"/>
      <c r="P102" s="6"/>
      <c r="Q102" s="6"/>
      <c r="R102" s="6"/>
      <c r="S102" s="6"/>
      <c r="T102" s="6"/>
      <c r="U102" s="6"/>
      <c r="V102" s="6"/>
      <c r="W102" s="139"/>
      <c r="X102" s="6"/>
      <c r="Y102" s="6"/>
      <c r="Z102" s="6"/>
      <c r="AA102" s="6"/>
    </row>
    <row r="103" spans="1:27" ht="15.75" customHeight="1">
      <c r="A103" s="6"/>
      <c r="B103" s="6"/>
      <c r="C103" s="6"/>
      <c r="D103" s="6"/>
      <c r="E103" s="6"/>
      <c r="F103" s="6"/>
      <c r="G103" s="6"/>
      <c r="H103" s="6"/>
      <c r="I103" s="6"/>
      <c r="J103" s="6"/>
      <c r="K103" s="6"/>
      <c r="L103" s="6"/>
      <c r="M103" s="6"/>
      <c r="N103" s="6"/>
      <c r="O103" s="6"/>
      <c r="P103" s="6"/>
      <c r="Q103" s="6"/>
      <c r="R103" s="6"/>
      <c r="S103" s="6"/>
      <c r="T103" s="6"/>
      <c r="U103" s="6"/>
      <c r="V103" s="6"/>
      <c r="W103" s="139"/>
      <c r="X103" s="6"/>
      <c r="Y103" s="6"/>
      <c r="Z103" s="6"/>
      <c r="AA103" s="6"/>
    </row>
    <row r="104" spans="1:27" ht="15.75" customHeight="1">
      <c r="A104" s="6"/>
      <c r="B104" s="6"/>
      <c r="C104" s="6"/>
      <c r="D104" s="6"/>
      <c r="E104" s="6"/>
      <c r="F104" s="6"/>
      <c r="G104" s="6"/>
      <c r="H104" s="6"/>
      <c r="I104" s="6"/>
      <c r="J104" s="6"/>
      <c r="K104" s="6"/>
      <c r="L104" s="6"/>
      <c r="M104" s="6"/>
      <c r="N104" s="6"/>
      <c r="O104" s="6"/>
      <c r="P104" s="6"/>
      <c r="Q104" s="6"/>
      <c r="R104" s="6"/>
      <c r="S104" s="6"/>
      <c r="T104" s="6"/>
      <c r="U104" s="6"/>
      <c r="V104" s="6"/>
      <c r="W104" s="139"/>
      <c r="X104" s="6"/>
      <c r="Y104" s="6"/>
      <c r="Z104" s="6"/>
      <c r="AA104" s="6"/>
    </row>
    <row r="105" spans="1:27" ht="15.75" customHeight="1">
      <c r="A105" s="6"/>
      <c r="B105" s="6"/>
      <c r="C105" s="6"/>
      <c r="D105" s="6"/>
      <c r="E105" s="6"/>
      <c r="F105" s="6"/>
      <c r="G105" s="6"/>
      <c r="H105" s="6"/>
      <c r="I105" s="6"/>
      <c r="J105" s="6"/>
      <c r="K105" s="6"/>
      <c r="L105" s="6"/>
      <c r="M105" s="6"/>
      <c r="N105" s="6"/>
      <c r="O105" s="6"/>
      <c r="P105" s="6"/>
      <c r="Q105" s="6"/>
      <c r="R105" s="6"/>
      <c r="S105" s="6"/>
      <c r="T105" s="6"/>
      <c r="U105" s="6"/>
      <c r="V105" s="6"/>
      <c r="W105" s="139"/>
      <c r="X105" s="6"/>
      <c r="Y105" s="6"/>
      <c r="Z105" s="6"/>
      <c r="AA105" s="6"/>
    </row>
    <row r="106" spans="1:27" ht="15.75" customHeight="1">
      <c r="A106" s="6"/>
      <c r="B106" s="6"/>
      <c r="C106" s="6"/>
      <c r="D106" s="6"/>
      <c r="E106" s="6"/>
      <c r="F106" s="6"/>
      <c r="G106" s="6"/>
      <c r="H106" s="6"/>
      <c r="I106" s="6"/>
      <c r="J106" s="6"/>
      <c r="K106" s="6"/>
      <c r="L106" s="6"/>
      <c r="M106" s="6"/>
      <c r="N106" s="6"/>
      <c r="O106" s="6"/>
      <c r="P106" s="6"/>
      <c r="Q106" s="6"/>
      <c r="R106" s="6"/>
      <c r="S106" s="6"/>
      <c r="T106" s="6"/>
      <c r="U106" s="6"/>
      <c r="V106" s="6"/>
      <c r="W106" s="139"/>
      <c r="X106" s="6"/>
      <c r="Y106" s="6"/>
      <c r="Z106" s="6"/>
      <c r="AA106" s="6"/>
    </row>
    <row r="107" spans="1:27" ht="15.75" customHeight="1">
      <c r="A107" s="6"/>
      <c r="B107" s="6"/>
      <c r="C107" s="6"/>
      <c r="D107" s="6"/>
      <c r="E107" s="6"/>
      <c r="F107" s="6"/>
      <c r="G107" s="6"/>
      <c r="H107" s="6"/>
      <c r="I107" s="6"/>
      <c r="J107" s="6"/>
      <c r="K107" s="6"/>
      <c r="L107" s="6"/>
      <c r="M107" s="6"/>
      <c r="N107" s="6"/>
      <c r="O107" s="6"/>
      <c r="P107" s="6"/>
      <c r="Q107" s="6"/>
      <c r="R107" s="6"/>
      <c r="S107" s="6"/>
      <c r="T107" s="6"/>
      <c r="U107" s="6"/>
      <c r="V107" s="6"/>
      <c r="W107" s="139"/>
      <c r="X107" s="6"/>
      <c r="Y107" s="6"/>
      <c r="Z107" s="6"/>
      <c r="AA107" s="6"/>
    </row>
    <row r="108" spans="1:27" ht="15.75" customHeight="1">
      <c r="A108" s="6"/>
      <c r="B108" s="6"/>
      <c r="C108" s="6"/>
      <c r="D108" s="6"/>
      <c r="E108" s="6"/>
      <c r="F108" s="6"/>
      <c r="G108" s="6"/>
      <c r="H108" s="6"/>
      <c r="I108" s="6"/>
      <c r="J108" s="6"/>
      <c r="K108" s="6"/>
      <c r="L108" s="6"/>
      <c r="M108" s="6"/>
      <c r="N108" s="6"/>
      <c r="O108" s="6"/>
      <c r="P108" s="6"/>
      <c r="Q108" s="6"/>
      <c r="R108" s="6"/>
      <c r="S108" s="6"/>
      <c r="T108" s="6"/>
      <c r="U108" s="6"/>
      <c r="V108" s="6"/>
      <c r="W108" s="139"/>
      <c r="X108" s="6"/>
      <c r="Y108" s="6"/>
      <c r="Z108" s="6"/>
      <c r="AA108" s="6"/>
    </row>
    <row r="109" spans="1:27" ht="15.75" customHeight="1">
      <c r="A109" s="6"/>
      <c r="B109" s="6"/>
      <c r="C109" s="6"/>
      <c r="D109" s="6"/>
      <c r="E109" s="6"/>
      <c r="F109" s="6"/>
      <c r="G109" s="6"/>
      <c r="H109" s="6"/>
      <c r="I109" s="6"/>
      <c r="J109" s="6"/>
      <c r="K109" s="6"/>
      <c r="L109" s="6"/>
      <c r="M109" s="6"/>
      <c r="N109" s="6"/>
      <c r="O109" s="6"/>
      <c r="P109" s="6"/>
      <c r="Q109" s="6"/>
      <c r="R109" s="6"/>
      <c r="S109" s="6"/>
      <c r="T109" s="6"/>
      <c r="U109" s="6"/>
      <c r="V109" s="6"/>
      <c r="W109" s="139"/>
      <c r="X109" s="6"/>
      <c r="Y109" s="6"/>
      <c r="Z109" s="6"/>
      <c r="AA109" s="6"/>
    </row>
    <row r="110" spans="1:27" ht="15.75" customHeight="1">
      <c r="A110" s="6"/>
      <c r="B110" s="6"/>
      <c r="C110" s="6"/>
      <c r="D110" s="6"/>
      <c r="E110" s="6"/>
      <c r="F110" s="6"/>
      <c r="G110" s="6"/>
      <c r="H110" s="6"/>
      <c r="I110" s="6"/>
      <c r="J110" s="6"/>
      <c r="K110" s="6"/>
      <c r="L110" s="6"/>
      <c r="M110" s="6"/>
      <c r="N110" s="6"/>
      <c r="O110" s="6"/>
      <c r="P110" s="6"/>
      <c r="Q110" s="6"/>
      <c r="R110" s="6"/>
      <c r="S110" s="6"/>
      <c r="T110" s="6"/>
      <c r="U110" s="6"/>
      <c r="V110" s="6"/>
      <c r="W110" s="139"/>
      <c r="X110" s="6"/>
      <c r="Y110" s="6"/>
      <c r="Z110" s="6"/>
      <c r="AA110" s="6"/>
    </row>
    <row r="111" spans="1:27" ht="15.75" customHeight="1">
      <c r="A111" s="6"/>
      <c r="B111" s="6"/>
      <c r="C111" s="6"/>
      <c r="D111" s="6"/>
      <c r="E111" s="6"/>
      <c r="F111" s="6"/>
      <c r="G111" s="6"/>
      <c r="H111" s="6"/>
      <c r="I111" s="6"/>
      <c r="J111" s="6"/>
      <c r="K111" s="6"/>
      <c r="L111" s="6"/>
      <c r="M111" s="6"/>
      <c r="N111" s="6"/>
      <c r="O111" s="6"/>
      <c r="P111" s="6"/>
      <c r="Q111" s="6"/>
      <c r="R111" s="6"/>
      <c r="S111" s="6"/>
      <c r="T111" s="6"/>
      <c r="U111" s="6"/>
      <c r="V111" s="6"/>
      <c r="W111" s="139"/>
      <c r="X111" s="6"/>
      <c r="Y111" s="6"/>
      <c r="Z111" s="6"/>
      <c r="AA111" s="6"/>
    </row>
    <row r="112" spans="1:27" ht="15.75" customHeight="1">
      <c r="A112" s="6"/>
      <c r="B112" s="6"/>
      <c r="C112" s="6"/>
      <c r="D112" s="6"/>
      <c r="E112" s="6"/>
      <c r="F112" s="6"/>
      <c r="G112" s="6"/>
      <c r="H112" s="6"/>
      <c r="I112" s="6"/>
      <c r="J112" s="6"/>
      <c r="K112" s="6"/>
      <c r="L112" s="6"/>
      <c r="M112" s="6"/>
      <c r="N112" s="6"/>
      <c r="O112" s="6"/>
      <c r="P112" s="6"/>
      <c r="Q112" s="6"/>
      <c r="R112" s="6"/>
      <c r="S112" s="6"/>
      <c r="T112" s="6"/>
      <c r="U112" s="6"/>
      <c r="V112" s="6"/>
      <c r="W112" s="139"/>
      <c r="X112" s="6"/>
      <c r="Y112" s="6"/>
      <c r="Z112" s="6"/>
      <c r="AA112" s="6"/>
    </row>
    <row r="113" spans="1:27" ht="15.75" customHeight="1">
      <c r="A113" s="6"/>
      <c r="B113" s="6"/>
      <c r="C113" s="6"/>
      <c r="D113" s="6"/>
      <c r="E113" s="6"/>
      <c r="F113" s="6"/>
      <c r="G113" s="6"/>
      <c r="H113" s="6"/>
      <c r="I113" s="6"/>
      <c r="J113" s="6"/>
      <c r="K113" s="6"/>
      <c r="L113" s="6"/>
      <c r="M113" s="6"/>
      <c r="N113" s="6"/>
      <c r="O113" s="6"/>
      <c r="P113" s="6"/>
      <c r="Q113" s="6"/>
      <c r="R113" s="6"/>
      <c r="S113" s="6"/>
      <c r="T113" s="6"/>
      <c r="U113" s="6"/>
      <c r="V113" s="6"/>
      <c r="W113" s="139"/>
      <c r="X113" s="6"/>
      <c r="Y113" s="6"/>
      <c r="Z113" s="6"/>
      <c r="AA113" s="6"/>
    </row>
    <row r="114" spans="1:27" ht="15.75" customHeight="1">
      <c r="A114" s="6"/>
      <c r="B114" s="6"/>
      <c r="C114" s="6"/>
      <c r="D114" s="6"/>
      <c r="E114" s="6"/>
      <c r="F114" s="6"/>
      <c r="G114" s="6"/>
      <c r="H114" s="6"/>
      <c r="I114" s="6"/>
      <c r="J114" s="6"/>
      <c r="K114" s="6"/>
      <c r="L114" s="6"/>
      <c r="M114" s="6"/>
      <c r="N114" s="6"/>
      <c r="O114" s="6"/>
      <c r="P114" s="6"/>
      <c r="Q114" s="6"/>
      <c r="R114" s="6"/>
      <c r="S114" s="6"/>
      <c r="T114" s="6"/>
      <c r="U114" s="6"/>
      <c r="V114" s="6"/>
      <c r="W114" s="139"/>
      <c r="X114" s="6"/>
      <c r="Y114" s="6"/>
      <c r="Z114" s="6"/>
      <c r="AA114" s="6"/>
    </row>
    <row r="115" spans="1:27" ht="15.75" customHeight="1">
      <c r="A115" s="6"/>
      <c r="B115" s="6"/>
      <c r="C115" s="6"/>
      <c r="D115" s="6"/>
      <c r="E115" s="6"/>
      <c r="F115" s="6"/>
      <c r="G115" s="6"/>
      <c r="H115" s="6"/>
      <c r="I115" s="6"/>
      <c r="J115" s="6"/>
      <c r="K115" s="6"/>
      <c r="L115" s="6"/>
      <c r="M115" s="6"/>
      <c r="N115" s="6"/>
      <c r="O115" s="6"/>
      <c r="P115" s="6"/>
      <c r="Q115" s="6"/>
      <c r="R115" s="6"/>
      <c r="S115" s="6"/>
      <c r="T115" s="6"/>
      <c r="U115" s="6"/>
      <c r="V115" s="6"/>
      <c r="W115" s="139"/>
      <c r="X115" s="6"/>
      <c r="Y115" s="6"/>
      <c r="Z115" s="6"/>
      <c r="AA115" s="6"/>
    </row>
    <row r="116" spans="1:27" ht="15.75" customHeight="1">
      <c r="A116" s="6"/>
      <c r="B116" s="6"/>
      <c r="C116" s="6"/>
      <c r="D116" s="6"/>
      <c r="E116" s="6"/>
      <c r="F116" s="6"/>
      <c r="G116" s="6"/>
      <c r="H116" s="6"/>
      <c r="I116" s="6"/>
      <c r="J116" s="6"/>
      <c r="K116" s="6"/>
      <c r="L116" s="6"/>
      <c r="M116" s="6"/>
      <c r="N116" s="6"/>
      <c r="O116" s="6"/>
      <c r="P116" s="6"/>
      <c r="Q116" s="6"/>
      <c r="R116" s="6"/>
      <c r="S116" s="6"/>
      <c r="T116" s="6"/>
      <c r="U116" s="6"/>
      <c r="V116" s="6"/>
      <c r="W116" s="139"/>
      <c r="X116" s="6"/>
      <c r="Y116" s="6"/>
      <c r="Z116" s="6"/>
      <c r="AA116" s="6"/>
    </row>
    <row r="117" spans="1:27" ht="15.75" customHeight="1">
      <c r="A117" s="6"/>
      <c r="B117" s="6"/>
      <c r="C117" s="6"/>
      <c r="D117" s="6"/>
      <c r="E117" s="6"/>
      <c r="F117" s="6"/>
      <c r="G117" s="6"/>
      <c r="H117" s="6"/>
      <c r="I117" s="6"/>
      <c r="J117" s="6"/>
      <c r="K117" s="6"/>
      <c r="L117" s="6"/>
      <c r="M117" s="6"/>
      <c r="N117" s="6"/>
      <c r="O117" s="6"/>
      <c r="P117" s="6"/>
      <c r="Q117" s="6"/>
      <c r="R117" s="6"/>
      <c r="S117" s="6"/>
      <c r="T117" s="6"/>
      <c r="U117" s="6"/>
      <c r="V117" s="6"/>
      <c r="W117" s="139"/>
      <c r="X117" s="6"/>
      <c r="Y117" s="6"/>
      <c r="Z117" s="6"/>
      <c r="AA117" s="6"/>
    </row>
    <row r="118" spans="1:27" ht="15.75" customHeight="1">
      <c r="A118" s="6"/>
      <c r="B118" s="6"/>
      <c r="C118" s="6"/>
      <c r="D118" s="6"/>
      <c r="E118" s="6"/>
      <c r="F118" s="6"/>
      <c r="G118" s="6"/>
      <c r="H118" s="6"/>
      <c r="I118" s="6"/>
      <c r="J118" s="6"/>
      <c r="K118" s="6"/>
      <c r="L118" s="6"/>
      <c r="M118" s="6"/>
      <c r="N118" s="6"/>
      <c r="O118" s="6"/>
      <c r="P118" s="6"/>
      <c r="Q118" s="6"/>
      <c r="R118" s="6"/>
      <c r="S118" s="6"/>
      <c r="T118" s="6"/>
      <c r="U118" s="6"/>
      <c r="V118" s="6"/>
      <c r="W118" s="139"/>
      <c r="X118" s="6"/>
      <c r="Y118" s="6"/>
      <c r="Z118" s="6"/>
      <c r="AA118" s="6"/>
    </row>
    <row r="119" spans="1:27" ht="15.75" customHeight="1">
      <c r="A119" s="6"/>
      <c r="B119" s="6"/>
      <c r="C119" s="6"/>
      <c r="D119" s="6"/>
      <c r="E119" s="6"/>
      <c r="F119" s="6"/>
      <c r="G119" s="6"/>
      <c r="H119" s="6"/>
      <c r="I119" s="6"/>
      <c r="J119" s="6"/>
      <c r="K119" s="6"/>
      <c r="L119" s="6"/>
      <c r="M119" s="6"/>
      <c r="N119" s="6"/>
      <c r="O119" s="6"/>
      <c r="P119" s="6"/>
      <c r="Q119" s="6"/>
      <c r="R119" s="6"/>
      <c r="S119" s="6"/>
      <c r="T119" s="6"/>
      <c r="U119" s="6"/>
      <c r="V119" s="6"/>
      <c r="W119" s="139"/>
      <c r="X119" s="6"/>
      <c r="Y119" s="6"/>
      <c r="Z119" s="6"/>
      <c r="AA119" s="6"/>
    </row>
    <row r="120" spans="1:27" ht="15.75" customHeight="1">
      <c r="A120" s="6"/>
      <c r="B120" s="6"/>
      <c r="C120" s="6"/>
      <c r="D120" s="6"/>
      <c r="E120" s="6"/>
      <c r="F120" s="6"/>
      <c r="G120" s="6"/>
      <c r="H120" s="6"/>
      <c r="I120" s="6"/>
      <c r="J120" s="6"/>
      <c r="K120" s="6"/>
      <c r="L120" s="6"/>
      <c r="M120" s="6"/>
      <c r="N120" s="6"/>
      <c r="O120" s="6"/>
      <c r="P120" s="6"/>
      <c r="Q120" s="6"/>
      <c r="R120" s="6"/>
      <c r="S120" s="6"/>
      <c r="T120" s="6"/>
      <c r="U120" s="6"/>
      <c r="V120" s="6"/>
      <c r="W120" s="139"/>
      <c r="X120" s="6"/>
      <c r="Y120" s="6"/>
      <c r="Z120" s="6"/>
      <c r="AA120" s="6"/>
    </row>
    <row r="121" spans="1:27" ht="15.75" customHeight="1">
      <c r="A121" s="6"/>
      <c r="B121" s="6"/>
      <c r="C121" s="6"/>
      <c r="D121" s="6"/>
      <c r="E121" s="6"/>
      <c r="F121" s="6"/>
      <c r="G121" s="6"/>
      <c r="H121" s="6"/>
      <c r="I121" s="6"/>
      <c r="J121" s="6"/>
      <c r="K121" s="6"/>
      <c r="L121" s="6"/>
      <c r="M121" s="6"/>
      <c r="N121" s="6"/>
      <c r="O121" s="6"/>
      <c r="P121" s="6"/>
      <c r="Q121" s="6"/>
      <c r="R121" s="6"/>
      <c r="S121" s="6"/>
      <c r="T121" s="6"/>
      <c r="U121" s="6"/>
      <c r="V121" s="6"/>
      <c r="W121" s="139"/>
      <c r="X121" s="6"/>
      <c r="Y121" s="6"/>
      <c r="Z121" s="6"/>
      <c r="AA121" s="6"/>
    </row>
    <row r="122" spans="1:27" ht="15.75" customHeight="1">
      <c r="A122" s="6"/>
      <c r="B122" s="6"/>
      <c r="C122" s="6"/>
      <c r="D122" s="6"/>
      <c r="E122" s="6"/>
      <c r="F122" s="6"/>
      <c r="G122" s="6"/>
      <c r="H122" s="6"/>
      <c r="I122" s="6"/>
      <c r="J122" s="6"/>
      <c r="K122" s="6"/>
      <c r="L122" s="6"/>
      <c r="M122" s="6"/>
      <c r="N122" s="6"/>
      <c r="O122" s="6"/>
      <c r="P122" s="6"/>
      <c r="Q122" s="6"/>
      <c r="R122" s="6"/>
      <c r="S122" s="6"/>
      <c r="T122" s="6"/>
      <c r="U122" s="6"/>
      <c r="V122" s="6"/>
      <c r="W122" s="139"/>
      <c r="X122" s="6"/>
      <c r="Y122" s="6"/>
      <c r="Z122" s="6"/>
      <c r="AA122" s="6"/>
    </row>
    <row r="123" spans="1:27" ht="15.75" customHeight="1">
      <c r="A123" s="6"/>
      <c r="B123" s="6"/>
      <c r="C123" s="6"/>
      <c r="D123" s="6"/>
      <c r="E123" s="6"/>
      <c r="F123" s="6"/>
      <c r="G123" s="6"/>
      <c r="H123" s="6"/>
      <c r="I123" s="6"/>
      <c r="J123" s="6"/>
      <c r="K123" s="6"/>
      <c r="L123" s="6"/>
      <c r="M123" s="6"/>
      <c r="N123" s="6"/>
      <c r="O123" s="6"/>
      <c r="P123" s="6"/>
      <c r="Q123" s="6"/>
      <c r="R123" s="6"/>
      <c r="S123" s="6"/>
      <c r="T123" s="6"/>
      <c r="U123" s="6"/>
      <c r="V123" s="6"/>
      <c r="W123" s="139"/>
      <c r="X123" s="6"/>
      <c r="Y123" s="6"/>
      <c r="Z123" s="6"/>
      <c r="AA123" s="6"/>
    </row>
    <row r="124" spans="1:27" ht="15.75" customHeight="1">
      <c r="A124" s="6"/>
      <c r="B124" s="6"/>
      <c r="C124" s="6"/>
      <c r="D124" s="6"/>
      <c r="E124" s="6"/>
      <c r="F124" s="6"/>
      <c r="G124" s="6"/>
      <c r="H124" s="6"/>
      <c r="I124" s="6"/>
      <c r="J124" s="6"/>
      <c r="K124" s="6"/>
      <c r="L124" s="6"/>
      <c r="M124" s="6"/>
      <c r="N124" s="6"/>
      <c r="O124" s="6"/>
      <c r="P124" s="6"/>
      <c r="Q124" s="6"/>
      <c r="R124" s="6"/>
      <c r="S124" s="6"/>
      <c r="T124" s="6"/>
      <c r="U124" s="6"/>
      <c r="V124" s="6"/>
      <c r="W124" s="139"/>
      <c r="X124" s="6"/>
      <c r="Y124" s="6"/>
      <c r="Z124" s="6"/>
      <c r="AA124" s="6"/>
    </row>
    <row r="125" spans="1:27" ht="15.75" customHeight="1">
      <c r="A125" s="6"/>
      <c r="B125" s="6"/>
      <c r="C125" s="6"/>
      <c r="D125" s="6"/>
      <c r="E125" s="6"/>
      <c r="F125" s="6"/>
      <c r="G125" s="6"/>
      <c r="H125" s="6"/>
      <c r="I125" s="6"/>
      <c r="J125" s="6"/>
      <c r="K125" s="6"/>
      <c r="L125" s="6"/>
      <c r="M125" s="6"/>
      <c r="N125" s="6"/>
      <c r="O125" s="6"/>
      <c r="P125" s="6"/>
      <c r="Q125" s="6"/>
      <c r="R125" s="6"/>
      <c r="S125" s="6"/>
      <c r="T125" s="6"/>
      <c r="U125" s="6"/>
      <c r="V125" s="6"/>
      <c r="W125" s="139"/>
      <c r="X125" s="6"/>
      <c r="Y125" s="6"/>
      <c r="Z125" s="6"/>
      <c r="AA125" s="6"/>
    </row>
    <row r="126" spans="1:27" ht="15.75" customHeight="1">
      <c r="A126" s="6"/>
      <c r="B126" s="6"/>
      <c r="C126" s="6"/>
      <c r="D126" s="6"/>
      <c r="E126" s="6"/>
      <c r="F126" s="6"/>
      <c r="G126" s="6"/>
      <c r="H126" s="6"/>
      <c r="I126" s="6"/>
      <c r="J126" s="6"/>
      <c r="K126" s="6"/>
      <c r="L126" s="6"/>
      <c r="M126" s="6"/>
      <c r="N126" s="6"/>
      <c r="O126" s="6"/>
      <c r="P126" s="6"/>
      <c r="Q126" s="6"/>
      <c r="R126" s="6"/>
      <c r="S126" s="6"/>
      <c r="T126" s="6"/>
      <c r="U126" s="6"/>
      <c r="V126" s="6"/>
      <c r="W126" s="139"/>
      <c r="X126" s="6"/>
      <c r="Y126" s="6"/>
      <c r="Z126" s="6"/>
      <c r="AA126" s="6"/>
    </row>
    <row r="127" spans="1:27" ht="15.75" customHeight="1">
      <c r="A127" s="6"/>
      <c r="B127" s="6"/>
      <c r="C127" s="6"/>
      <c r="D127" s="6"/>
      <c r="E127" s="6"/>
      <c r="F127" s="6"/>
      <c r="G127" s="6"/>
      <c r="H127" s="6"/>
      <c r="I127" s="6"/>
      <c r="J127" s="6"/>
      <c r="K127" s="6"/>
      <c r="L127" s="6"/>
      <c r="M127" s="6"/>
      <c r="N127" s="6"/>
      <c r="O127" s="6"/>
      <c r="P127" s="6"/>
      <c r="Q127" s="6"/>
      <c r="R127" s="6"/>
      <c r="S127" s="6"/>
      <c r="T127" s="6"/>
      <c r="U127" s="6"/>
      <c r="V127" s="6"/>
      <c r="W127" s="139"/>
      <c r="X127" s="6"/>
      <c r="Y127" s="6"/>
      <c r="Z127" s="6"/>
      <c r="AA127" s="6"/>
    </row>
    <row r="128" spans="1:27" ht="15.75" customHeight="1">
      <c r="A128" s="6"/>
      <c r="B128" s="6"/>
      <c r="C128" s="6"/>
      <c r="D128" s="6"/>
      <c r="E128" s="6"/>
      <c r="F128" s="6"/>
      <c r="G128" s="6"/>
      <c r="H128" s="6"/>
      <c r="I128" s="6"/>
      <c r="J128" s="6"/>
      <c r="K128" s="6"/>
      <c r="L128" s="6"/>
      <c r="M128" s="6"/>
      <c r="N128" s="6"/>
      <c r="O128" s="6"/>
      <c r="P128" s="6"/>
      <c r="Q128" s="6"/>
      <c r="R128" s="6"/>
      <c r="S128" s="6"/>
      <c r="T128" s="6"/>
      <c r="U128" s="6"/>
      <c r="V128" s="6"/>
      <c r="W128" s="139"/>
      <c r="X128" s="6"/>
      <c r="Y128" s="6"/>
      <c r="Z128" s="6"/>
      <c r="AA128" s="6"/>
    </row>
    <row r="129" spans="1:27" ht="15.75" customHeight="1">
      <c r="A129" s="6"/>
      <c r="B129" s="6"/>
      <c r="C129" s="6"/>
      <c r="D129" s="6"/>
      <c r="E129" s="6"/>
      <c r="F129" s="6"/>
      <c r="G129" s="6"/>
      <c r="H129" s="6"/>
      <c r="I129" s="6"/>
      <c r="J129" s="6"/>
      <c r="K129" s="6"/>
      <c r="L129" s="6"/>
      <c r="M129" s="6"/>
      <c r="N129" s="6"/>
      <c r="O129" s="6"/>
      <c r="P129" s="6"/>
      <c r="Q129" s="6"/>
      <c r="R129" s="6"/>
      <c r="S129" s="6"/>
      <c r="T129" s="6"/>
      <c r="U129" s="6"/>
      <c r="V129" s="6"/>
      <c r="W129" s="139"/>
      <c r="X129" s="6"/>
      <c r="Y129" s="6"/>
      <c r="Z129" s="6"/>
      <c r="AA129" s="6"/>
    </row>
    <row r="130" spans="1:27" ht="15.75" customHeight="1">
      <c r="A130" s="6"/>
      <c r="B130" s="6"/>
      <c r="C130" s="6"/>
      <c r="D130" s="6"/>
      <c r="E130" s="6"/>
      <c r="F130" s="6"/>
      <c r="G130" s="6"/>
      <c r="H130" s="6"/>
      <c r="I130" s="6"/>
      <c r="J130" s="6"/>
      <c r="K130" s="6"/>
      <c r="L130" s="6"/>
      <c r="M130" s="6"/>
      <c r="N130" s="6"/>
      <c r="O130" s="6"/>
      <c r="P130" s="6"/>
      <c r="Q130" s="6"/>
      <c r="R130" s="6"/>
      <c r="S130" s="6"/>
      <c r="T130" s="6"/>
      <c r="U130" s="6"/>
      <c r="V130" s="6"/>
      <c r="W130" s="139"/>
      <c r="X130" s="6"/>
      <c r="Y130" s="6"/>
      <c r="Z130" s="6"/>
      <c r="AA130" s="6"/>
    </row>
    <row r="131" spans="1:27" ht="15.75" customHeight="1">
      <c r="A131" s="6"/>
      <c r="B131" s="6"/>
      <c r="C131" s="6"/>
      <c r="D131" s="6"/>
      <c r="E131" s="6"/>
      <c r="F131" s="6"/>
      <c r="G131" s="6"/>
      <c r="H131" s="6"/>
      <c r="I131" s="6"/>
      <c r="J131" s="6"/>
      <c r="K131" s="6"/>
      <c r="L131" s="6"/>
      <c r="M131" s="6"/>
      <c r="N131" s="6"/>
      <c r="O131" s="6"/>
      <c r="P131" s="6"/>
      <c r="Q131" s="6"/>
      <c r="R131" s="6"/>
      <c r="S131" s="6"/>
      <c r="T131" s="6"/>
      <c r="U131" s="6"/>
      <c r="V131" s="6"/>
      <c r="W131" s="139"/>
      <c r="X131" s="6"/>
      <c r="Y131" s="6"/>
      <c r="Z131" s="6"/>
      <c r="AA131" s="6"/>
    </row>
    <row r="132" spans="1:27" ht="15.75" customHeight="1">
      <c r="A132" s="6"/>
      <c r="B132" s="6"/>
      <c r="C132" s="6"/>
      <c r="D132" s="6"/>
      <c r="E132" s="6"/>
      <c r="F132" s="6"/>
      <c r="G132" s="6"/>
      <c r="H132" s="6"/>
      <c r="I132" s="6"/>
      <c r="J132" s="6"/>
      <c r="K132" s="6"/>
      <c r="L132" s="6"/>
      <c r="M132" s="6"/>
      <c r="N132" s="6"/>
      <c r="O132" s="6"/>
      <c r="P132" s="6"/>
      <c r="Q132" s="6"/>
      <c r="R132" s="6"/>
      <c r="S132" s="6"/>
      <c r="T132" s="6"/>
      <c r="U132" s="6"/>
      <c r="V132" s="6"/>
      <c r="W132" s="139"/>
      <c r="X132" s="6"/>
      <c r="Y132" s="6"/>
      <c r="Z132" s="6"/>
      <c r="AA132" s="6"/>
    </row>
    <row r="133" spans="1:27" ht="15.75" customHeight="1">
      <c r="A133" s="6"/>
      <c r="B133" s="6"/>
      <c r="C133" s="6"/>
      <c r="D133" s="6"/>
      <c r="E133" s="6"/>
      <c r="F133" s="6"/>
      <c r="G133" s="6"/>
      <c r="H133" s="6"/>
      <c r="I133" s="6"/>
      <c r="J133" s="6"/>
      <c r="K133" s="6"/>
      <c r="L133" s="6"/>
      <c r="M133" s="6"/>
      <c r="N133" s="6"/>
      <c r="O133" s="6"/>
      <c r="P133" s="6"/>
      <c r="Q133" s="6"/>
      <c r="R133" s="6"/>
      <c r="S133" s="6"/>
      <c r="T133" s="6"/>
      <c r="U133" s="6"/>
      <c r="V133" s="6"/>
      <c r="W133" s="139"/>
      <c r="X133" s="6"/>
      <c r="Y133" s="6"/>
      <c r="Z133" s="6"/>
      <c r="AA133" s="6"/>
    </row>
    <row r="134" spans="1:27" ht="15.75" customHeight="1">
      <c r="A134" s="6"/>
      <c r="B134" s="6"/>
      <c r="C134" s="6"/>
      <c r="D134" s="6"/>
      <c r="E134" s="6"/>
      <c r="F134" s="6"/>
      <c r="G134" s="6"/>
      <c r="H134" s="6"/>
      <c r="I134" s="6"/>
      <c r="J134" s="6"/>
      <c r="K134" s="6"/>
      <c r="L134" s="6"/>
      <c r="M134" s="6"/>
      <c r="N134" s="6"/>
      <c r="O134" s="6"/>
      <c r="P134" s="6"/>
      <c r="Q134" s="6"/>
      <c r="R134" s="6"/>
      <c r="S134" s="6"/>
      <c r="T134" s="6"/>
      <c r="U134" s="6"/>
      <c r="V134" s="6"/>
      <c r="W134" s="139"/>
      <c r="X134" s="6"/>
      <c r="Y134" s="6"/>
      <c r="Z134" s="6"/>
      <c r="AA134" s="6"/>
    </row>
    <row r="135" spans="1:27" ht="15.75" customHeight="1">
      <c r="A135" s="6"/>
      <c r="B135" s="6"/>
      <c r="C135" s="6"/>
      <c r="D135" s="6"/>
      <c r="E135" s="6"/>
      <c r="F135" s="6"/>
      <c r="G135" s="6"/>
      <c r="H135" s="6"/>
      <c r="I135" s="6"/>
      <c r="J135" s="6"/>
      <c r="K135" s="6"/>
      <c r="L135" s="6"/>
      <c r="M135" s="6"/>
      <c r="N135" s="6"/>
      <c r="O135" s="6"/>
      <c r="P135" s="6"/>
      <c r="Q135" s="6"/>
      <c r="R135" s="6"/>
      <c r="S135" s="6"/>
      <c r="T135" s="6"/>
      <c r="U135" s="6"/>
      <c r="V135" s="6"/>
      <c r="W135" s="139"/>
      <c r="X135" s="6"/>
      <c r="Y135" s="6"/>
      <c r="Z135" s="6"/>
      <c r="AA135" s="6"/>
    </row>
    <row r="136" spans="1:27" ht="15.75" customHeight="1">
      <c r="A136" s="6"/>
      <c r="B136" s="6"/>
      <c r="C136" s="6"/>
      <c r="D136" s="6"/>
      <c r="E136" s="6"/>
      <c r="F136" s="6"/>
      <c r="G136" s="6"/>
      <c r="H136" s="6"/>
      <c r="I136" s="6"/>
      <c r="J136" s="6"/>
      <c r="K136" s="6"/>
      <c r="L136" s="6"/>
      <c r="M136" s="6"/>
      <c r="N136" s="6"/>
      <c r="O136" s="6"/>
      <c r="P136" s="6"/>
      <c r="Q136" s="6"/>
      <c r="R136" s="6"/>
      <c r="S136" s="6"/>
      <c r="T136" s="6"/>
      <c r="U136" s="6"/>
      <c r="V136" s="6"/>
      <c r="W136" s="139"/>
      <c r="X136" s="6"/>
      <c r="Y136" s="6"/>
      <c r="Z136" s="6"/>
      <c r="AA136" s="6"/>
    </row>
    <row r="137" spans="1:27" ht="15.75" customHeight="1">
      <c r="A137" s="6"/>
      <c r="B137" s="6"/>
      <c r="C137" s="6"/>
      <c r="D137" s="6"/>
      <c r="E137" s="6"/>
      <c r="F137" s="6"/>
      <c r="G137" s="6"/>
      <c r="H137" s="6"/>
      <c r="I137" s="6"/>
      <c r="J137" s="6"/>
      <c r="K137" s="6"/>
      <c r="L137" s="6"/>
      <c r="M137" s="6"/>
      <c r="N137" s="6"/>
      <c r="O137" s="6"/>
      <c r="P137" s="6"/>
      <c r="Q137" s="6"/>
      <c r="R137" s="6"/>
      <c r="S137" s="6"/>
      <c r="T137" s="6"/>
      <c r="U137" s="6"/>
      <c r="V137" s="6"/>
      <c r="W137" s="139"/>
      <c r="X137" s="6"/>
      <c r="Y137" s="6"/>
      <c r="Z137" s="6"/>
      <c r="AA137" s="6"/>
    </row>
    <row r="138" spans="1:27" ht="15.75" customHeight="1">
      <c r="A138" s="6"/>
      <c r="B138" s="6"/>
      <c r="C138" s="6"/>
      <c r="D138" s="6"/>
      <c r="E138" s="6"/>
      <c r="F138" s="6"/>
      <c r="G138" s="6"/>
      <c r="H138" s="6"/>
      <c r="I138" s="6"/>
      <c r="J138" s="6"/>
      <c r="K138" s="6"/>
      <c r="L138" s="6"/>
      <c r="M138" s="6"/>
      <c r="N138" s="6"/>
      <c r="O138" s="6"/>
      <c r="P138" s="6"/>
      <c r="Q138" s="6"/>
      <c r="R138" s="6"/>
      <c r="S138" s="6"/>
      <c r="T138" s="6"/>
      <c r="U138" s="6"/>
      <c r="V138" s="6"/>
      <c r="W138" s="139"/>
      <c r="X138" s="6"/>
      <c r="Y138" s="6"/>
      <c r="Z138" s="6"/>
      <c r="AA138" s="6"/>
    </row>
    <row r="139" spans="1:27" ht="15.75" customHeight="1">
      <c r="A139" s="6"/>
      <c r="B139" s="6"/>
      <c r="C139" s="6"/>
      <c r="D139" s="6"/>
      <c r="E139" s="6"/>
      <c r="F139" s="6"/>
      <c r="G139" s="6"/>
      <c r="H139" s="6"/>
      <c r="I139" s="6"/>
      <c r="J139" s="6"/>
      <c r="K139" s="6"/>
      <c r="L139" s="6"/>
      <c r="M139" s="6"/>
      <c r="N139" s="6"/>
      <c r="O139" s="6"/>
      <c r="P139" s="6"/>
      <c r="Q139" s="6"/>
      <c r="R139" s="6"/>
      <c r="S139" s="6"/>
      <c r="T139" s="6"/>
      <c r="U139" s="6"/>
      <c r="V139" s="6"/>
      <c r="W139" s="139"/>
      <c r="X139" s="6"/>
      <c r="Y139" s="6"/>
      <c r="Z139" s="6"/>
      <c r="AA139" s="6"/>
    </row>
    <row r="140" spans="1:27" ht="15.75" customHeight="1">
      <c r="A140" s="6"/>
      <c r="B140" s="6"/>
      <c r="C140" s="6"/>
      <c r="D140" s="6"/>
      <c r="E140" s="6"/>
      <c r="F140" s="6"/>
      <c r="G140" s="6"/>
      <c r="H140" s="6"/>
      <c r="I140" s="6"/>
      <c r="J140" s="6"/>
      <c r="K140" s="6"/>
      <c r="L140" s="6"/>
      <c r="M140" s="6"/>
      <c r="N140" s="6"/>
      <c r="O140" s="6"/>
      <c r="P140" s="6"/>
      <c r="Q140" s="6"/>
      <c r="R140" s="6"/>
      <c r="S140" s="6"/>
      <c r="T140" s="6"/>
      <c r="U140" s="6"/>
      <c r="V140" s="6"/>
      <c r="W140" s="139"/>
      <c r="X140" s="6"/>
      <c r="Y140" s="6"/>
      <c r="Z140" s="6"/>
      <c r="AA140" s="6"/>
    </row>
    <row r="141" spans="1:27" ht="15.75" customHeight="1">
      <c r="A141" s="6"/>
      <c r="B141" s="6"/>
      <c r="C141" s="6"/>
      <c r="D141" s="6"/>
      <c r="E141" s="6"/>
      <c r="F141" s="6"/>
      <c r="G141" s="6"/>
      <c r="H141" s="6"/>
      <c r="I141" s="6"/>
      <c r="J141" s="6"/>
      <c r="K141" s="6"/>
      <c r="L141" s="6"/>
      <c r="M141" s="6"/>
      <c r="N141" s="6"/>
      <c r="O141" s="6"/>
      <c r="P141" s="6"/>
      <c r="Q141" s="6"/>
      <c r="R141" s="6"/>
      <c r="S141" s="6"/>
      <c r="T141" s="6"/>
      <c r="U141" s="6"/>
      <c r="V141" s="6"/>
      <c r="W141" s="139"/>
      <c r="X141" s="6"/>
      <c r="Y141" s="6"/>
      <c r="Z141" s="6"/>
      <c r="AA141" s="6"/>
    </row>
    <row r="142" spans="1:27" ht="15.75" customHeight="1">
      <c r="A142" s="6"/>
      <c r="B142" s="6"/>
      <c r="C142" s="6"/>
      <c r="D142" s="6"/>
      <c r="E142" s="6"/>
      <c r="F142" s="6"/>
      <c r="G142" s="6"/>
      <c r="H142" s="6"/>
      <c r="I142" s="6"/>
      <c r="J142" s="6"/>
      <c r="K142" s="6"/>
      <c r="L142" s="6"/>
      <c r="M142" s="6"/>
      <c r="N142" s="6"/>
      <c r="O142" s="6"/>
      <c r="P142" s="6"/>
      <c r="Q142" s="6"/>
      <c r="R142" s="6"/>
      <c r="S142" s="6"/>
      <c r="T142" s="6"/>
      <c r="U142" s="6"/>
      <c r="V142" s="6"/>
      <c r="W142" s="139"/>
      <c r="X142" s="6"/>
      <c r="Y142" s="6"/>
      <c r="Z142" s="6"/>
      <c r="AA142" s="6"/>
    </row>
    <row r="143" spans="1:27" ht="15.75" customHeight="1">
      <c r="A143" s="6"/>
      <c r="B143" s="6"/>
      <c r="C143" s="6"/>
      <c r="D143" s="6"/>
      <c r="E143" s="6"/>
      <c r="F143" s="6"/>
      <c r="G143" s="6"/>
      <c r="H143" s="6"/>
      <c r="I143" s="6"/>
      <c r="J143" s="6"/>
      <c r="K143" s="6"/>
      <c r="L143" s="6"/>
      <c r="M143" s="6"/>
      <c r="N143" s="6"/>
      <c r="O143" s="6"/>
      <c r="P143" s="6"/>
      <c r="Q143" s="6"/>
      <c r="R143" s="6"/>
      <c r="S143" s="6"/>
      <c r="T143" s="6"/>
      <c r="U143" s="6"/>
      <c r="V143" s="6"/>
      <c r="W143" s="139"/>
      <c r="X143" s="6"/>
      <c r="Y143" s="6"/>
      <c r="Z143" s="6"/>
      <c r="AA143" s="6"/>
    </row>
    <row r="144" spans="1:27" ht="15.75" customHeight="1">
      <c r="A144" s="6"/>
      <c r="B144" s="6"/>
      <c r="C144" s="6"/>
      <c r="D144" s="6"/>
      <c r="E144" s="6"/>
      <c r="F144" s="6"/>
      <c r="G144" s="6"/>
      <c r="H144" s="6"/>
      <c r="I144" s="6"/>
      <c r="J144" s="6"/>
      <c r="K144" s="6"/>
      <c r="L144" s="6"/>
      <c r="M144" s="6"/>
      <c r="N144" s="6"/>
      <c r="O144" s="6"/>
      <c r="P144" s="6"/>
      <c r="Q144" s="6"/>
      <c r="R144" s="6"/>
      <c r="S144" s="6"/>
      <c r="T144" s="6"/>
      <c r="U144" s="6"/>
      <c r="V144" s="6"/>
      <c r="W144" s="139"/>
      <c r="X144" s="6"/>
      <c r="Y144" s="6"/>
      <c r="Z144" s="6"/>
      <c r="AA144" s="6"/>
    </row>
    <row r="145" spans="1:27" ht="15.75" customHeight="1">
      <c r="A145" s="6"/>
      <c r="B145" s="6"/>
      <c r="C145" s="6"/>
      <c r="D145" s="6"/>
      <c r="E145" s="6"/>
      <c r="F145" s="6"/>
      <c r="G145" s="6"/>
      <c r="H145" s="6"/>
      <c r="I145" s="6"/>
      <c r="J145" s="6"/>
      <c r="K145" s="6"/>
      <c r="L145" s="6"/>
      <c r="M145" s="6"/>
      <c r="N145" s="6"/>
      <c r="O145" s="6"/>
      <c r="P145" s="6"/>
      <c r="Q145" s="6"/>
      <c r="R145" s="6"/>
      <c r="S145" s="6"/>
      <c r="T145" s="6"/>
      <c r="U145" s="6"/>
      <c r="V145" s="6"/>
      <c r="W145" s="139"/>
      <c r="X145" s="6"/>
      <c r="Y145" s="6"/>
      <c r="Z145" s="6"/>
      <c r="AA145" s="6"/>
    </row>
    <row r="146" spans="1:27" ht="15.75" customHeight="1">
      <c r="A146" s="6"/>
      <c r="B146" s="6"/>
      <c r="C146" s="6"/>
      <c r="D146" s="6"/>
      <c r="E146" s="6"/>
      <c r="F146" s="6"/>
      <c r="G146" s="6"/>
      <c r="H146" s="6"/>
      <c r="I146" s="6"/>
      <c r="J146" s="6"/>
      <c r="K146" s="6"/>
      <c r="L146" s="6"/>
      <c r="M146" s="6"/>
      <c r="N146" s="6"/>
      <c r="O146" s="6"/>
      <c r="P146" s="6"/>
      <c r="Q146" s="6"/>
      <c r="R146" s="6"/>
      <c r="S146" s="6"/>
      <c r="T146" s="6"/>
      <c r="U146" s="6"/>
      <c r="V146" s="6"/>
      <c r="W146" s="139"/>
      <c r="X146" s="6"/>
      <c r="Y146" s="6"/>
      <c r="Z146" s="6"/>
      <c r="AA146" s="6"/>
    </row>
    <row r="147" spans="1:27" ht="15.75" customHeight="1">
      <c r="A147" s="6"/>
      <c r="B147" s="6"/>
      <c r="C147" s="6"/>
      <c r="D147" s="6"/>
      <c r="E147" s="6"/>
      <c r="F147" s="6"/>
      <c r="G147" s="6"/>
      <c r="H147" s="6"/>
      <c r="I147" s="6"/>
      <c r="J147" s="6"/>
      <c r="K147" s="6"/>
      <c r="L147" s="6"/>
      <c r="M147" s="6"/>
      <c r="N147" s="6"/>
      <c r="O147" s="6"/>
      <c r="P147" s="6"/>
      <c r="Q147" s="6"/>
      <c r="R147" s="6"/>
      <c r="S147" s="6"/>
      <c r="T147" s="6"/>
      <c r="U147" s="6"/>
      <c r="V147" s="6"/>
      <c r="W147" s="139"/>
      <c r="X147" s="6"/>
      <c r="Y147" s="6"/>
      <c r="Z147" s="6"/>
      <c r="AA147" s="6"/>
    </row>
    <row r="148" spans="1:27" ht="15.75" customHeight="1">
      <c r="A148" s="6"/>
      <c r="B148" s="6"/>
      <c r="C148" s="6"/>
      <c r="D148" s="6"/>
      <c r="E148" s="6"/>
      <c r="F148" s="6"/>
      <c r="G148" s="6"/>
      <c r="H148" s="6"/>
      <c r="I148" s="6"/>
      <c r="J148" s="6"/>
      <c r="K148" s="6"/>
      <c r="L148" s="6"/>
      <c r="M148" s="6"/>
      <c r="N148" s="6"/>
      <c r="O148" s="6"/>
      <c r="P148" s="6"/>
      <c r="Q148" s="6"/>
      <c r="R148" s="6"/>
      <c r="S148" s="6"/>
      <c r="T148" s="6"/>
      <c r="U148" s="6"/>
      <c r="V148" s="6"/>
      <c r="W148" s="139"/>
      <c r="X148" s="6"/>
      <c r="Y148" s="6"/>
      <c r="Z148" s="6"/>
      <c r="AA148" s="6"/>
    </row>
    <row r="149" spans="1:27" ht="15.75" customHeight="1">
      <c r="A149" s="6"/>
      <c r="B149" s="6"/>
      <c r="C149" s="6"/>
      <c r="D149" s="6"/>
      <c r="E149" s="6"/>
      <c r="F149" s="6"/>
      <c r="G149" s="6"/>
      <c r="H149" s="6"/>
      <c r="I149" s="6"/>
      <c r="J149" s="6"/>
      <c r="K149" s="6"/>
      <c r="L149" s="6"/>
      <c r="M149" s="6"/>
      <c r="N149" s="6"/>
      <c r="O149" s="6"/>
      <c r="P149" s="6"/>
      <c r="Q149" s="6"/>
      <c r="R149" s="6"/>
      <c r="S149" s="6"/>
      <c r="T149" s="6"/>
      <c r="U149" s="6"/>
      <c r="V149" s="6"/>
      <c r="W149" s="139"/>
      <c r="X149" s="6"/>
      <c r="Y149" s="6"/>
      <c r="Z149" s="6"/>
      <c r="AA149" s="6"/>
    </row>
    <row r="150" spans="1:27" ht="15.75" customHeight="1">
      <c r="A150" s="6"/>
      <c r="B150" s="6"/>
      <c r="C150" s="6"/>
      <c r="D150" s="6"/>
      <c r="E150" s="6"/>
      <c r="F150" s="6"/>
      <c r="G150" s="6"/>
      <c r="H150" s="6"/>
      <c r="I150" s="6"/>
      <c r="J150" s="6"/>
      <c r="K150" s="6"/>
      <c r="L150" s="6"/>
      <c r="M150" s="6"/>
      <c r="N150" s="6"/>
      <c r="O150" s="6"/>
      <c r="P150" s="6"/>
      <c r="Q150" s="6"/>
      <c r="R150" s="6"/>
      <c r="S150" s="6"/>
      <c r="T150" s="6"/>
      <c r="U150" s="6"/>
      <c r="V150" s="6"/>
      <c r="W150" s="139"/>
      <c r="X150" s="6"/>
      <c r="Y150" s="6"/>
      <c r="Z150" s="6"/>
      <c r="AA150" s="6"/>
    </row>
    <row r="151" spans="1:27" ht="15.75" customHeight="1">
      <c r="A151" s="6"/>
      <c r="B151" s="6"/>
      <c r="C151" s="6"/>
      <c r="D151" s="6"/>
      <c r="E151" s="6"/>
      <c r="F151" s="6"/>
      <c r="G151" s="6"/>
      <c r="H151" s="6"/>
      <c r="I151" s="6"/>
      <c r="J151" s="6"/>
      <c r="K151" s="6"/>
      <c r="L151" s="6"/>
      <c r="M151" s="6"/>
      <c r="N151" s="6"/>
      <c r="O151" s="6"/>
      <c r="P151" s="6"/>
      <c r="Q151" s="6"/>
      <c r="R151" s="6"/>
      <c r="S151" s="6"/>
      <c r="T151" s="6"/>
      <c r="U151" s="6"/>
      <c r="V151" s="6"/>
      <c r="W151" s="139"/>
      <c r="X151" s="6"/>
      <c r="Y151" s="6"/>
      <c r="Z151" s="6"/>
      <c r="AA151" s="6"/>
    </row>
    <row r="152" spans="1:27" ht="15.75" customHeight="1">
      <c r="A152" s="6"/>
      <c r="B152" s="6"/>
      <c r="C152" s="6"/>
      <c r="D152" s="6"/>
      <c r="E152" s="6"/>
      <c r="F152" s="6"/>
      <c r="G152" s="6"/>
      <c r="H152" s="6"/>
      <c r="I152" s="6"/>
      <c r="J152" s="6"/>
      <c r="K152" s="6"/>
      <c r="L152" s="6"/>
      <c r="M152" s="6"/>
      <c r="N152" s="6"/>
      <c r="O152" s="6"/>
      <c r="P152" s="6"/>
      <c r="Q152" s="6"/>
      <c r="R152" s="6"/>
      <c r="S152" s="6"/>
      <c r="T152" s="6"/>
      <c r="U152" s="6"/>
      <c r="V152" s="6"/>
      <c r="W152" s="139"/>
      <c r="X152" s="6"/>
      <c r="Y152" s="6"/>
      <c r="Z152" s="6"/>
      <c r="AA152" s="6"/>
    </row>
    <row r="153" spans="1:27" ht="15.75" customHeight="1">
      <c r="A153" s="6"/>
      <c r="B153" s="6"/>
      <c r="C153" s="6"/>
      <c r="D153" s="6"/>
      <c r="E153" s="6"/>
      <c r="F153" s="6"/>
      <c r="G153" s="6"/>
      <c r="H153" s="6"/>
      <c r="I153" s="6"/>
      <c r="J153" s="6"/>
      <c r="K153" s="6"/>
      <c r="L153" s="6"/>
      <c r="M153" s="6"/>
      <c r="N153" s="6"/>
      <c r="O153" s="6"/>
      <c r="P153" s="6"/>
      <c r="Q153" s="6"/>
      <c r="R153" s="6"/>
      <c r="S153" s="6"/>
      <c r="T153" s="6"/>
      <c r="U153" s="6"/>
      <c r="V153" s="6"/>
      <c r="W153" s="139"/>
      <c r="X153" s="6"/>
      <c r="Y153" s="6"/>
      <c r="Z153" s="6"/>
      <c r="AA153" s="6"/>
    </row>
    <row r="154" spans="1:27" ht="15.75" customHeight="1">
      <c r="A154" s="6"/>
      <c r="B154" s="6"/>
      <c r="C154" s="6"/>
      <c r="D154" s="6"/>
      <c r="E154" s="6"/>
      <c r="F154" s="6"/>
      <c r="G154" s="6"/>
      <c r="H154" s="6"/>
      <c r="I154" s="6"/>
      <c r="J154" s="6"/>
      <c r="K154" s="6"/>
      <c r="L154" s="6"/>
      <c r="M154" s="6"/>
      <c r="N154" s="6"/>
      <c r="O154" s="6"/>
      <c r="P154" s="6"/>
      <c r="Q154" s="6"/>
      <c r="R154" s="6"/>
      <c r="S154" s="6"/>
      <c r="T154" s="6"/>
      <c r="U154" s="6"/>
      <c r="V154" s="6"/>
      <c r="W154" s="139"/>
      <c r="X154" s="6"/>
      <c r="Y154" s="6"/>
      <c r="Z154" s="6"/>
      <c r="AA154" s="6"/>
    </row>
    <row r="155" spans="1:27" ht="15.75" customHeight="1">
      <c r="A155" s="6"/>
      <c r="B155" s="6"/>
      <c r="C155" s="6"/>
      <c r="D155" s="6"/>
      <c r="E155" s="6"/>
      <c r="F155" s="6"/>
      <c r="G155" s="6"/>
      <c r="H155" s="6"/>
      <c r="I155" s="6"/>
      <c r="J155" s="6"/>
      <c r="K155" s="6"/>
      <c r="L155" s="6"/>
      <c r="M155" s="6"/>
      <c r="N155" s="6"/>
      <c r="O155" s="6"/>
      <c r="P155" s="6"/>
      <c r="Q155" s="6"/>
      <c r="R155" s="6"/>
      <c r="S155" s="6"/>
      <c r="T155" s="6"/>
      <c r="U155" s="6"/>
      <c r="V155" s="6"/>
      <c r="W155" s="139"/>
      <c r="X155" s="6"/>
      <c r="Y155" s="6"/>
      <c r="Z155" s="6"/>
      <c r="AA155" s="6"/>
    </row>
    <row r="156" spans="1:27" ht="15.75" customHeight="1">
      <c r="A156" s="6"/>
      <c r="B156" s="6"/>
      <c r="C156" s="6"/>
      <c r="D156" s="6"/>
      <c r="E156" s="6"/>
      <c r="F156" s="6"/>
      <c r="G156" s="6"/>
      <c r="H156" s="6"/>
      <c r="I156" s="6"/>
      <c r="J156" s="6"/>
      <c r="K156" s="6"/>
      <c r="L156" s="6"/>
      <c r="M156" s="6"/>
      <c r="N156" s="6"/>
      <c r="O156" s="6"/>
      <c r="P156" s="6"/>
      <c r="Q156" s="6"/>
      <c r="R156" s="6"/>
      <c r="S156" s="6"/>
      <c r="T156" s="6"/>
      <c r="U156" s="6"/>
      <c r="V156" s="6"/>
      <c r="W156" s="139"/>
      <c r="X156" s="6"/>
      <c r="Y156" s="6"/>
      <c r="Z156" s="6"/>
      <c r="AA156" s="6"/>
    </row>
    <row r="157" spans="1:27" ht="15.75" customHeight="1">
      <c r="A157" s="6"/>
      <c r="B157" s="6"/>
      <c r="C157" s="6"/>
      <c r="D157" s="6"/>
      <c r="E157" s="6"/>
      <c r="F157" s="6"/>
      <c r="G157" s="6"/>
      <c r="H157" s="6"/>
      <c r="I157" s="6"/>
      <c r="J157" s="6"/>
      <c r="K157" s="6"/>
      <c r="L157" s="6"/>
      <c r="M157" s="6"/>
      <c r="N157" s="6"/>
      <c r="O157" s="6"/>
      <c r="P157" s="6"/>
      <c r="Q157" s="6"/>
      <c r="R157" s="6"/>
      <c r="S157" s="6"/>
      <c r="T157" s="6"/>
      <c r="U157" s="6"/>
      <c r="V157" s="6"/>
      <c r="W157" s="139"/>
      <c r="X157" s="6"/>
      <c r="Y157" s="6"/>
      <c r="Z157" s="6"/>
      <c r="AA157" s="6"/>
    </row>
    <row r="158" spans="1:27" ht="15.75" customHeight="1">
      <c r="A158" s="6"/>
      <c r="B158" s="6"/>
      <c r="C158" s="6"/>
      <c r="D158" s="6"/>
      <c r="E158" s="6"/>
      <c r="F158" s="6"/>
      <c r="G158" s="6"/>
      <c r="H158" s="6"/>
      <c r="I158" s="6"/>
      <c r="J158" s="6"/>
      <c r="K158" s="6"/>
      <c r="L158" s="6"/>
      <c r="M158" s="6"/>
      <c r="N158" s="6"/>
      <c r="O158" s="6"/>
      <c r="P158" s="6"/>
      <c r="Q158" s="6"/>
      <c r="R158" s="6"/>
      <c r="S158" s="6"/>
      <c r="T158" s="6"/>
      <c r="U158" s="6"/>
      <c r="V158" s="6"/>
      <c r="W158" s="139"/>
      <c r="X158" s="6"/>
      <c r="Y158" s="6"/>
      <c r="Z158" s="6"/>
      <c r="AA158" s="6"/>
    </row>
    <row r="159" spans="1:27" ht="15.75" customHeight="1">
      <c r="A159" s="6"/>
      <c r="B159" s="6"/>
      <c r="C159" s="6"/>
      <c r="D159" s="6"/>
      <c r="E159" s="6"/>
      <c r="F159" s="6"/>
      <c r="G159" s="6"/>
      <c r="H159" s="6"/>
      <c r="I159" s="6"/>
      <c r="J159" s="6"/>
      <c r="K159" s="6"/>
      <c r="L159" s="6"/>
      <c r="M159" s="6"/>
      <c r="N159" s="6"/>
      <c r="O159" s="6"/>
      <c r="P159" s="6"/>
      <c r="Q159" s="6"/>
      <c r="R159" s="6"/>
      <c r="S159" s="6"/>
      <c r="T159" s="6"/>
      <c r="U159" s="6"/>
      <c r="V159" s="6"/>
      <c r="W159" s="139"/>
      <c r="X159" s="6"/>
      <c r="Y159" s="6"/>
      <c r="Z159" s="6"/>
      <c r="AA159" s="6"/>
    </row>
    <row r="160" spans="1:27" ht="15.75" customHeight="1">
      <c r="A160" s="6"/>
      <c r="B160" s="6"/>
      <c r="C160" s="6"/>
      <c r="D160" s="6"/>
      <c r="E160" s="6"/>
      <c r="F160" s="6"/>
      <c r="G160" s="6"/>
      <c r="H160" s="6"/>
      <c r="I160" s="6"/>
      <c r="J160" s="6"/>
      <c r="K160" s="6"/>
      <c r="L160" s="6"/>
      <c r="M160" s="6"/>
      <c r="N160" s="6"/>
      <c r="O160" s="6"/>
      <c r="P160" s="6"/>
      <c r="Q160" s="6"/>
      <c r="R160" s="6"/>
      <c r="S160" s="6"/>
      <c r="T160" s="6"/>
      <c r="U160" s="6"/>
      <c r="V160" s="6"/>
      <c r="W160" s="139"/>
      <c r="X160" s="6"/>
      <c r="Y160" s="6"/>
      <c r="Z160" s="6"/>
      <c r="AA160" s="6"/>
    </row>
    <row r="161" spans="1:27" ht="15.75" customHeight="1">
      <c r="A161" s="6"/>
      <c r="B161" s="6"/>
      <c r="C161" s="6"/>
      <c r="D161" s="6"/>
      <c r="E161" s="6"/>
      <c r="F161" s="6"/>
      <c r="G161" s="6"/>
      <c r="H161" s="6"/>
      <c r="I161" s="6"/>
      <c r="J161" s="6"/>
      <c r="K161" s="6"/>
      <c r="L161" s="6"/>
      <c r="M161" s="6"/>
      <c r="N161" s="6"/>
      <c r="O161" s="6"/>
      <c r="P161" s="6"/>
      <c r="Q161" s="6"/>
      <c r="R161" s="6"/>
      <c r="S161" s="6"/>
      <c r="T161" s="6"/>
      <c r="U161" s="6"/>
      <c r="V161" s="6"/>
      <c r="W161" s="139"/>
      <c r="X161" s="6"/>
      <c r="Y161" s="6"/>
      <c r="Z161" s="6"/>
      <c r="AA161" s="6"/>
    </row>
    <row r="162" spans="1:27" ht="15.75" customHeight="1">
      <c r="A162" s="6"/>
      <c r="B162" s="6"/>
      <c r="C162" s="6"/>
      <c r="D162" s="6"/>
      <c r="E162" s="6"/>
      <c r="F162" s="6"/>
      <c r="G162" s="6"/>
      <c r="H162" s="6"/>
      <c r="I162" s="6"/>
      <c r="J162" s="6"/>
      <c r="K162" s="6"/>
      <c r="L162" s="6"/>
      <c r="M162" s="6"/>
      <c r="N162" s="6"/>
      <c r="O162" s="6"/>
      <c r="P162" s="6"/>
      <c r="Q162" s="6"/>
      <c r="R162" s="6"/>
      <c r="S162" s="6"/>
      <c r="T162" s="6"/>
      <c r="U162" s="6"/>
      <c r="V162" s="6"/>
      <c r="W162" s="139"/>
      <c r="X162" s="6"/>
      <c r="Y162" s="6"/>
      <c r="Z162" s="6"/>
      <c r="AA162" s="6"/>
    </row>
    <row r="163" spans="1:27" ht="15.75" customHeight="1">
      <c r="A163" s="6"/>
      <c r="B163" s="6"/>
      <c r="C163" s="6"/>
      <c r="D163" s="6"/>
      <c r="E163" s="6"/>
      <c r="F163" s="6"/>
      <c r="G163" s="6"/>
      <c r="H163" s="6"/>
      <c r="I163" s="6"/>
      <c r="J163" s="6"/>
      <c r="K163" s="6"/>
      <c r="L163" s="6"/>
      <c r="M163" s="6"/>
      <c r="N163" s="6"/>
      <c r="O163" s="6"/>
      <c r="P163" s="6"/>
      <c r="Q163" s="6"/>
      <c r="R163" s="6"/>
      <c r="S163" s="6"/>
      <c r="T163" s="6"/>
      <c r="U163" s="6"/>
      <c r="V163" s="6"/>
      <c r="W163" s="139"/>
      <c r="X163" s="6"/>
      <c r="Y163" s="6"/>
      <c r="Z163" s="6"/>
      <c r="AA163" s="6"/>
    </row>
    <row r="164" spans="1:27" ht="15.75" customHeight="1">
      <c r="A164" s="6"/>
      <c r="B164" s="6"/>
      <c r="C164" s="6"/>
      <c r="D164" s="6"/>
      <c r="E164" s="6"/>
      <c r="F164" s="6"/>
      <c r="G164" s="6"/>
      <c r="H164" s="6"/>
      <c r="I164" s="6"/>
      <c r="J164" s="6"/>
      <c r="K164" s="6"/>
      <c r="L164" s="6"/>
      <c r="M164" s="6"/>
      <c r="N164" s="6"/>
      <c r="O164" s="6"/>
      <c r="P164" s="6"/>
      <c r="Q164" s="6"/>
      <c r="R164" s="6"/>
      <c r="S164" s="6"/>
      <c r="T164" s="6"/>
      <c r="U164" s="6"/>
      <c r="V164" s="6"/>
      <c r="W164" s="139"/>
      <c r="X164" s="6"/>
      <c r="Y164" s="6"/>
      <c r="Z164" s="6"/>
      <c r="AA164" s="6"/>
    </row>
    <row r="165" spans="1:27" ht="15.75" customHeight="1">
      <c r="A165" s="6"/>
      <c r="B165" s="6"/>
      <c r="C165" s="6"/>
      <c r="D165" s="6"/>
      <c r="E165" s="6"/>
      <c r="F165" s="6"/>
      <c r="G165" s="6"/>
      <c r="H165" s="6"/>
      <c r="I165" s="6"/>
      <c r="J165" s="6"/>
      <c r="K165" s="6"/>
      <c r="L165" s="6"/>
      <c r="M165" s="6"/>
      <c r="N165" s="6"/>
      <c r="O165" s="6"/>
      <c r="P165" s="6"/>
      <c r="Q165" s="6"/>
      <c r="R165" s="6"/>
      <c r="S165" s="6"/>
      <c r="T165" s="6"/>
      <c r="U165" s="6"/>
      <c r="V165" s="6"/>
      <c r="W165" s="139"/>
      <c r="X165" s="6"/>
      <c r="Y165" s="6"/>
      <c r="Z165" s="6"/>
      <c r="AA165" s="6"/>
    </row>
    <row r="166" spans="1:27" ht="15.75" customHeight="1">
      <c r="A166" s="6"/>
      <c r="B166" s="6"/>
      <c r="C166" s="6"/>
      <c r="D166" s="6"/>
      <c r="E166" s="6"/>
      <c r="F166" s="6"/>
      <c r="G166" s="6"/>
      <c r="H166" s="6"/>
      <c r="I166" s="6"/>
      <c r="J166" s="6"/>
      <c r="K166" s="6"/>
      <c r="L166" s="6"/>
      <c r="M166" s="6"/>
      <c r="N166" s="6"/>
      <c r="O166" s="6"/>
      <c r="P166" s="6"/>
      <c r="Q166" s="6"/>
      <c r="R166" s="6"/>
      <c r="S166" s="6"/>
      <c r="T166" s="6"/>
      <c r="U166" s="6"/>
      <c r="V166" s="6"/>
      <c r="W166" s="139"/>
      <c r="X166" s="6"/>
      <c r="Y166" s="6"/>
      <c r="Z166" s="6"/>
      <c r="AA166" s="6"/>
    </row>
    <row r="167" spans="1:27" ht="15.75" customHeight="1">
      <c r="A167" s="6"/>
      <c r="B167" s="6"/>
      <c r="C167" s="6"/>
      <c r="D167" s="6"/>
      <c r="E167" s="6"/>
      <c r="F167" s="6"/>
      <c r="G167" s="6"/>
      <c r="H167" s="6"/>
      <c r="I167" s="6"/>
      <c r="J167" s="6"/>
      <c r="K167" s="6"/>
      <c r="L167" s="6"/>
      <c r="M167" s="6"/>
      <c r="N167" s="6"/>
      <c r="O167" s="6"/>
      <c r="P167" s="6"/>
      <c r="Q167" s="6"/>
      <c r="R167" s="6"/>
      <c r="S167" s="6"/>
      <c r="T167" s="6"/>
      <c r="U167" s="6"/>
      <c r="V167" s="6"/>
      <c r="W167" s="139"/>
      <c r="X167" s="6"/>
      <c r="Y167" s="6"/>
      <c r="Z167" s="6"/>
      <c r="AA167" s="6"/>
    </row>
    <row r="168" spans="1:27" ht="15.75" customHeight="1">
      <c r="A168" s="6"/>
      <c r="B168" s="6"/>
      <c r="C168" s="6"/>
      <c r="D168" s="6"/>
      <c r="E168" s="6"/>
      <c r="F168" s="6"/>
      <c r="G168" s="6"/>
      <c r="H168" s="6"/>
      <c r="I168" s="6"/>
      <c r="J168" s="6"/>
      <c r="K168" s="6"/>
      <c r="L168" s="6"/>
      <c r="M168" s="6"/>
      <c r="N168" s="6"/>
      <c r="O168" s="6"/>
      <c r="P168" s="6"/>
      <c r="Q168" s="6"/>
      <c r="R168" s="6"/>
      <c r="S168" s="6"/>
      <c r="T168" s="6"/>
      <c r="U168" s="6"/>
      <c r="V168" s="6"/>
      <c r="W168" s="139"/>
      <c r="X168" s="6"/>
      <c r="Y168" s="6"/>
      <c r="Z168" s="6"/>
      <c r="AA168" s="6"/>
    </row>
    <row r="169" spans="1:27" ht="15.75" customHeight="1">
      <c r="A169" s="6"/>
      <c r="B169" s="6"/>
      <c r="C169" s="6"/>
      <c r="D169" s="6"/>
      <c r="E169" s="6"/>
      <c r="F169" s="6"/>
      <c r="G169" s="6"/>
      <c r="H169" s="6"/>
      <c r="I169" s="6"/>
      <c r="J169" s="6"/>
      <c r="K169" s="6"/>
      <c r="L169" s="6"/>
      <c r="M169" s="6"/>
      <c r="N169" s="6"/>
      <c r="O169" s="6"/>
      <c r="P169" s="6"/>
      <c r="Q169" s="6"/>
      <c r="R169" s="6"/>
      <c r="S169" s="6"/>
      <c r="T169" s="6"/>
      <c r="U169" s="6"/>
      <c r="V169" s="6"/>
      <c r="W169" s="139"/>
      <c r="X169" s="6"/>
      <c r="Y169" s="6"/>
      <c r="Z169" s="6"/>
      <c r="AA169" s="6"/>
    </row>
    <row r="170" spans="1:27" ht="15.75" customHeight="1">
      <c r="A170" s="6"/>
      <c r="B170" s="6"/>
      <c r="C170" s="6"/>
      <c r="D170" s="6"/>
      <c r="E170" s="6"/>
      <c r="F170" s="6"/>
      <c r="G170" s="6"/>
      <c r="H170" s="6"/>
      <c r="I170" s="6"/>
      <c r="J170" s="6"/>
      <c r="K170" s="6"/>
      <c r="L170" s="6"/>
      <c r="M170" s="6"/>
      <c r="N170" s="6"/>
      <c r="O170" s="6"/>
      <c r="P170" s="6"/>
      <c r="Q170" s="6"/>
      <c r="R170" s="6"/>
      <c r="S170" s="6"/>
      <c r="T170" s="6"/>
      <c r="U170" s="6"/>
      <c r="V170" s="6"/>
      <c r="W170" s="139"/>
      <c r="X170" s="6"/>
      <c r="Y170" s="6"/>
      <c r="Z170" s="6"/>
      <c r="AA170" s="6"/>
    </row>
    <row r="171" spans="1:27" ht="15.75" customHeight="1">
      <c r="A171" s="6"/>
      <c r="B171" s="6"/>
      <c r="C171" s="6"/>
      <c r="D171" s="6"/>
      <c r="E171" s="6"/>
      <c r="F171" s="6"/>
      <c r="G171" s="6"/>
      <c r="H171" s="6"/>
      <c r="I171" s="6"/>
      <c r="J171" s="6"/>
      <c r="K171" s="6"/>
      <c r="L171" s="6"/>
      <c r="M171" s="6"/>
      <c r="N171" s="6"/>
      <c r="O171" s="6"/>
      <c r="P171" s="6"/>
      <c r="Q171" s="6"/>
      <c r="R171" s="6"/>
      <c r="S171" s="6"/>
      <c r="T171" s="6"/>
      <c r="U171" s="6"/>
      <c r="V171" s="6"/>
      <c r="W171" s="139"/>
      <c r="X171" s="6"/>
      <c r="Y171" s="6"/>
      <c r="Z171" s="6"/>
      <c r="AA171" s="6"/>
    </row>
    <row r="172" spans="1:27" ht="15.75" customHeight="1">
      <c r="A172" s="6"/>
      <c r="B172" s="6"/>
      <c r="C172" s="6"/>
      <c r="D172" s="6"/>
      <c r="E172" s="6"/>
      <c r="F172" s="6"/>
      <c r="G172" s="6"/>
      <c r="H172" s="6"/>
      <c r="I172" s="6"/>
      <c r="J172" s="6"/>
      <c r="K172" s="6"/>
      <c r="L172" s="6"/>
      <c r="M172" s="6"/>
      <c r="N172" s="6"/>
      <c r="O172" s="6"/>
      <c r="P172" s="6"/>
      <c r="Q172" s="6"/>
      <c r="R172" s="6"/>
      <c r="S172" s="6"/>
      <c r="T172" s="6"/>
      <c r="U172" s="6"/>
      <c r="V172" s="6"/>
      <c r="W172" s="139"/>
      <c r="X172" s="6"/>
      <c r="Y172" s="6"/>
      <c r="Z172" s="6"/>
      <c r="AA172" s="6"/>
    </row>
    <row r="173" spans="1:27" ht="15.75" customHeight="1">
      <c r="A173" s="6"/>
      <c r="B173" s="6"/>
      <c r="C173" s="6"/>
      <c r="D173" s="6"/>
      <c r="E173" s="6"/>
      <c r="F173" s="6"/>
      <c r="G173" s="6"/>
      <c r="H173" s="6"/>
      <c r="I173" s="6"/>
      <c r="J173" s="6"/>
      <c r="K173" s="6"/>
      <c r="L173" s="6"/>
      <c r="M173" s="6"/>
      <c r="N173" s="6"/>
      <c r="O173" s="6"/>
      <c r="P173" s="6"/>
      <c r="Q173" s="6"/>
      <c r="R173" s="6"/>
      <c r="S173" s="6"/>
      <c r="T173" s="6"/>
      <c r="U173" s="6"/>
      <c r="V173" s="6"/>
      <c r="W173" s="139"/>
      <c r="X173" s="6"/>
      <c r="Y173" s="6"/>
      <c r="Z173" s="6"/>
      <c r="AA173" s="6"/>
    </row>
    <row r="174" spans="1:27" ht="15.75" customHeight="1">
      <c r="A174" s="6"/>
      <c r="B174" s="6"/>
      <c r="C174" s="6"/>
      <c r="D174" s="6"/>
      <c r="E174" s="6"/>
      <c r="F174" s="6"/>
      <c r="G174" s="6"/>
      <c r="H174" s="6"/>
      <c r="I174" s="6"/>
      <c r="J174" s="6"/>
      <c r="K174" s="6"/>
      <c r="L174" s="6"/>
      <c r="M174" s="6"/>
      <c r="N174" s="6"/>
      <c r="O174" s="6"/>
      <c r="P174" s="6"/>
      <c r="Q174" s="6"/>
      <c r="R174" s="6"/>
      <c r="S174" s="6"/>
      <c r="T174" s="6"/>
      <c r="U174" s="6"/>
      <c r="V174" s="6"/>
      <c r="W174" s="139"/>
      <c r="X174" s="6"/>
      <c r="Y174" s="6"/>
      <c r="Z174" s="6"/>
      <c r="AA174" s="6"/>
    </row>
    <row r="175" spans="1:27" ht="15.75" customHeight="1">
      <c r="A175" s="6"/>
      <c r="B175" s="6"/>
      <c r="C175" s="6"/>
      <c r="D175" s="6"/>
      <c r="E175" s="6"/>
      <c r="F175" s="6"/>
      <c r="G175" s="6"/>
      <c r="H175" s="6"/>
      <c r="I175" s="6"/>
      <c r="J175" s="6"/>
      <c r="K175" s="6"/>
      <c r="L175" s="6"/>
      <c r="M175" s="6"/>
      <c r="N175" s="6"/>
      <c r="O175" s="6"/>
      <c r="P175" s="6"/>
      <c r="Q175" s="6"/>
      <c r="R175" s="6"/>
      <c r="S175" s="6"/>
      <c r="T175" s="6"/>
      <c r="U175" s="6"/>
      <c r="V175" s="6"/>
      <c r="W175" s="139"/>
      <c r="X175" s="6"/>
      <c r="Y175" s="6"/>
      <c r="Z175" s="6"/>
      <c r="AA175" s="6"/>
    </row>
    <row r="176" spans="1:27" ht="15.75" customHeight="1">
      <c r="A176" s="6"/>
      <c r="B176" s="6"/>
      <c r="C176" s="6"/>
      <c r="D176" s="6"/>
      <c r="E176" s="6"/>
      <c r="F176" s="6"/>
      <c r="G176" s="6"/>
      <c r="H176" s="6"/>
      <c r="I176" s="6"/>
      <c r="J176" s="6"/>
      <c r="K176" s="6"/>
      <c r="L176" s="6"/>
      <c r="M176" s="6"/>
      <c r="N176" s="6"/>
      <c r="O176" s="6"/>
      <c r="P176" s="6"/>
      <c r="Q176" s="6"/>
      <c r="R176" s="6"/>
      <c r="S176" s="6"/>
      <c r="T176" s="6"/>
      <c r="U176" s="6"/>
      <c r="V176" s="6"/>
      <c r="W176" s="139"/>
      <c r="X176" s="6"/>
      <c r="Y176" s="6"/>
      <c r="Z176" s="6"/>
      <c r="AA176" s="6"/>
    </row>
    <row r="177" spans="1:27" ht="15.75" customHeight="1">
      <c r="A177" s="6"/>
      <c r="B177" s="6"/>
      <c r="C177" s="6"/>
      <c r="D177" s="6"/>
      <c r="E177" s="6"/>
      <c r="F177" s="6"/>
      <c r="G177" s="6"/>
      <c r="H177" s="6"/>
      <c r="I177" s="6"/>
      <c r="J177" s="6"/>
      <c r="K177" s="6"/>
      <c r="L177" s="6"/>
      <c r="M177" s="6"/>
      <c r="N177" s="6"/>
      <c r="O177" s="6"/>
      <c r="P177" s="6"/>
      <c r="Q177" s="6"/>
      <c r="R177" s="6"/>
      <c r="S177" s="6"/>
      <c r="T177" s="6"/>
      <c r="U177" s="6"/>
      <c r="V177" s="6"/>
      <c r="W177" s="139"/>
      <c r="X177" s="6"/>
      <c r="Y177" s="6"/>
      <c r="Z177" s="6"/>
      <c r="AA177" s="6"/>
    </row>
    <row r="178" spans="1:27" ht="15.75" customHeight="1">
      <c r="A178" s="6"/>
      <c r="B178" s="6"/>
      <c r="C178" s="6"/>
      <c r="D178" s="6"/>
      <c r="E178" s="6"/>
      <c r="F178" s="6"/>
      <c r="G178" s="6"/>
      <c r="H178" s="6"/>
      <c r="I178" s="6"/>
      <c r="J178" s="6"/>
      <c r="K178" s="6"/>
      <c r="L178" s="6"/>
      <c r="M178" s="6"/>
      <c r="N178" s="6"/>
      <c r="O178" s="6"/>
      <c r="P178" s="6"/>
      <c r="Q178" s="6"/>
      <c r="R178" s="6"/>
      <c r="S178" s="6"/>
      <c r="T178" s="6"/>
      <c r="U178" s="6"/>
      <c r="V178" s="6"/>
      <c r="W178" s="139"/>
      <c r="X178" s="6"/>
      <c r="Y178" s="6"/>
      <c r="Z178" s="6"/>
      <c r="AA178" s="6"/>
    </row>
    <row r="179" spans="1:27" ht="15.75" customHeight="1">
      <c r="A179" s="6"/>
      <c r="B179" s="6"/>
      <c r="C179" s="6"/>
      <c r="D179" s="6"/>
      <c r="E179" s="6"/>
      <c r="F179" s="6"/>
      <c r="G179" s="6"/>
      <c r="H179" s="6"/>
      <c r="I179" s="6"/>
      <c r="J179" s="6"/>
      <c r="K179" s="6"/>
      <c r="L179" s="6"/>
      <c r="M179" s="6"/>
      <c r="N179" s="6"/>
      <c r="O179" s="6"/>
      <c r="P179" s="6"/>
      <c r="Q179" s="6"/>
      <c r="R179" s="6"/>
      <c r="S179" s="6"/>
      <c r="T179" s="6"/>
      <c r="U179" s="6"/>
      <c r="V179" s="6"/>
      <c r="W179" s="139"/>
      <c r="X179" s="6"/>
      <c r="Y179" s="6"/>
      <c r="Z179" s="6"/>
      <c r="AA179" s="6"/>
    </row>
    <row r="180" spans="1:27" ht="15.75" customHeight="1">
      <c r="A180" s="6"/>
      <c r="B180" s="6"/>
      <c r="C180" s="6"/>
      <c r="D180" s="6"/>
      <c r="E180" s="6"/>
      <c r="F180" s="6"/>
      <c r="G180" s="6"/>
      <c r="H180" s="6"/>
      <c r="I180" s="6"/>
      <c r="J180" s="6"/>
      <c r="K180" s="6"/>
      <c r="L180" s="6"/>
      <c r="M180" s="6"/>
      <c r="N180" s="6"/>
      <c r="O180" s="6"/>
      <c r="P180" s="6"/>
      <c r="Q180" s="6"/>
      <c r="R180" s="6"/>
      <c r="S180" s="6"/>
      <c r="T180" s="6"/>
      <c r="U180" s="6"/>
      <c r="V180" s="6"/>
      <c r="W180" s="139"/>
      <c r="X180" s="6"/>
      <c r="Y180" s="6"/>
      <c r="Z180" s="6"/>
      <c r="AA180" s="6"/>
    </row>
    <row r="181" spans="1:27" ht="15.75" customHeight="1">
      <c r="A181" s="6"/>
      <c r="B181" s="6"/>
      <c r="C181" s="6"/>
      <c r="D181" s="6"/>
      <c r="E181" s="6"/>
      <c r="F181" s="6"/>
      <c r="G181" s="6"/>
      <c r="H181" s="6"/>
      <c r="I181" s="6"/>
      <c r="J181" s="6"/>
      <c r="K181" s="6"/>
      <c r="L181" s="6"/>
      <c r="M181" s="6"/>
      <c r="N181" s="6"/>
      <c r="O181" s="6"/>
      <c r="P181" s="6"/>
      <c r="Q181" s="6"/>
      <c r="R181" s="6"/>
      <c r="S181" s="6"/>
      <c r="T181" s="6"/>
      <c r="U181" s="6"/>
      <c r="V181" s="6"/>
      <c r="W181" s="139"/>
      <c r="X181" s="6"/>
      <c r="Y181" s="6"/>
      <c r="Z181" s="6"/>
      <c r="AA181" s="6"/>
    </row>
    <row r="182" spans="1:27" ht="15.75" customHeight="1">
      <c r="A182" s="6"/>
      <c r="B182" s="6"/>
      <c r="C182" s="6"/>
      <c r="D182" s="6"/>
      <c r="E182" s="6"/>
      <c r="F182" s="6"/>
      <c r="G182" s="6"/>
      <c r="H182" s="6"/>
      <c r="I182" s="6"/>
      <c r="J182" s="6"/>
      <c r="K182" s="6"/>
      <c r="L182" s="6"/>
      <c r="M182" s="6"/>
      <c r="N182" s="6"/>
      <c r="O182" s="6"/>
      <c r="P182" s="6"/>
      <c r="Q182" s="6"/>
      <c r="R182" s="6"/>
      <c r="S182" s="6"/>
      <c r="T182" s="6"/>
      <c r="U182" s="6"/>
      <c r="V182" s="6"/>
      <c r="W182" s="139"/>
      <c r="X182" s="6"/>
      <c r="Y182" s="6"/>
      <c r="Z182" s="6"/>
      <c r="AA182" s="6"/>
    </row>
    <row r="183" spans="1:27" ht="15.75" customHeight="1">
      <c r="A183" s="6"/>
      <c r="B183" s="6"/>
      <c r="C183" s="6"/>
      <c r="D183" s="6"/>
      <c r="E183" s="6"/>
      <c r="F183" s="6"/>
      <c r="G183" s="6"/>
      <c r="H183" s="6"/>
      <c r="I183" s="6"/>
      <c r="J183" s="6"/>
      <c r="K183" s="6"/>
      <c r="L183" s="6"/>
      <c r="M183" s="6"/>
      <c r="N183" s="6"/>
      <c r="O183" s="6"/>
      <c r="P183" s="6"/>
      <c r="Q183" s="6"/>
      <c r="R183" s="6"/>
      <c r="S183" s="6"/>
      <c r="T183" s="6"/>
      <c r="U183" s="6"/>
      <c r="V183" s="6"/>
      <c r="W183" s="139"/>
      <c r="X183" s="6"/>
      <c r="Y183" s="6"/>
      <c r="Z183" s="6"/>
      <c r="AA183" s="6"/>
    </row>
    <row r="184" spans="1:27" ht="15.75" customHeight="1">
      <c r="A184" s="6"/>
      <c r="B184" s="6"/>
      <c r="C184" s="6"/>
      <c r="D184" s="6"/>
      <c r="E184" s="6"/>
      <c r="F184" s="6"/>
      <c r="G184" s="6"/>
      <c r="H184" s="6"/>
      <c r="I184" s="6"/>
      <c r="J184" s="6"/>
      <c r="K184" s="6"/>
      <c r="L184" s="6"/>
      <c r="M184" s="6"/>
      <c r="N184" s="6"/>
      <c r="O184" s="6"/>
      <c r="P184" s="6"/>
      <c r="Q184" s="6"/>
      <c r="R184" s="6"/>
      <c r="S184" s="6"/>
      <c r="T184" s="6"/>
      <c r="U184" s="6"/>
      <c r="V184" s="6"/>
      <c r="W184" s="139"/>
      <c r="X184" s="6"/>
      <c r="Y184" s="6"/>
      <c r="Z184" s="6"/>
      <c r="AA184" s="6"/>
    </row>
    <row r="185" spans="1:27" ht="15.75" customHeight="1">
      <c r="A185" s="6"/>
      <c r="B185" s="6"/>
      <c r="C185" s="6"/>
      <c r="D185" s="6"/>
      <c r="E185" s="6"/>
      <c r="F185" s="6"/>
      <c r="G185" s="6"/>
      <c r="H185" s="6"/>
      <c r="I185" s="6"/>
      <c r="J185" s="6"/>
      <c r="K185" s="6"/>
      <c r="L185" s="6"/>
      <c r="M185" s="6"/>
      <c r="N185" s="6"/>
      <c r="O185" s="6"/>
      <c r="P185" s="6"/>
      <c r="Q185" s="6"/>
      <c r="R185" s="6"/>
      <c r="S185" s="6"/>
      <c r="T185" s="6"/>
      <c r="U185" s="6"/>
      <c r="V185" s="6"/>
      <c r="W185" s="139"/>
      <c r="X185" s="6"/>
      <c r="Y185" s="6"/>
      <c r="Z185" s="6"/>
      <c r="AA185" s="6"/>
    </row>
    <row r="186" spans="1:27" ht="15.75" customHeight="1">
      <c r="A186" s="6"/>
      <c r="B186" s="6"/>
      <c r="C186" s="6"/>
      <c r="D186" s="6"/>
      <c r="E186" s="6"/>
      <c r="F186" s="6"/>
      <c r="G186" s="6"/>
      <c r="H186" s="6"/>
      <c r="I186" s="6"/>
      <c r="J186" s="6"/>
      <c r="K186" s="6"/>
      <c r="L186" s="6"/>
      <c r="M186" s="6"/>
      <c r="N186" s="6"/>
      <c r="O186" s="6"/>
      <c r="P186" s="6"/>
      <c r="Q186" s="6"/>
      <c r="R186" s="6"/>
      <c r="S186" s="6"/>
      <c r="T186" s="6"/>
      <c r="U186" s="6"/>
      <c r="V186" s="6"/>
      <c r="W186" s="139"/>
      <c r="X186" s="6"/>
      <c r="Y186" s="6"/>
      <c r="Z186" s="6"/>
      <c r="AA186" s="6"/>
    </row>
    <row r="187" spans="1:27" ht="15.75" customHeight="1">
      <c r="A187" s="6"/>
      <c r="B187" s="6"/>
      <c r="C187" s="6"/>
      <c r="D187" s="6"/>
      <c r="E187" s="6"/>
      <c r="F187" s="6"/>
      <c r="G187" s="6"/>
      <c r="H187" s="6"/>
      <c r="I187" s="6"/>
      <c r="J187" s="6"/>
      <c r="K187" s="6"/>
      <c r="L187" s="6"/>
      <c r="M187" s="6"/>
      <c r="N187" s="6"/>
      <c r="O187" s="6"/>
      <c r="P187" s="6"/>
      <c r="Q187" s="6"/>
      <c r="R187" s="6"/>
      <c r="S187" s="6"/>
      <c r="T187" s="6"/>
      <c r="U187" s="6"/>
      <c r="V187" s="6"/>
      <c r="W187" s="139"/>
      <c r="X187" s="6"/>
      <c r="Y187" s="6"/>
      <c r="Z187" s="6"/>
      <c r="AA187" s="6"/>
    </row>
    <row r="188" spans="1:27" ht="15.75" customHeight="1">
      <c r="A188" s="6"/>
      <c r="B188" s="6"/>
      <c r="C188" s="6"/>
      <c r="D188" s="6"/>
      <c r="E188" s="6"/>
      <c r="F188" s="6"/>
      <c r="G188" s="6"/>
      <c r="H188" s="6"/>
      <c r="I188" s="6"/>
      <c r="J188" s="6"/>
      <c r="K188" s="6"/>
      <c r="L188" s="6"/>
      <c r="M188" s="6"/>
      <c r="N188" s="6"/>
      <c r="O188" s="6"/>
      <c r="P188" s="6"/>
      <c r="Q188" s="6"/>
      <c r="R188" s="6"/>
      <c r="S188" s="6"/>
      <c r="T188" s="6"/>
      <c r="U188" s="6"/>
      <c r="V188" s="6"/>
      <c r="W188" s="139"/>
      <c r="X188" s="6"/>
      <c r="Y188" s="6"/>
      <c r="Z188" s="6"/>
      <c r="AA188" s="6"/>
    </row>
    <row r="189" spans="1:27" ht="15.75" customHeight="1">
      <c r="A189" s="6"/>
      <c r="B189" s="6"/>
      <c r="C189" s="6"/>
      <c r="D189" s="6"/>
      <c r="E189" s="6"/>
      <c r="F189" s="6"/>
      <c r="G189" s="6"/>
      <c r="H189" s="6"/>
      <c r="I189" s="6"/>
      <c r="J189" s="6"/>
      <c r="K189" s="6"/>
      <c r="L189" s="6"/>
      <c r="M189" s="6"/>
      <c r="N189" s="6"/>
      <c r="O189" s="6"/>
      <c r="P189" s="6"/>
      <c r="Q189" s="6"/>
      <c r="R189" s="6"/>
      <c r="S189" s="6"/>
      <c r="T189" s="6"/>
      <c r="U189" s="6"/>
      <c r="V189" s="6"/>
      <c r="W189" s="139"/>
      <c r="X189" s="6"/>
      <c r="Y189" s="6"/>
      <c r="Z189" s="6"/>
      <c r="AA189" s="6"/>
    </row>
    <row r="190" spans="1:27" ht="15.75" customHeight="1">
      <c r="A190" s="6"/>
      <c r="B190" s="6"/>
      <c r="C190" s="6"/>
      <c r="D190" s="6"/>
      <c r="E190" s="6"/>
      <c r="F190" s="6"/>
      <c r="G190" s="6"/>
      <c r="H190" s="6"/>
      <c r="I190" s="6"/>
      <c r="J190" s="6"/>
      <c r="K190" s="6"/>
      <c r="L190" s="6"/>
      <c r="M190" s="6"/>
      <c r="N190" s="6"/>
      <c r="O190" s="6"/>
      <c r="P190" s="6"/>
      <c r="Q190" s="6"/>
      <c r="R190" s="6"/>
      <c r="S190" s="6"/>
      <c r="T190" s="6"/>
      <c r="U190" s="6"/>
      <c r="V190" s="6"/>
      <c r="W190" s="139"/>
      <c r="X190" s="6"/>
      <c r="Y190" s="6"/>
      <c r="Z190" s="6"/>
      <c r="AA190" s="6"/>
    </row>
    <row r="191" spans="1:27" ht="15.75" customHeight="1">
      <c r="A191" s="6"/>
      <c r="B191" s="6"/>
      <c r="C191" s="6"/>
      <c r="D191" s="6"/>
      <c r="E191" s="6"/>
      <c r="F191" s="6"/>
      <c r="G191" s="6"/>
      <c r="H191" s="6"/>
      <c r="I191" s="6"/>
      <c r="J191" s="6"/>
      <c r="K191" s="6"/>
      <c r="L191" s="6"/>
      <c r="M191" s="6"/>
      <c r="N191" s="6"/>
      <c r="O191" s="6"/>
      <c r="P191" s="6"/>
      <c r="Q191" s="6"/>
      <c r="R191" s="6"/>
      <c r="S191" s="6"/>
      <c r="T191" s="6"/>
      <c r="U191" s="6"/>
      <c r="V191" s="6"/>
      <c r="W191" s="139"/>
      <c r="X191" s="6"/>
      <c r="Y191" s="6"/>
      <c r="Z191" s="6"/>
      <c r="AA191" s="6"/>
    </row>
    <row r="192" spans="1:27" ht="15.75" customHeight="1">
      <c r="A192" s="6"/>
      <c r="B192" s="6"/>
      <c r="C192" s="6"/>
      <c r="D192" s="6"/>
      <c r="E192" s="6"/>
      <c r="F192" s="6"/>
      <c r="G192" s="6"/>
      <c r="H192" s="6"/>
      <c r="I192" s="6"/>
      <c r="J192" s="6"/>
      <c r="K192" s="6"/>
      <c r="L192" s="6"/>
      <c r="M192" s="6"/>
      <c r="N192" s="6"/>
      <c r="O192" s="6"/>
      <c r="P192" s="6"/>
      <c r="Q192" s="6"/>
      <c r="R192" s="6"/>
      <c r="S192" s="6"/>
      <c r="T192" s="6"/>
      <c r="U192" s="6"/>
      <c r="V192" s="6"/>
      <c r="W192" s="139"/>
      <c r="X192" s="6"/>
      <c r="Y192" s="6"/>
      <c r="Z192" s="6"/>
      <c r="AA192" s="6"/>
    </row>
    <row r="193" spans="1:27" ht="15.75" customHeight="1">
      <c r="A193" s="6"/>
      <c r="B193" s="6"/>
      <c r="C193" s="6"/>
      <c r="D193" s="6"/>
      <c r="E193" s="6"/>
      <c r="F193" s="6"/>
      <c r="G193" s="6"/>
      <c r="H193" s="6"/>
      <c r="I193" s="6"/>
      <c r="J193" s="6"/>
      <c r="K193" s="6"/>
      <c r="L193" s="6"/>
      <c r="M193" s="6"/>
      <c r="N193" s="6"/>
      <c r="O193" s="6"/>
      <c r="P193" s="6"/>
      <c r="Q193" s="6"/>
      <c r="R193" s="6"/>
      <c r="S193" s="6"/>
      <c r="T193" s="6"/>
      <c r="U193" s="6"/>
      <c r="V193" s="6"/>
      <c r="W193" s="139"/>
      <c r="X193" s="6"/>
      <c r="Y193" s="6"/>
      <c r="Z193" s="6"/>
      <c r="AA193" s="6"/>
    </row>
    <row r="194" spans="1:27" ht="15.75" customHeight="1">
      <c r="A194" s="6"/>
      <c r="B194" s="6"/>
      <c r="C194" s="6"/>
      <c r="D194" s="6"/>
      <c r="E194" s="6"/>
      <c r="F194" s="6"/>
      <c r="G194" s="6"/>
      <c r="H194" s="6"/>
      <c r="I194" s="6"/>
      <c r="J194" s="6"/>
      <c r="K194" s="6"/>
      <c r="L194" s="6"/>
      <c r="M194" s="6"/>
      <c r="N194" s="6"/>
      <c r="O194" s="6"/>
      <c r="P194" s="6"/>
      <c r="Q194" s="6"/>
      <c r="R194" s="6"/>
      <c r="S194" s="6"/>
      <c r="T194" s="6"/>
      <c r="U194" s="6"/>
      <c r="V194" s="6"/>
      <c r="W194" s="139"/>
      <c r="X194" s="6"/>
      <c r="Y194" s="6"/>
      <c r="Z194" s="6"/>
      <c r="AA194" s="6"/>
    </row>
    <row r="195" spans="1:27" ht="15.75" customHeight="1">
      <c r="A195" s="6"/>
      <c r="B195" s="6"/>
      <c r="C195" s="6"/>
      <c r="D195" s="6"/>
      <c r="E195" s="6"/>
      <c r="F195" s="6"/>
      <c r="G195" s="6"/>
      <c r="H195" s="6"/>
      <c r="I195" s="6"/>
      <c r="J195" s="6"/>
      <c r="K195" s="6"/>
      <c r="L195" s="6"/>
      <c r="M195" s="6"/>
      <c r="N195" s="6"/>
      <c r="O195" s="6"/>
      <c r="P195" s="6"/>
      <c r="Q195" s="6"/>
      <c r="R195" s="6"/>
      <c r="S195" s="6"/>
      <c r="T195" s="6"/>
      <c r="U195" s="6"/>
      <c r="V195" s="6"/>
      <c r="W195" s="139"/>
      <c r="X195" s="6"/>
      <c r="Y195" s="6"/>
      <c r="Z195" s="6"/>
      <c r="AA195" s="6"/>
    </row>
    <row r="196" spans="1:27" ht="15.75" customHeight="1">
      <c r="A196" s="6"/>
      <c r="B196" s="6"/>
      <c r="C196" s="6"/>
      <c r="D196" s="6"/>
      <c r="E196" s="6"/>
      <c r="F196" s="6"/>
      <c r="G196" s="6"/>
      <c r="H196" s="6"/>
      <c r="I196" s="6"/>
      <c r="J196" s="6"/>
      <c r="K196" s="6"/>
      <c r="L196" s="6"/>
      <c r="M196" s="6"/>
      <c r="N196" s="6"/>
      <c r="O196" s="6"/>
      <c r="P196" s="6"/>
      <c r="Q196" s="6"/>
      <c r="R196" s="6"/>
      <c r="S196" s="6"/>
      <c r="T196" s="6"/>
      <c r="U196" s="6"/>
      <c r="V196" s="6"/>
      <c r="W196" s="139"/>
      <c r="X196" s="6"/>
      <c r="Y196" s="6"/>
      <c r="Z196" s="6"/>
      <c r="AA196" s="6"/>
    </row>
    <row r="197" spans="1:27" ht="15.75" customHeight="1">
      <c r="A197" s="6"/>
      <c r="B197" s="6"/>
      <c r="C197" s="6"/>
      <c r="D197" s="6"/>
      <c r="E197" s="6"/>
      <c r="F197" s="6"/>
      <c r="G197" s="6"/>
      <c r="H197" s="6"/>
      <c r="I197" s="6"/>
      <c r="J197" s="6"/>
      <c r="K197" s="6"/>
      <c r="L197" s="6"/>
      <c r="M197" s="6"/>
      <c r="N197" s="6"/>
      <c r="O197" s="6"/>
      <c r="P197" s="6"/>
      <c r="Q197" s="6"/>
      <c r="R197" s="6"/>
      <c r="S197" s="6"/>
      <c r="T197" s="6"/>
      <c r="U197" s="6"/>
      <c r="V197" s="6"/>
      <c r="W197" s="139"/>
      <c r="X197" s="6"/>
      <c r="Y197" s="6"/>
      <c r="Z197" s="6"/>
      <c r="AA197" s="6"/>
    </row>
    <row r="198" spans="1:27" ht="15.75" customHeight="1">
      <c r="A198" s="6"/>
      <c r="B198" s="6"/>
      <c r="C198" s="6"/>
      <c r="D198" s="6"/>
      <c r="E198" s="6"/>
      <c r="F198" s="6"/>
      <c r="G198" s="6"/>
      <c r="H198" s="6"/>
      <c r="I198" s="6"/>
      <c r="J198" s="6"/>
      <c r="K198" s="6"/>
      <c r="L198" s="6"/>
      <c r="M198" s="6"/>
      <c r="N198" s="6"/>
      <c r="O198" s="6"/>
      <c r="P198" s="6"/>
      <c r="Q198" s="6"/>
      <c r="R198" s="6"/>
      <c r="S198" s="6"/>
      <c r="T198" s="6"/>
      <c r="U198" s="6"/>
      <c r="V198" s="6"/>
      <c r="W198" s="139"/>
      <c r="X198" s="6"/>
      <c r="Y198" s="6"/>
      <c r="Z198" s="6"/>
      <c r="AA198" s="6"/>
    </row>
    <row r="199" spans="1:27" ht="15.75" customHeight="1">
      <c r="A199" s="6"/>
      <c r="B199" s="6"/>
      <c r="C199" s="6"/>
      <c r="D199" s="6"/>
      <c r="E199" s="6"/>
      <c r="F199" s="6"/>
      <c r="G199" s="6"/>
      <c r="H199" s="6"/>
      <c r="I199" s="6"/>
      <c r="J199" s="6"/>
      <c r="K199" s="6"/>
      <c r="L199" s="6"/>
      <c r="M199" s="6"/>
      <c r="N199" s="6"/>
      <c r="O199" s="6"/>
      <c r="P199" s="6"/>
      <c r="Q199" s="6"/>
      <c r="R199" s="6"/>
      <c r="S199" s="6"/>
      <c r="T199" s="6"/>
      <c r="U199" s="6"/>
      <c r="V199" s="6"/>
      <c r="W199" s="139"/>
      <c r="X199" s="6"/>
      <c r="Y199" s="6"/>
      <c r="Z199" s="6"/>
      <c r="AA199" s="6"/>
    </row>
    <row r="200" spans="1:27" ht="15.75" customHeight="1">
      <c r="A200" s="6"/>
      <c r="B200" s="6"/>
      <c r="C200" s="6"/>
      <c r="D200" s="6"/>
      <c r="E200" s="6"/>
      <c r="F200" s="6"/>
      <c r="G200" s="6"/>
      <c r="H200" s="6"/>
      <c r="I200" s="6"/>
      <c r="J200" s="6"/>
      <c r="K200" s="6"/>
      <c r="L200" s="6"/>
      <c r="M200" s="6"/>
      <c r="N200" s="6"/>
      <c r="O200" s="6"/>
      <c r="P200" s="6"/>
      <c r="Q200" s="6"/>
      <c r="R200" s="6"/>
      <c r="S200" s="6"/>
      <c r="T200" s="6"/>
      <c r="U200" s="6"/>
      <c r="V200" s="6"/>
      <c r="W200" s="139"/>
      <c r="X200" s="6"/>
      <c r="Y200" s="6"/>
      <c r="Z200" s="6"/>
      <c r="AA200" s="6"/>
    </row>
    <row r="201" spans="1:27" ht="15.75" customHeight="1">
      <c r="A201" s="6"/>
      <c r="B201" s="6"/>
      <c r="C201" s="6"/>
      <c r="D201" s="6"/>
      <c r="E201" s="6"/>
      <c r="F201" s="6"/>
      <c r="G201" s="6"/>
      <c r="H201" s="6"/>
      <c r="I201" s="6"/>
      <c r="J201" s="6"/>
      <c r="K201" s="6"/>
      <c r="L201" s="6"/>
      <c r="M201" s="6"/>
      <c r="N201" s="6"/>
      <c r="O201" s="6"/>
      <c r="P201" s="6"/>
      <c r="Q201" s="6"/>
      <c r="R201" s="6"/>
      <c r="S201" s="6"/>
      <c r="T201" s="6"/>
      <c r="U201" s="6"/>
      <c r="V201" s="6"/>
      <c r="W201" s="139"/>
      <c r="X201" s="6"/>
      <c r="Y201" s="6"/>
      <c r="Z201" s="6"/>
      <c r="AA201" s="6"/>
    </row>
    <row r="202" spans="1:27" ht="15.75" customHeight="1">
      <c r="A202" s="6"/>
      <c r="B202" s="6"/>
      <c r="C202" s="6"/>
      <c r="D202" s="6"/>
      <c r="E202" s="6"/>
      <c r="F202" s="6"/>
      <c r="G202" s="6"/>
      <c r="H202" s="6"/>
      <c r="I202" s="6"/>
      <c r="J202" s="6"/>
      <c r="K202" s="6"/>
      <c r="L202" s="6"/>
      <c r="M202" s="6"/>
      <c r="N202" s="6"/>
      <c r="O202" s="6"/>
      <c r="P202" s="6"/>
      <c r="Q202" s="6"/>
      <c r="R202" s="6"/>
      <c r="S202" s="6"/>
      <c r="T202" s="6"/>
      <c r="U202" s="6"/>
      <c r="V202" s="6"/>
      <c r="W202" s="139"/>
      <c r="X202" s="6"/>
      <c r="Y202" s="6"/>
      <c r="Z202" s="6"/>
      <c r="AA202" s="6"/>
    </row>
    <row r="203" spans="1:27" ht="15.75" customHeight="1">
      <c r="A203" s="6"/>
      <c r="B203" s="6"/>
      <c r="C203" s="6"/>
      <c r="D203" s="6"/>
      <c r="E203" s="6"/>
      <c r="F203" s="6"/>
      <c r="G203" s="6"/>
      <c r="H203" s="6"/>
      <c r="I203" s="6"/>
      <c r="J203" s="6"/>
      <c r="K203" s="6"/>
      <c r="L203" s="6"/>
      <c r="M203" s="6"/>
      <c r="N203" s="6"/>
      <c r="O203" s="6"/>
      <c r="P203" s="6"/>
      <c r="Q203" s="6"/>
      <c r="R203" s="6"/>
      <c r="S203" s="6"/>
      <c r="T203" s="6"/>
      <c r="U203" s="6"/>
      <c r="V203" s="6"/>
      <c r="W203" s="139"/>
      <c r="X203" s="6"/>
      <c r="Y203" s="6"/>
      <c r="Z203" s="6"/>
      <c r="AA203" s="6"/>
    </row>
    <row r="204" spans="1:27" ht="15.75" customHeight="1">
      <c r="A204" s="6"/>
      <c r="B204" s="6"/>
      <c r="C204" s="6"/>
      <c r="D204" s="6"/>
      <c r="E204" s="6"/>
      <c r="F204" s="6"/>
      <c r="G204" s="6"/>
      <c r="H204" s="6"/>
      <c r="I204" s="6"/>
      <c r="J204" s="6"/>
      <c r="K204" s="6"/>
      <c r="L204" s="6"/>
      <c r="M204" s="6"/>
      <c r="N204" s="6"/>
      <c r="O204" s="6"/>
      <c r="P204" s="6"/>
      <c r="Q204" s="6"/>
      <c r="R204" s="6"/>
      <c r="S204" s="6"/>
      <c r="T204" s="6"/>
      <c r="U204" s="6"/>
      <c r="V204" s="6"/>
      <c r="W204" s="139"/>
      <c r="X204" s="6"/>
      <c r="Y204" s="6"/>
      <c r="Z204" s="6"/>
      <c r="AA204" s="6"/>
    </row>
    <row r="205" spans="1:27" ht="15.75" customHeight="1">
      <c r="A205" s="6"/>
      <c r="B205" s="6"/>
      <c r="C205" s="6"/>
      <c r="D205" s="6"/>
      <c r="E205" s="6"/>
      <c r="F205" s="6"/>
      <c r="G205" s="6"/>
      <c r="H205" s="6"/>
      <c r="I205" s="6"/>
      <c r="J205" s="6"/>
      <c r="K205" s="6"/>
      <c r="L205" s="6"/>
      <c r="M205" s="6"/>
      <c r="N205" s="6"/>
      <c r="O205" s="6"/>
      <c r="P205" s="6"/>
      <c r="Q205" s="6"/>
      <c r="R205" s="6"/>
      <c r="S205" s="6"/>
      <c r="T205" s="6"/>
      <c r="U205" s="6"/>
      <c r="V205" s="6"/>
      <c r="W205" s="139"/>
      <c r="X205" s="6"/>
      <c r="Y205" s="6"/>
      <c r="Z205" s="6"/>
      <c r="AA205" s="6"/>
    </row>
    <row r="206" spans="1:27" ht="15.75" customHeight="1">
      <c r="A206" s="6"/>
      <c r="B206" s="6"/>
      <c r="C206" s="6"/>
      <c r="D206" s="6"/>
      <c r="E206" s="6"/>
      <c r="F206" s="6"/>
      <c r="G206" s="6"/>
      <c r="H206" s="6"/>
      <c r="I206" s="6"/>
      <c r="J206" s="6"/>
      <c r="K206" s="6"/>
      <c r="L206" s="6"/>
      <c r="M206" s="6"/>
      <c r="N206" s="6"/>
      <c r="O206" s="6"/>
      <c r="P206" s="6"/>
      <c r="Q206" s="6"/>
      <c r="R206" s="6"/>
      <c r="S206" s="6"/>
      <c r="T206" s="6"/>
      <c r="U206" s="6"/>
      <c r="V206" s="6"/>
      <c r="W206" s="139"/>
      <c r="X206" s="6"/>
      <c r="Y206" s="6"/>
      <c r="Z206" s="6"/>
      <c r="AA206" s="6"/>
    </row>
    <row r="207" spans="1:27" ht="15.75" customHeight="1">
      <c r="A207" s="6"/>
      <c r="B207" s="6"/>
      <c r="C207" s="6"/>
      <c r="D207" s="6"/>
      <c r="E207" s="6"/>
      <c r="F207" s="6"/>
      <c r="G207" s="6"/>
      <c r="H207" s="6"/>
      <c r="I207" s="6"/>
      <c r="J207" s="6"/>
      <c r="K207" s="6"/>
      <c r="L207" s="6"/>
      <c r="M207" s="6"/>
      <c r="N207" s="6"/>
      <c r="O207" s="6"/>
      <c r="P207" s="6"/>
      <c r="Q207" s="6"/>
      <c r="R207" s="6"/>
      <c r="S207" s="6"/>
      <c r="T207" s="6"/>
      <c r="U207" s="6"/>
      <c r="V207" s="6"/>
      <c r="W207" s="139"/>
      <c r="X207" s="6"/>
      <c r="Y207" s="6"/>
      <c r="Z207" s="6"/>
      <c r="AA207" s="6"/>
    </row>
    <row r="208" spans="1:27" ht="15.75" customHeight="1">
      <c r="A208" s="6"/>
      <c r="B208" s="6"/>
      <c r="C208" s="6"/>
      <c r="D208" s="6"/>
      <c r="E208" s="6"/>
      <c r="F208" s="6"/>
      <c r="G208" s="6"/>
      <c r="H208" s="6"/>
      <c r="I208" s="6"/>
      <c r="J208" s="6"/>
      <c r="K208" s="6"/>
      <c r="L208" s="6"/>
      <c r="M208" s="6"/>
      <c r="N208" s="6"/>
      <c r="O208" s="6"/>
      <c r="P208" s="6"/>
      <c r="Q208" s="6"/>
      <c r="R208" s="6"/>
      <c r="S208" s="6"/>
      <c r="T208" s="6"/>
      <c r="U208" s="6"/>
      <c r="V208" s="6"/>
      <c r="W208" s="139"/>
      <c r="X208" s="6"/>
      <c r="Y208" s="6"/>
      <c r="Z208" s="6"/>
      <c r="AA208" s="6"/>
    </row>
    <row r="209" spans="1:27" ht="15.75" customHeight="1">
      <c r="A209" s="6"/>
      <c r="B209" s="6"/>
      <c r="C209" s="6"/>
      <c r="D209" s="6"/>
      <c r="E209" s="6"/>
      <c r="F209" s="6"/>
      <c r="G209" s="6"/>
      <c r="H209" s="6"/>
      <c r="I209" s="6"/>
      <c r="J209" s="6"/>
      <c r="K209" s="6"/>
      <c r="L209" s="6"/>
      <c r="M209" s="6"/>
      <c r="N209" s="6"/>
      <c r="O209" s="6"/>
      <c r="P209" s="6"/>
      <c r="Q209" s="6"/>
      <c r="R209" s="6"/>
      <c r="S209" s="6"/>
      <c r="T209" s="6"/>
      <c r="U209" s="6"/>
      <c r="V209" s="6"/>
      <c r="W209" s="139"/>
      <c r="X209" s="6"/>
      <c r="Y209" s="6"/>
      <c r="Z209" s="6"/>
      <c r="AA209" s="6"/>
    </row>
    <row r="210" spans="1:27" ht="15.75" customHeight="1">
      <c r="A210" s="6"/>
      <c r="B210" s="6"/>
      <c r="C210" s="6"/>
      <c r="D210" s="6"/>
      <c r="E210" s="6"/>
      <c r="F210" s="6"/>
      <c r="G210" s="6"/>
      <c r="H210" s="6"/>
      <c r="I210" s="6"/>
      <c r="J210" s="6"/>
      <c r="K210" s="6"/>
      <c r="L210" s="6"/>
      <c r="M210" s="6"/>
      <c r="N210" s="6"/>
      <c r="O210" s="6"/>
      <c r="P210" s="6"/>
      <c r="Q210" s="6"/>
      <c r="R210" s="6"/>
      <c r="S210" s="6"/>
      <c r="T210" s="6"/>
      <c r="U210" s="6"/>
      <c r="V210" s="6"/>
      <c r="W210" s="139"/>
      <c r="X210" s="6"/>
      <c r="Y210" s="6"/>
      <c r="Z210" s="6"/>
      <c r="AA210" s="6"/>
    </row>
    <row r="211" spans="1:27" ht="15.75" customHeight="1">
      <c r="A211" s="6"/>
      <c r="B211" s="6"/>
      <c r="C211" s="6"/>
      <c r="D211" s="6"/>
      <c r="E211" s="6"/>
      <c r="F211" s="6"/>
      <c r="G211" s="6"/>
      <c r="H211" s="6"/>
      <c r="I211" s="6"/>
      <c r="J211" s="6"/>
      <c r="K211" s="6"/>
      <c r="L211" s="6"/>
      <c r="M211" s="6"/>
      <c r="N211" s="6"/>
      <c r="O211" s="6"/>
      <c r="P211" s="6"/>
      <c r="Q211" s="6"/>
      <c r="R211" s="6"/>
      <c r="S211" s="6"/>
      <c r="T211" s="6"/>
      <c r="U211" s="6"/>
      <c r="V211" s="6"/>
      <c r="W211" s="139"/>
      <c r="X211" s="6"/>
      <c r="Y211" s="6"/>
      <c r="Z211" s="6"/>
      <c r="AA211" s="6"/>
    </row>
    <row r="212" spans="1:27" ht="15.75" customHeight="1">
      <c r="A212" s="6"/>
      <c r="B212" s="6"/>
      <c r="C212" s="6"/>
      <c r="D212" s="6"/>
      <c r="E212" s="6"/>
      <c r="F212" s="6"/>
      <c r="G212" s="6"/>
      <c r="H212" s="6"/>
      <c r="I212" s="6"/>
      <c r="J212" s="6"/>
      <c r="K212" s="6"/>
      <c r="L212" s="6"/>
      <c r="M212" s="6"/>
      <c r="N212" s="6"/>
      <c r="O212" s="6"/>
      <c r="P212" s="6"/>
      <c r="Q212" s="6"/>
      <c r="R212" s="6"/>
      <c r="S212" s="6"/>
      <c r="T212" s="6"/>
      <c r="U212" s="6"/>
      <c r="V212" s="6"/>
      <c r="W212" s="139"/>
      <c r="X212" s="6"/>
      <c r="Y212" s="6"/>
      <c r="Z212" s="6"/>
      <c r="AA212" s="6"/>
    </row>
    <row r="213" spans="1:27" ht="15.75" customHeight="1">
      <c r="A213" s="6"/>
      <c r="B213" s="6"/>
      <c r="C213" s="6"/>
      <c r="D213" s="6"/>
      <c r="E213" s="6"/>
      <c r="F213" s="6"/>
      <c r="G213" s="6"/>
      <c r="H213" s="6"/>
      <c r="I213" s="6"/>
      <c r="J213" s="6"/>
      <c r="K213" s="6"/>
      <c r="L213" s="6"/>
      <c r="M213" s="6"/>
      <c r="N213" s="6"/>
      <c r="O213" s="6"/>
      <c r="P213" s="6"/>
      <c r="Q213" s="6"/>
      <c r="R213" s="6"/>
      <c r="S213" s="6"/>
      <c r="T213" s="6"/>
      <c r="U213" s="6"/>
      <c r="V213" s="6"/>
      <c r="W213" s="139"/>
      <c r="X213" s="6"/>
      <c r="Y213" s="6"/>
      <c r="Z213" s="6"/>
      <c r="AA213" s="6"/>
    </row>
    <row r="214" spans="1:27" ht="15.75" customHeight="1">
      <c r="A214" s="6"/>
      <c r="B214" s="6"/>
      <c r="C214" s="6"/>
      <c r="D214" s="6"/>
      <c r="E214" s="6"/>
      <c r="F214" s="6"/>
      <c r="G214" s="6"/>
      <c r="H214" s="6"/>
      <c r="I214" s="6"/>
      <c r="J214" s="6"/>
      <c r="K214" s="6"/>
      <c r="L214" s="6"/>
      <c r="M214" s="6"/>
      <c r="N214" s="6"/>
      <c r="O214" s="6"/>
      <c r="P214" s="6"/>
      <c r="Q214" s="6"/>
      <c r="R214" s="6"/>
      <c r="S214" s="6"/>
      <c r="T214" s="6"/>
      <c r="U214" s="6"/>
      <c r="V214" s="6"/>
      <c r="W214" s="139"/>
      <c r="X214" s="6"/>
      <c r="Y214" s="6"/>
      <c r="Z214" s="6"/>
      <c r="AA214" s="6"/>
    </row>
    <row r="215" spans="1:27" ht="15.75" customHeight="1">
      <c r="A215" s="6"/>
      <c r="B215" s="6"/>
      <c r="C215" s="6"/>
      <c r="D215" s="6"/>
      <c r="E215" s="6"/>
      <c r="F215" s="6"/>
      <c r="G215" s="6"/>
      <c r="H215" s="6"/>
      <c r="I215" s="6"/>
      <c r="J215" s="6"/>
      <c r="K215" s="6"/>
      <c r="L215" s="6"/>
      <c r="M215" s="6"/>
      <c r="N215" s="6"/>
      <c r="O215" s="6"/>
      <c r="P215" s="6"/>
      <c r="Q215" s="6"/>
      <c r="R215" s="6"/>
      <c r="S215" s="6"/>
      <c r="T215" s="6"/>
      <c r="U215" s="6"/>
      <c r="V215" s="6"/>
      <c r="W215" s="139"/>
      <c r="X215" s="6"/>
      <c r="Y215" s="6"/>
      <c r="Z215" s="6"/>
      <c r="AA215" s="6"/>
    </row>
    <row r="216" spans="1:27" ht="15.75" customHeight="1">
      <c r="A216" s="6"/>
      <c r="B216" s="6"/>
      <c r="C216" s="6"/>
      <c r="D216" s="6"/>
      <c r="E216" s="6"/>
      <c r="F216" s="6"/>
      <c r="G216" s="6"/>
      <c r="H216" s="6"/>
      <c r="I216" s="6"/>
      <c r="J216" s="6"/>
      <c r="K216" s="6"/>
      <c r="L216" s="6"/>
      <c r="M216" s="6"/>
      <c r="N216" s="6"/>
      <c r="O216" s="6"/>
      <c r="P216" s="6"/>
      <c r="Q216" s="6"/>
      <c r="R216" s="6"/>
      <c r="S216" s="6"/>
      <c r="T216" s="6"/>
      <c r="U216" s="6"/>
      <c r="V216" s="6"/>
      <c r="W216" s="139"/>
      <c r="X216" s="6"/>
      <c r="Y216" s="6"/>
      <c r="Z216" s="6"/>
      <c r="AA216" s="6"/>
    </row>
    <row r="217" spans="1:27" ht="15.75" customHeight="1">
      <c r="A217" s="6"/>
      <c r="B217" s="6"/>
      <c r="C217" s="6"/>
      <c r="D217" s="6"/>
      <c r="E217" s="6"/>
      <c r="F217" s="6"/>
      <c r="G217" s="6"/>
      <c r="H217" s="6"/>
      <c r="I217" s="6"/>
      <c r="J217" s="6"/>
      <c r="K217" s="6"/>
      <c r="L217" s="6"/>
      <c r="M217" s="6"/>
      <c r="N217" s="6"/>
      <c r="O217" s="6"/>
      <c r="P217" s="6"/>
      <c r="Q217" s="6"/>
      <c r="R217" s="6"/>
      <c r="S217" s="6"/>
      <c r="T217" s="6"/>
      <c r="U217" s="6"/>
      <c r="V217" s="6"/>
      <c r="W217" s="139"/>
      <c r="X217" s="6"/>
      <c r="Y217" s="6"/>
      <c r="Z217" s="6"/>
      <c r="AA217" s="6"/>
    </row>
    <row r="218" spans="1:27" ht="15.75" customHeight="1">
      <c r="A218" s="6"/>
      <c r="B218" s="6"/>
      <c r="C218" s="6"/>
      <c r="D218" s="6"/>
      <c r="E218" s="6"/>
      <c r="F218" s="6"/>
      <c r="G218" s="6"/>
      <c r="H218" s="6"/>
      <c r="I218" s="6"/>
      <c r="J218" s="6"/>
      <c r="K218" s="6"/>
      <c r="L218" s="6"/>
      <c r="M218" s="6"/>
      <c r="N218" s="6"/>
      <c r="O218" s="6"/>
      <c r="P218" s="6"/>
      <c r="Q218" s="6"/>
      <c r="R218" s="6"/>
      <c r="S218" s="6"/>
      <c r="T218" s="6"/>
      <c r="U218" s="6"/>
      <c r="V218" s="6"/>
      <c r="W218" s="139"/>
      <c r="X218" s="6"/>
      <c r="Y218" s="6"/>
      <c r="Z218" s="6"/>
      <c r="AA218" s="6"/>
    </row>
    <row r="219" spans="1:27" ht="15.75" customHeight="1">
      <c r="A219" s="6"/>
      <c r="B219" s="6"/>
      <c r="C219" s="6"/>
      <c r="D219" s="6"/>
      <c r="E219" s="6"/>
      <c r="F219" s="6"/>
      <c r="G219" s="6"/>
      <c r="H219" s="6"/>
      <c r="I219" s="6"/>
      <c r="J219" s="6"/>
      <c r="K219" s="6"/>
      <c r="L219" s="6"/>
      <c r="M219" s="6"/>
      <c r="N219" s="6"/>
      <c r="O219" s="6"/>
      <c r="P219" s="6"/>
      <c r="Q219" s="6"/>
      <c r="R219" s="6"/>
      <c r="S219" s="6"/>
      <c r="T219" s="6"/>
      <c r="U219" s="6"/>
      <c r="V219" s="6"/>
      <c r="W219" s="139"/>
      <c r="X219" s="6"/>
      <c r="Y219" s="6"/>
      <c r="Z219" s="6"/>
      <c r="AA219" s="6"/>
    </row>
    <row r="220" spans="1:27" ht="15.75" customHeight="1">
      <c r="A220" s="6"/>
      <c r="B220" s="6"/>
      <c r="C220" s="6"/>
      <c r="D220" s="6"/>
      <c r="E220" s="6"/>
      <c r="F220" s="6"/>
      <c r="G220" s="6"/>
      <c r="H220" s="6"/>
      <c r="I220" s="6"/>
      <c r="J220" s="6"/>
      <c r="K220" s="6"/>
      <c r="L220" s="6"/>
      <c r="M220" s="6"/>
      <c r="N220" s="6"/>
      <c r="O220" s="6"/>
      <c r="P220" s="6"/>
      <c r="Q220" s="6"/>
      <c r="R220" s="6"/>
      <c r="S220" s="6"/>
      <c r="T220" s="6"/>
      <c r="U220" s="6"/>
      <c r="V220" s="6"/>
      <c r="W220" s="139"/>
      <c r="X220" s="6"/>
      <c r="Y220" s="6"/>
      <c r="Z220" s="6"/>
      <c r="AA220" s="6"/>
    </row>
    <row r="221" spans="1:27" ht="15.75" customHeight="1">
      <c r="A221" s="6"/>
      <c r="B221" s="6"/>
      <c r="C221" s="6"/>
      <c r="D221" s="6"/>
      <c r="E221" s="6"/>
      <c r="F221" s="6"/>
      <c r="G221" s="6"/>
      <c r="H221" s="6"/>
      <c r="I221" s="6"/>
      <c r="J221" s="6"/>
      <c r="K221" s="6"/>
      <c r="L221" s="6"/>
      <c r="M221" s="6"/>
      <c r="N221" s="6"/>
      <c r="O221" s="6"/>
      <c r="P221" s="6"/>
      <c r="Q221" s="6"/>
      <c r="R221" s="6"/>
      <c r="S221" s="6"/>
      <c r="T221" s="6"/>
      <c r="U221" s="6"/>
      <c r="V221" s="6"/>
      <c r="W221" s="139"/>
      <c r="X221" s="6"/>
      <c r="Y221" s="6"/>
      <c r="Z221" s="6"/>
      <c r="AA221" s="6"/>
    </row>
    <row r="222" spans="1:27" ht="15.75" customHeight="1">
      <c r="A222" s="6"/>
      <c r="B222" s="6"/>
      <c r="C222" s="6"/>
      <c r="D222" s="6"/>
      <c r="E222" s="6"/>
      <c r="F222" s="6"/>
      <c r="G222" s="6"/>
      <c r="H222" s="6"/>
      <c r="I222" s="6"/>
      <c r="J222" s="6"/>
      <c r="K222" s="6"/>
      <c r="L222" s="6"/>
      <c r="M222" s="6"/>
      <c r="N222" s="6"/>
      <c r="O222" s="6"/>
      <c r="P222" s="6"/>
      <c r="Q222" s="6"/>
      <c r="R222" s="6"/>
      <c r="S222" s="6"/>
      <c r="T222" s="6"/>
      <c r="U222" s="6"/>
      <c r="V222" s="6"/>
      <c r="W222" s="139"/>
      <c r="X222" s="6"/>
      <c r="Y222" s="6"/>
      <c r="Z222" s="6"/>
      <c r="AA222" s="6"/>
    </row>
    <row r="223" spans="1:27" ht="15.75" customHeight="1">
      <c r="A223" s="6"/>
      <c r="B223" s="6"/>
      <c r="C223" s="6"/>
      <c r="D223" s="6"/>
      <c r="E223" s="6"/>
      <c r="F223" s="6"/>
      <c r="G223" s="6"/>
      <c r="H223" s="6"/>
      <c r="I223" s="6"/>
      <c r="J223" s="6"/>
      <c r="K223" s="6"/>
      <c r="L223" s="6"/>
      <c r="M223" s="6"/>
      <c r="N223" s="6"/>
      <c r="O223" s="6"/>
      <c r="P223" s="6"/>
      <c r="Q223" s="6"/>
      <c r="R223" s="6"/>
      <c r="S223" s="6"/>
      <c r="T223" s="6"/>
      <c r="U223" s="6"/>
      <c r="V223" s="6"/>
      <c r="W223" s="139"/>
      <c r="X223" s="6"/>
      <c r="Y223" s="6"/>
      <c r="Z223" s="6"/>
      <c r="AA223" s="6"/>
    </row>
    <row r="224" spans="1:27" ht="15.75" customHeight="1">
      <c r="A224" s="6"/>
      <c r="B224" s="6"/>
      <c r="C224" s="6"/>
      <c r="D224" s="6"/>
      <c r="E224" s="6"/>
      <c r="F224" s="6"/>
      <c r="G224" s="6"/>
      <c r="H224" s="6"/>
      <c r="I224" s="6"/>
      <c r="J224" s="6"/>
      <c r="K224" s="6"/>
      <c r="L224" s="6"/>
      <c r="M224" s="6"/>
      <c r="N224" s="6"/>
      <c r="O224" s="6"/>
      <c r="P224" s="6"/>
      <c r="Q224" s="6"/>
      <c r="R224" s="6"/>
      <c r="S224" s="6"/>
      <c r="T224" s="6"/>
      <c r="U224" s="6"/>
      <c r="V224" s="6"/>
      <c r="W224" s="139"/>
      <c r="X224" s="6"/>
      <c r="Y224" s="6"/>
      <c r="Z224" s="6"/>
      <c r="AA224" s="6"/>
    </row>
    <row r="225" spans="1:27" ht="15.75" customHeight="1">
      <c r="A225" s="6"/>
      <c r="B225" s="6"/>
      <c r="C225" s="6"/>
      <c r="D225" s="6"/>
      <c r="E225" s="6"/>
      <c r="F225" s="6"/>
      <c r="G225" s="6"/>
      <c r="H225" s="6"/>
      <c r="I225" s="6"/>
      <c r="J225" s="6"/>
      <c r="K225" s="6"/>
      <c r="L225" s="6"/>
      <c r="M225" s="6"/>
      <c r="N225" s="6"/>
      <c r="O225" s="6"/>
      <c r="P225" s="6"/>
      <c r="Q225" s="6"/>
      <c r="R225" s="6"/>
      <c r="S225" s="6"/>
      <c r="T225" s="6"/>
      <c r="U225" s="6"/>
      <c r="V225" s="6"/>
      <c r="W225" s="139"/>
      <c r="X225" s="6"/>
      <c r="Y225" s="6"/>
      <c r="Z225" s="6"/>
      <c r="AA225" s="6"/>
    </row>
    <row r="226" spans="1:27" ht="15.75" customHeight="1">
      <c r="A226" s="6"/>
      <c r="B226" s="6"/>
      <c r="C226" s="6"/>
      <c r="D226" s="6"/>
      <c r="E226" s="6"/>
      <c r="F226" s="6"/>
      <c r="G226" s="6"/>
      <c r="H226" s="6"/>
      <c r="I226" s="6"/>
      <c r="J226" s="6"/>
      <c r="K226" s="6"/>
      <c r="L226" s="6"/>
      <c r="M226" s="6"/>
      <c r="N226" s="6"/>
      <c r="O226" s="6"/>
      <c r="P226" s="6"/>
      <c r="Q226" s="6"/>
      <c r="R226" s="6"/>
      <c r="S226" s="6"/>
      <c r="T226" s="6"/>
      <c r="U226" s="6"/>
      <c r="V226" s="6"/>
      <c r="W226" s="139"/>
      <c r="X226" s="6"/>
      <c r="Y226" s="6"/>
      <c r="Z226" s="6"/>
      <c r="AA226" s="6"/>
    </row>
    <row r="227" spans="1:27" ht="15.75" customHeight="1">
      <c r="A227" s="6"/>
      <c r="B227" s="6"/>
      <c r="C227" s="6"/>
      <c r="D227" s="6"/>
      <c r="E227" s="6"/>
      <c r="F227" s="6"/>
      <c r="G227" s="6"/>
      <c r="H227" s="6"/>
      <c r="I227" s="6"/>
      <c r="J227" s="6"/>
      <c r="K227" s="6"/>
      <c r="L227" s="6"/>
      <c r="M227" s="6"/>
      <c r="N227" s="6"/>
      <c r="O227" s="6"/>
      <c r="P227" s="6"/>
      <c r="Q227" s="6"/>
      <c r="R227" s="6"/>
      <c r="S227" s="6"/>
      <c r="T227" s="6"/>
      <c r="U227" s="6"/>
      <c r="V227" s="6"/>
      <c r="W227" s="139"/>
      <c r="X227" s="6"/>
      <c r="Y227" s="6"/>
      <c r="Z227" s="6"/>
      <c r="AA227" s="6"/>
    </row>
    <row r="228" spans="1:27" ht="15.75" customHeight="1">
      <c r="A228" s="6"/>
      <c r="B228" s="6"/>
      <c r="C228" s="6"/>
      <c r="D228" s="6"/>
      <c r="E228" s="6"/>
      <c r="F228" s="6"/>
      <c r="G228" s="6"/>
      <c r="H228" s="6"/>
      <c r="I228" s="6"/>
      <c r="J228" s="6"/>
      <c r="K228" s="6"/>
      <c r="L228" s="6"/>
      <c r="M228" s="6"/>
      <c r="N228" s="6"/>
      <c r="O228" s="6"/>
      <c r="P228" s="6"/>
      <c r="Q228" s="6"/>
      <c r="R228" s="6"/>
      <c r="S228" s="6"/>
      <c r="T228" s="6"/>
      <c r="U228" s="6"/>
      <c r="V228" s="6"/>
      <c r="W228" s="139"/>
      <c r="X228" s="6"/>
      <c r="Y228" s="6"/>
      <c r="Z228" s="6"/>
      <c r="AA228" s="6"/>
    </row>
    <row r="229" spans="1:27" ht="15.75" customHeight="1">
      <c r="A229" s="6"/>
      <c r="B229" s="6"/>
      <c r="C229" s="6"/>
      <c r="D229" s="6"/>
      <c r="E229" s="6"/>
      <c r="F229" s="6"/>
      <c r="G229" s="6"/>
      <c r="H229" s="6"/>
      <c r="I229" s="6"/>
      <c r="J229" s="6"/>
      <c r="K229" s="6"/>
      <c r="L229" s="6"/>
      <c r="M229" s="6"/>
      <c r="N229" s="6"/>
      <c r="O229" s="6"/>
      <c r="P229" s="6"/>
      <c r="Q229" s="6"/>
      <c r="R229" s="6"/>
      <c r="S229" s="6"/>
      <c r="T229" s="6"/>
      <c r="U229" s="6"/>
      <c r="V229" s="6"/>
      <c r="W229" s="139"/>
      <c r="X229" s="6"/>
      <c r="Y229" s="6"/>
      <c r="Z229" s="6"/>
      <c r="AA229" s="6"/>
    </row>
    <row r="230" spans="1:27" ht="15.75" customHeight="1">
      <c r="A230" s="6"/>
      <c r="B230" s="6"/>
      <c r="C230" s="6"/>
      <c r="D230" s="6"/>
      <c r="E230" s="6"/>
      <c r="F230" s="6"/>
      <c r="G230" s="6"/>
      <c r="H230" s="6"/>
      <c r="I230" s="6"/>
      <c r="J230" s="6"/>
      <c r="K230" s="6"/>
      <c r="L230" s="6"/>
      <c r="M230" s="6"/>
      <c r="N230" s="6"/>
      <c r="O230" s="6"/>
      <c r="P230" s="6"/>
      <c r="Q230" s="6"/>
      <c r="R230" s="6"/>
      <c r="S230" s="6"/>
      <c r="T230" s="6"/>
      <c r="U230" s="6"/>
      <c r="V230" s="6"/>
      <c r="W230" s="139"/>
      <c r="X230" s="6"/>
      <c r="Y230" s="6"/>
      <c r="Z230" s="6"/>
      <c r="AA230" s="6"/>
    </row>
    <row r="231" spans="1:27" ht="15.7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row>
    <row r="232" spans="1:27" ht="15.7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row>
    <row r="233" spans="1:27" ht="15.7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row>
    <row r="234" spans="1:27" ht="15.7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row>
    <row r="235" spans="1:27" ht="15.7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row>
    <row r="236" spans="1:27" ht="15.7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row>
    <row r="237" spans="1:27" ht="15.7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row>
    <row r="238" spans="1:27" ht="15.7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row>
    <row r="239" spans="1:27" ht="15.75" customHeight="1"/>
    <row r="240" spans="1:27"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7">
    <mergeCell ref="A17:C20"/>
    <mergeCell ref="D17:W20"/>
    <mergeCell ref="A22:C22"/>
    <mergeCell ref="E22:F22"/>
    <mergeCell ref="H22:J22"/>
    <mergeCell ref="A23:C23"/>
    <mergeCell ref="H23:I23"/>
    <mergeCell ref="O31:R31"/>
    <mergeCell ref="O32:R32"/>
    <mergeCell ref="O33:R33"/>
    <mergeCell ref="O34:R34"/>
    <mergeCell ref="H24:I24"/>
    <mergeCell ref="H25:I25"/>
    <mergeCell ref="A29:G29"/>
    <mergeCell ref="H29:N29"/>
    <mergeCell ref="O29:S29"/>
    <mergeCell ref="T29:X29"/>
    <mergeCell ref="O30:R30"/>
    <mergeCell ref="H26:I26"/>
    <mergeCell ref="G31:G32"/>
    <mergeCell ref="G34:G37"/>
    <mergeCell ref="H35:H36"/>
    <mergeCell ref="I35:I36"/>
    <mergeCell ref="J35:J36"/>
    <mergeCell ref="K35:K36"/>
    <mergeCell ref="V35:V36"/>
    <mergeCell ref="W35:W36"/>
    <mergeCell ref="X35:X36"/>
    <mergeCell ref="O37:R37"/>
    <mergeCell ref="S35:S36"/>
    <mergeCell ref="T35:T36"/>
    <mergeCell ref="U35:U36"/>
    <mergeCell ref="O38:R38"/>
    <mergeCell ref="L35:L36"/>
    <mergeCell ref="M35:M36"/>
    <mergeCell ref="N35:N36"/>
    <mergeCell ref="O35:R36"/>
  </mergeCells>
  <conditionalFormatting sqref="W31">
    <cfRule type="containsText" dxfId="269" priority="1" stopIfTrue="1" operator="containsText" text="Cerrada">
      <formula>NOT(ISERROR(SEARCH(("Cerrada"),(W31))))</formula>
    </cfRule>
  </conditionalFormatting>
  <conditionalFormatting sqref="W31">
    <cfRule type="containsText" dxfId="268" priority="2" stopIfTrue="1" operator="containsText" text="En ejecución">
      <formula>NOT(ISERROR(SEARCH(("En ejecución"),(W31))))</formula>
    </cfRule>
  </conditionalFormatting>
  <conditionalFormatting sqref="W31">
    <cfRule type="containsText" dxfId="267" priority="3" stopIfTrue="1" operator="containsText" text="Vencida">
      <formula>NOT(ISERROR(SEARCH(("Vencida"),(W31))))</formula>
    </cfRule>
  </conditionalFormatting>
  <conditionalFormatting sqref="W32">
    <cfRule type="containsText" dxfId="266" priority="4" stopIfTrue="1" operator="containsText" text="Cerrada">
      <formula>NOT(ISERROR(SEARCH(("Cerrada"),(W32))))</formula>
    </cfRule>
  </conditionalFormatting>
  <conditionalFormatting sqref="W32">
    <cfRule type="containsText" dxfId="265" priority="5" stopIfTrue="1" operator="containsText" text="En ejecución">
      <formula>NOT(ISERROR(SEARCH(("En ejecución"),(W32))))</formula>
    </cfRule>
  </conditionalFormatting>
  <conditionalFormatting sqref="W32">
    <cfRule type="containsText" dxfId="264" priority="6" stopIfTrue="1" operator="containsText" text="Vencida">
      <formula>NOT(ISERROR(SEARCH(("Vencida"),(W32))))</formula>
    </cfRule>
  </conditionalFormatting>
  <conditionalFormatting sqref="W33">
    <cfRule type="containsText" dxfId="263" priority="7" stopIfTrue="1" operator="containsText" text="Cerrada">
      <formula>NOT(ISERROR(SEARCH(("Cerrada"),(W33))))</formula>
    </cfRule>
  </conditionalFormatting>
  <conditionalFormatting sqref="W33">
    <cfRule type="containsText" dxfId="262" priority="8" stopIfTrue="1" operator="containsText" text="En ejecución">
      <formula>NOT(ISERROR(SEARCH(("En ejecución"),(W33))))</formula>
    </cfRule>
  </conditionalFormatting>
  <conditionalFormatting sqref="W33">
    <cfRule type="containsText" dxfId="261" priority="9" stopIfTrue="1" operator="containsText" text="Vencida">
      <formula>NOT(ISERROR(SEARCH(("Vencida"),(W33))))</formula>
    </cfRule>
  </conditionalFormatting>
  <conditionalFormatting sqref="W34">
    <cfRule type="containsText" dxfId="260" priority="10" stopIfTrue="1" operator="containsText" text="Cerrada">
      <formula>NOT(ISERROR(SEARCH(("Cerrada"),(W34))))</formula>
    </cfRule>
  </conditionalFormatting>
  <conditionalFormatting sqref="W34">
    <cfRule type="containsText" dxfId="259" priority="11" stopIfTrue="1" operator="containsText" text="En ejecución">
      <formula>NOT(ISERROR(SEARCH(("En ejecución"),(W34))))</formula>
    </cfRule>
  </conditionalFormatting>
  <conditionalFormatting sqref="W34">
    <cfRule type="containsText" dxfId="258" priority="12" stopIfTrue="1" operator="containsText" text="Vencida">
      <formula>NOT(ISERROR(SEARCH(("Vencida"),(W34))))</formula>
    </cfRule>
  </conditionalFormatting>
  <conditionalFormatting sqref="W37">
    <cfRule type="containsText" dxfId="257" priority="13" stopIfTrue="1" operator="containsText" text="Cerrada">
      <formula>NOT(ISERROR(SEARCH(("Cerrada"),(W37))))</formula>
    </cfRule>
  </conditionalFormatting>
  <conditionalFormatting sqref="W37">
    <cfRule type="containsText" dxfId="256" priority="14" stopIfTrue="1" operator="containsText" text="En ejecución">
      <formula>NOT(ISERROR(SEARCH(("En ejecución"),(W37))))</formula>
    </cfRule>
  </conditionalFormatting>
  <conditionalFormatting sqref="W37">
    <cfRule type="containsText" dxfId="255" priority="15" stopIfTrue="1" operator="containsText" text="Vencida">
      <formula>NOT(ISERROR(SEARCH(("Vencida"),(W37))))</formula>
    </cfRule>
  </conditionalFormatting>
  <conditionalFormatting sqref="W38">
    <cfRule type="containsText" dxfId="254" priority="16" stopIfTrue="1" operator="containsText" text="Cerrada">
      <formula>NOT(ISERROR(SEARCH(("Cerrada"),(W38))))</formula>
    </cfRule>
  </conditionalFormatting>
  <conditionalFormatting sqref="W38">
    <cfRule type="containsText" dxfId="253" priority="17" stopIfTrue="1" operator="containsText" text="En ejecución">
      <formula>NOT(ISERROR(SEARCH(("En ejecución"),(W38))))</formula>
    </cfRule>
  </conditionalFormatting>
  <conditionalFormatting sqref="W38">
    <cfRule type="containsText" dxfId="252" priority="18" stopIfTrue="1" operator="containsText" text="Vencida">
      <formula>NOT(ISERROR(SEARCH(("Vencida"),(W38))))</formula>
    </cfRule>
  </conditionalFormatting>
  <conditionalFormatting sqref="W35">
    <cfRule type="containsText" dxfId="251" priority="19" stopIfTrue="1" operator="containsText" text="Cerrada">
      <formula>NOT(ISERROR(SEARCH(("Cerrada"),(W35))))</formula>
    </cfRule>
  </conditionalFormatting>
  <conditionalFormatting sqref="W35">
    <cfRule type="containsText" dxfId="250" priority="20" stopIfTrue="1" operator="containsText" text="En ejecución">
      <formula>NOT(ISERROR(SEARCH(("En ejecución"),(W35))))</formula>
    </cfRule>
  </conditionalFormatting>
  <conditionalFormatting sqref="W35">
    <cfRule type="containsText" dxfId="249" priority="21" stopIfTrue="1" operator="containsText" text="Vencida">
      <formula>NOT(ISERROR(SEARCH(("Vencida"),(W35))))</formula>
    </cfRule>
  </conditionalFormatting>
  <dataValidations count="2">
    <dataValidation type="list" allowBlank="1" showErrorMessage="1" sqref="W31:W35 W37:W38">
      <formula1>$I$2:$I$4</formula1>
    </dataValidation>
    <dataValidation type="list" allowBlank="1" showErrorMessage="1" sqref="A23">
      <formula1>PROCESOS</formula1>
    </dataValidation>
  </dataValidations>
  <hyperlinks>
    <hyperlink ref="S31" r:id="rId1"/>
    <hyperlink ref="S32" r:id="rId2"/>
    <hyperlink ref="S33" r:id="rId3"/>
    <hyperlink ref="S35" r:id="rId4"/>
    <hyperlink ref="S37" r:id="rId5"/>
    <hyperlink ref="S38" r:id="rId6"/>
  </hyperlinks>
  <pageMargins left="0.7" right="0.7" top="0.75" bottom="0.75" header="0" footer="0"/>
  <pageSetup orientation="portrait"/>
  <drawing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1000"/>
  <sheetViews>
    <sheetView showGridLines="0" topLeftCell="A18" workbookViewId="0"/>
  </sheetViews>
  <sheetFormatPr baseColWidth="10" defaultColWidth="14.42578125" defaultRowHeight="15" customHeight="1"/>
  <cols>
    <col min="1" max="1" width="8.7109375" customWidth="1"/>
    <col min="2" max="2" width="10.7109375" customWidth="1"/>
    <col min="3" max="3" width="17.5703125" customWidth="1"/>
    <col min="4" max="4" width="21.5703125" customWidth="1"/>
    <col min="5" max="5" width="52.28515625" customWidth="1"/>
    <col min="6" max="6" width="17.28515625" customWidth="1"/>
    <col min="7" max="7" width="26.5703125" customWidth="1"/>
    <col min="8" max="8" width="43.28515625" customWidth="1"/>
    <col min="9" max="9" width="14" customWidth="1"/>
    <col min="10" max="10" width="18" customWidth="1"/>
    <col min="11" max="11" width="18.5703125" customWidth="1"/>
    <col min="12" max="12" width="20" customWidth="1"/>
    <col min="13" max="13" width="18.28515625" customWidth="1"/>
    <col min="14" max="14" width="18" customWidth="1"/>
    <col min="15" max="18" width="60.85546875" customWidth="1"/>
    <col min="19" max="19" width="75.42578125" customWidth="1"/>
    <col min="20" max="20" width="64.140625" customWidth="1"/>
    <col min="21" max="21" width="44.42578125" customWidth="1"/>
    <col min="22" max="22" width="18.42578125" customWidth="1"/>
    <col min="23" max="23" width="19.42578125" customWidth="1"/>
    <col min="24" max="24" width="80.28515625" customWidth="1"/>
    <col min="25" max="25" width="31.140625" customWidth="1"/>
    <col min="27" max="27" width="11" customWidth="1"/>
  </cols>
  <sheetData>
    <row r="1" spans="1:27" ht="44.25" hidden="1" customHeight="1">
      <c r="A1" s="1"/>
      <c r="B1" s="2"/>
      <c r="C1" s="3" t="s">
        <v>0</v>
      </c>
      <c r="D1" s="3" t="s">
        <v>1</v>
      </c>
      <c r="E1" s="4"/>
      <c r="F1" s="5" t="s">
        <v>2</v>
      </c>
      <c r="G1" s="5" t="s">
        <v>3</v>
      </c>
      <c r="H1" s="5" t="s">
        <v>4</v>
      </c>
      <c r="I1" s="5" t="s">
        <v>5</v>
      </c>
      <c r="J1" s="5" t="s">
        <v>6</v>
      </c>
      <c r="K1" s="6"/>
      <c r="L1" s="7"/>
      <c r="M1" s="8"/>
      <c r="N1" s="8"/>
      <c r="O1" s="8"/>
      <c r="P1" s="8"/>
      <c r="Q1" s="8"/>
      <c r="R1" s="8"/>
      <c r="S1" s="6"/>
      <c r="T1" s="329"/>
      <c r="U1" s="6"/>
      <c r="V1" s="8"/>
      <c r="W1" s="6"/>
      <c r="X1" s="6"/>
      <c r="Y1" s="6"/>
      <c r="Z1" s="6"/>
      <c r="AA1" s="6"/>
    </row>
    <row r="2" spans="1:27" ht="25.5" hidden="1">
      <c r="A2" s="9"/>
      <c r="B2" s="10"/>
      <c r="C2" s="11" t="s">
        <v>7</v>
      </c>
      <c r="D2" s="11" t="s">
        <v>8</v>
      </c>
      <c r="E2" s="12"/>
      <c r="F2" s="13" t="s">
        <v>9</v>
      </c>
      <c r="G2" s="14" t="s">
        <v>10</v>
      </c>
      <c r="H2" s="13" t="s">
        <v>11</v>
      </c>
      <c r="I2" s="15" t="s">
        <v>12</v>
      </c>
      <c r="J2" s="16" t="s">
        <v>13</v>
      </c>
      <c r="K2" s="9"/>
      <c r="L2" s="17"/>
      <c r="M2" s="18"/>
      <c r="N2" s="18"/>
      <c r="O2" s="18"/>
      <c r="P2" s="18"/>
      <c r="Q2" s="18"/>
      <c r="R2" s="18"/>
      <c r="S2" s="9"/>
      <c r="T2" s="330"/>
      <c r="U2" s="9"/>
      <c r="V2" s="18"/>
      <c r="W2" s="9"/>
      <c r="X2" s="9"/>
      <c r="Y2" s="9"/>
      <c r="Z2" s="9"/>
      <c r="AA2" s="9"/>
    </row>
    <row r="3" spans="1:27" ht="25.5" hidden="1">
      <c r="A3" s="9"/>
      <c r="B3" s="10"/>
      <c r="C3" s="11" t="s">
        <v>14</v>
      </c>
      <c r="D3" s="11" t="s">
        <v>15</v>
      </c>
      <c r="E3" s="12"/>
      <c r="F3" s="13" t="s">
        <v>16</v>
      </c>
      <c r="G3" s="14" t="s">
        <v>17</v>
      </c>
      <c r="H3" s="14" t="s">
        <v>18</v>
      </c>
      <c r="I3" s="19" t="s">
        <v>19</v>
      </c>
      <c r="J3" s="16" t="s">
        <v>20</v>
      </c>
      <c r="K3" s="9"/>
      <c r="L3" s="17"/>
      <c r="M3" s="18"/>
      <c r="N3" s="18"/>
      <c r="O3" s="18"/>
      <c r="P3" s="18"/>
      <c r="Q3" s="18"/>
      <c r="R3" s="18"/>
      <c r="S3" s="9"/>
      <c r="T3" s="330"/>
      <c r="U3" s="9"/>
      <c r="V3" s="18"/>
      <c r="W3" s="9"/>
      <c r="X3" s="9"/>
      <c r="Y3" s="9"/>
      <c r="Z3" s="9"/>
      <c r="AA3" s="9"/>
    </row>
    <row r="4" spans="1:27" ht="25.5" hidden="1">
      <c r="A4" s="9"/>
      <c r="B4" s="10"/>
      <c r="C4" s="11" t="s">
        <v>21</v>
      </c>
      <c r="D4" s="11" t="s">
        <v>22</v>
      </c>
      <c r="E4" s="12"/>
      <c r="F4" s="13" t="s">
        <v>23</v>
      </c>
      <c r="G4" s="14" t="s">
        <v>24</v>
      </c>
      <c r="H4" s="20"/>
      <c r="I4" s="21" t="s">
        <v>25</v>
      </c>
      <c r="J4" s="16" t="s">
        <v>26</v>
      </c>
      <c r="K4" s="9"/>
      <c r="L4" s="17"/>
      <c r="M4" s="18"/>
      <c r="N4" s="18"/>
      <c r="O4" s="18"/>
      <c r="P4" s="18"/>
      <c r="Q4" s="18"/>
      <c r="R4" s="18"/>
      <c r="S4" s="9"/>
      <c r="T4" s="330"/>
      <c r="U4" s="9"/>
      <c r="V4" s="18"/>
      <c r="W4" s="9"/>
      <c r="X4" s="9"/>
      <c r="Y4" s="9"/>
      <c r="Z4" s="9"/>
      <c r="AA4" s="9"/>
    </row>
    <row r="5" spans="1:27" ht="38.25" hidden="1">
      <c r="A5" s="9"/>
      <c r="B5" s="10"/>
      <c r="C5" s="11" t="s">
        <v>27</v>
      </c>
      <c r="D5" s="11" t="s">
        <v>28</v>
      </c>
      <c r="E5" s="12"/>
      <c r="F5" s="14" t="s">
        <v>29</v>
      </c>
      <c r="G5" s="14" t="s">
        <v>30</v>
      </c>
      <c r="H5" s="22"/>
      <c r="I5" s="16"/>
      <c r="J5" s="16"/>
      <c r="K5" s="9"/>
      <c r="L5" s="17"/>
      <c r="M5" s="18"/>
      <c r="N5" s="18"/>
      <c r="O5" s="18"/>
      <c r="P5" s="18"/>
      <c r="Q5" s="18"/>
      <c r="R5" s="18"/>
      <c r="S5" s="9"/>
      <c r="T5" s="330"/>
      <c r="U5" s="9"/>
      <c r="V5" s="18"/>
      <c r="W5" s="9"/>
      <c r="X5" s="9"/>
      <c r="Y5" s="9"/>
      <c r="Z5" s="9"/>
      <c r="AA5" s="9"/>
    </row>
    <row r="6" spans="1:27" ht="38.25" hidden="1">
      <c r="A6" s="9"/>
      <c r="B6" s="10"/>
      <c r="C6" s="11" t="s">
        <v>31</v>
      </c>
      <c r="D6" s="11" t="s">
        <v>32</v>
      </c>
      <c r="E6" s="9"/>
      <c r="F6" s="14" t="s">
        <v>33</v>
      </c>
      <c r="G6" s="22"/>
      <c r="H6" s="22"/>
      <c r="I6" s="16"/>
      <c r="J6" s="16"/>
      <c r="K6" s="9"/>
      <c r="L6" s="17"/>
      <c r="M6" s="18"/>
      <c r="N6" s="18"/>
      <c r="O6" s="18"/>
      <c r="P6" s="18"/>
      <c r="Q6" s="18"/>
      <c r="R6" s="18"/>
      <c r="S6" s="9"/>
      <c r="T6" s="330"/>
      <c r="U6" s="9"/>
      <c r="V6" s="18"/>
      <c r="W6" s="9"/>
      <c r="X6" s="9"/>
      <c r="Y6" s="9"/>
      <c r="Z6" s="9"/>
      <c r="AA6" s="9"/>
    </row>
    <row r="7" spans="1:27" ht="25.5" hidden="1">
      <c r="A7" s="9"/>
      <c r="B7" s="10"/>
      <c r="C7" s="11" t="s">
        <v>34</v>
      </c>
      <c r="D7" s="11" t="s">
        <v>35</v>
      </c>
      <c r="E7" s="12"/>
      <c r="F7" s="20"/>
      <c r="G7" s="22"/>
      <c r="H7" s="22"/>
      <c r="I7" s="23"/>
      <c r="J7" s="23"/>
      <c r="K7" s="9"/>
      <c r="L7" s="17"/>
      <c r="M7" s="18"/>
      <c r="N7" s="18"/>
      <c r="O7" s="18"/>
      <c r="P7" s="18"/>
      <c r="Q7" s="18"/>
      <c r="R7" s="18"/>
      <c r="S7" s="9"/>
      <c r="T7" s="330"/>
      <c r="U7" s="9"/>
      <c r="V7" s="18"/>
      <c r="W7" s="9"/>
      <c r="X7" s="9"/>
      <c r="Y7" s="9"/>
      <c r="Z7" s="9"/>
      <c r="AA7" s="9"/>
    </row>
    <row r="8" spans="1:27" ht="25.5" hidden="1">
      <c r="A8" s="9"/>
      <c r="B8" s="10"/>
      <c r="C8" s="11" t="s">
        <v>36</v>
      </c>
      <c r="D8" s="11" t="s">
        <v>37</v>
      </c>
      <c r="E8" s="12"/>
      <c r="F8" s="20"/>
      <c r="G8" s="22"/>
      <c r="H8" s="22"/>
      <c r="I8" s="16"/>
      <c r="J8" s="16"/>
      <c r="K8" s="9"/>
      <c r="L8" s="17"/>
      <c r="M8" s="18"/>
      <c r="N8" s="18"/>
      <c r="O8" s="18"/>
      <c r="P8" s="18"/>
      <c r="Q8" s="18"/>
      <c r="R8" s="18"/>
      <c r="S8" s="9"/>
      <c r="T8" s="330"/>
      <c r="U8" s="9"/>
      <c r="V8" s="18"/>
      <c r="W8" s="9"/>
      <c r="X8" s="9"/>
      <c r="Y8" s="9"/>
      <c r="Z8" s="9"/>
      <c r="AA8" s="9"/>
    </row>
    <row r="9" spans="1:27" ht="51" hidden="1">
      <c r="A9" s="9"/>
      <c r="B9" s="10"/>
      <c r="C9" s="11" t="s">
        <v>38</v>
      </c>
      <c r="D9" s="11" t="s">
        <v>39</v>
      </c>
      <c r="E9" s="12"/>
      <c r="F9" s="22"/>
      <c r="G9" s="22"/>
      <c r="H9" s="22"/>
      <c r="I9" s="16"/>
      <c r="J9" s="16"/>
      <c r="K9" s="9"/>
      <c r="L9" s="17"/>
      <c r="M9" s="18"/>
      <c r="N9" s="18"/>
      <c r="O9" s="18"/>
      <c r="P9" s="18"/>
      <c r="Q9" s="18"/>
      <c r="R9" s="18"/>
      <c r="S9" s="9"/>
      <c r="T9" s="330"/>
      <c r="U9" s="9"/>
      <c r="V9" s="18"/>
      <c r="W9" s="9"/>
      <c r="X9" s="9"/>
      <c r="Y9" s="9"/>
      <c r="Z9" s="9"/>
      <c r="AA9" s="9"/>
    </row>
    <row r="10" spans="1:27" ht="25.5" hidden="1">
      <c r="A10" s="9"/>
      <c r="B10" s="10"/>
      <c r="C10" s="11" t="s">
        <v>40</v>
      </c>
      <c r="D10" s="11" t="s">
        <v>41</v>
      </c>
      <c r="E10" s="12"/>
      <c r="F10" s="22"/>
      <c r="G10" s="22"/>
      <c r="H10" s="22"/>
      <c r="I10" s="16"/>
      <c r="J10" s="16"/>
      <c r="K10" s="9"/>
      <c r="L10" s="17"/>
      <c r="M10" s="18"/>
      <c r="N10" s="18"/>
      <c r="O10" s="18"/>
      <c r="P10" s="18"/>
      <c r="Q10" s="18"/>
      <c r="R10" s="18"/>
      <c r="S10" s="9"/>
      <c r="T10" s="330"/>
      <c r="U10" s="9"/>
      <c r="V10" s="18"/>
      <c r="W10" s="9"/>
      <c r="X10" s="9"/>
      <c r="Y10" s="9"/>
      <c r="Z10" s="9"/>
      <c r="AA10" s="9"/>
    </row>
    <row r="11" spans="1:27" ht="38.25" hidden="1">
      <c r="A11" s="9"/>
      <c r="B11" s="10"/>
      <c r="C11" s="11" t="s">
        <v>42</v>
      </c>
      <c r="D11" s="11" t="s">
        <v>43</v>
      </c>
      <c r="E11" s="12"/>
      <c r="F11" s="22"/>
      <c r="G11" s="22"/>
      <c r="H11" s="22"/>
      <c r="I11" s="16"/>
      <c r="J11" s="16"/>
      <c r="K11" s="9"/>
      <c r="L11" s="17"/>
      <c r="M11" s="18"/>
      <c r="N11" s="18"/>
      <c r="O11" s="18"/>
      <c r="P11" s="18"/>
      <c r="Q11" s="18"/>
      <c r="R11" s="18"/>
      <c r="S11" s="9"/>
      <c r="T11" s="330"/>
      <c r="U11" s="9"/>
      <c r="V11" s="18"/>
      <c r="W11" s="9"/>
      <c r="X11" s="9"/>
      <c r="Y11" s="9"/>
      <c r="Z11" s="9"/>
      <c r="AA11" s="9"/>
    </row>
    <row r="12" spans="1:27" ht="25.5" hidden="1">
      <c r="A12" s="9"/>
      <c r="B12" s="10"/>
      <c r="C12" s="11" t="s">
        <v>44</v>
      </c>
      <c r="D12" s="11" t="s">
        <v>45</v>
      </c>
      <c r="E12" s="12"/>
      <c r="F12" s="24"/>
      <c r="G12" s="24"/>
      <c r="H12" s="24"/>
      <c r="I12" s="10"/>
      <c r="J12" s="18"/>
      <c r="K12" s="18"/>
      <c r="L12" s="9"/>
      <c r="M12" s="17"/>
      <c r="N12" s="18"/>
      <c r="O12" s="18"/>
      <c r="P12" s="18"/>
      <c r="Q12" s="18"/>
      <c r="R12" s="18"/>
      <c r="S12" s="18"/>
      <c r="T12" s="330"/>
      <c r="U12" s="9"/>
      <c r="V12" s="18"/>
      <c r="W12" s="9"/>
      <c r="X12" s="9"/>
      <c r="Y12" s="9"/>
      <c r="Z12" s="9"/>
      <c r="AA12" s="9"/>
    </row>
    <row r="13" spans="1:27" ht="38.25" hidden="1">
      <c r="A13" s="9"/>
      <c r="B13" s="10"/>
      <c r="C13" s="11" t="s">
        <v>46</v>
      </c>
      <c r="D13" s="11" t="s">
        <v>47</v>
      </c>
      <c r="E13" s="12"/>
      <c r="F13" s="24"/>
      <c r="G13" s="24"/>
      <c r="H13" s="24"/>
      <c r="I13" s="10"/>
      <c r="J13" s="18"/>
      <c r="K13" s="18"/>
      <c r="L13" s="9"/>
      <c r="M13" s="17"/>
      <c r="N13" s="18"/>
      <c r="O13" s="18"/>
      <c r="P13" s="18"/>
      <c r="Q13" s="18"/>
      <c r="R13" s="18"/>
      <c r="S13" s="18"/>
      <c r="T13" s="330"/>
      <c r="U13" s="9"/>
      <c r="V13" s="18"/>
      <c r="W13" s="9"/>
      <c r="X13" s="9"/>
      <c r="Y13" s="9"/>
      <c r="Z13" s="9"/>
      <c r="AA13" s="9"/>
    </row>
    <row r="14" spans="1:27" ht="105.75" hidden="1" customHeight="1">
      <c r="A14" s="9"/>
      <c r="B14" s="10"/>
      <c r="C14" s="11" t="s">
        <v>48</v>
      </c>
      <c r="D14" s="25"/>
      <c r="E14" s="12"/>
      <c r="F14" s="24"/>
      <c r="G14" s="24"/>
      <c r="H14" s="24"/>
      <c r="I14" s="10"/>
      <c r="J14" s="18"/>
      <c r="K14" s="18"/>
      <c r="L14" s="9"/>
      <c r="M14" s="17"/>
      <c r="N14" s="18"/>
      <c r="O14" s="18"/>
      <c r="P14" s="18"/>
      <c r="Q14" s="18"/>
      <c r="R14" s="18"/>
      <c r="S14" s="18"/>
      <c r="T14" s="330"/>
      <c r="U14" s="9"/>
      <c r="V14" s="18"/>
      <c r="W14" s="9"/>
      <c r="X14" s="9"/>
      <c r="Y14" s="9"/>
      <c r="Z14" s="9"/>
      <c r="AA14" s="9"/>
    </row>
    <row r="15" spans="1:27" ht="79.5" hidden="1" customHeight="1">
      <c r="A15" s="9"/>
      <c r="B15" s="10"/>
      <c r="C15" s="26" t="s">
        <v>49</v>
      </c>
      <c r="D15" s="11"/>
      <c r="E15" s="12"/>
      <c r="F15" s="24"/>
      <c r="G15" s="24"/>
      <c r="H15" s="24"/>
      <c r="I15" s="10"/>
      <c r="J15" s="18"/>
      <c r="K15" s="18"/>
      <c r="L15" s="9"/>
      <c r="M15" s="17"/>
      <c r="N15" s="18"/>
      <c r="O15" s="18"/>
      <c r="P15" s="18"/>
      <c r="Q15" s="18"/>
      <c r="R15" s="18"/>
      <c r="S15" s="18"/>
      <c r="T15" s="330"/>
      <c r="U15" s="9"/>
      <c r="V15" s="18"/>
      <c r="W15" s="9"/>
      <c r="X15" s="9"/>
      <c r="Y15" s="9"/>
      <c r="Z15" s="9"/>
      <c r="AA15" s="9"/>
    </row>
    <row r="16" spans="1:27" ht="79.5" hidden="1" customHeight="1">
      <c r="A16" s="9"/>
      <c r="B16" s="10"/>
      <c r="C16" s="11" t="s">
        <v>31</v>
      </c>
      <c r="D16" s="11" t="s">
        <v>414</v>
      </c>
      <c r="E16" s="12"/>
      <c r="F16" s="24"/>
      <c r="G16" s="24"/>
      <c r="H16" s="24"/>
      <c r="I16" s="10"/>
      <c r="J16" s="18"/>
      <c r="K16" s="18"/>
      <c r="L16" s="9"/>
      <c r="M16" s="17"/>
      <c r="N16" s="18"/>
      <c r="O16" s="18"/>
      <c r="P16" s="18"/>
      <c r="Q16" s="18"/>
      <c r="R16" s="18"/>
      <c r="S16" s="18"/>
      <c r="T16" s="330"/>
      <c r="U16" s="9"/>
      <c r="V16" s="18"/>
      <c r="W16" s="9"/>
      <c r="X16" s="9"/>
      <c r="Y16" s="9"/>
      <c r="Z16" s="9"/>
      <c r="AA16" s="9"/>
    </row>
    <row r="17" spans="1:27" ht="93" hidden="1" customHeight="1">
      <c r="A17" s="1"/>
      <c r="B17" s="6"/>
      <c r="C17" s="6"/>
      <c r="D17" s="6"/>
      <c r="E17" s="27"/>
      <c r="F17" s="6"/>
      <c r="G17" s="27"/>
      <c r="H17" s="27"/>
      <c r="I17" s="8"/>
      <c r="J17" s="8"/>
      <c r="K17" s="8"/>
      <c r="L17" s="8"/>
      <c r="M17" s="7"/>
      <c r="N17" s="8"/>
      <c r="O17" s="8"/>
      <c r="P17" s="8"/>
      <c r="Q17" s="8"/>
      <c r="R17" s="8"/>
      <c r="S17" s="8"/>
      <c r="T17" s="331"/>
      <c r="U17" s="28"/>
      <c r="V17" s="8"/>
      <c r="W17" s="6"/>
      <c r="X17" s="29"/>
      <c r="Y17" s="29"/>
      <c r="Z17" s="6"/>
      <c r="AA17" s="6"/>
    </row>
    <row r="18" spans="1:27" ht="27.75" customHeight="1">
      <c r="A18" s="789"/>
      <c r="B18" s="790"/>
      <c r="C18" s="791"/>
      <c r="D18" s="798" t="s">
        <v>50</v>
      </c>
      <c r="E18" s="790"/>
      <c r="F18" s="790"/>
      <c r="G18" s="790"/>
      <c r="H18" s="790"/>
      <c r="I18" s="790"/>
      <c r="J18" s="790"/>
      <c r="K18" s="790"/>
      <c r="L18" s="790"/>
      <c r="M18" s="790"/>
      <c r="N18" s="790"/>
      <c r="O18" s="790"/>
      <c r="P18" s="790"/>
      <c r="Q18" s="790"/>
      <c r="R18" s="790"/>
      <c r="S18" s="790"/>
      <c r="T18" s="790"/>
      <c r="U18" s="790"/>
      <c r="V18" s="790"/>
      <c r="W18" s="791"/>
      <c r="X18" s="248" t="s">
        <v>51</v>
      </c>
      <c r="Y18" s="6"/>
      <c r="Z18" s="6"/>
      <c r="AA18" s="6"/>
    </row>
    <row r="19" spans="1:27" ht="27.75" customHeight="1">
      <c r="A19" s="792"/>
      <c r="B19" s="793"/>
      <c r="C19" s="794"/>
      <c r="D19" s="792"/>
      <c r="E19" s="793"/>
      <c r="F19" s="793"/>
      <c r="G19" s="793"/>
      <c r="H19" s="793"/>
      <c r="I19" s="793"/>
      <c r="J19" s="793"/>
      <c r="K19" s="793"/>
      <c r="L19" s="793"/>
      <c r="M19" s="793"/>
      <c r="N19" s="793"/>
      <c r="O19" s="793"/>
      <c r="P19" s="793"/>
      <c r="Q19" s="793"/>
      <c r="R19" s="793"/>
      <c r="S19" s="793"/>
      <c r="T19" s="793"/>
      <c r="U19" s="793"/>
      <c r="V19" s="793"/>
      <c r="W19" s="794"/>
      <c r="X19" s="250" t="s">
        <v>358</v>
      </c>
      <c r="Y19" s="6"/>
      <c r="Z19" s="6"/>
      <c r="AA19" s="6"/>
    </row>
    <row r="20" spans="1:27" ht="27.75" customHeight="1">
      <c r="A20" s="792"/>
      <c r="B20" s="793"/>
      <c r="C20" s="794"/>
      <c r="D20" s="792"/>
      <c r="E20" s="793"/>
      <c r="F20" s="793"/>
      <c r="G20" s="793"/>
      <c r="H20" s="793"/>
      <c r="I20" s="793"/>
      <c r="J20" s="793"/>
      <c r="K20" s="793"/>
      <c r="L20" s="793"/>
      <c r="M20" s="793"/>
      <c r="N20" s="793"/>
      <c r="O20" s="793"/>
      <c r="P20" s="793"/>
      <c r="Q20" s="793"/>
      <c r="R20" s="793"/>
      <c r="S20" s="793"/>
      <c r="T20" s="793"/>
      <c r="U20" s="793"/>
      <c r="V20" s="793"/>
      <c r="W20" s="794"/>
      <c r="X20" s="332" t="s">
        <v>359</v>
      </c>
      <c r="Y20" s="6"/>
      <c r="Z20" s="6"/>
      <c r="AA20" s="6"/>
    </row>
    <row r="21" spans="1:27" ht="27.75" customHeight="1">
      <c r="A21" s="795"/>
      <c r="B21" s="796"/>
      <c r="C21" s="797"/>
      <c r="D21" s="795"/>
      <c r="E21" s="796"/>
      <c r="F21" s="796"/>
      <c r="G21" s="796"/>
      <c r="H21" s="796"/>
      <c r="I21" s="796"/>
      <c r="J21" s="796"/>
      <c r="K21" s="796"/>
      <c r="L21" s="796"/>
      <c r="M21" s="796"/>
      <c r="N21" s="796"/>
      <c r="O21" s="796"/>
      <c r="P21" s="796"/>
      <c r="Q21" s="796"/>
      <c r="R21" s="796"/>
      <c r="S21" s="796"/>
      <c r="T21" s="796"/>
      <c r="U21" s="796"/>
      <c r="V21" s="796"/>
      <c r="W21" s="797"/>
      <c r="X21" s="251" t="s">
        <v>54</v>
      </c>
      <c r="Y21" s="6"/>
      <c r="Z21" s="6"/>
      <c r="AA21" s="6"/>
    </row>
    <row r="22" spans="1:27" ht="36.75" customHeight="1">
      <c r="A22" s="252"/>
      <c r="B22" s="253"/>
      <c r="C22" s="253"/>
      <c r="D22" s="253"/>
      <c r="E22" s="254"/>
      <c r="F22" s="255"/>
      <c r="G22" s="256"/>
      <c r="H22" s="256"/>
      <c r="I22" s="255"/>
      <c r="J22" s="255"/>
      <c r="K22" s="255"/>
      <c r="L22" s="255"/>
      <c r="M22" s="255"/>
      <c r="N22" s="255"/>
      <c r="O22" s="255"/>
      <c r="P22" s="255"/>
      <c r="Q22" s="255"/>
      <c r="R22" s="255"/>
      <c r="S22" s="255"/>
      <c r="T22" s="333"/>
      <c r="U22" s="258"/>
      <c r="V22" s="255"/>
      <c r="W22" s="255"/>
      <c r="X22" s="256"/>
      <c r="Y22" s="6"/>
      <c r="Z22" s="6"/>
      <c r="AA22" s="6"/>
    </row>
    <row r="23" spans="1:27" ht="63" customHeight="1">
      <c r="A23" s="892" t="s">
        <v>360</v>
      </c>
      <c r="B23" s="800"/>
      <c r="C23" s="801"/>
      <c r="D23" s="259"/>
      <c r="E23" s="893" t="str">
        <f>CONCATENATE("INFORME DE SEGUIMIENTO DEL PROCESO ",A24)</f>
        <v>INFORME DE SEGUIMIENTO DEL PROCESO GESTIÓN DOCUMENTAL</v>
      </c>
      <c r="F23" s="864"/>
      <c r="G23" s="256"/>
      <c r="H23" s="894" t="s">
        <v>361</v>
      </c>
      <c r="I23" s="863"/>
      <c r="J23" s="864"/>
      <c r="K23" s="260"/>
      <c r="L23" s="261"/>
      <c r="M23" s="261"/>
      <c r="N23" s="261"/>
      <c r="O23" s="261"/>
      <c r="P23" s="261"/>
      <c r="Q23" s="261"/>
      <c r="R23" s="261"/>
      <c r="S23" s="261"/>
      <c r="T23" s="334"/>
      <c r="U23" s="261"/>
      <c r="V23" s="335"/>
      <c r="W23" s="261"/>
      <c r="X23" s="262"/>
      <c r="Y23" s="6"/>
      <c r="Z23" s="6"/>
      <c r="AA23" s="6"/>
    </row>
    <row r="24" spans="1:27" ht="87.75" customHeight="1">
      <c r="A24" s="905" t="s">
        <v>31</v>
      </c>
      <c r="B24" s="800"/>
      <c r="C24" s="801"/>
      <c r="D24" s="259"/>
      <c r="E24" s="263" t="s">
        <v>362</v>
      </c>
      <c r="F24" s="264">
        <f>COUNTA(E32:E33)</f>
        <v>2</v>
      </c>
      <c r="G24" s="256"/>
      <c r="H24" s="907" t="s">
        <v>363</v>
      </c>
      <c r="I24" s="784"/>
      <c r="J24" s="269">
        <f>COUNTIF(I32:I33,"Acción Correctiva")</f>
        <v>2</v>
      </c>
      <c r="K24" s="257"/>
      <c r="L24" s="261"/>
      <c r="M24" s="261"/>
      <c r="N24" s="261"/>
      <c r="O24" s="261"/>
      <c r="P24" s="261"/>
      <c r="Q24" s="261"/>
      <c r="R24" s="261"/>
      <c r="S24" s="261"/>
      <c r="T24" s="334"/>
      <c r="U24" s="262"/>
      <c r="V24" s="336"/>
      <c r="W24" s="259"/>
      <c r="X24" s="262"/>
      <c r="Y24" s="6"/>
      <c r="Z24" s="6"/>
      <c r="AA24" s="6"/>
    </row>
    <row r="25" spans="1:27" ht="48.75" customHeight="1">
      <c r="A25" s="266"/>
      <c r="B25" s="259"/>
      <c r="C25" s="259"/>
      <c r="D25" s="267"/>
      <c r="E25" s="268" t="s">
        <v>283</v>
      </c>
      <c r="F25" s="269">
        <f>COUNTA(H32:H33)</f>
        <v>2</v>
      </c>
      <c r="G25" s="270"/>
      <c r="H25" s="885" t="s">
        <v>364</v>
      </c>
      <c r="I25" s="886"/>
      <c r="J25" s="265">
        <f>COUNTIF(I32:I33,"Acción Preventiva y/o de mejora")</f>
        <v>0</v>
      </c>
      <c r="K25" s="257"/>
      <c r="L25" s="261"/>
      <c r="M25" s="261"/>
      <c r="N25" s="261"/>
      <c r="O25" s="261"/>
      <c r="P25" s="261"/>
      <c r="Q25" s="261"/>
      <c r="R25" s="257"/>
      <c r="S25" s="257"/>
      <c r="T25" s="337"/>
      <c r="U25" s="262"/>
      <c r="V25" s="336"/>
      <c r="W25" s="259"/>
      <c r="X25" s="262"/>
      <c r="Y25" s="6"/>
      <c r="Z25" s="6"/>
      <c r="AA25" s="6"/>
    </row>
    <row r="26" spans="1:27" ht="53.25" customHeight="1">
      <c r="A26" s="266"/>
      <c r="B26" s="259"/>
      <c r="C26" s="259"/>
      <c r="D26" s="271"/>
      <c r="E26" s="268" t="s">
        <v>285</v>
      </c>
      <c r="F26" s="269">
        <f>COUNTIF(W32:W33, "Vencida")</f>
        <v>0</v>
      </c>
      <c r="G26" s="270"/>
      <c r="H26" s="887"/>
      <c r="I26" s="888"/>
      <c r="J26" s="272"/>
      <c r="K26" s="257"/>
      <c r="L26" s="261"/>
      <c r="M26" s="261"/>
      <c r="N26" s="261"/>
      <c r="O26" s="261"/>
      <c r="P26" s="261"/>
      <c r="Q26" s="261"/>
      <c r="R26" s="257"/>
      <c r="S26" s="257"/>
      <c r="T26" s="337"/>
      <c r="U26" s="262"/>
      <c r="V26" s="336"/>
      <c r="W26" s="259"/>
      <c r="X26" s="273"/>
      <c r="Y26" s="6"/>
      <c r="Z26" s="6"/>
      <c r="AA26" s="6"/>
    </row>
    <row r="27" spans="1:27" ht="48.75" customHeight="1">
      <c r="A27" s="266"/>
      <c r="B27" s="259"/>
      <c r="C27" s="259"/>
      <c r="D27" s="267"/>
      <c r="E27" s="268" t="s">
        <v>287</v>
      </c>
      <c r="F27" s="269">
        <f>COUNTIF(W32:W33, "En ejecución")</f>
        <v>0</v>
      </c>
      <c r="G27" s="270"/>
      <c r="H27" s="887"/>
      <c r="I27" s="888"/>
      <c r="J27" s="274"/>
      <c r="K27" s="272"/>
      <c r="L27" s="261"/>
      <c r="M27" s="261"/>
      <c r="N27" s="261"/>
      <c r="O27" s="261"/>
      <c r="P27" s="261"/>
      <c r="Q27" s="261"/>
      <c r="R27" s="257"/>
      <c r="S27" s="257"/>
      <c r="T27" s="337"/>
      <c r="U27" s="262"/>
      <c r="V27" s="336"/>
      <c r="W27" s="259"/>
      <c r="X27" s="273"/>
      <c r="Y27" s="6"/>
      <c r="Z27" s="6"/>
      <c r="AA27" s="6"/>
    </row>
    <row r="28" spans="1:27" ht="51" customHeight="1">
      <c r="A28" s="266"/>
      <c r="B28" s="259"/>
      <c r="C28" s="259"/>
      <c r="D28" s="271"/>
      <c r="E28" s="275" t="s">
        <v>289</v>
      </c>
      <c r="F28" s="265">
        <f>COUNTIF(W32:W33,"Cerrada")</f>
        <v>2</v>
      </c>
      <c r="G28" s="270"/>
      <c r="H28" s="276"/>
      <c r="I28" s="277"/>
      <c r="J28" s="261"/>
      <c r="K28" s="261"/>
      <c r="L28" s="261"/>
      <c r="M28" s="261"/>
      <c r="N28" s="261"/>
      <c r="O28" s="261"/>
      <c r="P28" s="261"/>
      <c r="Q28" s="261"/>
      <c r="R28" s="257"/>
      <c r="S28" s="257"/>
      <c r="T28" s="337"/>
      <c r="U28" s="262"/>
      <c r="V28" s="336"/>
      <c r="W28" s="259"/>
      <c r="X28" s="273"/>
      <c r="Y28" s="6"/>
      <c r="Z28" s="6"/>
      <c r="AA28" s="6"/>
    </row>
    <row r="29" spans="1:27" ht="41.25" customHeight="1">
      <c r="A29" s="266"/>
      <c r="B29" s="259"/>
      <c r="C29" s="259"/>
      <c r="D29" s="259"/>
      <c r="E29" s="278"/>
      <c r="F29" s="279"/>
      <c r="G29" s="270"/>
      <c r="H29" s="276"/>
      <c r="I29" s="280"/>
      <c r="J29" s="281"/>
      <c r="K29" s="280"/>
      <c r="L29" s="281"/>
      <c r="M29" s="282"/>
      <c r="N29" s="283"/>
      <c r="O29" s="283"/>
      <c r="P29" s="283"/>
      <c r="Q29" s="283"/>
      <c r="R29" s="255"/>
      <c r="S29" s="255"/>
      <c r="T29" s="338"/>
      <c r="U29" s="255"/>
      <c r="V29" s="255"/>
      <c r="W29" s="255"/>
      <c r="X29" s="255"/>
      <c r="Y29" s="6"/>
      <c r="Z29" s="6"/>
      <c r="AA29" s="6"/>
    </row>
    <row r="30" spans="1:27" ht="45" customHeight="1">
      <c r="A30" s="889" t="s">
        <v>56</v>
      </c>
      <c r="B30" s="863"/>
      <c r="C30" s="863"/>
      <c r="D30" s="863"/>
      <c r="E30" s="863"/>
      <c r="F30" s="863"/>
      <c r="G30" s="864"/>
      <c r="H30" s="890" t="s">
        <v>57</v>
      </c>
      <c r="I30" s="863"/>
      <c r="J30" s="863"/>
      <c r="K30" s="863"/>
      <c r="L30" s="863"/>
      <c r="M30" s="863"/>
      <c r="N30" s="864"/>
      <c r="O30" s="891" t="s">
        <v>58</v>
      </c>
      <c r="P30" s="863"/>
      <c r="Q30" s="863"/>
      <c r="R30" s="863"/>
      <c r="S30" s="864"/>
      <c r="T30" s="881" t="s">
        <v>59</v>
      </c>
      <c r="U30" s="863"/>
      <c r="V30" s="863"/>
      <c r="W30" s="863"/>
      <c r="X30" s="864"/>
      <c r="Y30" s="38"/>
      <c r="Z30" s="39"/>
      <c r="AA30" s="40"/>
    </row>
    <row r="31" spans="1:27" ht="63" customHeight="1">
      <c r="A31" s="288" t="s">
        <v>60</v>
      </c>
      <c r="B31" s="289" t="s">
        <v>2</v>
      </c>
      <c r="C31" s="289" t="s">
        <v>61</v>
      </c>
      <c r="D31" s="289" t="s">
        <v>62</v>
      </c>
      <c r="E31" s="289" t="s">
        <v>63</v>
      </c>
      <c r="F31" s="289" t="s">
        <v>64</v>
      </c>
      <c r="G31" s="290" t="s">
        <v>65</v>
      </c>
      <c r="H31" s="291" t="s">
        <v>66</v>
      </c>
      <c r="I31" s="289" t="s">
        <v>4</v>
      </c>
      <c r="J31" s="289" t="s">
        <v>67</v>
      </c>
      <c r="K31" s="292" t="s">
        <v>68</v>
      </c>
      <c r="L31" s="292" t="s">
        <v>69</v>
      </c>
      <c r="M31" s="292" t="s">
        <v>70</v>
      </c>
      <c r="N31" s="293" t="s">
        <v>71</v>
      </c>
      <c r="O31" s="895" t="s">
        <v>72</v>
      </c>
      <c r="P31" s="863"/>
      <c r="Q31" s="863"/>
      <c r="R31" s="896"/>
      <c r="S31" s="293" t="s">
        <v>73</v>
      </c>
      <c r="T31" s="339" t="s">
        <v>72</v>
      </c>
      <c r="U31" s="292" t="s">
        <v>73</v>
      </c>
      <c r="V31" s="292" t="s">
        <v>6</v>
      </c>
      <c r="W31" s="292" t="s">
        <v>74</v>
      </c>
      <c r="X31" s="293" t="s">
        <v>75</v>
      </c>
      <c r="Y31" s="48"/>
      <c r="Z31" s="6"/>
      <c r="AA31" s="6"/>
    </row>
    <row r="32" spans="1:27" ht="408.75" customHeight="1">
      <c r="A32" s="340">
        <v>1</v>
      </c>
      <c r="B32" s="59" t="s">
        <v>9</v>
      </c>
      <c r="C32" s="59" t="s">
        <v>35</v>
      </c>
      <c r="D32" s="341">
        <v>43665</v>
      </c>
      <c r="E32" s="59" t="s">
        <v>415</v>
      </c>
      <c r="F32" s="342" t="s">
        <v>10</v>
      </c>
      <c r="G32" s="26" t="s">
        <v>416</v>
      </c>
      <c r="H32" s="26" t="s">
        <v>417</v>
      </c>
      <c r="I32" s="53" t="s">
        <v>11</v>
      </c>
      <c r="J32" s="53" t="s">
        <v>418</v>
      </c>
      <c r="K32" s="53" t="s">
        <v>419</v>
      </c>
      <c r="L32" s="343">
        <v>43677</v>
      </c>
      <c r="M32" s="54">
        <v>43709</v>
      </c>
      <c r="N32" s="54">
        <v>44377</v>
      </c>
      <c r="O32" s="908" t="s">
        <v>420</v>
      </c>
      <c r="P32" s="783"/>
      <c r="Q32" s="783"/>
      <c r="R32" s="784"/>
      <c r="S32" s="345" t="s">
        <v>421</v>
      </c>
      <c r="T32" s="62" t="s">
        <v>422</v>
      </c>
      <c r="U32" s="346"/>
      <c r="V32" s="347" t="s">
        <v>13</v>
      </c>
      <c r="W32" s="348" t="s">
        <v>25</v>
      </c>
      <c r="X32" s="56" t="s">
        <v>423</v>
      </c>
      <c r="Y32" s="9"/>
      <c r="Z32" s="9"/>
      <c r="AA32" s="9"/>
    </row>
    <row r="33" spans="1:27" ht="387.75" customHeight="1">
      <c r="A33" s="340">
        <v>2</v>
      </c>
      <c r="B33" s="59" t="s">
        <v>9</v>
      </c>
      <c r="C33" s="53" t="s">
        <v>414</v>
      </c>
      <c r="D33" s="349">
        <v>43920</v>
      </c>
      <c r="E33" s="59" t="s">
        <v>424</v>
      </c>
      <c r="F33" s="350" t="s">
        <v>10</v>
      </c>
      <c r="G33" s="59" t="s">
        <v>425</v>
      </c>
      <c r="H33" s="59" t="s">
        <v>426</v>
      </c>
      <c r="I33" s="53" t="s">
        <v>11</v>
      </c>
      <c r="J33" s="59" t="s">
        <v>427</v>
      </c>
      <c r="K33" s="59" t="s">
        <v>428</v>
      </c>
      <c r="L33" s="343">
        <v>43923</v>
      </c>
      <c r="M33" s="54">
        <v>43923</v>
      </c>
      <c r="N33" s="54">
        <v>44104</v>
      </c>
      <c r="O33" s="908" t="s">
        <v>429</v>
      </c>
      <c r="P33" s="783"/>
      <c r="Q33" s="783"/>
      <c r="R33" s="784"/>
      <c r="S33" s="345" t="s">
        <v>430</v>
      </c>
      <c r="T33" s="351" t="s">
        <v>431</v>
      </c>
      <c r="U33" s="351" t="s">
        <v>432</v>
      </c>
      <c r="V33" s="352" t="s">
        <v>13</v>
      </c>
      <c r="W33" s="353" t="s">
        <v>25</v>
      </c>
      <c r="X33" s="354" t="s">
        <v>433</v>
      </c>
      <c r="Y33" s="6"/>
      <c r="Z33" s="6"/>
      <c r="AA33" s="6"/>
    </row>
    <row r="34" spans="1:27" ht="15.75" customHeight="1">
      <c r="A34" s="6"/>
      <c r="B34" s="6"/>
      <c r="C34" s="6"/>
      <c r="D34" s="6"/>
      <c r="E34" s="29"/>
      <c r="F34" s="6"/>
      <c r="G34" s="29"/>
      <c r="H34" s="29"/>
      <c r="I34" s="6"/>
      <c r="J34" s="6"/>
      <c r="K34" s="6"/>
      <c r="L34" s="6"/>
      <c r="M34" s="6"/>
      <c r="N34" s="6"/>
      <c r="O34" s="6"/>
      <c r="P34" s="6"/>
      <c r="Q34" s="6"/>
      <c r="R34" s="6"/>
      <c r="S34" s="6"/>
      <c r="T34" s="331"/>
      <c r="U34" s="28"/>
      <c r="V34" s="8"/>
      <c r="W34" s="139"/>
      <c r="X34" s="29"/>
      <c r="Y34" s="6"/>
      <c r="Z34" s="6"/>
      <c r="AA34" s="6"/>
    </row>
    <row r="35" spans="1:27" ht="15.75" customHeight="1">
      <c r="A35" s="6"/>
      <c r="B35" s="6"/>
      <c r="C35" s="6"/>
      <c r="D35" s="6"/>
      <c r="E35" s="29"/>
      <c r="F35" s="6"/>
      <c r="G35" s="29"/>
      <c r="H35" s="29"/>
      <c r="I35" s="6"/>
      <c r="J35" s="6"/>
      <c r="K35" s="6"/>
      <c r="L35" s="6"/>
      <c r="M35" s="6"/>
      <c r="N35" s="6"/>
      <c r="O35" s="6"/>
      <c r="P35" s="6"/>
      <c r="Q35" s="6"/>
      <c r="R35" s="6"/>
      <c r="S35" s="6"/>
      <c r="T35" s="331"/>
      <c r="U35" s="28"/>
      <c r="V35" s="8"/>
      <c r="W35" s="139"/>
      <c r="X35" s="29"/>
      <c r="Y35" s="6"/>
      <c r="Z35" s="6"/>
      <c r="AA35" s="6"/>
    </row>
    <row r="36" spans="1:27" ht="15.75" customHeight="1">
      <c r="A36" s="6"/>
      <c r="B36" s="6"/>
      <c r="C36" s="6"/>
      <c r="D36" s="6"/>
      <c r="E36" s="29"/>
      <c r="F36" s="6"/>
      <c r="G36" s="29"/>
      <c r="H36" s="29"/>
      <c r="I36" s="6"/>
      <c r="J36" s="6"/>
      <c r="K36" s="6"/>
      <c r="L36" s="6"/>
      <c r="M36" s="6"/>
      <c r="N36" s="6"/>
      <c r="O36" s="6"/>
      <c r="P36" s="6"/>
      <c r="Q36" s="6"/>
      <c r="R36" s="6"/>
      <c r="S36" s="6"/>
      <c r="T36" s="331"/>
      <c r="U36" s="28"/>
      <c r="V36" s="8"/>
      <c r="W36" s="139"/>
      <c r="X36" s="29"/>
      <c r="Y36" s="6"/>
      <c r="Z36" s="6"/>
      <c r="AA36" s="6"/>
    </row>
    <row r="37" spans="1:27" ht="15.75" customHeight="1">
      <c r="A37" s="6"/>
      <c r="B37" s="6"/>
      <c r="C37" s="6"/>
      <c r="D37" s="6"/>
      <c r="E37" s="29"/>
      <c r="F37" s="6"/>
      <c r="G37" s="29"/>
      <c r="H37" s="29"/>
      <c r="I37" s="6"/>
      <c r="J37" s="6"/>
      <c r="K37" s="6"/>
      <c r="L37" s="6"/>
      <c r="M37" s="6"/>
      <c r="N37" s="6"/>
      <c r="O37" s="6"/>
      <c r="P37" s="6"/>
      <c r="Q37" s="6"/>
      <c r="R37" s="6"/>
      <c r="S37" s="6"/>
      <c r="T37" s="331"/>
      <c r="U37" s="28"/>
      <c r="V37" s="8"/>
      <c r="W37" s="139"/>
      <c r="X37" s="29"/>
      <c r="Y37" s="6"/>
      <c r="Z37" s="6"/>
      <c r="AA37" s="6"/>
    </row>
    <row r="38" spans="1:27" ht="15.75" customHeight="1">
      <c r="A38" s="6"/>
      <c r="B38" s="6"/>
      <c r="C38" s="6"/>
      <c r="D38" s="6"/>
      <c r="E38" s="29"/>
      <c r="F38" s="6"/>
      <c r="G38" s="29"/>
      <c r="H38" s="29"/>
      <c r="I38" s="6"/>
      <c r="J38" s="6"/>
      <c r="K38" s="6"/>
      <c r="L38" s="6"/>
      <c r="M38" s="6"/>
      <c r="N38" s="6"/>
      <c r="O38" s="6"/>
      <c r="P38" s="6"/>
      <c r="Q38" s="6"/>
      <c r="R38" s="6"/>
      <c r="S38" s="6"/>
      <c r="T38" s="331"/>
      <c r="U38" s="28"/>
      <c r="V38" s="8"/>
      <c r="W38" s="139"/>
      <c r="X38" s="29"/>
      <c r="Y38" s="6"/>
      <c r="Z38" s="6"/>
      <c r="AA38" s="6"/>
    </row>
    <row r="39" spans="1:27" ht="15.75" customHeight="1">
      <c r="A39" s="6"/>
      <c r="B39" s="6"/>
      <c r="C39" s="6"/>
      <c r="D39" s="6"/>
      <c r="E39" s="29"/>
      <c r="F39" s="6"/>
      <c r="G39" s="29"/>
      <c r="H39" s="29"/>
      <c r="I39" s="6"/>
      <c r="J39" s="6"/>
      <c r="K39" s="6"/>
      <c r="L39" s="6"/>
      <c r="M39" s="6"/>
      <c r="N39" s="6"/>
      <c r="O39" s="6"/>
      <c r="P39" s="6"/>
      <c r="Q39" s="6"/>
      <c r="R39" s="6"/>
      <c r="S39" s="6"/>
      <c r="T39" s="331"/>
      <c r="U39" s="28"/>
      <c r="V39" s="8"/>
      <c r="W39" s="139"/>
      <c r="X39" s="29"/>
      <c r="Y39" s="6"/>
      <c r="Z39" s="6"/>
      <c r="AA39" s="6"/>
    </row>
    <row r="40" spans="1:27" ht="15.75" customHeight="1">
      <c r="A40" s="6"/>
      <c r="B40" s="6"/>
      <c r="C40" s="6"/>
      <c r="D40" s="6"/>
      <c r="E40" s="29"/>
      <c r="F40" s="6"/>
      <c r="G40" s="29"/>
      <c r="H40" s="29"/>
      <c r="I40" s="6"/>
      <c r="J40" s="6"/>
      <c r="K40" s="6"/>
      <c r="L40" s="6"/>
      <c r="M40" s="6"/>
      <c r="N40" s="6"/>
      <c r="O40" s="6"/>
      <c r="P40" s="6"/>
      <c r="Q40" s="6"/>
      <c r="R40" s="6"/>
      <c r="S40" s="6"/>
      <c r="T40" s="331"/>
      <c r="U40" s="28"/>
      <c r="V40" s="8"/>
      <c r="W40" s="139"/>
      <c r="X40" s="29"/>
      <c r="Y40" s="6"/>
      <c r="Z40" s="6"/>
      <c r="AA40" s="6"/>
    </row>
    <row r="41" spans="1:27" ht="15.75" customHeight="1">
      <c r="A41" s="6"/>
      <c r="B41" s="6"/>
      <c r="C41" s="6"/>
      <c r="D41" s="6"/>
      <c r="E41" s="29"/>
      <c r="F41" s="6"/>
      <c r="G41" s="29"/>
      <c r="H41" s="29"/>
      <c r="I41" s="6"/>
      <c r="J41" s="6"/>
      <c r="K41" s="6"/>
      <c r="L41" s="6"/>
      <c r="M41" s="6"/>
      <c r="N41" s="6"/>
      <c r="O41" s="6"/>
      <c r="P41" s="6"/>
      <c r="Q41" s="6"/>
      <c r="R41" s="6"/>
      <c r="S41" s="6"/>
      <c r="T41" s="331"/>
      <c r="U41" s="28"/>
      <c r="V41" s="8"/>
      <c r="W41" s="139"/>
      <c r="X41" s="29"/>
      <c r="Y41" s="6"/>
      <c r="Z41" s="6"/>
      <c r="AA41" s="6"/>
    </row>
    <row r="42" spans="1:27" ht="15.75" customHeight="1">
      <c r="A42" s="6"/>
      <c r="B42" s="6"/>
      <c r="C42" s="6"/>
      <c r="D42" s="6"/>
      <c r="E42" s="29"/>
      <c r="F42" s="6"/>
      <c r="G42" s="29"/>
      <c r="H42" s="29"/>
      <c r="I42" s="6"/>
      <c r="J42" s="6"/>
      <c r="K42" s="6"/>
      <c r="L42" s="6"/>
      <c r="M42" s="6"/>
      <c r="N42" s="6"/>
      <c r="O42" s="6"/>
      <c r="P42" s="6"/>
      <c r="Q42" s="6"/>
      <c r="R42" s="6"/>
      <c r="S42" s="6"/>
      <c r="T42" s="331"/>
      <c r="U42" s="28"/>
      <c r="V42" s="8"/>
      <c r="W42" s="139"/>
      <c r="X42" s="29"/>
      <c r="Y42" s="6"/>
      <c r="Z42" s="6"/>
      <c r="AA42" s="6"/>
    </row>
    <row r="43" spans="1:27" ht="15.75" customHeight="1">
      <c r="A43" s="6"/>
      <c r="B43" s="6"/>
      <c r="C43" s="6"/>
      <c r="D43" s="6"/>
      <c r="E43" s="29"/>
      <c r="F43" s="6"/>
      <c r="G43" s="29"/>
      <c r="H43" s="29"/>
      <c r="I43" s="6"/>
      <c r="J43" s="6"/>
      <c r="K43" s="6"/>
      <c r="L43" s="6"/>
      <c r="M43" s="6"/>
      <c r="N43" s="6"/>
      <c r="O43" s="6"/>
      <c r="P43" s="6"/>
      <c r="Q43" s="6"/>
      <c r="R43" s="6"/>
      <c r="S43" s="6"/>
      <c r="T43" s="331"/>
      <c r="U43" s="28"/>
      <c r="V43" s="8"/>
      <c r="W43" s="139"/>
      <c r="X43" s="29"/>
      <c r="Y43" s="6"/>
      <c r="Z43" s="6"/>
      <c r="AA43" s="6"/>
    </row>
    <row r="44" spans="1:27" ht="15.75" customHeight="1">
      <c r="A44" s="6"/>
      <c r="B44" s="6"/>
      <c r="C44" s="6"/>
      <c r="D44" s="6"/>
      <c r="E44" s="29"/>
      <c r="F44" s="6"/>
      <c r="G44" s="29"/>
      <c r="H44" s="29"/>
      <c r="I44" s="6"/>
      <c r="J44" s="6"/>
      <c r="K44" s="6"/>
      <c r="L44" s="6"/>
      <c r="M44" s="6"/>
      <c r="N44" s="6"/>
      <c r="O44" s="6"/>
      <c r="P44" s="6"/>
      <c r="Q44" s="6"/>
      <c r="R44" s="6"/>
      <c r="S44" s="6"/>
      <c r="T44" s="331"/>
      <c r="U44" s="28"/>
      <c r="V44" s="8"/>
      <c r="W44" s="139"/>
      <c r="X44" s="29"/>
      <c r="Y44" s="6"/>
      <c r="Z44" s="6"/>
      <c r="AA44" s="6"/>
    </row>
    <row r="45" spans="1:27" ht="15.75" customHeight="1">
      <c r="A45" s="6"/>
      <c r="B45" s="6"/>
      <c r="C45" s="6"/>
      <c r="D45" s="6"/>
      <c r="E45" s="29"/>
      <c r="F45" s="6"/>
      <c r="G45" s="29"/>
      <c r="H45" s="29"/>
      <c r="I45" s="6"/>
      <c r="J45" s="6"/>
      <c r="K45" s="6"/>
      <c r="L45" s="6"/>
      <c r="M45" s="6"/>
      <c r="N45" s="6"/>
      <c r="O45" s="6"/>
      <c r="P45" s="6"/>
      <c r="Q45" s="6"/>
      <c r="R45" s="6"/>
      <c r="S45" s="6"/>
      <c r="T45" s="331"/>
      <c r="U45" s="28"/>
      <c r="V45" s="8"/>
      <c r="W45" s="139"/>
      <c r="X45" s="29"/>
      <c r="Y45" s="6"/>
      <c r="Z45" s="6"/>
      <c r="AA45" s="6"/>
    </row>
    <row r="46" spans="1:27" ht="15.75" customHeight="1">
      <c r="A46" s="6"/>
      <c r="B46" s="6"/>
      <c r="C46" s="6"/>
      <c r="D46" s="6"/>
      <c r="E46" s="29"/>
      <c r="F46" s="6"/>
      <c r="G46" s="29"/>
      <c r="H46" s="29"/>
      <c r="I46" s="6"/>
      <c r="J46" s="6"/>
      <c r="K46" s="6"/>
      <c r="L46" s="6"/>
      <c r="M46" s="6"/>
      <c r="N46" s="6"/>
      <c r="O46" s="6"/>
      <c r="P46" s="6"/>
      <c r="Q46" s="6"/>
      <c r="R46" s="6"/>
      <c r="S46" s="6"/>
      <c r="T46" s="331"/>
      <c r="U46" s="28"/>
      <c r="V46" s="8"/>
      <c r="W46" s="139"/>
      <c r="X46" s="29"/>
      <c r="Y46" s="6"/>
      <c r="Z46" s="6"/>
      <c r="AA46" s="6"/>
    </row>
    <row r="47" spans="1:27" ht="15.75" customHeight="1">
      <c r="A47" s="6"/>
      <c r="B47" s="6"/>
      <c r="C47" s="6"/>
      <c r="D47" s="6"/>
      <c r="E47" s="29"/>
      <c r="F47" s="6"/>
      <c r="G47" s="29"/>
      <c r="H47" s="29"/>
      <c r="I47" s="6"/>
      <c r="J47" s="6"/>
      <c r="K47" s="6"/>
      <c r="L47" s="6"/>
      <c r="M47" s="6"/>
      <c r="N47" s="6"/>
      <c r="O47" s="6"/>
      <c r="P47" s="6"/>
      <c r="Q47" s="6"/>
      <c r="R47" s="6"/>
      <c r="S47" s="6"/>
      <c r="T47" s="331"/>
      <c r="U47" s="28"/>
      <c r="V47" s="8"/>
      <c r="W47" s="139"/>
      <c r="X47" s="29"/>
      <c r="Y47" s="6"/>
      <c r="Z47" s="6"/>
      <c r="AA47" s="6"/>
    </row>
    <row r="48" spans="1:27" ht="15.75" customHeight="1">
      <c r="A48" s="6"/>
      <c r="B48" s="6"/>
      <c r="C48" s="6"/>
      <c r="D48" s="6"/>
      <c r="E48" s="29"/>
      <c r="F48" s="6"/>
      <c r="G48" s="29"/>
      <c r="H48" s="29"/>
      <c r="I48" s="6"/>
      <c r="J48" s="6"/>
      <c r="K48" s="6"/>
      <c r="L48" s="6"/>
      <c r="M48" s="6"/>
      <c r="N48" s="6"/>
      <c r="O48" s="6"/>
      <c r="P48" s="6"/>
      <c r="Q48" s="6"/>
      <c r="R48" s="6"/>
      <c r="S48" s="6"/>
      <c r="T48" s="331"/>
      <c r="U48" s="28"/>
      <c r="V48" s="8"/>
      <c r="W48" s="139"/>
      <c r="X48" s="29"/>
      <c r="Y48" s="6"/>
      <c r="Z48" s="6"/>
      <c r="AA48" s="6"/>
    </row>
    <row r="49" spans="1:27" ht="15.75" customHeight="1">
      <c r="A49" s="6"/>
      <c r="B49" s="6"/>
      <c r="C49" s="6"/>
      <c r="D49" s="6"/>
      <c r="E49" s="29"/>
      <c r="F49" s="6"/>
      <c r="G49" s="29"/>
      <c r="H49" s="29"/>
      <c r="I49" s="6"/>
      <c r="J49" s="6"/>
      <c r="K49" s="6"/>
      <c r="L49" s="6"/>
      <c r="M49" s="6"/>
      <c r="N49" s="6"/>
      <c r="O49" s="6"/>
      <c r="P49" s="6"/>
      <c r="Q49" s="6"/>
      <c r="R49" s="6"/>
      <c r="S49" s="6"/>
      <c r="T49" s="331"/>
      <c r="U49" s="28"/>
      <c r="V49" s="8"/>
      <c r="W49" s="139"/>
      <c r="X49" s="29"/>
      <c r="Y49" s="6"/>
      <c r="Z49" s="6"/>
      <c r="AA49" s="6"/>
    </row>
    <row r="50" spans="1:27" ht="15.75" customHeight="1">
      <c r="A50" s="6"/>
      <c r="B50" s="6"/>
      <c r="C50" s="6"/>
      <c r="D50" s="6"/>
      <c r="E50" s="29"/>
      <c r="F50" s="6"/>
      <c r="G50" s="29"/>
      <c r="H50" s="29"/>
      <c r="I50" s="6"/>
      <c r="J50" s="6"/>
      <c r="K50" s="6"/>
      <c r="L50" s="6"/>
      <c r="M50" s="6"/>
      <c r="N50" s="6"/>
      <c r="O50" s="6"/>
      <c r="P50" s="6"/>
      <c r="Q50" s="6"/>
      <c r="R50" s="6"/>
      <c r="S50" s="6"/>
      <c r="T50" s="331"/>
      <c r="U50" s="28"/>
      <c r="V50" s="8"/>
      <c r="W50" s="139"/>
      <c r="X50" s="29"/>
      <c r="Y50" s="6"/>
      <c r="Z50" s="6"/>
      <c r="AA50" s="6"/>
    </row>
    <row r="51" spans="1:27" ht="15.75" customHeight="1">
      <c r="A51" s="6"/>
      <c r="B51" s="6"/>
      <c r="C51" s="6"/>
      <c r="D51" s="6"/>
      <c r="E51" s="29"/>
      <c r="F51" s="6"/>
      <c r="G51" s="29"/>
      <c r="H51" s="29"/>
      <c r="I51" s="6"/>
      <c r="J51" s="6"/>
      <c r="K51" s="6"/>
      <c r="L51" s="6"/>
      <c r="M51" s="6"/>
      <c r="N51" s="6"/>
      <c r="O51" s="6"/>
      <c r="P51" s="6"/>
      <c r="Q51" s="6"/>
      <c r="R51" s="6"/>
      <c r="S51" s="6"/>
      <c r="T51" s="331"/>
      <c r="U51" s="28"/>
      <c r="V51" s="8"/>
      <c r="W51" s="139"/>
      <c r="X51" s="29"/>
      <c r="Y51" s="6"/>
      <c r="Z51" s="6"/>
      <c r="AA51" s="6"/>
    </row>
    <row r="52" spans="1:27" ht="15.75" customHeight="1">
      <c r="A52" s="6"/>
      <c r="B52" s="6"/>
      <c r="C52" s="6"/>
      <c r="D52" s="6"/>
      <c r="E52" s="29"/>
      <c r="F52" s="6"/>
      <c r="G52" s="29"/>
      <c r="H52" s="29"/>
      <c r="I52" s="6"/>
      <c r="J52" s="6"/>
      <c r="K52" s="6"/>
      <c r="L52" s="6"/>
      <c r="M52" s="6"/>
      <c r="N52" s="6"/>
      <c r="O52" s="6"/>
      <c r="P52" s="6"/>
      <c r="Q52" s="6"/>
      <c r="R52" s="6"/>
      <c r="S52" s="6"/>
      <c r="T52" s="331"/>
      <c r="U52" s="28"/>
      <c r="V52" s="8"/>
      <c r="W52" s="139"/>
      <c r="X52" s="29"/>
      <c r="Y52" s="6"/>
      <c r="Z52" s="6"/>
      <c r="AA52" s="6"/>
    </row>
    <row r="53" spans="1:27" ht="15.75" customHeight="1">
      <c r="A53" s="6"/>
      <c r="B53" s="6"/>
      <c r="C53" s="6"/>
      <c r="D53" s="6"/>
      <c r="E53" s="29"/>
      <c r="F53" s="6"/>
      <c r="G53" s="29"/>
      <c r="H53" s="29"/>
      <c r="I53" s="6"/>
      <c r="J53" s="6"/>
      <c r="K53" s="6"/>
      <c r="L53" s="6"/>
      <c r="M53" s="6"/>
      <c r="N53" s="6"/>
      <c r="O53" s="6"/>
      <c r="P53" s="6"/>
      <c r="Q53" s="6"/>
      <c r="R53" s="6"/>
      <c r="S53" s="6"/>
      <c r="T53" s="331"/>
      <c r="U53" s="28"/>
      <c r="V53" s="8"/>
      <c r="W53" s="139"/>
      <c r="X53" s="29"/>
      <c r="Y53" s="6"/>
      <c r="Z53" s="6"/>
      <c r="AA53" s="6"/>
    </row>
    <row r="54" spans="1:27" ht="15.75" customHeight="1">
      <c r="A54" s="6"/>
      <c r="B54" s="6"/>
      <c r="C54" s="6"/>
      <c r="D54" s="6"/>
      <c r="E54" s="29"/>
      <c r="F54" s="6"/>
      <c r="G54" s="29"/>
      <c r="H54" s="29"/>
      <c r="I54" s="6"/>
      <c r="J54" s="6"/>
      <c r="K54" s="6"/>
      <c r="L54" s="6"/>
      <c r="M54" s="6"/>
      <c r="N54" s="6"/>
      <c r="O54" s="6"/>
      <c r="P54" s="6"/>
      <c r="Q54" s="6"/>
      <c r="R54" s="6"/>
      <c r="S54" s="6"/>
      <c r="T54" s="331"/>
      <c r="U54" s="28"/>
      <c r="V54" s="8"/>
      <c r="W54" s="139"/>
      <c r="X54" s="29"/>
      <c r="Y54" s="6"/>
      <c r="Z54" s="6"/>
      <c r="AA54" s="6"/>
    </row>
    <row r="55" spans="1:27" ht="15.75" customHeight="1">
      <c r="A55" s="6"/>
      <c r="B55" s="6"/>
      <c r="C55" s="6"/>
      <c r="D55" s="6"/>
      <c r="E55" s="29"/>
      <c r="F55" s="6"/>
      <c r="G55" s="29"/>
      <c r="H55" s="29"/>
      <c r="I55" s="6"/>
      <c r="J55" s="6"/>
      <c r="K55" s="6"/>
      <c r="L55" s="6"/>
      <c r="M55" s="6"/>
      <c r="N55" s="6"/>
      <c r="O55" s="6"/>
      <c r="P55" s="6"/>
      <c r="Q55" s="6"/>
      <c r="R55" s="6"/>
      <c r="S55" s="6"/>
      <c r="T55" s="331"/>
      <c r="U55" s="28"/>
      <c r="V55" s="8"/>
      <c r="W55" s="139"/>
      <c r="X55" s="29"/>
      <c r="Y55" s="6"/>
      <c r="Z55" s="6"/>
      <c r="AA55" s="6"/>
    </row>
    <row r="56" spans="1:27" ht="15.75" customHeight="1">
      <c r="A56" s="6"/>
      <c r="B56" s="6"/>
      <c r="C56" s="6"/>
      <c r="D56" s="6"/>
      <c r="E56" s="29"/>
      <c r="F56" s="6"/>
      <c r="G56" s="29"/>
      <c r="H56" s="29"/>
      <c r="I56" s="6"/>
      <c r="J56" s="6"/>
      <c r="K56" s="6"/>
      <c r="L56" s="6"/>
      <c r="M56" s="6"/>
      <c r="N56" s="6"/>
      <c r="O56" s="6"/>
      <c r="P56" s="6"/>
      <c r="Q56" s="6"/>
      <c r="R56" s="6"/>
      <c r="S56" s="6"/>
      <c r="T56" s="331"/>
      <c r="U56" s="28"/>
      <c r="V56" s="8"/>
      <c r="W56" s="139"/>
      <c r="X56" s="29"/>
      <c r="Y56" s="6"/>
      <c r="Z56" s="6"/>
      <c r="AA56" s="6"/>
    </row>
    <row r="57" spans="1:27" ht="15.75" customHeight="1">
      <c r="A57" s="6"/>
      <c r="B57" s="6"/>
      <c r="C57" s="6"/>
      <c r="D57" s="6"/>
      <c r="E57" s="29"/>
      <c r="F57" s="6"/>
      <c r="G57" s="29"/>
      <c r="H57" s="29"/>
      <c r="I57" s="6"/>
      <c r="J57" s="6"/>
      <c r="K57" s="6"/>
      <c r="L57" s="6"/>
      <c r="M57" s="6"/>
      <c r="N57" s="6"/>
      <c r="O57" s="6"/>
      <c r="P57" s="6"/>
      <c r="Q57" s="6"/>
      <c r="R57" s="6"/>
      <c r="S57" s="6"/>
      <c r="T57" s="331"/>
      <c r="U57" s="28"/>
      <c r="V57" s="8"/>
      <c r="W57" s="139"/>
      <c r="X57" s="29"/>
      <c r="Y57" s="6"/>
      <c r="Z57" s="6"/>
      <c r="AA57" s="6"/>
    </row>
    <row r="58" spans="1:27" ht="15.75" customHeight="1">
      <c r="A58" s="6"/>
      <c r="B58" s="6"/>
      <c r="C58" s="6"/>
      <c r="D58" s="6"/>
      <c r="E58" s="29"/>
      <c r="F58" s="6"/>
      <c r="G58" s="29"/>
      <c r="H58" s="29"/>
      <c r="I58" s="6"/>
      <c r="J58" s="6"/>
      <c r="K58" s="6"/>
      <c r="L58" s="6"/>
      <c r="M58" s="6"/>
      <c r="N58" s="6"/>
      <c r="O58" s="6"/>
      <c r="P58" s="6"/>
      <c r="Q58" s="6"/>
      <c r="R58" s="6"/>
      <c r="S58" s="6"/>
      <c r="T58" s="331"/>
      <c r="U58" s="28"/>
      <c r="V58" s="8"/>
      <c r="W58" s="139"/>
      <c r="X58" s="29"/>
      <c r="Y58" s="6"/>
      <c r="Z58" s="6"/>
      <c r="AA58" s="6"/>
    </row>
    <row r="59" spans="1:27" ht="15.75" customHeight="1">
      <c r="A59" s="6"/>
      <c r="B59" s="6"/>
      <c r="C59" s="6"/>
      <c r="D59" s="6"/>
      <c r="E59" s="29"/>
      <c r="F59" s="6"/>
      <c r="G59" s="29"/>
      <c r="H59" s="29"/>
      <c r="I59" s="6"/>
      <c r="J59" s="6"/>
      <c r="K59" s="6"/>
      <c r="L59" s="6"/>
      <c r="M59" s="6"/>
      <c r="N59" s="6"/>
      <c r="O59" s="6"/>
      <c r="P59" s="6"/>
      <c r="Q59" s="6"/>
      <c r="R59" s="6"/>
      <c r="S59" s="6"/>
      <c r="T59" s="331"/>
      <c r="U59" s="28"/>
      <c r="V59" s="8"/>
      <c r="W59" s="139"/>
      <c r="X59" s="29"/>
      <c r="Y59" s="6"/>
      <c r="Z59" s="6"/>
      <c r="AA59" s="6"/>
    </row>
    <row r="60" spans="1:27" ht="15.75" customHeight="1">
      <c r="A60" s="6"/>
      <c r="B60" s="6"/>
      <c r="C60" s="6"/>
      <c r="D60" s="6"/>
      <c r="E60" s="29"/>
      <c r="F60" s="6"/>
      <c r="G60" s="29"/>
      <c r="H60" s="29"/>
      <c r="I60" s="6"/>
      <c r="J60" s="6"/>
      <c r="K60" s="6"/>
      <c r="L60" s="6"/>
      <c r="M60" s="6"/>
      <c r="N60" s="6"/>
      <c r="O60" s="6"/>
      <c r="P60" s="6"/>
      <c r="Q60" s="6"/>
      <c r="R60" s="6"/>
      <c r="S60" s="6"/>
      <c r="T60" s="331"/>
      <c r="U60" s="28"/>
      <c r="V60" s="8"/>
      <c r="W60" s="139"/>
      <c r="X60" s="29"/>
      <c r="Y60" s="6"/>
      <c r="Z60" s="6"/>
      <c r="AA60" s="6"/>
    </row>
    <row r="61" spans="1:27" ht="15.75" customHeight="1">
      <c r="A61" s="6"/>
      <c r="B61" s="6"/>
      <c r="C61" s="6"/>
      <c r="D61" s="6"/>
      <c r="E61" s="29"/>
      <c r="F61" s="6"/>
      <c r="G61" s="29"/>
      <c r="H61" s="29"/>
      <c r="I61" s="6"/>
      <c r="J61" s="6"/>
      <c r="K61" s="6"/>
      <c r="L61" s="6"/>
      <c r="M61" s="6"/>
      <c r="N61" s="6"/>
      <c r="O61" s="6"/>
      <c r="P61" s="6"/>
      <c r="Q61" s="6"/>
      <c r="R61" s="6"/>
      <c r="S61" s="6"/>
      <c r="T61" s="331"/>
      <c r="U61" s="28"/>
      <c r="V61" s="8"/>
      <c r="W61" s="139"/>
      <c r="X61" s="29"/>
      <c r="Y61" s="6"/>
      <c r="Z61" s="6"/>
      <c r="AA61" s="6"/>
    </row>
    <row r="62" spans="1:27" ht="15.75" customHeight="1">
      <c r="A62" s="6"/>
      <c r="B62" s="6"/>
      <c r="C62" s="6"/>
      <c r="D62" s="6"/>
      <c r="E62" s="29"/>
      <c r="F62" s="6"/>
      <c r="G62" s="29"/>
      <c r="H62" s="29"/>
      <c r="I62" s="6"/>
      <c r="J62" s="6"/>
      <c r="K62" s="6"/>
      <c r="L62" s="6"/>
      <c r="M62" s="6"/>
      <c r="N62" s="6"/>
      <c r="O62" s="6"/>
      <c r="P62" s="6"/>
      <c r="Q62" s="6"/>
      <c r="R62" s="6"/>
      <c r="S62" s="6"/>
      <c r="T62" s="331"/>
      <c r="U62" s="28"/>
      <c r="V62" s="8"/>
      <c r="W62" s="139"/>
      <c r="X62" s="29"/>
      <c r="Y62" s="6"/>
      <c r="Z62" s="6"/>
      <c r="AA62" s="6"/>
    </row>
    <row r="63" spans="1:27" ht="15.75" customHeight="1">
      <c r="A63" s="6"/>
      <c r="B63" s="6"/>
      <c r="C63" s="6"/>
      <c r="D63" s="6"/>
      <c r="E63" s="29"/>
      <c r="F63" s="6"/>
      <c r="G63" s="29"/>
      <c r="H63" s="29"/>
      <c r="I63" s="6"/>
      <c r="J63" s="6"/>
      <c r="K63" s="6"/>
      <c r="L63" s="6"/>
      <c r="M63" s="6"/>
      <c r="N63" s="6"/>
      <c r="O63" s="6"/>
      <c r="P63" s="6"/>
      <c r="Q63" s="6"/>
      <c r="R63" s="6"/>
      <c r="S63" s="6"/>
      <c r="T63" s="331"/>
      <c r="U63" s="28"/>
      <c r="V63" s="8"/>
      <c r="W63" s="139"/>
      <c r="X63" s="29"/>
      <c r="Y63" s="6"/>
      <c r="Z63" s="6"/>
      <c r="AA63" s="6"/>
    </row>
    <row r="64" spans="1:27" ht="15.75" customHeight="1">
      <c r="A64" s="6"/>
      <c r="B64" s="6"/>
      <c r="C64" s="6"/>
      <c r="D64" s="6"/>
      <c r="E64" s="29"/>
      <c r="F64" s="6"/>
      <c r="G64" s="29"/>
      <c r="H64" s="29"/>
      <c r="I64" s="6"/>
      <c r="J64" s="6"/>
      <c r="K64" s="6"/>
      <c r="L64" s="6"/>
      <c r="M64" s="6"/>
      <c r="N64" s="6"/>
      <c r="O64" s="6"/>
      <c r="P64" s="6"/>
      <c r="Q64" s="6"/>
      <c r="R64" s="6"/>
      <c r="S64" s="6"/>
      <c r="T64" s="331"/>
      <c r="U64" s="28"/>
      <c r="V64" s="8"/>
      <c r="W64" s="139"/>
      <c r="X64" s="29"/>
      <c r="Y64" s="6"/>
      <c r="Z64" s="6"/>
      <c r="AA64" s="6"/>
    </row>
    <row r="65" spans="1:27" ht="15.75" customHeight="1">
      <c r="A65" s="6"/>
      <c r="B65" s="6"/>
      <c r="C65" s="6"/>
      <c r="D65" s="6"/>
      <c r="E65" s="29"/>
      <c r="F65" s="6"/>
      <c r="G65" s="29"/>
      <c r="H65" s="29"/>
      <c r="I65" s="6"/>
      <c r="J65" s="6"/>
      <c r="K65" s="6"/>
      <c r="L65" s="6"/>
      <c r="M65" s="6"/>
      <c r="N65" s="6"/>
      <c r="O65" s="6"/>
      <c r="P65" s="6"/>
      <c r="Q65" s="6"/>
      <c r="R65" s="6"/>
      <c r="S65" s="6"/>
      <c r="T65" s="331"/>
      <c r="U65" s="28"/>
      <c r="V65" s="8"/>
      <c r="W65" s="139"/>
      <c r="X65" s="29"/>
      <c r="Y65" s="6"/>
      <c r="Z65" s="6"/>
      <c r="AA65" s="6"/>
    </row>
    <row r="66" spans="1:27" ht="15.75" customHeight="1">
      <c r="A66" s="6"/>
      <c r="B66" s="6"/>
      <c r="C66" s="6"/>
      <c r="D66" s="6"/>
      <c r="E66" s="29"/>
      <c r="F66" s="6"/>
      <c r="G66" s="29"/>
      <c r="H66" s="29"/>
      <c r="I66" s="6"/>
      <c r="J66" s="6"/>
      <c r="K66" s="6"/>
      <c r="L66" s="6"/>
      <c r="M66" s="6"/>
      <c r="N66" s="6"/>
      <c r="O66" s="6"/>
      <c r="P66" s="6"/>
      <c r="Q66" s="6"/>
      <c r="R66" s="6"/>
      <c r="S66" s="6"/>
      <c r="T66" s="331"/>
      <c r="U66" s="28"/>
      <c r="V66" s="8"/>
      <c r="W66" s="139"/>
      <c r="X66" s="29"/>
      <c r="Y66" s="6"/>
      <c r="Z66" s="6"/>
      <c r="AA66" s="6"/>
    </row>
    <row r="67" spans="1:27" ht="15.75" customHeight="1">
      <c r="A67" s="6"/>
      <c r="B67" s="6"/>
      <c r="C67" s="6"/>
      <c r="D67" s="6"/>
      <c r="E67" s="29"/>
      <c r="F67" s="6"/>
      <c r="G67" s="29"/>
      <c r="H67" s="29"/>
      <c r="I67" s="6"/>
      <c r="J67" s="6"/>
      <c r="K67" s="6"/>
      <c r="L67" s="6"/>
      <c r="M67" s="6"/>
      <c r="N67" s="6"/>
      <c r="O67" s="6"/>
      <c r="P67" s="6"/>
      <c r="Q67" s="6"/>
      <c r="R67" s="6"/>
      <c r="S67" s="6"/>
      <c r="T67" s="331"/>
      <c r="U67" s="28"/>
      <c r="V67" s="8"/>
      <c r="W67" s="139"/>
      <c r="X67" s="29"/>
      <c r="Y67" s="6"/>
      <c r="Z67" s="6"/>
      <c r="AA67" s="6"/>
    </row>
    <row r="68" spans="1:27" ht="15.75" customHeight="1">
      <c r="A68" s="6"/>
      <c r="B68" s="6"/>
      <c r="C68" s="6"/>
      <c r="D68" s="6"/>
      <c r="E68" s="6"/>
      <c r="F68" s="6"/>
      <c r="G68" s="6"/>
      <c r="H68" s="6"/>
      <c r="I68" s="6"/>
      <c r="J68" s="6"/>
      <c r="K68" s="6"/>
      <c r="L68" s="6"/>
      <c r="M68" s="6"/>
      <c r="N68" s="6"/>
      <c r="O68" s="6"/>
      <c r="P68" s="6"/>
      <c r="Q68" s="6"/>
      <c r="R68" s="6"/>
      <c r="S68" s="6"/>
      <c r="T68" s="329"/>
      <c r="U68" s="6"/>
      <c r="V68" s="8"/>
      <c r="W68" s="139"/>
      <c r="X68" s="6"/>
      <c r="Y68" s="6"/>
      <c r="Z68" s="6"/>
      <c r="AA68" s="6"/>
    </row>
    <row r="69" spans="1:27" ht="15.75" customHeight="1">
      <c r="A69" s="6"/>
      <c r="B69" s="6"/>
      <c r="C69" s="6"/>
      <c r="D69" s="6"/>
      <c r="E69" s="6"/>
      <c r="F69" s="6"/>
      <c r="G69" s="6"/>
      <c r="H69" s="6"/>
      <c r="I69" s="6"/>
      <c r="J69" s="6"/>
      <c r="K69" s="6"/>
      <c r="L69" s="6"/>
      <c r="M69" s="6"/>
      <c r="N69" s="6"/>
      <c r="O69" s="6"/>
      <c r="P69" s="6"/>
      <c r="Q69" s="6"/>
      <c r="R69" s="6"/>
      <c r="S69" s="6"/>
      <c r="T69" s="329"/>
      <c r="U69" s="6"/>
      <c r="V69" s="8"/>
      <c r="W69" s="139"/>
      <c r="X69" s="6"/>
      <c r="Y69" s="6"/>
      <c r="Z69" s="6"/>
      <c r="AA69" s="6"/>
    </row>
    <row r="70" spans="1:27" ht="15.75" customHeight="1">
      <c r="A70" s="6"/>
      <c r="B70" s="6"/>
      <c r="C70" s="6"/>
      <c r="D70" s="6"/>
      <c r="E70" s="6"/>
      <c r="F70" s="6"/>
      <c r="G70" s="6"/>
      <c r="H70" s="6"/>
      <c r="I70" s="6"/>
      <c r="J70" s="6"/>
      <c r="K70" s="6"/>
      <c r="L70" s="6"/>
      <c r="M70" s="6"/>
      <c r="N70" s="6"/>
      <c r="O70" s="6"/>
      <c r="P70" s="6"/>
      <c r="Q70" s="6"/>
      <c r="R70" s="6"/>
      <c r="S70" s="6"/>
      <c r="T70" s="329"/>
      <c r="U70" s="6"/>
      <c r="V70" s="8"/>
      <c r="W70" s="139"/>
      <c r="X70" s="6"/>
      <c r="Y70" s="6"/>
      <c r="Z70" s="6"/>
      <c r="AA70" s="6"/>
    </row>
    <row r="71" spans="1:27" ht="15.75" customHeight="1">
      <c r="A71" s="6"/>
      <c r="B71" s="6"/>
      <c r="C71" s="6"/>
      <c r="D71" s="6"/>
      <c r="E71" s="6"/>
      <c r="F71" s="6"/>
      <c r="G71" s="6"/>
      <c r="H71" s="6"/>
      <c r="I71" s="6"/>
      <c r="J71" s="6"/>
      <c r="K71" s="6"/>
      <c r="L71" s="6"/>
      <c r="M71" s="6"/>
      <c r="N71" s="6"/>
      <c r="O71" s="6"/>
      <c r="P71" s="6"/>
      <c r="Q71" s="6"/>
      <c r="R71" s="6"/>
      <c r="S71" s="6"/>
      <c r="T71" s="329"/>
      <c r="U71" s="6"/>
      <c r="V71" s="8"/>
      <c r="W71" s="139"/>
      <c r="X71" s="6"/>
      <c r="Y71" s="6"/>
      <c r="Z71" s="6"/>
      <c r="AA71" s="6"/>
    </row>
    <row r="72" spans="1:27" ht="15.75" customHeight="1">
      <c r="A72" s="6"/>
      <c r="B72" s="6"/>
      <c r="C72" s="6"/>
      <c r="D72" s="6"/>
      <c r="E72" s="6"/>
      <c r="F72" s="6"/>
      <c r="G72" s="6"/>
      <c r="H72" s="6"/>
      <c r="I72" s="6"/>
      <c r="J72" s="6"/>
      <c r="K72" s="6"/>
      <c r="L72" s="6"/>
      <c r="M72" s="6"/>
      <c r="N72" s="6"/>
      <c r="O72" s="6"/>
      <c r="P72" s="6"/>
      <c r="Q72" s="6"/>
      <c r="R72" s="6"/>
      <c r="S72" s="6"/>
      <c r="T72" s="329"/>
      <c r="U72" s="6"/>
      <c r="V72" s="8"/>
      <c r="W72" s="139"/>
      <c r="X72" s="6"/>
      <c r="Y72" s="6"/>
      <c r="Z72" s="6"/>
      <c r="AA72" s="6"/>
    </row>
    <row r="73" spans="1:27" ht="15.75" customHeight="1">
      <c r="A73" s="6"/>
      <c r="B73" s="6"/>
      <c r="C73" s="6"/>
      <c r="D73" s="6"/>
      <c r="E73" s="6"/>
      <c r="F73" s="6"/>
      <c r="G73" s="6"/>
      <c r="H73" s="6"/>
      <c r="I73" s="6"/>
      <c r="J73" s="6"/>
      <c r="K73" s="6"/>
      <c r="L73" s="6"/>
      <c r="M73" s="6"/>
      <c r="N73" s="6"/>
      <c r="O73" s="6"/>
      <c r="P73" s="6"/>
      <c r="Q73" s="6"/>
      <c r="R73" s="6"/>
      <c r="S73" s="6"/>
      <c r="T73" s="329"/>
      <c r="U73" s="6"/>
      <c r="V73" s="8"/>
      <c r="W73" s="139"/>
      <c r="X73" s="6"/>
      <c r="Y73" s="6"/>
      <c r="Z73" s="6"/>
      <c r="AA73" s="6"/>
    </row>
    <row r="74" spans="1:27" ht="15.75" customHeight="1">
      <c r="A74" s="6"/>
      <c r="B74" s="6"/>
      <c r="C74" s="6"/>
      <c r="D74" s="6"/>
      <c r="E74" s="6"/>
      <c r="F74" s="6"/>
      <c r="G74" s="6"/>
      <c r="H74" s="6"/>
      <c r="I74" s="6"/>
      <c r="J74" s="6"/>
      <c r="K74" s="6"/>
      <c r="L74" s="6"/>
      <c r="M74" s="6"/>
      <c r="N74" s="6"/>
      <c r="O74" s="6"/>
      <c r="P74" s="6"/>
      <c r="Q74" s="6"/>
      <c r="R74" s="6"/>
      <c r="S74" s="6"/>
      <c r="T74" s="329"/>
      <c r="U74" s="6"/>
      <c r="V74" s="8"/>
      <c r="W74" s="139"/>
      <c r="X74" s="6"/>
      <c r="Y74" s="6"/>
      <c r="Z74" s="6"/>
      <c r="AA74" s="6"/>
    </row>
    <row r="75" spans="1:27" ht="15.75" customHeight="1">
      <c r="A75" s="6"/>
      <c r="B75" s="6"/>
      <c r="C75" s="6"/>
      <c r="D75" s="6"/>
      <c r="E75" s="6"/>
      <c r="F75" s="6"/>
      <c r="G75" s="6"/>
      <c r="H75" s="6"/>
      <c r="I75" s="6"/>
      <c r="J75" s="6"/>
      <c r="K75" s="6"/>
      <c r="L75" s="6"/>
      <c r="M75" s="6"/>
      <c r="N75" s="6"/>
      <c r="O75" s="6"/>
      <c r="P75" s="6"/>
      <c r="Q75" s="6"/>
      <c r="R75" s="6"/>
      <c r="S75" s="6"/>
      <c r="T75" s="329"/>
      <c r="U75" s="6"/>
      <c r="V75" s="8"/>
      <c r="W75" s="139"/>
      <c r="X75" s="6"/>
      <c r="Y75" s="6"/>
      <c r="Z75" s="6"/>
      <c r="AA75" s="6"/>
    </row>
    <row r="76" spans="1:27" ht="15.75" customHeight="1">
      <c r="A76" s="6"/>
      <c r="B76" s="6"/>
      <c r="C76" s="6"/>
      <c r="D76" s="6"/>
      <c r="E76" s="6"/>
      <c r="F76" s="6"/>
      <c r="G76" s="6"/>
      <c r="H76" s="6"/>
      <c r="I76" s="6"/>
      <c r="J76" s="6"/>
      <c r="K76" s="6"/>
      <c r="L76" s="6"/>
      <c r="M76" s="6"/>
      <c r="N76" s="6"/>
      <c r="O76" s="6"/>
      <c r="P76" s="6"/>
      <c r="Q76" s="6"/>
      <c r="R76" s="6"/>
      <c r="S76" s="6"/>
      <c r="T76" s="329"/>
      <c r="U76" s="6"/>
      <c r="V76" s="8"/>
      <c r="W76" s="139"/>
      <c r="X76" s="6"/>
      <c r="Y76" s="6"/>
      <c r="Z76" s="6"/>
      <c r="AA76" s="6"/>
    </row>
    <row r="77" spans="1:27" ht="15.75" customHeight="1">
      <c r="A77" s="6"/>
      <c r="B77" s="6"/>
      <c r="C77" s="6"/>
      <c r="D77" s="6"/>
      <c r="E77" s="6"/>
      <c r="F77" s="6"/>
      <c r="G77" s="6"/>
      <c r="H77" s="6"/>
      <c r="I77" s="6"/>
      <c r="J77" s="6"/>
      <c r="K77" s="6"/>
      <c r="L77" s="6"/>
      <c r="M77" s="6"/>
      <c r="N77" s="6"/>
      <c r="O77" s="6"/>
      <c r="P77" s="6"/>
      <c r="Q77" s="6"/>
      <c r="R77" s="6"/>
      <c r="S77" s="6"/>
      <c r="T77" s="329"/>
      <c r="U77" s="6"/>
      <c r="V77" s="8"/>
      <c r="W77" s="139"/>
      <c r="X77" s="6"/>
      <c r="Y77" s="6"/>
      <c r="Z77" s="6"/>
      <c r="AA77" s="6"/>
    </row>
    <row r="78" spans="1:27" ht="15.75" customHeight="1">
      <c r="A78" s="6"/>
      <c r="B78" s="6"/>
      <c r="C78" s="6"/>
      <c r="D78" s="6"/>
      <c r="E78" s="6"/>
      <c r="F78" s="6"/>
      <c r="G78" s="6"/>
      <c r="H78" s="6"/>
      <c r="I78" s="6"/>
      <c r="J78" s="6"/>
      <c r="K78" s="6"/>
      <c r="L78" s="6"/>
      <c r="M78" s="6"/>
      <c r="N78" s="6"/>
      <c r="O78" s="6"/>
      <c r="P78" s="6"/>
      <c r="Q78" s="6"/>
      <c r="R78" s="6"/>
      <c r="S78" s="6"/>
      <c r="T78" s="329"/>
      <c r="U78" s="6"/>
      <c r="V78" s="8"/>
      <c r="W78" s="139"/>
      <c r="X78" s="6"/>
      <c r="Y78" s="6"/>
      <c r="Z78" s="6"/>
      <c r="AA78" s="6"/>
    </row>
    <row r="79" spans="1:27" ht="15.75" customHeight="1">
      <c r="A79" s="6"/>
      <c r="B79" s="6"/>
      <c r="C79" s="6"/>
      <c r="D79" s="6"/>
      <c r="E79" s="6"/>
      <c r="F79" s="6"/>
      <c r="G79" s="6"/>
      <c r="H79" s="6"/>
      <c r="I79" s="6"/>
      <c r="J79" s="6"/>
      <c r="K79" s="6"/>
      <c r="L79" s="6"/>
      <c r="M79" s="6"/>
      <c r="N79" s="6"/>
      <c r="O79" s="6"/>
      <c r="P79" s="6"/>
      <c r="Q79" s="6"/>
      <c r="R79" s="6"/>
      <c r="S79" s="6"/>
      <c r="T79" s="329"/>
      <c r="U79" s="6"/>
      <c r="V79" s="8"/>
      <c r="W79" s="139"/>
      <c r="X79" s="6"/>
      <c r="Y79" s="6"/>
      <c r="Z79" s="6"/>
      <c r="AA79" s="6"/>
    </row>
    <row r="80" spans="1:27" ht="15.75" customHeight="1">
      <c r="A80" s="6"/>
      <c r="B80" s="6"/>
      <c r="C80" s="6"/>
      <c r="D80" s="6"/>
      <c r="E80" s="6"/>
      <c r="F80" s="6"/>
      <c r="G80" s="6"/>
      <c r="H80" s="6"/>
      <c r="I80" s="6"/>
      <c r="J80" s="6"/>
      <c r="K80" s="6"/>
      <c r="L80" s="6"/>
      <c r="M80" s="6"/>
      <c r="N80" s="6"/>
      <c r="O80" s="6"/>
      <c r="P80" s="6"/>
      <c r="Q80" s="6"/>
      <c r="R80" s="6"/>
      <c r="S80" s="6"/>
      <c r="T80" s="329"/>
      <c r="U80" s="6"/>
      <c r="V80" s="8"/>
      <c r="W80" s="139"/>
      <c r="X80" s="6"/>
      <c r="Y80" s="6"/>
      <c r="Z80" s="6"/>
      <c r="AA80" s="6"/>
    </row>
    <row r="81" spans="1:27" ht="15.75" customHeight="1">
      <c r="A81" s="6"/>
      <c r="B81" s="6"/>
      <c r="C81" s="6"/>
      <c r="D81" s="6"/>
      <c r="E81" s="6"/>
      <c r="F81" s="6"/>
      <c r="G81" s="6"/>
      <c r="H81" s="6"/>
      <c r="I81" s="6"/>
      <c r="J81" s="6"/>
      <c r="K81" s="6"/>
      <c r="L81" s="6"/>
      <c r="M81" s="6"/>
      <c r="N81" s="6"/>
      <c r="O81" s="6"/>
      <c r="P81" s="6"/>
      <c r="Q81" s="6"/>
      <c r="R81" s="6"/>
      <c r="S81" s="6"/>
      <c r="T81" s="329"/>
      <c r="U81" s="6"/>
      <c r="V81" s="8"/>
      <c r="W81" s="139"/>
      <c r="X81" s="6"/>
      <c r="Y81" s="6"/>
      <c r="Z81" s="6"/>
      <c r="AA81" s="6"/>
    </row>
    <row r="82" spans="1:27" ht="15.75" customHeight="1">
      <c r="A82" s="6"/>
      <c r="B82" s="6"/>
      <c r="C82" s="6"/>
      <c r="D82" s="6"/>
      <c r="E82" s="6"/>
      <c r="F82" s="6"/>
      <c r="G82" s="6"/>
      <c r="H82" s="6"/>
      <c r="I82" s="6"/>
      <c r="J82" s="6"/>
      <c r="K82" s="6"/>
      <c r="L82" s="6"/>
      <c r="M82" s="6"/>
      <c r="N82" s="6"/>
      <c r="O82" s="6"/>
      <c r="P82" s="6"/>
      <c r="Q82" s="6"/>
      <c r="R82" s="6"/>
      <c r="S82" s="6"/>
      <c r="T82" s="329"/>
      <c r="U82" s="6"/>
      <c r="V82" s="8"/>
      <c r="W82" s="139"/>
      <c r="X82" s="6"/>
      <c r="Y82" s="6"/>
      <c r="Z82" s="6"/>
      <c r="AA82" s="6"/>
    </row>
    <row r="83" spans="1:27" ht="15.75" customHeight="1">
      <c r="A83" s="6"/>
      <c r="B83" s="6"/>
      <c r="C83" s="6"/>
      <c r="D83" s="6"/>
      <c r="E83" s="6"/>
      <c r="F83" s="6"/>
      <c r="G83" s="6"/>
      <c r="H83" s="6"/>
      <c r="I83" s="6"/>
      <c r="J83" s="6"/>
      <c r="K83" s="6"/>
      <c r="L83" s="6"/>
      <c r="M83" s="6"/>
      <c r="N83" s="6"/>
      <c r="O83" s="6"/>
      <c r="P83" s="6"/>
      <c r="Q83" s="6"/>
      <c r="R83" s="6"/>
      <c r="S83" s="6"/>
      <c r="T83" s="329"/>
      <c r="U83" s="6"/>
      <c r="V83" s="8"/>
      <c r="W83" s="139"/>
      <c r="X83" s="6"/>
      <c r="Y83" s="6"/>
      <c r="Z83" s="6"/>
      <c r="AA83" s="6"/>
    </row>
    <row r="84" spans="1:27" ht="15.75" customHeight="1">
      <c r="A84" s="6"/>
      <c r="B84" s="6"/>
      <c r="C84" s="6"/>
      <c r="D84" s="6"/>
      <c r="E84" s="6"/>
      <c r="F84" s="6"/>
      <c r="G84" s="6"/>
      <c r="H84" s="6"/>
      <c r="I84" s="6"/>
      <c r="J84" s="6"/>
      <c r="K84" s="6"/>
      <c r="L84" s="6"/>
      <c r="M84" s="6"/>
      <c r="N84" s="6"/>
      <c r="O84" s="6"/>
      <c r="P84" s="6"/>
      <c r="Q84" s="6"/>
      <c r="R84" s="6"/>
      <c r="S84" s="6"/>
      <c r="T84" s="329"/>
      <c r="U84" s="6"/>
      <c r="V84" s="8"/>
      <c r="W84" s="139"/>
      <c r="X84" s="6"/>
      <c r="Y84" s="6"/>
      <c r="Z84" s="6"/>
      <c r="AA84" s="6"/>
    </row>
    <row r="85" spans="1:27" ht="15.75" customHeight="1">
      <c r="A85" s="6"/>
      <c r="B85" s="6"/>
      <c r="C85" s="6"/>
      <c r="D85" s="6"/>
      <c r="E85" s="6"/>
      <c r="F85" s="6"/>
      <c r="G85" s="6"/>
      <c r="H85" s="6"/>
      <c r="I85" s="6"/>
      <c r="J85" s="6"/>
      <c r="K85" s="6"/>
      <c r="L85" s="6"/>
      <c r="M85" s="6"/>
      <c r="N85" s="6"/>
      <c r="O85" s="6"/>
      <c r="P85" s="6"/>
      <c r="Q85" s="6"/>
      <c r="R85" s="6"/>
      <c r="S85" s="6"/>
      <c r="T85" s="329"/>
      <c r="U85" s="6"/>
      <c r="V85" s="8"/>
      <c r="W85" s="139"/>
      <c r="X85" s="6"/>
      <c r="Y85" s="6"/>
      <c r="Z85" s="6"/>
      <c r="AA85" s="6"/>
    </row>
    <row r="86" spans="1:27" ht="15.75" customHeight="1">
      <c r="A86" s="6"/>
      <c r="B86" s="6"/>
      <c r="C86" s="6"/>
      <c r="D86" s="6"/>
      <c r="E86" s="6"/>
      <c r="F86" s="6"/>
      <c r="G86" s="6"/>
      <c r="H86" s="6"/>
      <c r="I86" s="6"/>
      <c r="J86" s="6"/>
      <c r="K86" s="6"/>
      <c r="L86" s="6"/>
      <c r="M86" s="6"/>
      <c r="N86" s="6"/>
      <c r="O86" s="6"/>
      <c r="P86" s="6"/>
      <c r="Q86" s="6"/>
      <c r="R86" s="6"/>
      <c r="S86" s="6"/>
      <c r="T86" s="329"/>
      <c r="U86" s="6"/>
      <c r="V86" s="8"/>
      <c r="W86" s="139"/>
      <c r="X86" s="6"/>
      <c r="Y86" s="6"/>
      <c r="Z86" s="6"/>
      <c r="AA86" s="6"/>
    </row>
    <row r="87" spans="1:27" ht="15.75" customHeight="1">
      <c r="A87" s="6"/>
      <c r="B87" s="6"/>
      <c r="C87" s="6"/>
      <c r="D87" s="6"/>
      <c r="E87" s="6"/>
      <c r="F87" s="6"/>
      <c r="G87" s="6"/>
      <c r="H87" s="6"/>
      <c r="I87" s="6"/>
      <c r="J87" s="6"/>
      <c r="K87" s="6"/>
      <c r="L87" s="6"/>
      <c r="M87" s="6"/>
      <c r="N87" s="6"/>
      <c r="O87" s="6"/>
      <c r="P87" s="6"/>
      <c r="Q87" s="6"/>
      <c r="R87" s="6"/>
      <c r="S87" s="6"/>
      <c r="T87" s="329"/>
      <c r="U87" s="6"/>
      <c r="V87" s="8"/>
      <c r="W87" s="139"/>
      <c r="X87" s="6"/>
      <c r="Y87" s="6"/>
      <c r="Z87" s="6"/>
      <c r="AA87" s="6"/>
    </row>
    <row r="88" spans="1:27" ht="15.75" customHeight="1">
      <c r="A88" s="6"/>
      <c r="B88" s="6"/>
      <c r="C88" s="6"/>
      <c r="D88" s="6"/>
      <c r="E88" s="6"/>
      <c r="F88" s="6"/>
      <c r="G88" s="6"/>
      <c r="H88" s="6"/>
      <c r="I88" s="6"/>
      <c r="J88" s="6"/>
      <c r="K88" s="6"/>
      <c r="L88" s="6"/>
      <c r="M88" s="6"/>
      <c r="N88" s="6"/>
      <c r="O88" s="6"/>
      <c r="P88" s="6"/>
      <c r="Q88" s="6"/>
      <c r="R88" s="6"/>
      <c r="S88" s="6"/>
      <c r="T88" s="329"/>
      <c r="U88" s="6"/>
      <c r="V88" s="8"/>
      <c r="W88" s="139"/>
      <c r="X88" s="6"/>
      <c r="Y88" s="6"/>
      <c r="Z88" s="6"/>
      <c r="AA88" s="6"/>
    </row>
    <row r="89" spans="1:27" ht="15.75" customHeight="1">
      <c r="A89" s="6"/>
      <c r="B89" s="6"/>
      <c r="C89" s="6"/>
      <c r="D89" s="6"/>
      <c r="E89" s="6"/>
      <c r="F89" s="6"/>
      <c r="G89" s="6"/>
      <c r="H89" s="6"/>
      <c r="I89" s="6"/>
      <c r="J89" s="6"/>
      <c r="K89" s="6"/>
      <c r="L89" s="6"/>
      <c r="M89" s="6"/>
      <c r="N89" s="6"/>
      <c r="O89" s="6"/>
      <c r="P89" s="6"/>
      <c r="Q89" s="6"/>
      <c r="R89" s="6"/>
      <c r="S89" s="6"/>
      <c r="T89" s="329"/>
      <c r="U89" s="6"/>
      <c r="V89" s="8"/>
      <c r="W89" s="139"/>
      <c r="X89" s="6"/>
      <c r="Y89" s="6"/>
      <c r="Z89" s="6"/>
      <c r="AA89" s="6"/>
    </row>
    <row r="90" spans="1:27" ht="15.75" customHeight="1">
      <c r="A90" s="6"/>
      <c r="B90" s="6"/>
      <c r="C90" s="6"/>
      <c r="D90" s="6"/>
      <c r="E90" s="6"/>
      <c r="F90" s="6"/>
      <c r="G90" s="6"/>
      <c r="H90" s="6"/>
      <c r="I90" s="6"/>
      <c r="J90" s="6"/>
      <c r="K90" s="6"/>
      <c r="L90" s="6"/>
      <c r="M90" s="6"/>
      <c r="N90" s="6"/>
      <c r="O90" s="6"/>
      <c r="P90" s="6"/>
      <c r="Q90" s="6"/>
      <c r="R90" s="6"/>
      <c r="S90" s="6"/>
      <c r="T90" s="329"/>
      <c r="U90" s="6"/>
      <c r="V90" s="8"/>
      <c r="W90" s="139"/>
      <c r="X90" s="6"/>
      <c r="Y90" s="6"/>
      <c r="Z90" s="6"/>
      <c r="AA90" s="6"/>
    </row>
    <row r="91" spans="1:27" ht="15.75" customHeight="1">
      <c r="A91" s="6"/>
      <c r="B91" s="6"/>
      <c r="C91" s="6"/>
      <c r="D91" s="6"/>
      <c r="E91" s="6"/>
      <c r="F91" s="6"/>
      <c r="G91" s="6"/>
      <c r="H91" s="6"/>
      <c r="I91" s="6"/>
      <c r="J91" s="6"/>
      <c r="K91" s="6"/>
      <c r="L91" s="6"/>
      <c r="M91" s="6"/>
      <c r="N91" s="6"/>
      <c r="O91" s="6"/>
      <c r="P91" s="6"/>
      <c r="Q91" s="6"/>
      <c r="R91" s="6"/>
      <c r="S91" s="6"/>
      <c r="T91" s="329"/>
      <c r="U91" s="6"/>
      <c r="V91" s="8"/>
      <c r="W91" s="139"/>
      <c r="X91" s="6"/>
      <c r="Y91" s="6"/>
      <c r="Z91" s="6"/>
      <c r="AA91" s="6"/>
    </row>
    <row r="92" spans="1:27" ht="15.75" customHeight="1">
      <c r="A92" s="6"/>
      <c r="B92" s="6"/>
      <c r="C92" s="6"/>
      <c r="D92" s="6"/>
      <c r="E92" s="6"/>
      <c r="F92" s="6"/>
      <c r="G92" s="6"/>
      <c r="H92" s="6"/>
      <c r="I92" s="6"/>
      <c r="J92" s="6"/>
      <c r="K92" s="6"/>
      <c r="L92" s="6"/>
      <c r="M92" s="6"/>
      <c r="N92" s="6"/>
      <c r="O92" s="6"/>
      <c r="P92" s="6"/>
      <c r="Q92" s="6"/>
      <c r="R92" s="6"/>
      <c r="S92" s="6"/>
      <c r="T92" s="329"/>
      <c r="U92" s="6"/>
      <c r="V92" s="8"/>
      <c r="W92" s="139"/>
      <c r="X92" s="6"/>
      <c r="Y92" s="6"/>
      <c r="Z92" s="6"/>
      <c r="AA92" s="6"/>
    </row>
    <row r="93" spans="1:27" ht="15.75" customHeight="1">
      <c r="A93" s="6"/>
      <c r="B93" s="6"/>
      <c r="C93" s="6"/>
      <c r="D93" s="6"/>
      <c r="E93" s="6"/>
      <c r="F93" s="6"/>
      <c r="G93" s="6"/>
      <c r="H93" s="6"/>
      <c r="I93" s="6"/>
      <c r="J93" s="6"/>
      <c r="K93" s="6"/>
      <c r="L93" s="6"/>
      <c r="M93" s="6"/>
      <c r="N93" s="6"/>
      <c r="O93" s="6"/>
      <c r="P93" s="6"/>
      <c r="Q93" s="6"/>
      <c r="R93" s="6"/>
      <c r="S93" s="6"/>
      <c r="T93" s="329"/>
      <c r="U93" s="6"/>
      <c r="V93" s="8"/>
      <c r="W93" s="139"/>
      <c r="X93" s="6"/>
      <c r="Y93" s="6"/>
      <c r="Z93" s="6"/>
      <c r="AA93" s="6"/>
    </row>
    <row r="94" spans="1:27" ht="15.75" customHeight="1">
      <c r="A94" s="6"/>
      <c r="B94" s="6"/>
      <c r="C94" s="6"/>
      <c r="D94" s="6"/>
      <c r="E94" s="6"/>
      <c r="F94" s="6"/>
      <c r="G94" s="6"/>
      <c r="H94" s="6"/>
      <c r="I94" s="6"/>
      <c r="J94" s="6"/>
      <c r="K94" s="6"/>
      <c r="L94" s="6"/>
      <c r="M94" s="6"/>
      <c r="N94" s="6"/>
      <c r="O94" s="6"/>
      <c r="P94" s="6"/>
      <c r="Q94" s="6"/>
      <c r="R94" s="6"/>
      <c r="S94" s="6"/>
      <c r="T94" s="329"/>
      <c r="U94" s="6"/>
      <c r="V94" s="8"/>
      <c r="W94" s="139"/>
      <c r="X94" s="6"/>
      <c r="Y94" s="6"/>
      <c r="Z94" s="6"/>
      <c r="AA94" s="6"/>
    </row>
    <row r="95" spans="1:27" ht="15.75" customHeight="1">
      <c r="A95" s="6"/>
      <c r="B95" s="6"/>
      <c r="C95" s="6"/>
      <c r="D95" s="6"/>
      <c r="E95" s="6"/>
      <c r="F95" s="6"/>
      <c r="G95" s="6"/>
      <c r="H95" s="6"/>
      <c r="I95" s="6"/>
      <c r="J95" s="6"/>
      <c r="K95" s="6"/>
      <c r="L95" s="6"/>
      <c r="M95" s="6"/>
      <c r="N95" s="6"/>
      <c r="O95" s="6"/>
      <c r="P95" s="6"/>
      <c r="Q95" s="6"/>
      <c r="R95" s="6"/>
      <c r="S95" s="6"/>
      <c r="T95" s="329"/>
      <c r="U95" s="6"/>
      <c r="V95" s="8"/>
      <c r="W95" s="139"/>
      <c r="X95" s="6"/>
      <c r="Y95" s="6"/>
      <c r="Z95" s="6"/>
      <c r="AA95" s="6"/>
    </row>
    <row r="96" spans="1:27" ht="15.75" customHeight="1">
      <c r="A96" s="6"/>
      <c r="B96" s="6"/>
      <c r="C96" s="6"/>
      <c r="D96" s="6"/>
      <c r="E96" s="6"/>
      <c r="F96" s="6"/>
      <c r="G96" s="6"/>
      <c r="H96" s="6"/>
      <c r="I96" s="6"/>
      <c r="J96" s="6"/>
      <c r="K96" s="6"/>
      <c r="L96" s="6"/>
      <c r="M96" s="6"/>
      <c r="N96" s="6"/>
      <c r="O96" s="6"/>
      <c r="P96" s="6"/>
      <c r="Q96" s="6"/>
      <c r="R96" s="6"/>
      <c r="S96" s="6"/>
      <c r="T96" s="329"/>
      <c r="U96" s="6"/>
      <c r="V96" s="8"/>
      <c r="W96" s="139"/>
      <c r="X96" s="6"/>
      <c r="Y96" s="6"/>
      <c r="Z96" s="6"/>
      <c r="AA96" s="6"/>
    </row>
    <row r="97" spans="1:27" ht="15.75" customHeight="1">
      <c r="A97" s="6"/>
      <c r="B97" s="6"/>
      <c r="C97" s="6"/>
      <c r="D97" s="6"/>
      <c r="E97" s="6"/>
      <c r="F97" s="6"/>
      <c r="G97" s="6"/>
      <c r="H97" s="6"/>
      <c r="I97" s="6"/>
      <c r="J97" s="6"/>
      <c r="K97" s="6"/>
      <c r="L97" s="6"/>
      <c r="M97" s="6"/>
      <c r="N97" s="6"/>
      <c r="O97" s="6"/>
      <c r="P97" s="6"/>
      <c r="Q97" s="6"/>
      <c r="R97" s="6"/>
      <c r="S97" s="6"/>
      <c r="T97" s="329"/>
      <c r="U97" s="6"/>
      <c r="V97" s="8"/>
      <c r="W97" s="139"/>
      <c r="X97" s="6"/>
      <c r="Y97" s="6"/>
      <c r="Z97" s="6"/>
      <c r="AA97" s="6"/>
    </row>
    <row r="98" spans="1:27" ht="15.75" customHeight="1">
      <c r="A98" s="6"/>
      <c r="B98" s="6"/>
      <c r="C98" s="6"/>
      <c r="D98" s="6"/>
      <c r="E98" s="6"/>
      <c r="F98" s="6"/>
      <c r="G98" s="6"/>
      <c r="H98" s="6"/>
      <c r="I98" s="6"/>
      <c r="J98" s="6"/>
      <c r="K98" s="6"/>
      <c r="L98" s="6"/>
      <c r="M98" s="6"/>
      <c r="N98" s="6"/>
      <c r="O98" s="6"/>
      <c r="P98" s="6"/>
      <c r="Q98" s="6"/>
      <c r="R98" s="6"/>
      <c r="S98" s="6"/>
      <c r="T98" s="329"/>
      <c r="U98" s="6"/>
      <c r="V98" s="8"/>
      <c r="W98" s="139"/>
      <c r="X98" s="6"/>
      <c r="Y98" s="6"/>
      <c r="Z98" s="6"/>
      <c r="AA98" s="6"/>
    </row>
    <row r="99" spans="1:27" ht="15.75" customHeight="1">
      <c r="A99" s="6"/>
      <c r="B99" s="6"/>
      <c r="C99" s="6"/>
      <c r="D99" s="6"/>
      <c r="E99" s="6"/>
      <c r="F99" s="6"/>
      <c r="G99" s="6"/>
      <c r="H99" s="6"/>
      <c r="I99" s="6"/>
      <c r="J99" s="6"/>
      <c r="K99" s="6"/>
      <c r="L99" s="6"/>
      <c r="M99" s="6"/>
      <c r="N99" s="6"/>
      <c r="O99" s="6"/>
      <c r="P99" s="6"/>
      <c r="Q99" s="6"/>
      <c r="R99" s="6"/>
      <c r="S99" s="6"/>
      <c r="T99" s="329"/>
      <c r="U99" s="6"/>
      <c r="V99" s="8"/>
      <c r="W99" s="139"/>
      <c r="X99" s="6"/>
      <c r="Y99" s="6"/>
      <c r="Z99" s="6"/>
      <c r="AA99" s="6"/>
    </row>
    <row r="100" spans="1:27" ht="15.75" customHeight="1">
      <c r="A100" s="6"/>
      <c r="B100" s="6"/>
      <c r="C100" s="6"/>
      <c r="D100" s="6"/>
      <c r="E100" s="6"/>
      <c r="F100" s="6"/>
      <c r="G100" s="6"/>
      <c r="H100" s="6"/>
      <c r="I100" s="6"/>
      <c r="J100" s="6"/>
      <c r="K100" s="6"/>
      <c r="L100" s="6"/>
      <c r="M100" s="6"/>
      <c r="N100" s="6"/>
      <c r="O100" s="6"/>
      <c r="P100" s="6"/>
      <c r="Q100" s="6"/>
      <c r="R100" s="6"/>
      <c r="S100" s="6"/>
      <c r="T100" s="329"/>
      <c r="U100" s="6"/>
      <c r="V100" s="8"/>
      <c r="W100" s="139"/>
      <c r="X100" s="6"/>
      <c r="Y100" s="6"/>
      <c r="Z100" s="6"/>
      <c r="AA100" s="6"/>
    </row>
    <row r="101" spans="1:27" ht="15.75" customHeight="1">
      <c r="A101" s="6"/>
      <c r="B101" s="6"/>
      <c r="C101" s="6"/>
      <c r="D101" s="6"/>
      <c r="E101" s="6"/>
      <c r="F101" s="6"/>
      <c r="G101" s="6"/>
      <c r="H101" s="6"/>
      <c r="I101" s="6"/>
      <c r="J101" s="6"/>
      <c r="K101" s="6"/>
      <c r="L101" s="6"/>
      <c r="M101" s="6"/>
      <c r="N101" s="6"/>
      <c r="O101" s="6"/>
      <c r="P101" s="6"/>
      <c r="Q101" s="6"/>
      <c r="R101" s="6"/>
      <c r="S101" s="6"/>
      <c r="T101" s="329"/>
      <c r="U101" s="6"/>
      <c r="V101" s="8"/>
      <c r="W101" s="139"/>
      <c r="X101" s="6"/>
      <c r="Y101" s="6"/>
      <c r="Z101" s="6"/>
      <c r="AA101" s="6"/>
    </row>
    <row r="102" spans="1:27" ht="15.75" customHeight="1">
      <c r="A102" s="6"/>
      <c r="B102" s="6"/>
      <c r="C102" s="6"/>
      <c r="D102" s="6"/>
      <c r="E102" s="6"/>
      <c r="F102" s="6"/>
      <c r="G102" s="6"/>
      <c r="H102" s="6"/>
      <c r="I102" s="6"/>
      <c r="J102" s="6"/>
      <c r="K102" s="6"/>
      <c r="L102" s="6"/>
      <c r="M102" s="6"/>
      <c r="N102" s="6"/>
      <c r="O102" s="6"/>
      <c r="P102" s="6"/>
      <c r="Q102" s="6"/>
      <c r="R102" s="6"/>
      <c r="S102" s="6"/>
      <c r="T102" s="329"/>
      <c r="U102" s="6"/>
      <c r="V102" s="8"/>
      <c r="W102" s="139"/>
      <c r="X102" s="6"/>
      <c r="Y102" s="6"/>
      <c r="Z102" s="6"/>
      <c r="AA102" s="6"/>
    </row>
    <row r="103" spans="1:27" ht="15.75" customHeight="1">
      <c r="A103" s="6"/>
      <c r="B103" s="6"/>
      <c r="C103" s="6"/>
      <c r="D103" s="6"/>
      <c r="E103" s="6"/>
      <c r="F103" s="6"/>
      <c r="G103" s="6"/>
      <c r="H103" s="6"/>
      <c r="I103" s="6"/>
      <c r="J103" s="6"/>
      <c r="K103" s="6"/>
      <c r="L103" s="6"/>
      <c r="M103" s="6"/>
      <c r="N103" s="6"/>
      <c r="O103" s="6"/>
      <c r="P103" s="6"/>
      <c r="Q103" s="6"/>
      <c r="R103" s="6"/>
      <c r="S103" s="6"/>
      <c r="T103" s="329"/>
      <c r="U103" s="6"/>
      <c r="V103" s="8"/>
      <c r="W103" s="139"/>
      <c r="X103" s="6"/>
      <c r="Y103" s="6"/>
      <c r="Z103" s="6"/>
      <c r="AA103" s="6"/>
    </row>
    <row r="104" spans="1:27" ht="15.75" customHeight="1">
      <c r="A104" s="6"/>
      <c r="B104" s="6"/>
      <c r="C104" s="6"/>
      <c r="D104" s="6"/>
      <c r="E104" s="6"/>
      <c r="F104" s="6"/>
      <c r="G104" s="6"/>
      <c r="H104" s="6"/>
      <c r="I104" s="6"/>
      <c r="J104" s="6"/>
      <c r="K104" s="6"/>
      <c r="L104" s="6"/>
      <c r="M104" s="6"/>
      <c r="N104" s="6"/>
      <c r="O104" s="6"/>
      <c r="P104" s="6"/>
      <c r="Q104" s="6"/>
      <c r="R104" s="6"/>
      <c r="S104" s="6"/>
      <c r="T104" s="329"/>
      <c r="U104" s="6"/>
      <c r="V104" s="8"/>
      <c r="W104" s="139"/>
      <c r="X104" s="6"/>
      <c r="Y104" s="6"/>
      <c r="Z104" s="6"/>
      <c r="AA104" s="6"/>
    </row>
    <row r="105" spans="1:27" ht="15.75" customHeight="1">
      <c r="A105" s="6"/>
      <c r="B105" s="6"/>
      <c r="C105" s="6"/>
      <c r="D105" s="6"/>
      <c r="E105" s="6"/>
      <c r="F105" s="6"/>
      <c r="G105" s="6"/>
      <c r="H105" s="6"/>
      <c r="I105" s="6"/>
      <c r="J105" s="6"/>
      <c r="K105" s="6"/>
      <c r="L105" s="6"/>
      <c r="M105" s="6"/>
      <c r="N105" s="6"/>
      <c r="O105" s="6"/>
      <c r="P105" s="6"/>
      <c r="Q105" s="6"/>
      <c r="R105" s="6"/>
      <c r="S105" s="6"/>
      <c r="T105" s="329"/>
      <c r="U105" s="6"/>
      <c r="V105" s="8"/>
      <c r="W105" s="139"/>
      <c r="X105" s="6"/>
      <c r="Y105" s="6"/>
      <c r="Z105" s="6"/>
      <c r="AA105" s="6"/>
    </row>
    <row r="106" spans="1:27" ht="15.75" customHeight="1">
      <c r="A106" s="6"/>
      <c r="B106" s="6"/>
      <c r="C106" s="6"/>
      <c r="D106" s="6"/>
      <c r="E106" s="6"/>
      <c r="F106" s="6"/>
      <c r="G106" s="6"/>
      <c r="H106" s="6"/>
      <c r="I106" s="6"/>
      <c r="J106" s="6"/>
      <c r="K106" s="6"/>
      <c r="L106" s="6"/>
      <c r="M106" s="6"/>
      <c r="N106" s="6"/>
      <c r="O106" s="6"/>
      <c r="P106" s="6"/>
      <c r="Q106" s="6"/>
      <c r="R106" s="6"/>
      <c r="S106" s="6"/>
      <c r="T106" s="329"/>
      <c r="U106" s="6"/>
      <c r="V106" s="8"/>
      <c r="W106" s="139"/>
      <c r="X106" s="6"/>
      <c r="Y106" s="6"/>
      <c r="Z106" s="6"/>
      <c r="AA106" s="6"/>
    </row>
    <row r="107" spans="1:27" ht="15.75" customHeight="1">
      <c r="A107" s="6"/>
      <c r="B107" s="6"/>
      <c r="C107" s="6"/>
      <c r="D107" s="6"/>
      <c r="E107" s="6"/>
      <c r="F107" s="6"/>
      <c r="G107" s="6"/>
      <c r="H107" s="6"/>
      <c r="I107" s="6"/>
      <c r="J107" s="6"/>
      <c r="K107" s="6"/>
      <c r="L107" s="6"/>
      <c r="M107" s="6"/>
      <c r="N107" s="6"/>
      <c r="O107" s="6"/>
      <c r="P107" s="6"/>
      <c r="Q107" s="6"/>
      <c r="R107" s="6"/>
      <c r="S107" s="6"/>
      <c r="T107" s="329"/>
      <c r="U107" s="6"/>
      <c r="V107" s="8"/>
      <c r="W107" s="139"/>
      <c r="X107" s="6"/>
      <c r="Y107" s="6"/>
      <c r="Z107" s="6"/>
      <c r="AA107" s="6"/>
    </row>
    <row r="108" spans="1:27" ht="15.75" customHeight="1">
      <c r="A108" s="6"/>
      <c r="B108" s="6"/>
      <c r="C108" s="6"/>
      <c r="D108" s="6"/>
      <c r="E108" s="6"/>
      <c r="F108" s="6"/>
      <c r="G108" s="6"/>
      <c r="H108" s="6"/>
      <c r="I108" s="6"/>
      <c r="J108" s="6"/>
      <c r="K108" s="6"/>
      <c r="L108" s="6"/>
      <c r="M108" s="6"/>
      <c r="N108" s="6"/>
      <c r="O108" s="6"/>
      <c r="P108" s="6"/>
      <c r="Q108" s="6"/>
      <c r="R108" s="6"/>
      <c r="S108" s="6"/>
      <c r="T108" s="329"/>
      <c r="U108" s="6"/>
      <c r="V108" s="8"/>
      <c r="W108" s="139"/>
      <c r="X108" s="6"/>
      <c r="Y108" s="6"/>
      <c r="Z108" s="6"/>
      <c r="AA108" s="6"/>
    </row>
    <row r="109" spans="1:27" ht="15.75" customHeight="1">
      <c r="A109" s="6"/>
      <c r="B109" s="6"/>
      <c r="C109" s="6"/>
      <c r="D109" s="6"/>
      <c r="E109" s="6"/>
      <c r="F109" s="6"/>
      <c r="G109" s="6"/>
      <c r="H109" s="6"/>
      <c r="I109" s="6"/>
      <c r="J109" s="6"/>
      <c r="K109" s="6"/>
      <c r="L109" s="6"/>
      <c r="M109" s="6"/>
      <c r="N109" s="6"/>
      <c r="O109" s="6"/>
      <c r="P109" s="6"/>
      <c r="Q109" s="6"/>
      <c r="R109" s="6"/>
      <c r="S109" s="6"/>
      <c r="T109" s="329"/>
      <c r="U109" s="6"/>
      <c r="V109" s="8"/>
      <c r="W109" s="139"/>
      <c r="X109" s="6"/>
      <c r="Y109" s="6"/>
      <c r="Z109" s="6"/>
      <c r="AA109" s="6"/>
    </row>
    <row r="110" spans="1:27" ht="15.75" customHeight="1">
      <c r="A110" s="6"/>
      <c r="B110" s="6"/>
      <c r="C110" s="6"/>
      <c r="D110" s="6"/>
      <c r="E110" s="6"/>
      <c r="F110" s="6"/>
      <c r="G110" s="6"/>
      <c r="H110" s="6"/>
      <c r="I110" s="6"/>
      <c r="J110" s="6"/>
      <c r="K110" s="6"/>
      <c r="L110" s="6"/>
      <c r="M110" s="6"/>
      <c r="N110" s="6"/>
      <c r="O110" s="6"/>
      <c r="P110" s="6"/>
      <c r="Q110" s="6"/>
      <c r="R110" s="6"/>
      <c r="S110" s="6"/>
      <c r="T110" s="329"/>
      <c r="U110" s="6"/>
      <c r="V110" s="8"/>
      <c r="W110" s="139"/>
      <c r="X110" s="6"/>
      <c r="Y110" s="6"/>
      <c r="Z110" s="6"/>
      <c r="AA110" s="6"/>
    </row>
    <row r="111" spans="1:27" ht="15.75" customHeight="1">
      <c r="A111" s="6"/>
      <c r="B111" s="6"/>
      <c r="C111" s="6"/>
      <c r="D111" s="6"/>
      <c r="E111" s="6"/>
      <c r="F111" s="6"/>
      <c r="G111" s="6"/>
      <c r="H111" s="6"/>
      <c r="I111" s="6"/>
      <c r="J111" s="6"/>
      <c r="K111" s="6"/>
      <c r="L111" s="6"/>
      <c r="M111" s="6"/>
      <c r="N111" s="6"/>
      <c r="O111" s="6"/>
      <c r="P111" s="6"/>
      <c r="Q111" s="6"/>
      <c r="R111" s="6"/>
      <c r="S111" s="6"/>
      <c r="T111" s="329"/>
      <c r="U111" s="6"/>
      <c r="V111" s="8"/>
      <c r="W111" s="139"/>
      <c r="X111" s="6"/>
      <c r="Y111" s="6"/>
      <c r="Z111" s="6"/>
      <c r="AA111" s="6"/>
    </row>
    <row r="112" spans="1:27" ht="15.75" customHeight="1">
      <c r="A112" s="6"/>
      <c r="B112" s="6"/>
      <c r="C112" s="6"/>
      <c r="D112" s="6"/>
      <c r="E112" s="6"/>
      <c r="F112" s="6"/>
      <c r="G112" s="6"/>
      <c r="H112" s="6"/>
      <c r="I112" s="6"/>
      <c r="J112" s="6"/>
      <c r="K112" s="6"/>
      <c r="L112" s="6"/>
      <c r="M112" s="6"/>
      <c r="N112" s="6"/>
      <c r="O112" s="6"/>
      <c r="P112" s="6"/>
      <c r="Q112" s="6"/>
      <c r="R112" s="6"/>
      <c r="S112" s="6"/>
      <c r="T112" s="329"/>
      <c r="U112" s="6"/>
      <c r="V112" s="8"/>
      <c r="W112" s="139"/>
      <c r="X112" s="6"/>
      <c r="Y112" s="6"/>
      <c r="Z112" s="6"/>
      <c r="AA112" s="6"/>
    </row>
    <row r="113" spans="1:27" ht="15.75" customHeight="1">
      <c r="A113" s="6"/>
      <c r="B113" s="6"/>
      <c r="C113" s="6"/>
      <c r="D113" s="6"/>
      <c r="E113" s="6"/>
      <c r="F113" s="6"/>
      <c r="G113" s="6"/>
      <c r="H113" s="6"/>
      <c r="I113" s="6"/>
      <c r="J113" s="6"/>
      <c r="K113" s="6"/>
      <c r="L113" s="6"/>
      <c r="M113" s="6"/>
      <c r="N113" s="6"/>
      <c r="O113" s="6"/>
      <c r="P113" s="6"/>
      <c r="Q113" s="6"/>
      <c r="R113" s="6"/>
      <c r="S113" s="6"/>
      <c r="T113" s="329"/>
      <c r="U113" s="6"/>
      <c r="V113" s="8"/>
      <c r="W113" s="139"/>
      <c r="X113" s="6"/>
      <c r="Y113" s="6"/>
      <c r="Z113" s="6"/>
      <c r="AA113" s="6"/>
    </row>
    <row r="114" spans="1:27" ht="15.75" customHeight="1">
      <c r="A114" s="6"/>
      <c r="B114" s="6"/>
      <c r="C114" s="6"/>
      <c r="D114" s="6"/>
      <c r="E114" s="6"/>
      <c r="F114" s="6"/>
      <c r="G114" s="6"/>
      <c r="H114" s="6"/>
      <c r="I114" s="6"/>
      <c r="J114" s="6"/>
      <c r="K114" s="6"/>
      <c r="L114" s="6"/>
      <c r="M114" s="6"/>
      <c r="N114" s="6"/>
      <c r="O114" s="6"/>
      <c r="P114" s="6"/>
      <c r="Q114" s="6"/>
      <c r="R114" s="6"/>
      <c r="S114" s="6"/>
      <c r="T114" s="329"/>
      <c r="U114" s="6"/>
      <c r="V114" s="8"/>
      <c r="W114" s="139"/>
      <c r="X114" s="6"/>
      <c r="Y114" s="6"/>
      <c r="Z114" s="6"/>
      <c r="AA114" s="6"/>
    </row>
    <row r="115" spans="1:27" ht="15.75" customHeight="1">
      <c r="A115" s="6"/>
      <c r="B115" s="6"/>
      <c r="C115" s="6"/>
      <c r="D115" s="6"/>
      <c r="E115" s="6"/>
      <c r="F115" s="6"/>
      <c r="G115" s="6"/>
      <c r="H115" s="6"/>
      <c r="I115" s="6"/>
      <c r="J115" s="6"/>
      <c r="K115" s="6"/>
      <c r="L115" s="6"/>
      <c r="M115" s="6"/>
      <c r="N115" s="6"/>
      <c r="O115" s="6"/>
      <c r="P115" s="6"/>
      <c r="Q115" s="6"/>
      <c r="R115" s="6"/>
      <c r="S115" s="6"/>
      <c r="T115" s="329"/>
      <c r="U115" s="6"/>
      <c r="V115" s="8"/>
      <c r="W115" s="139"/>
      <c r="X115" s="6"/>
      <c r="Y115" s="6"/>
      <c r="Z115" s="6"/>
      <c r="AA115" s="6"/>
    </row>
    <row r="116" spans="1:27" ht="15.75" customHeight="1">
      <c r="A116" s="6"/>
      <c r="B116" s="6"/>
      <c r="C116" s="6"/>
      <c r="D116" s="6"/>
      <c r="E116" s="6"/>
      <c r="F116" s="6"/>
      <c r="G116" s="6"/>
      <c r="H116" s="6"/>
      <c r="I116" s="6"/>
      <c r="J116" s="6"/>
      <c r="K116" s="6"/>
      <c r="L116" s="6"/>
      <c r="M116" s="6"/>
      <c r="N116" s="6"/>
      <c r="O116" s="6"/>
      <c r="P116" s="6"/>
      <c r="Q116" s="6"/>
      <c r="R116" s="6"/>
      <c r="S116" s="6"/>
      <c r="T116" s="329"/>
      <c r="U116" s="6"/>
      <c r="V116" s="8"/>
      <c r="W116" s="139"/>
      <c r="X116" s="6"/>
      <c r="Y116" s="6"/>
      <c r="Z116" s="6"/>
      <c r="AA116" s="6"/>
    </row>
    <row r="117" spans="1:27" ht="15.75" customHeight="1">
      <c r="A117" s="6"/>
      <c r="B117" s="6"/>
      <c r="C117" s="6"/>
      <c r="D117" s="6"/>
      <c r="E117" s="6"/>
      <c r="F117" s="6"/>
      <c r="G117" s="6"/>
      <c r="H117" s="6"/>
      <c r="I117" s="6"/>
      <c r="J117" s="6"/>
      <c r="K117" s="6"/>
      <c r="L117" s="6"/>
      <c r="M117" s="6"/>
      <c r="N117" s="6"/>
      <c r="O117" s="6"/>
      <c r="P117" s="6"/>
      <c r="Q117" s="6"/>
      <c r="R117" s="6"/>
      <c r="S117" s="6"/>
      <c r="T117" s="329"/>
      <c r="U117" s="6"/>
      <c r="V117" s="8"/>
      <c r="W117" s="139"/>
      <c r="X117" s="6"/>
      <c r="Y117" s="6"/>
      <c r="Z117" s="6"/>
      <c r="AA117" s="6"/>
    </row>
    <row r="118" spans="1:27" ht="15.75" customHeight="1">
      <c r="A118" s="6"/>
      <c r="B118" s="6"/>
      <c r="C118" s="6"/>
      <c r="D118" s="6"/>
      <c r="E118" s="6"/>
      <c r="F118" s="6"/>
      <c r="G118" s="6"/>
      <c r="H118" s="6"/>
      <c r="I118" s="6"/>
      <c r="J118" s="6"/>
      <c r="K118" s="6"/>
      <c r="L118" s="6"/>
      <c r="M118" s="6"/>
      <c r="N118" s="6"/>
      <c r="O118" s="6"/>
      <c r="P118" s="6"/>
      <c r="Q118" s="6"/>
      <c r="R118" s="6"/>
      <c r="S118" s="6"/>
      <c r="T118" s="329"/>
      <c r="U118" s="6"/>
      <c r="V118" s="8"/>
      <c r="W118" s="139"/>
      <c r="X118" s="6"/>
      <c r="Y118" s="6"/>
      <c r="Z118" s="6"/>
      <c r="AA118" s="6"/>
    </row>
    <row r="119" spans="1:27" ht="15.75" customHeight="1">
      <c r="A119" s="6"/>
      <c r="B119" s="6"/>
      <c r="C119" s="6"/>
      <c r="D119" s="6"/>
      <c r="E119" s="6"/>
      <c r="F119" s="6"/>
      <c r="G119" s="6"/>
      <c r="H119" s="6"/>
      <c r="I119" s="6"/>
      <c r="J119" s="6"/>
      <c r="K119" s="6"/>
      <c r="L119" s="6"/>
      <c r="M119" s="6"/>
      <c r="N119" s="6"/>
      <c r="O119" s="6"/>
      <c r="P119" s="6"/>
      <c r="Q119" s="6"/>
      <c r="R119" s="6"/>
      <c r="S119" s="6"/>
      <c r="T119" s="329"/>
      <c r="U119" s="6"/>
      <c r="V119" s="8"/>
      <c r="W119" s="139"/>
      <c r="X119" s="6"/>
      <c r="Y119" s="6"/>
      <c r="Z119" s="6"/>
      <c r="AA119" s="6"/>
    </row>
    <row r="120" spans="1:27" ht="15.75" customHeight="1">
      <c r="A120" s="6"/>
      <c r="B120" s="6"/>
      <c r="C120" s="6"/>
      <c r="D120" s="6"/>
      <c r="E120" s="6"/>
      <c r="F120" s="6"/>
      <c r="G120" s="6"/>
      <c r="H120" s="6"/>
      <c r="I120" s="6"/>
      <c r="J120" s="6"/>
      <c r="K120" s="6"/>
      <c r="L120" s="6"/>
      <c r="M120" s="6"/>
      <c r="N120" s="6"/>
      <c r="O120" s="6"/>
      <c r="P120" s="6"/>
      <c r="Q120" s="6"/>
      <c r="R120" s="6"/>
      <c r="S120" s="6"/>
      <c r="T120" s="329"/>
      <c r="U120" s="6"/>
      <c r="V120" s="8"/>
      <c r="W120" s="139"/>
      <c r="X120" s="6"/>
      <c r="Y120" s="6"/>
      <c r="Z120" s="6"/>
      <c r="AA120" s="6"/>
    </row>
    <row r="121" spans="1:27" ht="15.75" customHeight="1">
      <c r="A121" s="6"/>
      <c r="B121" s="6"/>
      <c r="C121" s="6"/>
      <c r="D121" s="6"/>
      <c r="E121" s="6"/>
      <c r="F121" s="6"/>
      <c r="G121" s="6"/>
      <c r="H121" s="6"/>
      <c r="I121" s="6"/>
      <c r="J121" s="6"/>
      <c r="K121" s="6"/>
      <c r="L121" s="6"/>
      <c r="M121" s="6"/>
      <c r="N121" s="6"/>
      <c r="O121" s="6"/>
      <c r="P121" s="6"/>
      <c r="Q121" s="6"/>
      <c r="R121" s="6"/>
      <c r="S121" s="6"/>
      <c r="T121" s="329"/>
      <c r="U121" s="6"/>
      <c r="V121" s="8"/>
      <c r="W121" s="139"/>
      <c r="X121" s="6"/>
      <c r="Y121" s="6"/>
      <c r="Z121" s="6"/>
      <c r="AA121" s="6"/>
    </row>
    <row r="122" spans="1:27" ht="15.75" customHeight="1">
      <c r="A122" s="6"/>
      <c r="B122" s="6"/>
      <c r="C122" s="6"/>
      <c r="D122" s="6"/>
      <c r="E122" s="6"/>
      <c r="F122" s="6"/>
      <c r="G122" s="6"/>
      <c r="H122" s="6"/>
      <c r="I122" s="6"/>
      <c r="J122" s="6"/>
      <c r="K122" s="6"/>
      <c r="L122" s="6"/>
      <c r="M122" s="6"/>
      <c r="N122" s="6"/>
      <c r="O122" s="6"/>
      <c r="P122" s="6"/>
      <c r="Q122" s="6"/>
      <c r="R122" s="6"/>
      <c r="S122" s="6"/>
      <c r="T122" s="329"/>
      <c r="U122" s="6"/>
      <c r="V122" s="8"/>
      <c r="W122" s="139"/>
      <c r="X122" s="6"/>
      <c r="Y122" s="6"/>
      <c r="Z122" s="6"/>
      <c r="AA122" s="6"/>
    </row>
    <row r="123" spans="1:27" ht="15.75" customHeight="1">
      <c r="A123" s="6"/>
      <c r="B123" s="6"/>
      <c r="C123" s="6"/>
      <c r="D123" s="6"/>
      <c r="E123" s="6"/>
      <c r="F123" s="6"/>
      <c r="G123" s="6"/>
      <c r="H123" s="6"/>
      <c r="I123" s="6"/>
      <c r="J123" s="6"/>
      <c r="K123" s="6"/>
      <c r="L123" s="6"/>
      <c r="M123" s="6"/>
      <c r="N123" s="6"/>
      <c r="O123" s="6"/>
      <c r="P123" s="6"/>
      <c r="Q123" s="6"/>
      <c r="R123" s="6"/>
      <c r="S123" s="6"/>
      <c r="T123" s="329"/>
      <c r="U123" s="6"/>
      <c r="V123" s="8"/>
      <c r="W123" s="139"/>
      <c r="X123" s="6"/>
      <c r="Y123" s="6"/>
      <c r="Z123" s="6"/>
      <c r="AA123" s="6"/>
    </row>
    <row r="124" spans="1:27" ht="15.75" customHeight="1">
      <c r="A124" s="6"/>
      <c r="B124" s="6"/>
      <c r="C124" s="6"/>
      <c r="D124" s="6"/>
      <c r="E124" s="6"/>
      <c r="F124" s="6"/>
      <c r="G124" s="6"/>
      <c r="H124" s="6"/>
      <c r="I124" s="6"/>
      <c r="J124" s="6"/>
      <c r="K124" s="6"/>
      <c r="L124" s="6"/>
      <c r="M124" s="6"/>
      <c r="N124" s="6"/>
      <c r="O124" s="6"/>
      <c r="P124" s="6"/>
      <c r="Q124" s="6"/>
      <c r="R124" s="6"/>
      <c r="S124" s="6"/>
      <c r="T124" s="329"/>
      <c r="U124" s="6"/>
      <c r="V124" s="8"/>
      <c r="W124" s="139"/>
      <c r="X124" s="6"/>
      <c r="Y124" s="6"/>
      <c r="Z124" s="6"/>
      <c r="AA124" s="6"/>
    </row>
    <row r="125" spans="1:27" ht="15.75" customHeight="1">
      <c r="A125" s="6"/>
      <c r="B125" s="6"/>
      <c r="C125" s="6"/>
      <c r="D125" s="6"/>
      <c r="E125" s="6"/>
      <c r="F125" s="6"/>
      <c r="G125" s="6"/>
      <c r="H125" s="6"/>
      <c r="I125" s="6"/>
      <c r="J125" s="6"/>
      <c r="K125" s="6"/>
      <c r="L125" s="6"/>
      <c r="M125" s="6"/>
      <c r="N125" s="6"/>
      <c r="O125" s="6"/>
      <c r="P125" s="6"/>
      <c r="Q125" s="6"/>
      <c r="R125" s="6"/>
      <c r="S125" s="6"/>
      <c r="T125" s="329"/>
      <c r="U125" s="6"/>
      <c r="V125" s="8"/>
      <c r="W125" s="139"/>
      <c r="X125" s="6"/>
      <c r="Y125" s="6"/>
      <c r="Z125" s="6"/>
      <c r="AA125" s="6"/>
    </row>
    <row r="126" spans="1:27" ht="15.75" customHeight="1">
      <c r="A126" s="6"/>
      <c r="B126" s="6"/>
      <c r="C126" s="6"/>
      <c r="D126" s="6"/>
      <c r="E126" s="6"/>
      <c r="F126" s="6"/>
      <c r="G126" s="6"/>
      <c r="H126" s="6"/>
      <c r="I126" s="6"/>
      <c r="J126" s="6"/>
      <c r="K126" s="6"/>
      <c r="L126" s="6"/>
      <c r="M126" s="6"/>
      <c r="N126" s="6"/>
      <c r="O126" s="6"/>
      <c r="P126" s="6"/>
      <c r="Q126" s="6"/>
      <c r="R126" s="6"/>
      <c r="S126" s="6"/>
      <c r="T126" s="329"/>
      <c r="U126" s="6"/>
      <c r="V126" s="8"/>
      <c r="W126" s="139"/>
      <c r="X126" s="6"/>
      <c r="Y126" s="6"/>
      <c r="Z126" s="6"/>
      <c r="AA126" s="6"/>
    </row>
    <row r="127" spans="1:27" ht="15.75" customHeight="1">
      <c r="A127" s="6"/>
      <c r="B127" s="6"/>
      <c r="C127" s="6"/>
      <c r="D127" s="6"/>
      <c r="E127" s="6"/>
      <c r="F127" s="6"/>
      <c r="G127" s="6"/>
      <c r="H127" s="6"/>
      <c r="I127" s="6"/>
      <c r="J127" s="6"/>
      <c r="K127" s="6"/>
      <c r="L127" s="6"/>
      <c r="M127" s="6"/>
      <c r="N127" s="6"/>
      <c r="O127" s="6"/>
      <c r="P127" s="6"/>
      <c r="Q127" s="6"/>
      <c r="R127" s="6"/>
      <c r="S127" s="6"/>
      <c r="T127" s="329"/>
      <c r="U127" s="6"/>
      <c r="V127" s="8"/>
      <c r="W127" s="139"/>
      <c r="X127" s="6"/>
      <c r="Y127" s="6"/>
      <c r="Z127" s="6"/>
      <c r="AA127" s="6"/>
    </row>
    <row r="128" spans="1:27" ht="15.75" customHeight="1">
      <c r="A128" s="6"/>
      <c r="B128" s="6"/>
      <c r="C128" s="6"/>
      <c r="D128" s="6"/>
      <c r="E128" s="6"/>
      <c r="F128" s="6"/>
      <c r="G128" s="6"/>
      <c r="H128" s="6"/>
      <c r="I128" s="6"/>
      <c r="J128" s="6"/>
      <c r="K128" s="6"/>
      <c r="L128" s="6"/>
      <c r="M128" s="6"/>
      <c r="N128" s="6"/>
      <c r="O128" s="6"/>
      <c r="P128" s="6"/>
      <c r="Q128" s="6"/>
      <c r="R128" s="6"/>
      <c r="S128" s="6"/>
      <c r="T128" s="329"/>
      <c r="U128" s="6"/>
      <c r="V128" s="8"/>
      <c r="W128" s="139"/>
      <c r="X128" s="6"/>
      <c r="Y128" s="6"/>
      <c r="Z128" s="6"/>
      <c r="AA128" s="6"/>
    </row>
    <row r="129" spans="1:27" ht="15.75" customHeight="1">
      <c r="A129" s="6"/>
      <c r="B129" s="6"/>
      <c r="C129" s="6"/>
      <c r="D129" s="6"/>
      <c r="E129" s="6"/>
      <c r="F129" s="6"/>
      <c r="G129" s="6"/>
      <c r="H129" s="6"/>
      <c r="I129" s="6"/>
      <c r="J129" s="6"/>
      <c r="K129" s="6"/>
      <c r="L129" s="6"/>
      <c r="M129" s="6"/>
      <c r="N129" s="6"/>
      <c r="O129" s="6"/>
      <c r="P129" s="6"/>
      <c r="Q129" s="6"/>
      <c r="R129" s="6"/>
      <c r="S129" s="6"/>
      <c r="T129" s="329"/>
      <c r="U129" s="6"/>
      <c r="V129" s="8"/>
      <c r="W129" s="139"/>
      <c r="X129" s="6"/>
      <c r="Y129" s="6"/>
      <c r="Z129" s="6"/>
      <c r="AA129" s="6"/>
    </row>
    <row r="130" spans="1:27" ht="15.75" customHeight="1">
      <c r="A130" s="6"/>
      <c r="B130" s="6"/>
      <c r="C130" s="6"/>
      <c r="D130" s="6"/>
      <c r="E130" s="6"/>
      <c r="F130" s="6"/>
      <c r="G130" s="6"/>
      <c r="H130" s="6"/>
      <c r="I130" s="6"/>
      <c r="J130" s="6"/>
      <c r="K130" s="6"/>
      <c r="L130" s="6"/>
      <c r="M130" s="6"/>
      <c r="N130" s="6"/>
      <c r="O130" s="6"/>
      <c r="P130" s="6"/>
      <c r="Q130" s="6"/>
      <c r="R130" s="6"/>
      <c r="S130" s="6"/>
      <c r="T130" s="329"/>
      <c r="U130" s="6"/>
      <c r="V130" s="8"/>
      <c r="W130" s="139"/>
      <c r="X130" s="6"/>
      <c r="Y130" s="6"/>
      <c r="Z130" s="6"/>
      <c r="AA130" s="6"/>
    </row>
    <row r="131" spans="1:27" ht="15.75" customHeight="1">
      <c r="A131" s="6"/>
      <c r="B131" s="6"/>
      <c r="C131" s="6"/>
      <c r="D131" s="6"/>
      <c r="E131" s="6"/>
      <c r="F131" s="6"/>
      <c r="G131" s="6"/>
      <c r="H131" s="6"/>
      <c r="I131" s="6"/>
      <c r="J131" s="6"/>
      <c r="K131" s="6"/>
      <c r="L131" s="6"/>
      <c r="M131" s="6"/>
      <c r="N131" s="6"/>
      <c r="O131" s="6"/>
      <c r="P131" s="6"/>
      <c r="Q131" s="6"/>
      <c r="R131" s="6"/>
      <c r="S131" s="6"/>
      <c r="T131" s="329"/>
      <c r="U131" s="6"/>
      <c r="V131" s="8"/>
      <c r="W131" s="139"/>
      <c r="X131" s="6"/>
      <c r="Y131" s="6"/>
      <c r="Z131" s="6"/>
      <c r="AA131" s="6"/>
    </row>
    <row r="132" spans="1:27" ht="15.75" customHeight="1">
      <c r="A132" s="6"/>
      <c r="B132" s="6"/>
      <c r="C132" s="6"/>
      <c r="D132" s="6"/>
      <c r="E132" s="6"/>
      <c r="F132" s="6"/>
      <c r="G132" s="6"/>
      <c r="H132" s="6"/>
      <c r="I132" s="6"/>
      <c r="J132" s="6"/>
      <c r="K132" s="6"/>
      <c r="L132" s="6"/>
      <c r="M132" s="6"/>
      <c r="N132" s="6"/>
      <c r="O132" s="6"/>
      <c r="P132" s="6"/>
      <c r="Q132" s="6"/>
      <c r="R132" s="6"/>
      <c r="S132" s="6"/>
      <c r="T132" s="329"/>
      <c r="U132" s="6"/>
      <c r="V132" s="8"/>
      <c r="W132" s="139"/>
      <c r="X132" s="6"/>
      <c r="Y132" s="6"/>
      <c r="Z132" s="6"/>
      <c r="AA132" s="6"/>
    </row>
    <row r="133" spans="1:27" ht="15.75" customHeight="1">
      <c r="A133" s="6"/>
      <c r="B133" s="6"/>
      <c r="C133" s="6"/>
      <c r="D133" s="6"/>
      <c r="E133" s="6"/>
      <c r="F133" s="6"/>
      <c r="G133" s="6"/>
      <c r="H133" s="6"/>
      <c r="I133" s="6"/>
      <c r="J133" s="6"/>
      <c r="K133" s="6"/>
      <c r="L133" s="6"/>
      <c r="M133" s="6"/>
      <c r="N133" s="6"/>
      <c r="O133" s="6"/>
      <c r="P133" s="6"/>
      <c r="Q133" s="6"/>
      <c r="R133" s="6"/>
      <c r="S133" s="6"/>
      <c r="T133" s="329"/>
      <c r="U133" s="6"/>
      <c r="V133" s="8"/>
      <c r="W133" s="139"/>
      <c r="X133" s="6"/>
      <c r="Y133" s="6"/>
      <c r="Z133" s="6"/>
      <c r="AA133" s="6"/>
    </row>
    <row r="134" spans="1:27" ht="15.75" customHeight="1">
      <c r="A134" s="6"/>
      <c r="B134" s="6"/>
      <c r="C134" s="6"/>
      <c r="D134" s="6"/>
      <c r="E134" s="6"/>
      <c r="F134" s="6"/>
      <c r="G134" s="6"/>
      <c r="H134" s="6"/>
      <c r="I134" s="6"/>
      <c r="J134" s="6"/>
      <c r="K134" s="6"/>
      <c r="L134" s="6"/>
      <c r="M134" s="6"/>
      <c r="N134" s="6"/>
      <c r="O134" s="6"/>
      <c r="P134" s="6"/>
      <c r="Q134" s="6"/>
      <c r="R134" s="6"/>
      <c r="S134" s="6"/>
      <c r="T134" s="329"/>
      <c r="U134" s="6"/>
      <c r="V134" s="8"/>
      <c r="W134" s="139"/>
      <c r="X134" s="6"/>
      <c r="Y134" s="6"/>
      <c r="Z134" s="6"/>
      <c r="AA134" s="6"/>
    </row>
    <row r="135" spans="1:27" ht="15.75" customHeight="1">
      <c r="A135" s="6"/>
      <c r="B135" s="6"/>
      <c r="C135" s="6"/>
      <c r="D135" s="6"/>
      <c r="E135" s="6"/>
      <c r="F135" s="6"/>
      <c r="G135" s="6"/>
      <c r="H135" s="6"/>
      <c r="I135" s="6"/>
      <c r="J135" s="6"/>
      <c r="K135" s="6"/>
      <c r="L135" s="6"/>
      <c r="M135" s="6"/>
      <c r="N135" s="6"/>
      <c r="O135" s="6"/>
      <c r="P135" s="6"/>
      <c r="Q135" s="6"/>
      <c r="R135" s="6"/>
      <c r="S135" s="6"/>
      <c r="T135" s="329"/>
      <c r="U135" s="6"/>
      <c r="V135" s="8"/>
      <c r="W135" s="139"/>
      <c r="X135" s="6"/>
      <c r="Y135" s="6"/>
      <c r="Z135" s="6"/>
      <c r="AA135" s="6"/>
    </row>
    <row r="136" spans="1:27" ht="15.75" customHeight="1">
      <c r="A136" s="6"/>
      <c r="B136" s="6"/>
      <c r="C136" s="6"/>
      <c r="D136" s="6"/>
      <c r="E136" s="6"/>
      <c r="F136" s="6"/>
      <c r="G136" s="6"/>
      <c r="H136" s="6"/>
      <c r="I136" s="6"/>
      <c r="J136" s="6"/>
      <c r="K136" s="6"/>
      <c r="L136" s="6"/>
      <c r="M136" s="6"/>
      <c r="N136" s="6"/>
      <c r="O136" s="6"/>
      <c r="P136" s="6"/>
      <c r="Q136" s="6"/>
      <c r="R136" s="6"/>
      <c r="S136" s="6"/>
      <c r="T136" s="329"/>
      <c r="U136" s="6"/>
      <c r="V136" s="8"/>
      <c r="W136" s="139"/>
      <c r="X136" s="6"/>
      <c r="Y136" s="6"/>
      <c r="Z136" s="6"/>
      <c r="AA136" s="6"/>
    </row>
    <row r="137" spans="1:27" ht="15.75" customHeight="1">
      <c r="A137" s="6"/>
      <c r="B137" s="6"/>
      <c r="C137" s="6"/>
      <c r="D137" s="6"/>
      <c r="E137" s="6"/>
      <c r="F137" s="6"/>
      <c r="G137" s="6"/>
      <c r="H137" s="6"/>
      <c r="I137" s="6"/>
      <c r="J137" s="6"/>
      <c r="K137" s="6"/>
      <c r="L137" s="6"/>
      <c r="M137" s="6"/>
      <c r="N137" s="6"/>
      <c r="O137" s="6"/>
      <c r="P137" s="6"/>
      <c r="Q137" s="6"/>
      <c r="R137" s="6"/>
      <c r="S137" s="6"/>
      <c r="T137" s="329"/>
      <c r="U137" s="6"/>
      <c r="V137" s="8"/>
      <c r="W137" s="139"/>
      <c r="X137" s="6"/>
      <c r="Y137" s="6"/>
      <c r="Z137" s="6"/>
      <c r="AA137" s="6"/>
    </row>
    <row r="138" spans="1:27" ht="15.75" customHeight="1">
      <c r="A138" s="6"/>
      <c r="B138" s="6"/>
      <c r="C138" s="6"/>
      <c r="D138" s="6"/>
      <c r="E138" s="6"/>
      <c r="F138" s="6"/>
      <c r="G138" s="6"/>
      <c r="H138" s="6"/>
      <c r="I138" s="6"/>
      <c r="J138" s="6"/>
      <c r="K138" s="6"/>
      <c r="L138" s="6"/>
      <c r="M138" s="6"/>
      <c r="N138" s="6"/>
      <c r="O138" s="6"/>
      <c r="P138" s="6"/>
      <c r="Q138" s="6"/>
      <c r="R138" s="6"/>
      <c r="S138" s="6"/>
      <c r="T138" s="329"/>
      <c r="U138" s="6"/>
      <c r="V138" s="8"/>
      <c r="W138" s="139"/>
      <c r="X138" s="6"/>
      <c r="Y138" s="6"/>
      <c r="Z138" s="6"/>
      <c r="AA138" s="6"/>
    </row>
    <row r="139" spans="1:27" ht="15.75" customHeight="1">
      <c r="A139" s="6"/>
      <c r="B139" s="6"/>
      <c r="C139" s="6"/>
      <c r="D139" s="6"/>
      <c r="E139" s="6"/>
      <c r="F139" s="6"/>
      <c r="G139" s="6"/>
      <c r="H139" s="6"/>
      <c r="I139" s="6"/>
      <c r="J139" s="6"/>
      <c r="K139" s="6"/>
      <c r="L139" s="6"/>
      <c r="M139" s="6"/>
      <c r="N139" s="6"/>
      <c r="O139" s="6"/>
      <c r="P139" s="6"/>
      <c r="Q139" s="6"/>
      <c r="R139" s="6"/>
      <c r="S139" s="6"/>
      <c r="T139" s="329"/>
      <c r="U139" s="6"/>
      <c r="V139" s="8"/>
      <c r="W139" s="139"/>
      <c r="X139" s="6"/>
      <c r="Y139" s="6"/>
      <c r="Z139" s="6"/>
      <c r="AA139" s="6"/>
    </row>
    <row r="140" spans="1:27" ht="15.75" customHeight="1">
      <c r="A140" s="6"/>
      <c r="B140" s="6"/>
      <c r="C140" s="6"/>
      <c r="D140" s="6"/>
      <c r="E140" s="6"/>
      <c r="F140" s="6"/>
      <c r="G140" s="6"/>
      <c r="H140" s="6"/>
      <c r="I140" s="6"/>
      <c r="J140" s="6"/>
      <c r="K140" s="6"/>
      <c r="L140" s="6"/>
      <c r="M140" s="6"/>
      <c r="N140" s="6"/>
      <c r="O140" s="6"/>
      <c r="P140" s="6"/>
      <c r="Q140" s="6"/>
      <c r="R140" s="6"/>
      <c r="S140" s="6"/>
      <c r="T140" s="329"/>
      <c r="U140" s="6"/>
      <c r="V140" s="8"/>
      <c r="W140" s="139"/>
      <c r="X140" s="6"/>
      <c r="Y140" s="6"/>
      <c r="Z140" s="6"/>
      <c r="AA140" s="6"/>
    </row>
    <row r="141" spans="1:27" ht="15.75" customHeight="1">
      <c r="A141" s="6"/>
      <c r="B141" s="6"/>
      <c r="C141" s="6"/>
      <c r="D141" s="6"/>
      <c r="E141" s="6"/>
      <c r="F141" s="6"/>
      <c r="G141" s="6"/>
      <c r="H141" s="6"/>
      <c r="I141" s="6"/>
      <c r="J141" s="6"/>
      <c r="K141" s="6"/>
      <c r="L141" s="6"/>
      <c r="M141" s="6"/>
      <c r="N141" s="6"/>
      <c r="O141" s="6"/>
      <c r="P141" s="6"/>
      <c r="Q141" s="6"/>
      <c r="R141" s="6"/>
      <c r="S141" s="6"/>
      <c r="T141" s="329"/>
      <c r="U141" s="6"/>
      <c r="V141" s="8"/>
      <c r="W141" s="139"/>
      <c r="X141" s="6"/>
      <c r="Y141" s="6"/>
      <c r="Z141" s="6"/>
      <c r="AA141" s="6"/>
    </row>
    <row r="142" spans="1:27" ht="15.75" customHeight="1">
      <c r="A142" s="6"/>
      <c r="B142" s="6"/>
      <c r="C142" s="6"/>
      <c r="D142" s="6"/>
      <c r="E142" s="6"/>
      <c r="F142" s="6"/>
      <c r="G142" s="6"/>
      <c r="H142" s="6"/>
      <c r="I142" s="6"/>
      <c r="J142" s="6"/>
      <c r="K142" s="6"/>
      <c r="L142" s="6"/>
      <c r="M142" s="6"/>
      <c r="N142" s="6"/>
      <c r="O142" s="6"/>
      <c r="P142" s="6"/>
      <c r="Q142" s="6"/>
      <c r="R142" s="6"/>
      <c r="S142" s="6"/>
      <c r="T142" s="329"/>
      <c r="U142" s="6"/>
      <c r="V142" s="8"/>
      <c r="W142" s="139"/>
      <c r="X142" s="6"/>
      <c r="Y142" s="6"/>
      <c r="Z142" s="6"/>
      <c r="AA142" s="6"/>
    </row>
    <row r="143" spans="1:27" ht="15.75" customHeight="1">
      <c r="A143" s="6"/>
      <c r="B143" s="6"/>
      <c r="C143" s="6"/>
      <c r="D143" s="6"/>
      <c r="E143" s="6"/>
      <c r="F143" s="6"/>
      <c r="G143" s="6"/>
      <c r="H143" s="6"/>
      <c r="I143" s="6"/>
      <c r="J143" s="6"/>
      <c r="K143" s="6"/>
      <c r="L143" s="6"/>
      <c r="M143" s="6"/>
      <c r="N143" s="6"/>
      <c r="O143" s="6"/>
      <c r="P143" s="6"/>
      <c r="Q143" s="6"/>
      <c r="R143" s="6"/>
      <c r="S143" s="6"/>
      <c r="T143" s="329"/>
      <c r="U143" s="6"/>
      <c r="V143" s="8"/>
      <c r="W143" s="139"/>
      <c r="X143" s="6"/>
      <c r="Y143" s="6"/>
      <c r="Z143" s="6"/>
      <c r="AA143" s="6"/>
    </row>
    <row r="144" spans="1:27" ht="15.75" customHeight="1">
      <c r="A144" s="6"/>
      <c r="B144" s="6"/>
      <c r="C144" s="6"/>
      <c r="D144" s="6"/>
      <c r="E144" s="6"/>
      <c r="F144" s="6"/>
      <c r="G144" s="6"/>
      <c r="H144" s="6"/>
      <c r="I144" s="6"/>
      <c r="J144" s="6"/>
      <c r="K144" s="6"/>
      <c r="L144" s="6"/>
      <c r="M144" s="6"/>
      <c r="N144" s="6"/>
      <c r="O144" s="6"/>
      <c r="P144" s="6"/>
      <c r="Q144" s="6"/>
      <c r="R144" s="6"/>
      <c r="S144" s="6"/>
      <c r="T144" s="329"/>
      <c r="U144" s="6"/>
      <c r="V144" s="8"/>
      <c r="W144" s="139"/>
      <c r="X144" s="6"/>
      <c r="Y144" s="6"/>
      <c r="Z144" s="6"/>
      <c r="AA144" s="6"/>
    </row>
    <row r="145" spans="1:27" ht="15.75" customHeight="1">
      <c r="A145" s="6"/>
      <c r="B145" s="6"/>
      <c r="C145" s="6"/>
      <c r="D145" s="6"/>
      <c r="E145" s="6"/>
      <c r="F145" s="6"/>
      <c r="G145" s="6"/>
      <c r="H145" s="6"/>
      <c r="I145" s="6"/>
      <c r="J145" s="6"/>
      <c r="K145" s="6"/>
      <c r="L145" s="6"/>
      <c r="M145" s="6"/>
      <c r="N145" s="6"/>
      <c r="O145" s="6"/>
      <c r="P145" s="6"/>
      <c r="Q145" s="6"/>
      <c r="R145" s="6"/>
      <c r="S145" s="6"/>
      <c r="T145" s="329"/>
      <c r="U145" s="6"/>
      <c r="V145" s="8"/>
      <c r="W145" s="139"/>
      <c r="X145" s="6"/>
      <c r="Y145" s="6"/>
      <c r="Z145" s="6"/>
      <c r="AA145" s="6"/>
    </row>
    <row r="146" spans="1:27" ht="15.75" customHeight="1">
      <c r="A146" s="6"/>
      <c r="B146" s="6"/>
      <c r="C146" s="6"/>
      <c r="D146" s="6"/>
      <c r="E146" s="6"/>
      <c r="F146" s="6"/>
      <c r="G146" s="6"/>
      <c r="H146" s="6"/>
      <c r="I146" s="6"/>
      <c r="J146" s="6"/>
      <c r="K146" s="6"/>
      <c r="L146" s="6"/>
      <c r="M146" s="6"/>
      <c r="N146" s="6"/>
      <c r="O146" s="6"/>
      <c r="P146" s="6"/>
      <c r="Q146" s="6"/>
      <c r="R146" s="6"/>
      <c r="S146" s="6"/>
      <c r="T146" s="329"/>
      <c r="U146" s="6"/>
      <c r="V146" s="8"/>
      <c r="W146" s="139"/>
      <c r="X146" s="6"/>
      <c r="Y146" s="6"/>
      <c r="Z146" s="6"/>
      <c r="AA146" s="6"/>
    </row>
    <row r="147" spans="1:27" ht="15.75" customHeight="1">
      <c r="A147" s="6"/>
      <c r="B147" s="6"/>
      <c r="C147" s="6"/>
      <c r="D147" s="6"/>
      <c r="E147" s="6"/>
      <c r="F147" s="6"/>
      <c r="G147" s="6"/>
      <c r="H147" s="6"/>
      <c r="I147" s="6"/>
      <c r="J147" s="6"/>
      <c r="K147" s="6"/>
      <c r="L147" s="6"/>
      <c r="M147" s="6"/>
      <c r="N147" s="6"/>
      <c r="O147" s="6"/>
      <c r="P147" s="6"/>
      <c r="Q147" s="6"/>
      <c r="R147" s="6"/>
      <c r="S147" s="6"/>
      <c r="T147" s="329"/>
      <c r="U147" s="6"/>
      <c r="V147" s="8"/>
      <c r="W147" s="139"/>
      <c r="X147" s="6"/>
      <c r="Y147" s="6"/>
      <c r="Z147" s="6"/>
      <c r="AA147" s="6"/>
    </row>
    <row r="148" spans="1:27" ht="15.75" customHeight="1">
      <c r="A148" s="6"/>
      <c r="B148" s="6"/>
      <c r="C148" s="6"/>
      <c r="D148" s="6"/>
      <c r="E148" s="6"/>
      <c r="F148" s="6"/>
      <c r="G148" s="6"/>
      <c r="H148" s="6"/>
      <c r="I148" s="6"/>
      <c r="J148" s="6"/>
      <c r="K148" s="6"/>
      <c r="L148" s="6"/>
      <c r="M148" s="6"/>
      <c r="N148" s="6"/>
      <c r="O148" s="6"/>
      <c r="P148" s="6"/>
      <c r="Q148" s="6"/>
      <c r="R148" s="6"/>
      <c r="S148" s="6"/>
      <c r="T148" s="329"/>
      <c r="U148" s="6"/>
      <c r="V148" s="8"/>
      <c r="W148" s="139"/>
      <c r="X148" s="6"/>
      <c r="Y148" s="6"/>
      <c r="Z148" s="6"/>
      <c r="AA148" s="6"/>
    </row>
    <row r="149" spans="1:27" ht="15.75" customHeight="1">
      <c r="A149" s="6"/>
      <c r="B149" s="6"/>
      <c r="C149" s="6"/>
      <c r="D149" s="6"/>
      <c r="E149" s="6"/>
      <c r="F149" s="6"/>
      <c r="G149" s="6"/>
      <c r="H149" s="6"/>
      <c r="I149" s="6"/>
      <c r="J149" s="6"/>
      <c r="K149" s="6"/>
      <c r="L149" s="6"/>
      <c r="M149" s="6"/>
      <c r="N149" s="6"/>
      <c r="O149" s="6"/>
      <c r="P149" s="6"/>
      <c r="Q149" s="6"/>
      <c r="R149" s="6"/>
      <c r="S149" s="6"/>
      <c r="T149" s="329"/>
      <c r="U149" s="6"/>
      <c r="V149" s="8"/>
      <c r="W149" s="139"/>
      <c r="X149" s="6"/>
      <c r="Y149" s="6"/>
      <c r="Z149" s="6"/>
      <c r="AA149" s="6"/>
    </row>
    <row r="150" spans="1:27" ht="15.75" customHeight="1">
      <c r="A150" s="6"/>
      <c r="B150" s="6"/>
      <c r="C150" s="6"/>
      <c r="D150" s="6"/>
      <c r="E150" s="6"/>
      <c r="F150" s="6"/>
      <c r="G150" s="6"/>
      <c r="H150" s="6"/>
      <c r="I150" s="6"/>
      <c r="J150" s="6"/>
      <c r="K150" s="6"/>
      <c r="L150" s="6"/>
      <c r="M150" s="6"/>
      <c r="N150" s="6"/>
      <c r="O150" s="6"/>
      <c r="P150" s="6"/>
      <c r="Q150" s="6"/>
      <c r="R150" s="6"/>
      <c r="S150" s="6"/>
      <c r="T150" s="329"/>
      <c r="U150" s="6"/>
      <c r="V150" s="8"/>
      <c r="W150" s="139"/>
      <c r="X150" s="6"/>
      <c r="Y150" s="6"/>
      <c r="Z150" s="6"/>
      <c r="AA150" s="6"/>
    </row>
    <row r="151" spans="1:27" ht="15.75" customHeight="1">
      <c r="A151" s="6"/>
      <c r="B151" s="6"/>
      <c r="C151" s="6"/>
      <c r="D151" s="6"/>
      <c r="E151" s="6"/>
      <c r="F151" s="6"/>
      <c r="G151" s="6"/>
      <c r="H151" s="6"/>
      <c r="I151" s="6"/>
      <c r="J151" s="6"/>
      <c r="K151" s="6"/>
      <c r="L151" s="6"/>
      <c r="M151" s="6"/>
      <c r="N151" s="6"/>
      <c r="O151" s="6"/>
      <c r="P151" s="6"/>
      <c r="Q151" s="6"/>
      <c r="R151" s="6"/>
      <c r="S151" s="6"/>
      <c r="T151" s="329"/>
      <c r="U151" s="6"/>
      <c r="V151" s="8"/>
      <c r="W151" s="139"/>
      <c r="X151" s="6"/>
      <c r="Y151" s="6"/>
      <c r="Z151" s="6"/>
      <c r="AA151" s="6"/>
    </row>
    <row r="152" spans="1:27" ht="15.75" customHeight="1">
      <c r="A152" s="6"/>
      <c r="B152" s="6"/>
      <c r="C152" s="6"/>
      <c r="D152" s="6"/>
      <c r="E152" s="6"/>
      <c r="F152" s="6"/>
      <c r="G152" s="6"/>
      <c r="H152" s="6"/>
      <c r="I152" s="6"/>
      <c r="J152" s="6"/>
      <c r="K152" s="6"/>
      <c r="L152" s="6"/>
      <c r="M152" s="6"/>
      <c r="N152" s="6"/>
      <c r="O152" s="6"/>
      <c r="P152" s="6"/>
      <c r="Q152" s="6"/>
      <c r="R152" s="6"/>
      <c r="S152" s="6"/>
      <c r="T152" s="329"/>
      <c r="U152" s="6"/>
      <c r="V152" s="8"/>
      <c r="W152" s="139"/>
      <c r="X152" s="6"/>
      <c r="Y152" s="6"/>
      <c r="Z152" s="6"/>
      <c r="AA152" s="6"/>
    </row>
    <row r="153" spans="1:27" ht="15.75" customHeight="1">
      <c r="A153" s="6"/>
      <c r="B153" s="6"/>
      <c r="C153" s="6"/>
      <c r="D153" s="6"/>
      <c r="E153" s="6"/>
      <c r="F153" s="6"/>
      <c r="G153" s="6"/>
      <c r="H153" s="6"/>
      <c r="I153" s="6"/>
      <c r="J153" s="6"/>
      <c r="K153" s="6"/>
      <c r="L153" s="6"/>
      <c r="M153" s="6"/>
      <c r="N153" s="6"/>
      <c r="O153" s="6"/>
      <c r="P153" s="6"/>
      <c r="Q153" s="6"/>
      <c r="R153" s="6"/>
      <c r="S153" s="6"/>
      <c r="T153" s="329"/>
      <c r="U153" s="6"/>
      <c r="V153" s="8"/>
      <c r="W153" s="139"/>
      <c r="X153" s="6"/>
      <c r="Y153" s="6"/>
      <c r="Z153" s="6"/>
      <c r="AA153" s="6"/>
    </row>
    <row r="154" spans="1:27" ht="15.75" customHeight="1">
      <c r="A154" s="6"/>
      <c r="B154" s="6"/>
      <c r="C154" s="6"/>
      <c r="D154" s="6"/>
      <c r="E154" s="6"/>
      <c r="F154" s="6"/>
      <c r="G154" s="6"/>
      <c r="H154" s="6"/>
      <c r="I154" s="6"/>
      <c r="J154" s="6"/>
      <c r="K154" s="6"/>
      <c r="L154" s="6"/>
      <c r="M154" s="6"/>
      <c r="N154" s="6"/>
      <c r="O154" s="6"/>
      <c r="P154" s="6"/>
      <c r="Q154" s="6"/>
      <c r="R154" s="6"/>
      <c r="S154" s="6"/>
      <c r="T154" s="329"/>
      <c r="U154" s="6"/>
      <c r="V154" s="8"/>
      <c r="W154" s="139"/>
      <c r="X154" s="6"/>
      <c r="Y154" s="6"/>
      <c r="Z154" s="6"/>
      <c r="AA154" s="6"/>
    </row>
    <row r="155" spans="1:27" ht="15.75" customHeight="1">
      <c r="A155" s="6"/>
      <c r="B155" s="6"/>
      <c r="C155" s="6"/>
      <c r="D155" s="6"/>
      <c r="E155" s="6"/>
      <c r="F155" s="6"/>
      <c r="G155" s="6"/>
      <c r="H155" s="6"/>
      <c r="I155" s="6"/>
      <c r="J155" s="6"/>
      <c r="K155" s="6"/>
      <c r="L155" s="6"/>
      <c r="M155" s="6"/>
      <c r="N155" s="6"/>
      <c r="O155" s="6"/>
      <c r="P155" s="6"/>
      <c r="Q155" s="6"/>
      <c r="R155" s="6"/>
      <c r="S155" s="6"/>
      <c r="T155" s="329"/>
      <c r="U155" s="6"/>
      <c r="V155" s="8"/>
      <c r="W155" s="139"/>
      <c r="X155" s="6"/>
      <c r="Y155" s="6"/>
      <c r="Z155" s="6"/>
      <c r="AA155" s="6"/>
    </row>
    <row r="156" spans="1:27" ht="15.75" customHeight="1">
      <c r="A156" s="6"/>
      <c r="B156" s="6"/>
      <c r="C156" s="6"/>
      <c r="D156" s="6"/>
      <c r="E156" s="6"/>
      <c r="F156" s="6"/>
      <c r="G156" s="6"/>
      <c r="H156" s="6"/>
      <c r="I156" s="6"/>
      <c r="J156" s="6"/>
      <c r="K156" s="6"/>
      <c r="L156" s="6"/>
      <c r="M156" s="6"/>
      <c r="N156" s="6"/>
      <c r="O156" s="6"/>
      <c r="P156" s="6"/>
      <c r="Q156" s="6"/>
      <c r="R156" s="6"/>
      <c r="S156" s="6"/>
      <c r="T156" s="329"/>
      <c r="U156" s="6"/>
      <c r="V156" s="8"/>
      <c r="W156" s="139"/>
      <c r="X156" s="6"/>
      <c r="Y156" s="6"/>
      <c r="Z156" s="6"/>
      <c r="AA156" s="6"/>
    </row>
    <row r="157" spans="1:27" ht="15.75" customHeight="1">
      <c r="A157" s="6"/>
      <c r="B157" s="6"/>
      <c r="C157" s="6"/>
      <c r="D157" s="6"/>
      <c r="E157" s="6"/>
      <c r="F157" s="6"/>
      <c r="G157" s="6"/>
      <c r="H157" s="6"/>
      <c r="I157" s="6"/>
      <c r="J157" s="6"/>
      <c r="K157" s="6"/>
      <c r="L157" s="6"/>
      <c r="M157" s="6"/>
      <c r="N157" s="6"/>
      <c r="O157" s="6"/>
      <c r="P157" s="6"/>
      <c r="Q157" s="6"/>
      <c r="R157" s="6"/>
      <c r="S157" s="6"/>
      <c r="T157" s="329"/>
      <c r="U157" s="6"/>
      <c r="V157" s="8"/>
      <c r="W157" s="139"/>
      <c r="X157" s="6"/>
      <c r="Y157" s="6"/>
      <c r="Z157" s="6"/>
      <c r="AA157" s="6"/>
    </row>
    <row r="158" spans="1:27" ht="15.75" customHeight="1">
      <c r="A158" s="6"/>
      <c r="B158" s="6"/>
      <c r="C158" s="6"/>
      <c r="D158" s="6"/>
      <c r="E158" s="6"/>
      <c r="F158" s="6"/>
      <c r="G158" s="6"/>
      <c r="H158" s="6"/>
      <c r="I158" s="6"/>
      <c r="J158" s="6"/>
      <c r="K158" s="6"/>
      <c r="L158" s="6"/>
      <c r="M158" s="6"/>
      <c r="N158" s="6"/>
      <c r="O158" s="6"/>
      <c r="P158" s="6"/>
      <c r="Q158" s="6"/>
      <c r="R158" s="6"/>
      <c r="S158" s="6"/>
      <c r="T158" s="329"/>
      <c r="U158" s="6"/>
      <c r="V158" s="8"/>
      <c r="W158" s="139"/>
      <c r="X158" s="6"/>
      <c r="Y158" s="6"/>
      <c r="Z158" s="6"/>
      <c r="AA158" s="6"/>
    </row>
    <row r="159" spans="1:27" ht="15.75" customHeight="1">
      <c r="A159" s="6"/>
      <c r="B159" s="6"/>
      <c r="C159" s="6"/>
      <c r="D159" s="6"/>
      <c r="E159" s="6"/>
      <c r="F159" s="6"/>
      <c r="G159" s="6"/>
      <c r="H159" s="6"/>
      <c r="I159" s="6"/>
      <c r="J159" s="6"/>
      <c r="K159" s="6"/>
      <c r="L159" s="6"/>
      <c r="M159" s="6"/>
      <c r="N159" s="6"/>
      <c r="O159" s="6"/>
      <c r="P159" s="6"/>
      <c r="Q159" s="6"/>
      <c r="R159" s="6"/>
      <c r="S159" s="6"/>
      <c r="T159" s="329"/>
      <c r="U159" s="6"/>
      <c r="V159" s="8"/>
      <c r="W159" s="139"/>
      <c r="X159" s="6"/>
      <c r="Y159" s="6"/>
      <c r="Z159" s="6"/>
      <c r="AA159" s="6"/>
    </row>
    <row r="160" spans="1:27" ht="15.75" customHeight="1">
      <c r="A160" s="6"/>
      <c r="B160" s="6"/>
      <c r="C160" s="6"/>
      <c r="D160" s="6"/>
      <c r="E160" s="6"/>
      <c r="F160" s="6"/>
      <c r="G160" s="6"/>
      <c r="H160" s="6"/>
      <c r="I160" s="6"/>
      <c r="J160" s="6"/>
      <c r="K160" s="6"/>
      <c r="L160" s="6"/>
      <c r="M160" s="6"/>
      <c r="N160" s="6"/>
      <c r="O160" s="6"/>
      <c r="P160" s="6"/>
      <c r="Q160" s="6"/>
      <c r="R160" s="6"/>
      <c r="S160" s="6"/>
      <c r="T160" s="329"/>
      <c r="U160" s="6"/>
      <c r="V160" s="8"/>
      <c r="W160" s="139"/>
      <c r="X160" s="6"/>
      <c r="Y160" s="6"/>
      <c r="Z160" s="6"/>
      <c r="AA160" s="6"/>
    </row>
    <row r="161" spans="1:27" ht="15.75" customHeight="1">
      <c r="A161" s="6"/>
      <c r="B161" s="6"/>
      <c r="C161" s="6"/>
      <c r="D161" s="6"/>
      <c r="E161" s="6"/>
      <c r="F161" s="6"/>
      <c r="G161" s="6"/>
      <c r="H161" s="6"/>
      <c r="I161" s="6"/>
      <c r="J161" s="6"/>
      <c r="K161" s="6"/>
      <c r="L161" s="6"/>
      <c r="M161" s="6"/>
      <c r="N161" s="6"/>
      <c r="O161" s="6"/>
      <c r="P161" s="6"/>
      <c r="Q161" s="6"/>
      <c r="R161" s="6"/>
      <c r="S161" s="6"/>
      <c r="T161" s="329"/>
      <c r="U161" s="6"/>
      <c r="V161" s="8"/>
      <c r="W161" s="139"/>
      <c r="X161" s="6"/>
      <c r="Y161" s="6"/>
      <c r="Z161" s="6"/>
      <c r="AA161" s="6"/>
    </row>
    <row r="162" spans="1:27" ht="15.75" customHeight="1">
      <c r="A162" s="6"/>
      <c r="B162" s="6"/>
      <c r="C162" s="6"/>
      <c r="D162" s="6"/>
      <c r="E162" s="6"/>
      <c r="F162" s="6"/>
      <c r="G162" s="6"/>
      <c r="H162" s="6"/>
      <c r="I162" s="6"/>
      <c r="J162" s="6"/>
      <c r="K162" s="6"/>
      <c r="L162" s="6"/>
      <c r="M162" s="6"/>
      <c r="N162" s="6"/>
      <c r="O162" s="6"/>
      <c r="P162" s="6"/>
      <c r="Q162" s="6"/>
      <c r="R162" s="6"/>
      <c r="S162" s="6"/>
      <c r="T162" s="329"/>
      <c r="U162" s="6"/>
      <c r="V162" s="8"/>
      <c r="W162" s="139"/>
      <c r="X162" s="6"/>
      <c r="Y162" s="6"/>
      <c r="Z162" s="6"/>
      <c r="AA162" s="6"/>
    </row>
    <row r="163" spans="1:27" ht="15.75" customHeight="1">
      <c r="A163" s="6"/>
      <c r="B163" s="6"/>
      <c r="C163" s="6"/>
      <c r="D163" s="6"/>
      <c r="E163" s="6"/>
      <c r="F163" s="6"/>
      <c r="G163" s="6"/>
      <c r="H163" s="6"/>
      <c r="I163" s="6"/>
      <c r="J163" s="6"/>
      <c r="K163" s="6"/>
      <c r="L163" s="6"/>
      <c r="M163" s="6"/>
      <c r="N163" s="6"/>
      <c r="O163" s="6"/>
      <c r="P163" s="6"/>
      <c r="Q163" s="6"/>
      <c r="R163" s="6"/>
      <c r="S163" s="6"/>
      <c r="T163" s="329"/>
      <c r="U163" s="6"/>
      <c r="V163" s="8"/>
      <c r="W163" s="139"/>
      <c r="X163" s="6"/>
      <c r="Y163" s="6"/>
      <c r="Z163" s="6"/>
      <c r="AA163" s="6"/>
    </row>
    <row r="164" spans="1:27" ht="15.75" customHeight="1">
      <c r="A164" s="6"/>
      <c r="B164" s="6"/>
      <c r="C164" s="6"/>
      <c r="D164" s="6"/>
      <c r="E164" s="6"/>
      <c r="F164" s="6"/>
      <c r="G164" s="6"/>
      <c r="H164" s="6"/>
      <c r="I164" s="6"/>
      <c r="J164" s="6"/>
      <c r="K164" s="6"/>
      <c r="L164" s="6"/>
      <c r="M164" s="6"/>
      <c r="N164" s="6"/>
      <c r="O164" s="6"/>
      <c r="P164" s="6"/>
      <c r="Q164" s="6"/>
      <c r="R164" s="6"/>
      <c r="S164" s="6"/>
      <c r="T164" s="329"/>
      <c r="U164" s="6"/>
      <c r="V164" s="8"/>
      <c r="W164" s="139"/>
      <c r="X164" s="6"/>
      <c r="Y164" s="6"/>
      <c r="Z164" s="6"/>
      <c r="AA164" s="6"/>
    </row>
    <row r="165" spans="1:27" ht="15.75" customHeight="1">
      <c r="A165" s="6"/>
      <c r="B165" s="6"/>
      <c r="C165" s="6"/>
      <c r="D165" s="6"/>
      <c r="E165" s="6"/>
      <c r="F165" s="6"/>
      <c r="G165" s="6"/>
      <c r="H165" s="6"/>
      <c r="I165" s="6"/>
      <c r="J165" s="6"/>
      <c r="K165" s="6"/>
      <c r="L165" s="6"/>
      <c r="M165" s="6"/>
      <c r="N165" s="6"/>
      <c r="O165" s="6"/>
      <c r="P165" s="6"/>
      <c r="Q165" s="6"/>
      <c r="R165" s="6"/>
      <c r="S165" s="6"/>
      <c r="T165" s="329"/>
      <c r="U165" s="6"/>
      <c r="V165" s="8"/>
      <c r="W165" s="139"/>
      <c r="X165" s="6"/>
      <c r="Y165" s="6"/>
      <c r="Z165" s="6"/>
      <c r="AA165" s="6"/>
    </row>
    <row r="166" spans="1:27" ht="15.75" customHeight="1">
      <c r="A166" s="6"/>
      <c r="B166" s="6"/>
      <c r="C166" s="6"/>
      <c r="D166" s="6"/>
      <c r="E166" s="6"/>
      <c r="F166" s="6"/>
      <c r="G166" s="6"/>
      <c r="H166" s="6"/>
      <c r="I166" s="6"/>
      <c r="J166" s="6"/>
      <c r="K166" s="6"/>
      <c r="L166" s="6"/>
      <c r="M166" s="6"/>
      <c r="N166" s="6"/>
      <c r="O166" s="6"/>
      <c r="P166" s="6"/>
      <c r="Q166" s="6"/>
      <c r="R166" s="6"/>
      <c r="S166" s="6"/>
      <c r="T166" s="329"/>
      <c r="U166" s="6"/>
      <c r="V166" s="8"/>
      <c r="W166" s="139"/>
      <c r="X166" s="6"/>
      <c r="Y166" s="6"/>
      <c r="Z166" s="6"/>
      <c r="AA166" s="6"/>
    </row>
    <row r="167" spans="1:27" ht="15.75" customHeight="1">
      <c r="A167" s="6"/>
      <c r="B167" s="6"/>
      <c r="C167" s="6"/>
      <c r="D167" s="6"/>
      <c r="E167" s="6"/>
      <c r="F167" s="6"/>
      <c r="G167" s="6"/>
      <c r="H167" s="6"/>
      <c r="I167" s="6"/>
      <c r="J167" s="6"/>
      <c r="K167" s="6"/>
      <c r="L167" s="6"/>
      <c r="M167" s="6"/>
      <c r="N167" s="6"/>
      <c r="O167" s="6"/>
      <c r="P167" s="6"/>
      <c r="Q167" s="6"/>
      <c r="R167" s="6"/>
      <c r="S167" s="6"/>
      <c r="T167" s="329"/>
      <c r="U167" s="6"/>
      <c r="V167" s="8"/>
      <c r="W167" s="139"/>
      <c r="X167" s="6"/>
      <c r="Y167" s="6"/>
      <c r="Z167" s="6"/>
      <c r="AA167" s="6"/>
    </row>
    <row r="168" spans="1:27" ht="15.75" customHeight="1">
      <c r="A168" s="6"/>
      <c r="B168" s="6"/>
      <c r="C168" s="6"/>
      <c r="D168" s="6"/>
      <c r="E168" s="6"/>
      <c r="F168" s="6"/>
      <c r="G168" s="6"/>
      <c r="H168" s="6"/>
      <c r="I168" s="6"/>
      <c r="J168" s="6"/>
      <c r="K168" s="6"/>
      <c r="L168" s="6"/>
      <c r="M168" s="6"/>
      <c r="N168" s="6"/>
      <c r="O168" s="6"/>
      <c r="P168" s="6"/>
      <c r="Q168" s="6"/>
      <c r="R168" s="6"/>
      <c r="S168" s="6"/>
      <c r="T168" s="329"/>
      <c r="U168" s="6"/>
      <c r="V168" s="8"/>
      <c r="W168" s="139"/>
      <c r="X168" s="6"/>
      <c r="Y168" s="6"/>
      <c r="Z168" s="6"/>
      <c r="AA168" s="6"/>
    </row>
    <row r="169" spans="1:27" ht="15.75" customHeight="1">
      <c r="A169" s="6"/>
      <c r="B169" s="6"/>
      <c r="C169" s="6"/>
      <c r="D169" s="6"/>
      <c r="E169" s="6"/>
      <c r="F169" s="6"/>
      <c r="G169" s="6"/>
      <c r="H169" s="6"/>
      <c r="I169" s="6"/>
      <c r="J169" s="6"/>
      <c r="K169" s="6"/>
      <c r="L169" s="6"/>
      <c r="M169" s="6"/>
      <c r="N169" s="6"/>
      <c r="O169" s="6"/>
      <c r="P169" s="6"/>
      <c r="Q169" s="6"/>
      <c r="R169" s="6"/>
      <c r="S169" s="6"/>
      <c r="T169" s="329"/>
      <c r="U169" s="6"/>
      <c r="V169" s="8"/>
      <c r="W169" s="139"/>
      <c r="X169" s="6"/>
      <c r="Y169" s="6"/>
      <c r="Z169" s="6"/>
      <c r="AA169" s="6"/>
    </row>
    <row r="170" spans="1:27" ht="15.75" customHeight="1">
      <c r="A170" s="6"/>
      <c r="B170" s="6"/>
      <c r="C170" s="6"/>
      <c r="D170" s="6"/>
      <c r="E170" s="6"/>
      <c r="F170" s="6"/>
      <c r="G170" s="6"/>
      <c r="H170" s="6"/>
      <c r="I170" s="6"/>
      <c r="J170" s="6"/>
      <c r="K170" s="6"/>
      <c r="L170" s="6"/>
      <c r="M170" s="6"/>
      <c r="N170" s="6"/>
      <c r="O170" s="6"/>
      <c r="P170" s="6"/>
      <c r="Q170" s="6"/>
      <c r="R170" s="6"/>
      <c r="S170" s="6"/>
      <c r="T170" s="329"/>
      <c r="U170" s="6"/>
      <c r="V170" s="8"/>
      <c r="W170" s="139"/>
      <c r="X170" s="6"/>
      <c r="Y170" s="6"/>
      <c r="Z170" s="6"/>
      <c r="AA170" s="6"/>
    </row>
    <row r="171" spans="1:27" ht="15.75" customHeight="1">
      <c r="A171" s="6"/>
      <c r="B171" s="6"/>
      <c r="C171" s="6"/>
      <c r="D171" s="6"/>
      <c r="E171" s="6"/>
      <c r="F171" s="6"/>
      <c r="G171" s="6"/>
      <c r="H171" s="6"/>
      <c r="I171" s="6"/>
      <c r="J171" s="6"/>
      <c r="K171" s="6"/>
      <c r="L171" s="6"/>
      <c r="M171" s="6"/>
      <c r="N171" s="6"/>
      <c r="O171" s="6"/>
      <c r="P171" s="6"/>
      <c r="Q171" s="6"/>
      <c r="R171" s="6"/>
      <c r="S171" s="6"/>
      <c r="T171" s="329"/>
      <c r="U171" s="6"/>
      <c r="V171" s="8"/>
      <c r="W171" s="139"/>
      <c r="X171" s="6"/>
      <c r="Y171" s="6"/>
      <c r="Z171" s="6"/>
      <c r="AA171" s="6"/>
    </row>
    <row r="172" spans="1:27" ht="15.75" customHeight="1">
      <c r="A172" s="6"/>
      <c r="B172" s="6"/>
      <c r="C172" s="6"/>
      <c r="D172" s="6"/>
      <c r="E172" s="6"/>
      <c r="F172" s="6"/>
      <c r="G172" s="6"/>
      <c r="H172" s="6"/>
      <c r="I172" s="6"/>
      <c r="J172" s="6"/>
      <c r="K172" s="6"/>
      <c r="L172" s="6"/>
      <c r="M172" s="6"/>
      <c r="N172" s="6"/>
      <c r="O172" s="6"/>
      <c r="P172" s="6"/>
      <c r="Q172" s="6"/>
      <c r="R172" s="6"/>
      <c r="S172" s="6"/>
      <c r="T172" s="329"/>
      <c r="U172" s="6"/>
      <c r="V172" s="8"/>
      <c r="W172" s="139"/>
      <c r="X172" s="6"/>
      <c r="Y172" s="6"/>
      <c r="Z172" s="6"/>
      <c r="AA172" s="6"/>
    </row>
    <row r="173" spans="1:27" ht="15.75" customHeight="1">
      <c r="A173" s="6"/>
      <c r="B173" s="6"/>
      <c r="C173" s="6"/>
      <c r="D173" s="6"/>
      <c r="E173" s="6"/>
      <c r="F173" s="6"/>
      <c r="G173" s="6"/>
      <c r="H173" s="6"/>
      <c r="I173" s="6"/>
      <c r="J173" s="6"/>
      <c r="K173" s="6"/>
      <c r="L173" s="6"/>
      <c r="M173" s="6"/>
      <c r="N173" s="6"/>
      <c r="O173" s="6"/>
      <c r="P173" s="6"/>
      <c r="Q173" s="6"/>
      <c r="R173" s="6"/>
      <c r="S173" s="6"/>
      <c r="T173" s="329"/>
      <c r="U173" s="6"/>
      <c r="V173" s="8"/>
      <c r="W173" s="139"/>
      <c r="X173" s="6"/>
      <c r="Y173" s="6"/>
      <c r="Z173" s="6"/>
      <c r="AA173" s="6"/>
    </row>
    <row r="174" spans="1:27" ht="15.75" customHeight="1">
      <c r="A174" s="6"/>
      <c r="B174" s="6"/>
      <c r="C174" s="6"/>
      <c r="D174" s="6"/>
      <c r="E174" s="6"/>
      <c r="F174" s="6"/>
      <c r="G174" s="6"/>
      <c r="H174" s="6"/>
      <c r="I174" s="6"/>
      <c r="J174" s="6"/>
      <c r="K174" s="6"/>
      <c r="L174" s="6"/>
      <c r="M174" s="6"/>
      <c r="N174" s="6"/>
      <c r="O174" s="6"/>
      <c r="P174" s="6"/>
      <c r="Q174" s="6"/>
      <c r="R174" s="6"/>
      <c r="S174" s="6"/>
      <c r="T174" s="329"/>
      <c r="U174" s="6"/>
      <c r="V174" s="8"/>
      <c r="W174" s="139"/>
      <c r="X174" s="6"/>
      <c r="Y174" s="6"/>
      <c r="Z174" s="6"/>
      <c r="AA174" s="6"/>
    </row>
    <row r="175" spans="1:27" ht="15.75" customHeight="1">
      <c r="A175" s="6"/>
      <c r="B175" s="6"/>
      <c r="C175" s="6"/>
      <c r="D175" s="6"/>
      <c r="E175" s="6"/>
      <c r="F175" s="6"/>
      <c r="G175" s="6"/>
      <c r="H175" s="6"/>
      <c r="I175" s="6"/>
      <c r="J175" s="6"/>
      <c r="K175" s="6"/>
      <c r="L175" s="6"/>
      <c r="M175" s="6"/>
      <c r="N175" s="6"/>
      <c r="O175" s="6"/>
      <c r="P175" s="6"/>
      <c r="Q175" s="6"/>
      <c r="R175" s="6"/>
      <c r="S175" s="6"/>
      <c r="T175" s="329"/>
      <c r="U175" s="6"/>
      <c r="V175" s="8"/>
      <c r="W175" s="139"/>
      <c r="X175" s="6"/>
      <c r="Y175" s="6"/>
      <c r="Z175" s="6"/>
      <c r="AA175" s="6"/>
    </row>
    <row r="176" spans="1:27" ht="15.75" customHeight="1">
      <c r="A176" s="6"/>
      <c r="B176" s="6"/>
      <c r="C176" s="6"/>
      <c r="D176" s="6"/>
      <c r="E176" s="6"/>
      <c r="F176" s="6"/>
      <c r="G176" s="6"/>
      <c r="H176" s="6"/>
      <c r="I176" s="6"/>
      <c r="J176" s="6"/>
      <c r="K176" s="6"/>
      <c r="L176" s="6"/>
      <c r="M176" s="6"/>
      <c r="N176" s="6"/>
      <c r="O176" s="6"/>
      <c r="P176" s="6"/>
      <c r="Q176" s="6"/>
      <c r="R176" s="6"/>
      <c r="S176" s="6"/>
      <c r="T176" s="329"/>
      <c r="U176" s="6"/>
      <c r="V176" s="8"/>
      <c r="W176" s="139"/>
      <c r="X176" s="6"/>
      <c r="Y176" s="6"/>
      <c r="Z176" s="6"/>
      <c r="AA176" s="6"/>
    </row>
    <row r="177" spans="1:27" ht="15.75" customHeight="1">
      <c r="A177" s="6"/>
      <c r="B177" s="6"/>
      <c r="C177" s="6"/>
      <c r="D177" s="6"/>
      <c r="E177" s="6"/>
      <c r="F177" s="6"/>
      <c r="G177" s="6"/>
      <c r="H177" s="6"/>
      <c r="I177" s="6"/>
      <c r="J177" s="6"/>
      <c r="K177" s="6"/>
      <c r="L177" s="6"/>
      <c r="M177" s="6"/>
      <c r="N177" s="6"/>
      <c r="O177" s="6"/>
      <c r="P177" s="6"/>
      <c r="Q177" s="6"/>
      <c r="R177" s="6"/>
      <c r="S177" s="6"/>
      <c r="T177" s="329"/>
      <c r="U177" s="6"/>
      <c r="V177" s="8"/>
      <c r="W177" s="139"/>
      <c r="X177" s="6"/>
      <c r="Y177" s="6"/>
      <c r="Z177" s="6"/>
      <c r="AA177" s="6"/>
    </row>
    <row r="178" spans="1:27" ht="15.75" customHeight="1">
      <c r="A178" s="6"/>
      <c r="B178" s="6"/>
      <c r="C178" s="6"/>
      <c r="D178" s="6"/>
      <c r="E178" s="6"/>
      <c r="F178" s="6"/>
      <c r="G178" s="6"/>
      <c r="H178" s="6"/>
      <c r="I178" s="6"/>
      <c r="J178" s="6"/>
      <c r="K178" s="6"/>
      <c r="L178" s="6"/>
      <c r="M178" s="6"/>
      <c r="N178" s="6"/>
      <c r="O178" s="6"/>
      <c r="P178" s="6"/>
      <c r="Q178" s="6"/>
      <c r="R178" s="6"/>
      <c r="S178" s="6"/>
      <c r="T178" s="329"/>
      <c r="U178" s="6"/>
      <c r="V178" s="8"/>
      <c r="W178" s="139"/>
      <c r="X178" s="6"/>
      <c r="Y178" s="6"/>
      <c r="Z178" s="6"/>
      <c r="AA178" s="6"/>
    </row>
    <row r="179" spans="1:27" ht="15.75" customHeight="1">
      <c r="A179" s="6"/>
      <c r="B179" s="6"/>
      <c r="C179" s="6"/>
      <c r="D179" s="6"/>
      <c r="E179" s="6"/>
      <c r="F179" s="6"/>
      <c r="G179" s="6"/>
      <c r="H179" s="6"/>
      <c r="I179" s="6"/>
      <c r="J179" s="6"/>
      <c r="K179" s="6"/>
      <c r="L179" s="6"/>
      <c r="M179" s="6"/>
      <c r="N179" s="6"/>
      <c r="O179" s="6"/>
      <c r="P179" s="6"/>
      <c r="Q179" s="6"/>
      <c r="R179" s="6"/>
      <c r="S179" s="6"/>
      <c r="T179" s="329"/>
      <c r="U179" s="6"/>
      <c r="V179" s="8"/>
      <c r="W179" s="139"/>
      <c r="X179" s="6"/>
      <c r="Y179" s="6"/>
      <c r="Z179" s="6"/>
      <c r="AA179" s="6"/>
    </row>
    <row r="180" spans="1:27" ht="15.75" customHeight="1">
      <c r="A180" s="6"/>
      <c r="B180" s="6"/>
      <c r="C180" s="6"/>
      <c r="D180" s="6"/>
      <c r="E180" s="6"/>
      <c r="F180" s="6"/>
      <c r="G180" s="6"/>
      <c r="H180" s="6"/>
      <c r="I180" s="6"/>
      <c r="J180" s="6"/>
      <c r="K180" s="6"/>
      <c r="L180" s="6"/>
      <c r="M180" s="6"/>
      <c r="N180" s="6"/>
      <c r="O180" s="6"/>
      <c r="P180" s="6"/>
      <c r="Q180" s="6"/>
      <c r="R180" s="6"/>
      <c r="S180" s="6"/>
      <c r="T180" s="329"/>
      <c r="U180" s="6"/>
      <c r="V180" s="8"/>
      <c r="W180" s="139"/>
      <c r="X180" s="6"/>
      <c r="Y180" s="6"/>
      <c r="Z180" s="6"/>
      <c r="AA180" s="6"/>
    </row>
    <row r="181" spans="1:27" ht="15.75" customHeight="1">
      <c r="A181" s="6"/>
      <c r="B181" s="6"/>
      <c r="C181" s="6"/>
      <c r="D181" s="6"/>
      <c r="E181" s="6"/>
      <c r="F181" s="6"/>
      <c r="G181" s="6"/>
      <c r="H181" s="6"/>
      <c r="I181" s="6"/>
      <c r="J181" s="6"/>
      <c r="K181" s="6"/>
      <c r="L181" s="6"/>
      <c r="M181" s="6"/>
      <c r="N181" s="6"/>
      <c r="O181" s="6"/>
      <c r="P181" s="6"/>
      <c r="Q181" s="6"/>
      <c r="R181" s="6"/>
      <c r="S181" s="6"/>
      <c r="T181" s="329"/>
      <c r="U181" s="6"/>
      <c r="V181" s="8"/>
      <c r="W181" s="139"/>
      <c r="X181" s="6"/>
      <c r="Y181" s="6"/>
      <c r="Z181" s="6"/>
      <c r="AA181" s="6"/>
    </row>
    <row r="182" spans="1:27" ht="15.75" customHeight="1">
      <c r="A182" s="6"/>
      <c r="B182" s="6"/>
      <c r="C182" s="6"/>
      <c r="D182" s="6"/>
      <c r="E182" s="6"/>
      <c r="F182" s="6"/>
      <c r="G182" s="6"/>
      <c r="H182" s="6"/>
      <c r="I182" s="6"/>
      <c r="J182" s="6"/>
      <c r="K182" s="6"/>
      <c r="L182" s="6"/>
      <c r="M182" s="6"/>
      <c r="N182" s="6"/>
      <c r="O182" s="6"/>
      <c r="P182" s="6"/>
      <c r="Q182" s="6"/>
      <c r="R182" s="6"/>
      <c r="S182" s="6"/>
      <c r="T182" s="329"/>
      <c r="U182" s="6"/>
      <c r="V182" s="8"/>
      <c r="W182" s="139"/>
      <c r="X182" s="6"/>
      <c r="Y182" s="6"/>
      <c r="Z182" s="6"/>
      <c r="AA182" s="6"/>
    </row>
    <row r="183" spans="1:27" ht="15.75" customHeight="1">
      <c r="A183" s="6"/>
      <c r="B183" s="6"/>
      <c r="C183" s="6"/>
      <c r="D183" s="6"/>
      <c r="E183" s="6"/>
      <c r="F183" s="6"/>
      <c r="G183" s="6"/>
      <c r="H183" s="6"/>
      <c r="I183" s="6"/>
      <c r="J183" s="6"/>
      <c r="K183" s="6"/>
      <c r="L183" s="6"/>
      <c r="M183" s="6"/>
      <c r="N183" s="6"/>
      <c r="O183" s="6"/>
      <c r="P183" s="6"/>
      <c r="Q183" s="6"/>
      <c r="R183" s="6"/>
      <c r="S183" s="6"/>
      <c r="T183" s="329"/>
      <c r="U183" s="6"/>
      <c r="V183" s="8"/>
      <c r="W183" s="139"/>
      <c r="X183" s="6"/>
      <c r="Y183" s="6"/>
      <c r="Z183" s="6"/>
      <c r="AA183" s="6"/>
    </row>
    <row r="184" spans="1:27" ht="15.75" customHeight="1">
      <c r="A184" s="6"/>
      <c r="B184" s="6"/>
      <c r="C184" s="6"/>
      <c r="D184" s="6"/>
      <c r="E184" s="6"/>
      <c r="F184" s="6"/>
      <c r="G184" s="6"/>
      <c r="H184" s="6"/>
      <c r="I184" s="6"/>
      <c r="J184" s="6"/>
      <c r="K184" s="6"/>
      <c r="L184" s="6"/>
      <c r="M184" s="6"/>
      <c r="N184" s="6"/>
      <c r="O184" s="6"/>
      <c r="P184" s="6"/>
      <c r="Q184" s="6"/>
      <c r="R184" s="6"/>
      <c r="S184" s="6"/>
      <c r="T184" s="329"/>
      <c r="U184" s="6"/>
      <c r="V184" s="8"/>
      <c r="W184" s="139"/>
      <c r="X184" s="6"/>
      <c r="Y184" s="6"/>
      <c r="Z184" s="6"/>
      <c r="AA184" s="6"/>
    </row>
    <row r="185" spans="1:27" ht="15.75" customHeight="1">
      <c r="A185" s="6"/>
      <c r="B185" s="6"/>
      <c r="C185" s="6"/>
      <c r="D185" s="6"/>
      <c r="E185" s="6"/>
      <c r="F185" s="6"/>
      <c r="G185" s="6"/>
      <c r="H185" s="6"/>
      <c r="I185" s="6"/>
      <c r="J185" s="6"/>
      <c r="K185" s="6"/>
      <c r="L185" s="6"/>
      <c r="M185" s="6"/>
      <c r="N185" s="6"/>
      <c r="O185" s="6"/>
      <c r="P185" s="6"/>
      <c r="Q185" s="6"/>
      <c r="R185" s="6"/>
      <c r="S185" s="6"/>
      <c r="T185" s="329"/>
      <c r="U185" s="6"/>
      <c r="V185" s="8"/>
      <c r="W185" s="139"/>
      <c r="X185" s="6"/>
      <c r="Y185" s="6"/>
      <c r="Z185" s="6"/>
      <c r="AA185" s="6"/>
    </row>
    <row r="186" spans="1:27" ht="15.75" customHeight="1">
      <c r="A186" s="6"/>
      <c r="B186" s="6"/>
      <c r="C186" s="6"/>
      <c r="D186" s="6"/>
      <c r="E186" s="6"/>
      <c r="F186" s="6"/>
      <c r="G186" s="6"/>
      <c r="H186" s="6"/>
      <c r="I186" s="6"/>
      <c r="J186" s="6"/>
      <c r="K186" s="6"/>
      <c r="L186" s="6"/>
      <c r="M186" s="6"/>
      <c r="N186" s="6"/>
      <c r="O186" s="6"/>
      <c r="P186" s="6"/>
      <c r="Q186" s="6"/>
      <c r="R186" s="6"/>
      <c r="S186" s="6"/>
      <c r="T186" s="329"/>
      <c r="U186" s="6"/>
      <c r="V186" s="8"/>
      <c r="W186" s="139"/>
      <c r="X186" s="6"/>
      <c r="Y186" s="6"/>
      <c r="Z186" s="6"/>
      <c r="AA186" s="6"/>
    </row>
    <row r="187" spans="1:27" ht="15.75" customHeight="1">
      <c r="A187" s="6"/>
      <c r="B187" s="6"/>
      <c r="C187" s="6"/>
      <c r="D187" s="6"/>
      <c r="E187" s="6"/>
      <c r="F187" s="6"/>
      <c r="G187" s="6"/>
      <c r="H187" s="6"/>
      <c r="I187" s="6"/>
      <c r="J187" s="6"/>
      <c r="K187" s="6"/>
      <c r="L187" s="6"/>
      <c r="M187" s="6"/>
      <c r="N187" s="6"/>
      <c r="O187" s="6"/>
      <c r="P187" s="6"/>
      <c r="Q187" s="6"/>
      <c r="R187" s="6"/>
      <c r="S187" s="6"/>
      <c r="T187" s="329"/>
      <c r="U187" s="6"/>
      <c r="V187" s="8"/>
      <c r="W187" s="139"/>
      <c r="X187" s="6"/>
      <c r="Y187" s="6"/>
      <c r="Z187" s="6"/>
      <c r="AA187" s="6"/>
    </row>
    <row r="188" spans="1:27" ht="15.75" customHeight="1">
      <c r="A188" s="6"/>
      <c r="B188" s="6"/>
      <c r="C188" s="6"/>
      <c r="D188" s="6"/>
      <c r="E188" s="6"/>
      <c r="F188" s="6"/>
      <c r="G188" s="6"/>
      <c r="H188" s="6"/>
      <c r="I188" s="6"/>
      <c r="J188" s="6"/>
      <c r="K188" s="6"/>
      <c r="L188" s="6"/>
      <c r="M188" s="6"/>
      <c r="N188" s="6"/>
      <c r="O188" s="6"/>
      <c r="P188" s="6"/>
      <c r="Q188" s="6"/>
      <c r="R188" s="6"/>
      <c r="S188" s="6"/>
      <c r="T188" s="329"/>
      <c r="U188" s="6"/>
      <c r="V188" s="8"/>
      <c r="W188" s="139"/>
      <c r="X188" s="6"/>
      <c r="Y188" s="6"/>
      <c r="Z188" s="6"/>
      <c r="AA188" s="6"/>
    </row>
    <row r="189" spans="1:27" ht="15.75" customHeight="1">
      <c r="A189" s="6"/>
      <c r="B189" s="6"/>
      <c r="C189" s="6"/>
      <c r="D189" s="6"/>
      <c r="E189" s="6"/>
      <c r="F189" s="6"/>
      <c r="G189" s="6"/>
      <c r="H189" s="6"/>
      <c r="I189" s="6"/>
      <c r="J189" s="6"/>
      <c r="K189" s="6"/>
      <c r="L189" s="6"/>
      <c r="M189" s="6"/>
      <c r="N189" s="6"/>
      <c r="O189" s="6"/>
      <c r="P189" s="6"/>
      <c r="Q189" s="6"/>
      <c r="R189" s="6"/>
      <c r="S189" s="6"/>
      <c r="T189" s="329"/>
      <c r="U189" s="6"/>
      <c r="V189" s="8"/>
      <c r="W189" s="139"/>
      <c r="X189" s="6"/>
      <c r="Y189" s="6"/>
      <c r="Z189" s="6"/>
      <c r="AA189" s="6"/>
    </row>
    <row r="190" spans="1:27" ht="15.75" customHeight="1">
      <c r="A190" s="6"/>
      <c r="B190" s="6"/>
      <c r="C190" s="6"/>
      <c r="D190" s="6"/>
      <c r="E190" s="6"/>
      <c r="F190" s="6"/>
      <c r="G190" s="6"/>
      <c r="H190" s="6"/>
      <c r="I190" s="6"/>
      <c r="J190" s="6"/>
      <c r="K190" s="6"/>
      <c r="L190" s="6"/>
      <c r="M190" s="6"/>
      <c r="N190" s="6"/>
      <c r="O190" s="6"/>
      <c r="P190" s="6"/>
      <c r="Q190" s="6"/>
      <c r="R190" s="6"/>
      <c r="S190" s="6"/>
      <c r="T190" s="329"/>
      <c r="U190" s="6"/>
      <c r="V190" s="8"/>
      <c r="W190" s="139"/>
      <c r="X190" s="6"/>
      <c r="Y190" s="6"/>
      <c r="Z190" s="6"/>
      <c r="AA190" s="6"/>
    </row>
    <row r="191" spans="1:27" ht="15.75" customHeight="1">
      <c r="A191" s="6"/>
      <c r="B191" s="6"/>
      <c r="C191" s="6"/>
      <c r="D191" s="6"/>
      <c r="E191" s="6"/>
      <c r="F191" s="6"/>
      <c r="G191" s="6"/>
      <c r="H191" s="6"/>
      <c r="I191" s="6"/>
      <c r="J191" s="6"/>
      <c r="K191" s="6"/>
      <c r="L191" s="6"/>
      <c r="M191" s="6"/>
      <c r="N191" s="6"/>
      <c r="O191" s="6"/>
      <c r="P191" s="6"/>
      <c r="Q191" s="6"/>
      <c r="R191" s="6"/>
      <c r="S191" s="6"/>
      <c r="T191" s="329"/>
      <c r="U191" s="6"/>
      <c r="V191" s="8"/>
      <c r="W191" s="139"/>
      <c r="X191" s="6"/>
      <c r="Y191" s="6"/>
      <c r="Z191" s="6"/>
      <c r="AA191" s="6"/>
    </row>
    <row r="192" spans="1:27" ht="15.75" customHeight="1">
      <c r="A192" s="6"/>
      <c r="B192" s="6"/>
      <c r="C192" s="6"/>
      <c r="D192" s="6"/>
      <c r="E192" s="6"/>
      <c r="F192" s="6"/>
      <c r="G192" s="6"/>
      <c r="H192" s="6"/>
      <c r="I192" s="6"/>
      <c r="J192" s="6"/>
      <c r="K192" s="6"/>
      <c r="L192" s="6"/>
      <c r="M192" s="6"/>
      <c r="N192" s="6"/>
      <c r="O192" s="6"/>
      <c r="P192" s="6"/>
      <c r="Q192" s="6"/>
      <c r="R192" s="6"/>
      <c r="S192" s="6"/>
      <c r="T192" s="329"/>
      <c r="U192" s="6"/>
      <c r="V192" s="8"/>
      <c r="W192" s="139"/>
      <c r="X192" s="6"/>
      <c r="Y192" s="6"/>
      <c r="Z192" s="6"/>
      <c r="AA192" s="6"/>
    </row>
    <row r="193" spans="1:27" ht="15.75" customHeight="1">
      <c r="A193" s="6"/>
      <c r="B193" s="6"/>
      <c r="C193" s="6"/>
      <c r="D193" s="6"/>
      <c r="E193" s="6"/>
      <c r="F193" s="6"/>
      <c r="G193" s="6"/>
      <c r="H193" s="6"/>
      <c r="I193" s="6"/>
      <c r="J193" s="6"/>
      <c r="K193" s="6"/>
      <c r="L193" s="6"/>
      <c r="M193" s="6"/>
      <c r="N193" s="6"/>
      <c r="O193" s="6"/>
      <c r="P193" s="6"/>
      <c r="Q193" s="6"/>
      <c r="R193" s="6"/>
      <c r="S193" s="6"/>
      <c r="T193" s="329"/>
      <c r="U193" s="6"/>
      <c r="V193" s="8"/>
      <c r="W193" s="139"/>
      <c r="X193" s="6"/>
      <c r="Y193" s="6"/>
      <c r="Z193" s="6"/>
      <c r="AA193" s="6"/>
    </row>
    <row r="194" spans="1:27" ht="15.75" customHeight="1">
      <c r="A194" s="6"/>
      <c r="B194" s="6"/>
      <c r="C194" s="6"/>
      <c r="D194" s="6"/>
      <c r="E194" s="6"/>
      <c r="F194" s="6"/>
      <c r="G194" s="6"/>
      <c r="H194" s="6"/>
      <c r="I194" s="6"/>
      <c r="J194" s="6"/>
      <c r="K194" s="6"/>
      <c r="L194" s="6"/>
      <c r="M194" s="6"/>
      <c r="N194" s="6"/>
      <c r="O194" s="6"/>
      <c r="P194" s="6"/>
      <c r="Q194" s="6"/>
      <c r="R194" s="6"/>
      <c r="S194" s="6"/>
      <c r="T194" s="329"/>
      <c r="U194" s="6"/>
      <c r="V194" s="8"/>
      <c r="W194" s="139"/>
      <c r="X194" s="6"/>
      <c r="Y194" s="6"/>
      <c r="Z194" s="6"/>
      <c r="AA194" s="6"/>
    </row>
    <row r="195" spans="1:27" ht="15.75" customHeight="1">
      <c r="A195" s="6"/>
      <c r="B195" s="6"/>
      <c r="C195" s="6"/>
      <c r="D195" s="6"/>
      <c r="E195" s="6"/>
      <c r="F195" s="6"/>
      <c r="G195" s="6"/>
      <c r="H195" s="6"/>
      <c r="I195" s="6"/>
      <c r="J195" s="6"/>
      <c r="K195" s="6"/>
      <c r="L195" s="6"/>
      <c r="M195" s="6"/>
      <c r="N195" s="6"/>
      <c r="O195" s="6"/>
      <c r="P195" s="6"/>
      <c r="Q195" s="6"/>
      <c r="R195" s="6"/>
      <c r="S195" s="6"/>
      <c r="T195" s="329"/>
      <c r="U195" s="6"/>
      <c r="V195" s="8"/>
      <c r="W195" s="139"/>
      <c r="X195" s="6"/>
      <c r="Y195" s="6"/>
      <c r="Z195" s="6"/>
      <c r="AA195" s="6"/>
    </row>
    <row r="196" spans="1:27" ht="15.75" customHeight="1">
      <c r="A196" s="6"/>
      <c r="B196" s="6"/>
      <c r="C196" s="6"/>
      <c r="D196" s="6"/>
      <c r="E196" s="6"/>
      <c r="F196" s="6"/>
      <c r="G196" s="6"/>
      <c r="H196" s="6"/>
      <c r="I196" s="6"/>
      <c r="J196" s="6"/>
      <c r="K196" s="6"/>
      <c r="L196" s="6"/>
      <c r="M196" s="6"/>
      <c r="N196" s="6"/>
      <c r="O196" s="6"/>
      <c r="P196" s="6"/>
      <c r="Q196" s="6"/>
      <c r="R196" s="6"/>
      <c r="S196" s="6"/>
      <c r="T196" s="329"/>
      <c r="U196" s="6"/>
      <c r="V196" s="8"/>
      <c r="W196" s="139"/>
      <c r="X196" s="6"/>
      <c r="Y196" s="6"/>
      <c r="Z196" s="6"/>
      <c r="AA196" s="6"/>
    </row>
    <row r="197" spans="1:27" ht="15.75" customHeight="1">
      <c r="A197" s="6"/>
      <c r="B197" s="6"/>
      <c r="C197" s="6"/>
      <c r="D197" s="6"/>
      <c r="E197" s="6"/>
      <c r="F197" s="6"/>
      <c r="G197" s="6"/>
      <c r="H197" s="6"/>
      <c r="I197" s="6"/>
      <c r="J197" s="6"/>
      <c r="K197" s="6"/>
      <c r="L197" s="6"/>
      <c r="M197" s="6"/>
      <c r="N197" s="6"/>
      <c r="O197" s="6"/>
      <c r="P197" s="6"/>
      <c r="Q197" s="6"/>
      <c r="R197" s="6"/>
      <c r="S197" s="6"/>
      <c r="T197" s="329"/>
      <c r="U197" s="6"/>
      <c r="V197" s="8"/>
      <c r="W197" s="139"/>
      <c r="X197" s="6"/>
      <c r="Y197" s="6"/>
      <c r="Z197" s="6"/>
      <c r="AA197" s="6"/>
    </row>
    <row r="198" spans="1:27" ht="15.75" customHeight="1">
      <c r="A198" s="6"/>
      <c r="B198" s="6"/>
      <c r="C198" s="6"/>
      <c r="D198" s="6"/>
      <c r="E198" s="6"/>
      <c r="F198" s="6"/>
      <c r="G198" s="6"/>
      <c r="H198" s="6"/>
      <c r="I198" s="6"/>
      <c r="J198" s="6"/>
      <c r="K198" s="6"/>
      <c r="L198" s="6"/>
      <c r="M198" s="6"/>
      <c r="N198" s="6"/>
      <c r="O198" s="6"/>
      <c r="P198" s="6"/>
      <c r="Q198" s="6"/>
      <c r="R198" s="6"/>
      <c r="S198" s="6"/>
      <c r="T198" s="329"/>
      <c r="U198" s="6"/>
      <c r="V198" s="8"/>
      <c r="W198" s="139"/>
      <c r="X198" s="6"/>
      <c r="Y198" s="6"/>
      <c r="Z198" s="6"/>
      <c r="AA198" s="6"/>
    </row>
    <row r="199" spans="1:27" ht="15.75" customHeight="1">
      <c r="A199" s="6"/>
      <c r="B199" s="6"/>
      <c r="C199" s="6"/>
      <c r="D199" s="6"/>
      <c r="E199" s="6"/>
      <c r="F199" s="6"/>
      <c r="G199" s="6"/>
      <c r="H199" s="6"/>
      <c r="I199" s="6"/>
      <c r="J199" s="6"/>
      <c r="K199" s="6"/>
      <c r="L199" s="6"/>
      <c r="M199" s="6"/>
      <c r="N199" s="6"/>
      <c r="O199" s="6"/>
      <c r="P199" s="6"/>
      <c r="Q199" s="6"/>
      <c r="R199" s="6"/>
      <c r="S199" s="6"/>
      <c r="T199" s="329"/>
      <c r="U199" s="6"/>
      <c r="V199" s="8"/>
      <c r="W199" s="139"/>
      <c r="X199" s="6"/>
      <c r="Y199" s="6"/>
      <c r="Z199" s="6"/>
      <c r="AA199" s="6"/>
    </row>
    <row r="200" spans="1:27" ht="15.75" customHeight="1">
      <c r="A200" s="6"/>
      <c r="B200" s="6"/>
      <c r="C200" s="6"/>
      <c r="D200" s="6"/>
      <c r="E200" s="6"/>
      <c r="F200" s="6"/>
      <c r="G200" s="6"/>
      <c r="H200" s="6"/>
      <c r="I200" s="6"/>
      <c r="J200" s="6"/>
      <c r="K200" s="6"/>
      <c r="L200" s="6"/>
      <c r="M200" s="6"/>
      <c r="N200" s="6"/>
      <c r="O200" s="6"/>
      <c r="P200" s="6"/>
      <c r="Q200" s="6"/>
      <c r="R200" s="6"/>
      <c r="S200" s="6"/>
      <c r="T200" s="329"/>
      <c r="U200" s="6"/>
      <c r="V200" s="8"/>
      <c r="W200" s="139"/>
      <c r="X200" s="6"/>
      <c r="Y200" s="6"/>
      <c r="Z200" s="6"/>
      <c r="AA200" s="6"/>
    </row>
    <row r="201" spans="1:27" ht="15.75" customHeight="1">
      <c r="A201" s="6"/>
      <c r="B201" s="6"/>
      <c r="C201" s="6"/>
      <c r="D201" s="6"/>
      <c r="E201" s="6"/>
      <c r="F201" s="6"/>
      <c r="G201" s="6"/>
      <c r="H201" s="6"/>
      <c r="I201" s="6"/>
      <c r="J201" s="6"/>
      <c r="K201" s="6"/>
      <c r="L201" s="6"/>
      <c r="M201" s="6"/>
      <c r="N201" s="6"/>
      <c r="O201" s="6"/>
      <c r="P201" s="6"/>
      <c r="Q201" s="6"/>
      <c r="R201" s="6"/>
      <c r="S201" s="6"/>
      <c r="T201" s="329"/>
      <c r="U201" s="6"/>
      <c r="V201" s="8"/>
      <c r="W201" s="139"/>
      <c r="X201" s="6"/>
      <c r="Y201" s="6"/>
      <c r="Z201" s="6"/>
      <c r="AA201" s="6"/>
    </row>
    <row r="202" spans="1:27" ht="15.75" customHeight="1">
      <c r="A202" s="6"/>
      <c r="B202" s="6"/>
      <c r="C202" s="6"/>
      <c r="D202" s="6"/>
      <c r="E202" s="6"/>
      <c r="F202" s="6"/>
      <c r="G202" s="6"/>
      <c r="H202" s="6"/>
      <c r="I202" s="6"/>
      <c r="J202" s="6"/>
      <c r="K202" s="6"/>
      <c r="L202" s="6"/>
      <c r="M202" s="6"/>
      <c r="N202" s="6"/>
      <c r="O202" s="6"/>
      <c r="P202" s="6"/>
      <c r="Q202" s="6"/>
      <c r="R202" s="6"/>
      <c r="S202" s="6"/>
      <c r="T202" s="329"/>
      <c r="U202" s="6"/>
      <c r="V202" s="8"/>
      <c r="W202" s="139"/>
      <c r="X202" s="6"/>
      <c r="Y202" s="6"/>
      <c r="Z202" s="6"/>
      <c r="AA202" s="6"/>
    </row>
    <row r="203" spans="1:27" ht="15.75" customHeight="1">
      <c r="A203" s="6"/>
      <c r="B203" s="6"/>
      <c r="C203" s="6"/>
      <c r="D203" s="6"/>
      <c r="E203" s="6"/>
      <c r="F203" s="6"/>
      <c r="G203" s="6"/>
      <c r="H203" s="6"/>
      <c r="I203" s="6"/>
      <c r="J203" s="6"/>
      <c r="K203" s="6"/>
      <c r="L203" s="6"/>
      <c r="M203" s="6"/>
      <c r="N203" s="6"/>
      <c r="O203" s="6"/>
      <c r="P203" s="6"/>
      <c r="Q203" s="6"/>
      <c r="R203" s="6"/>
      <c r="S203" s="6"/>
      <c r="T203" s="329"/>
      <c r="U203" s="6"/>
      <c r="V203" s="8"/>
      <c r="W203" s="139"/>
      <c r="X203" s="6"/>
      <c r="Y203" s="6"/>
      <c r="Z203" s="6"/>
      <c r="AA203" s="6"/>
    </row>
    <row r="204" spans="1:27" ht="15.75" customHeight="1">
      <c r="A204" s="6"/>
      <c r="B204" s="6"/>
      <c r="C204" s="6"/>
      <c r="D204" s="6"/>
      <c r="E204" s="6"/>
      <c r="F204" s="6"/>
      <c r="G204" s="6"/>
      <c r="H204" s="6"/>
      <c r="I204" s="6"/>
      <c r="J204" s="6"/>
      <c r="K204" s="6"/>
      <c r="L204" s="6"/>
      <c r="M204" s="6"/>
      <c r="N204" s="6"/>
      <c r="O204" s="6"/>
      <c r="P204" s="6"/>
      <c r="Q204" s="6"/>
      <c r="R204" s="6"/>
      <c r="S204" s="6"/>
      <c r="T204" s="329"/>
      <c r="U204" s="6"/>
      <c r="V204" s="8"/>
      <c r="W204" s="139"/>
      <c r="X204" s="6"/>
      <c r="Y204" s="6"/>
      <c r="Z204" s="6"/>
      <c r="AA204" s="6"/>
    </row>
    <row r="205" spans="1:27" ht="15.75" customHeight="1">
      <c r="A205" s="6"/>
      <c r="B205" s="6"/>
      <c r="C205" s="6"/>
      <c r="D205" s="6"/>
      <c r="E205" s="6"/>
      <c r="F205" s="6"/>
      <c r="G205" s="6"/>
      <c r="H205" s="6"/>
      <c r="I205" s="6"/>
      <c r="J205" s="6"/>
      <c r="K205" s="6"/>
      <c r="L205" s="6"/>
      <c r="M205" s="6"/>
      <c r="N205" s="6"/>
      <c r="O205" s="6"/>
      <c r="P205" s="6"/>
      <c r="Q205" s="6"/>
      <c r="R205" s="6"/>
      <c r="S205" s="6"/>
      <c r="T205" s="329"/>
      <c r="U205" s="6"/>
      <c r="V205" s="8"/>
      <c r="W205" s="139"/>
      <c r="X205" s="6"/>
      <c r="Y205" s="6"/>
      <c r="Z205" s="6"/>
      <c r="AA205" s="6"/>
    </row>
    <row r="206" spans="1:27" ht="15.75" customHeight="1">
      <c r="A206" s="6"/>
      <c r="B206" s="6"/>
      <c r="C206" s="6"/>
      <c r="D206" s="6"/>
      <c r="E206" s="6"/>
      <c r="F206" s="6"/>
      <c r="G206" s="6"/>
      <c r="H206" s="6"/>
      <c r="I206" s="6"/>
      <c r="J206" s="6"/>
      <c r="K206" s="6"/>
      <c r="L206" s="6"/>
      <c r="M206" s="6"/>
      <c r="N206" s="6"/>
      <c r="O206" s="6"/>
      <c r="P206" s="6"/>
      <c r="Q206" s="6"/>
      <c r="R206" s="6"/>
      <c r="S206" s="6"/>
      <c r="T206" s="329"/>
      <c r="U206" s="6"/>
      <c r="V206" s="8"/>
      <c r="W206" s="139"/>
      <c r="X206" s="6"/>
      <c r="Y206" s="6"/>
      <c r="Z206" s="6"/>
      <c r="AA206" s="6"/>
    </row>
    <row r="207" spans="1:27" ht="15.75" customHeight="1">
      <c r="A207" s="6"/>
      <c r="B207" s="6"/>
      <c r="C207" s="6"/>
      <c r="D207" s="6"/>
      <c r="E207" s="6"/>
      <c r="F207" s="6"/>
      <c r="G207" s="6"/>
      <c r="H207" s="6"/>
      <c r="I207" s="6"/>
      <c r="J207" s="6"/>
      <c r="K207" s="6"/>
      <c r="L207" s="6"/>
      <c r="M207" s="6"/>
      <c r="N207" s="6"/>
      <c r="O207" s="6"/>
      <c r="P207" s="6"/>
      <c r="Q207" s="6"/>
      <c r="R207" s="6"/>
      <c r="S207" s="6"/>
      <c r="T207" s="329"/>
      <c r="U207" s="6"/>
      <c r="V207" s="8"/>
      <c r="W207" s="139"/>
      <c r="X207" s="6"/>
      <c r="Y207" s="6"/>
      <c r="Z207" s="6"/>
      <c r="AA207" s="6"/>
    </row>
    <row r="208" spans="1:27" ht="15.75" customHeight="1">
      <c r="A208" s="6"/>
      <c r="B208" s="6"/>
      <c r="C208" s="6"/>
      <c r="D208" s="6"/>
      <c r="E208" s="6"/>
      <c r="F208" s="6"/>
      <c r="G208" s="6"/>
      <c r="H208" s="6"/>
      <c r="I208" s="6"/>
      <c r="J208" s="6"/>
      <c r="K208" s="6"/>
      <c r="L208" s="6"/>
      <c r="M208" s="6"/>
      <c r="N208" s="6"/>
      <c r="O208" s="6"/>
      <c r="P208" s="6"/>
      <c r="Q208" s="6"/>
      <c r="R208" s="6"/>
      <c r="S208" s="6"/>
      <c r="T208" s="329"/>
      <c r="U208" s="6"/>
      <c r="V208" s="8"/>
      <c r="W208" s="139"/>
      <c r="X208" s="6"/>
      <c r="Y208" s="6"/>
      <c r="Z208" s="6"/>
      <c r="AA208" s="6"/>
    </row>
    <row r="209" spans="1:27" ht="15.75" customHeight="1">
      <c r="A209" s="6"/>
      <c r="B209" s="6"/>
      <c r="C209" s="6"/>
      <c r="D209" s="6"/>
      <c r="E209" s="6"/>
      <c r="F209" s="6"/>
      <c r="G209" s="6"/>
      <c r="H209" s="6"/>
      <c r="I209" s="6"/>
      <c r="J209" s="6"/>
      <c r="K209" s="6"/>
      <c r="L209" s="6"/>
      <c r="M209" s="6"/>
      <c r="N209" s="6"/>
      <c r="O209" s="6"/>
      <c r="P209" s="6"/>
      <c r="Q209" s="6"/>
      <c r="R209" s="6"/>
      <c r="S209" s="6"/>
      <c r="T209" s="329"/>
      <c r="U209" s="6"/>
      <c r="V209" s="8"/>
      <c r="W209" s="139"/>
      <c r="X209" s="6"/>
      <c r="Y209" s="6"/>
      <c r="Z209" s="6"/>
      <c r="AA209" s="6"/>
    </row>
    <row r="210" spans="1:27" ht="15.75" customHeight="1">
      <c r="A210" s="6"/>
      <c r="B210" s="6"/>
      <c r="C210" s="6"/>
      <c r="D210" s="6"/>
      <c r="E210" s="6"/>
      <c r="F210" s="6"/>
      <c r="G210" s="6"/>
      <c r="H210" s="6"/>
      <c r="I210" s="6"/>
      <c r="J210" s="6"/>
      <c r="K210" s="6"/>
      <c r="L210" s="6"/>
      <c r="M210" s="6"/>
      <c r="N210" s="6"/>
      <c r="O210" s="6"/>
      <c r="P210" s="6"/>
      <c r="Q210" s="6"/>
      <c r="R210" s="6"/>
      <c r="S210" s="6"/>
      <c r="T210" s="329"/>
      <c r="U210" s="6"/>
      <c r="V210" s="8"/>
      <c r="W210" s="139"/>
      <c r="X210" s="6"/>
      <c r="Y210" s="6"/>
      <c r="Z210" s="6"/>
      <c r="AA210" s="6"/>
    </row>
    <row r="211" spans="1:27" ht="15.75" customHeight="1">
      <c r="A211" s="6"/>
      <c r="B211" s="6"/>
      <c r="C211" s="6"/>
      <c r="D211" s="6"/>
      <c r="E211" s="6"/>
      <c r="F211" s="6"/>
      <c r="G211" s="6"/>
      <c r="H211" s="6"/>
      <c r="I211" s="6"/>
      <c r="J211" s="6"/>
      <c r="K211" s="6"/>
      <c r="L211" s="6"/>
      <c r="M211" s="6"/>
      <c r="N211" s="6"/>
      <c r="O211" s="6"/>
      <c r="P211" s="6"/>
      <c r="Q211" s="6"/>
      <c r="R211" s="6"/>
      <c r="S211" s="6"/>
      <c r="T211" s="329"/>
      <c r="U211" s="6"/>
      <c r="V211" s="8"/>
      <c r="W211" s="139"/>
      <c r="X211" s="6"/>
      <c r="Y211" s="6"/>
      <c r="Z211" s="6"/>
      <c r="AA211" s="6"/>
    </row>
    <row r="212" spans="1:27" ht="15.75" customHeight="1">
      <c r="A212" s="6"/>
      <c r="B212" s="6"/>
      <c r="C212" s="6"/>
      <c r="D212" s="6"/>
      <c r="E212" s="6"/>
      <c r="F212" s="6"/>
      <c r="G212" s="6"/>
      <c r="H212" s="6"/>
      <c r="I212" s="6"/>
      <c r="J212" s="6"/>
      <c r="K212" s="6"/>
      <c r="L212" s="6"/>
      <c r="M212" s="6"/>
      <c r="N212" s="6"/>
      <c r="O212" s="6"/>
      <c r="P212" s="6"/>
      <c r="Q212" s="6"/>
      <c r="R212" s="6"/>
      <c r="S212" s="6"/>
      <c r="T212" s="329"/>
      <c r="U212" s="6"/>
      <c r="V212" s="8"/>
      <c r="W212" s="139"/>
      <c r="X212" s="6"/>
      <c r="Y212" s="6"/>
      <c r="Z212" s="6"/>
      <c r="AA212" s="6"/>
    </row>
    <row r="213" spans="1:27" ht="15.75" customHeight="1">
      <c r="A213" s="6"/>
      <c r="B213" s="6"/>
      <c r="C213" s="6"/>
      <c r="D213" s="6"/>
      <c r="E213" s="6"/>
      <c r="F213" s="6"/>
      <c r="G213" s="6"/>
      <c r="H213" s="6"/>
      <c r="I213" s="6"/>
      <c r="J213" s="6"/>
      <c r="K213" s="6"/>
      <c r="L213" s="6"/>
      <c r="M213" s="6"/>
      <c r="N213" s="6"/>
      <c r="O213" s="6"/>
      <c r="P213" s="6"/>
      <c r="Q213" s="6"/>
      <c r="R213" s="6"/>
      <c r="S213" s="6"/>
      <c r="T213" s="329"/>
      <c r="U213" s="6"/>
      <c r="V213" s="8"/>
      <c r="W213" s="139"/>
      <c r="X213" s="6"/>
      <c r="Y213" s="6"/>
      <c r="Z213" s="6"/>
      <c r="AA213" s="6"/>
    </row>
    <row r="214" spans="1:27" ht="15.75" customHeight="1">
      <c r="A214" s="6"/>
      <c r="B214" s="6"/>
      <c r="C214" s="6"/>
      <c r="D214" s="6"/>
      <c r="E214" s="6"/>
      <c r="F214" s="6"/>
      <c r="G214" s="6"/>
      <c r="H214" s="6"/>
      <c r="I214" s="6"/>
      <c r="J214" s="6"/>
      <c r="K214" s="6"/>
      <c r="L214" s="6"/>
      <c r="M214" s="6"/>
      <c r="N214" s="6"/>
      <c r="O214" s="6"/>
      <c r="P214" s="6"/>
      <c r="Q214" s="6"/>
      <c r="R214" s="6"/>
      <c r="S214" s="6"/>
      <c r="T214" s="329"/>
      <c r="U214" s="6"/>
      <c r="V214" s="8"/>
      <c r="W214" s="139"/>
      <c r="X214" s="6"/>
      <c r="Y214" s="6"/>
      <c r="Z214" s="6"/>
      <c r="AA214" s="6"/>
    </row>
    <row r="215" spans="1:27" ht="15.75" customHeight="1">
      <c r="A215" s="6"/>
      <c r="B215" s="6"/>
      <c r="C215" s="6"/>
      <c r="D215" s="6"/>
      <c r="E215" s="6"/>
      <c r="F215" s="6"/>
      <c r="G215" s="6"/>
      <c r="H215" s="6"/>
      <c r="I215" s="6"/>
      <c r="J215" s="6"/>
      <c r="K215" s="6"/>
      <c r="L215" s="6"/>
      <c r="M215" s="6"/>
      <c r="N215" s="6"/>
      <c r="O215" s="6"/>
      <c r="P215" s="6"/>
      <c r="Q215" s="6"/>
      <c r="R215" s="6"/>
      <c r="S215" s="6"/>
      <c r="T215" s="329"/>
      <c r="U215" s="6"/>
      <c r="V215" s="8"/>
      <c r="W215" s="139"/>
      <c r="X215" s="6"/>
      <c r="Y215" s="6"/>
      <c r="Z215" s="6"/>
      <c r="AA215" s="6"/>
    </row>
    <row r="216" spans="1:27" ht="15.75" customHeight="1">
      <c r="A216" s="6"/>
      <c r="B216" s="6"/>
      <c r="C216" s="6"/>
      <c r="D216" s="6"/>
      <c r="E216" s="6"/>
      <c r="F216" s="6"/>
      <c r="G216" s="6"/>
      <c r="H216" s="6"/>
      <c r="I216" s="6"/>
      <c r="J216" s="6"/>
      <c r="K216" s="6"/>
      <c r="L216" s="6"/>
      <c r="M216" s="6"/>
      <c r="N216" s="6"/>
      <c r="O216" s="6"/>
      <c r="P216" s="6"/>
      <c r="Q216" s="6"/>
      <c r="R216" s="6"/>
      <c r="S216" s="6"/>
      <c r="T216" s="329"/>
      <c r="U216" s="6"/>
      <c r="V216" s="8"/>
      <c r="W216" s="139"/>
      <c r="X216" s="6"/>
      <c r="Y216" s="6"/>
      <c r="Z216" s="6"/>
      <c r="AA216" s="6"/>
    </row>
    <row r="217" spans="1:27" ht="15.75" customHeight="1">
      <c r="A217" s="6"/>
      <c r="B217" s="6"/>
      <c r="C217" s="6"/>
      <c r="D217" s="6"/>
      <c r="E217" s="6"/>
      <c r="F217" s="6"/>
      <c r="G217" s="6"/>
      <c r="H217" s="6"/>
      <c r="I217" s="6"/>
      <c r="J217" s="6"/>
      <c r="K217" s="6"/>
      <c r="L217" s="6"/>
      <c r="M217" s="6"/>
      <c r="N217" s="6"/>
      <c r="O217" s="6"/>
      <c r="P217" s="6"/>
      <c r="Q217" s="6"/>
      <c r="R217" s="6"/>
      <c r="S217" s="6"/>
      <c r="T217" s="329"/>
      <c r="U217" s="6"/>
      <c r="V217" s="8"/>
      <c r="W217" s="139"/>
      <c r="X217" s="6"/>
      <c r="Y217" s="6"/>
      <c r="Z217" s="6"/>
      <c r="AA217" s="6"/>
    </row>
    <row r="218" spans="1:27" ht="15.75" customHeight="1">
      <c r="A218" s="6"/>
      <c r="B218" s="6"/>
      <c r="C218" s="6"/>
      <c r="D218" s="6"/>
      <c r="E218" s="6"/>
      <c r="F218" s="6"/>
      <c r="G218" s="6"/>
      <c r="H218" s="6"/>
      <c r="I218" s="6"/>
      <c r="J218" s="6"/>
      <c r="K218" s="6"/>
      <c r="L218" s="6"/>
      <c r="M218" s="6"/>
      <c r="N218" s="6"/>
      <c r="O218" s="6"/>
      <c r="P218" s="6"/>
      <c r="Q218" s="6"/>
      <c r="R218" s="6"/>
      <c r="S218" s="6"/>
      <c r="T218" s="329"/>
      <c r="U218" s="6"/>
      <c r="V218" s="8"/>
      <c r="W218" s="139"/>
      <c r="X218" s="6"/>
      <c r="Y218" s="6"/>
      <c r="Z218" s="6"/>
      <c r="AA218" s="6"/>
    </row>
    <row r="219" spans="1:27" ht="15.75" customHeight="1">
      <c r="A219" s="6"/>
      <c r="B219" s="6"/>
      <c r="C219" s="6"/>
      <c r="D219" s="6"/>
      <c r="E219" s="6"/>
      <c r="F219" s="6"/>
      <c r="G219" s="6"/>
      <c r="H219" s="6"/>
      <c r="I219" s="6"/>
      <c r="J219" s="6"/>
      <c r="K219" s="6"/>
      <c r="L219" s="6"/>
      <c r="M219" s="6"/>
      <c r="N219" s="6"/>
      <c r="O219" s="6"/>
      <c r="P219" s="6"/>
      <c r="Q219" s="6"/>
      <c r="R219" s="6"/>
      <c r="S219" s="6"/>
      <c r="T219" s="329"/>
      <c r="U219" s="6"/>
      <c r="V219" s="8"/>
      <c r="W219" s="139"/>
      <c r="X219" s="6"/>
      <c r="Y219" s="6"/>
      <c r="Z219" s="6"/>
      <c r="AA219" s="6"/>
    </row>
    <row r="220" spans="1:27" ht="15.75" customHeight="1">
      <c r="A220" s="6"/>
      <c r="B220" s="6"/>
      <c r="C220" s="6"/>
      <c r="D220" s="6"/>
      <c r="E220" s="6"/>
      <c r="F220" s="6"/>
      <c r="G220" s="6"/>
      <c r="H220" s="6"/>
      <c r="I220" s="6"/>
      <c r="J220" s="6"/>
      <c r="K220" s="6"/>
      <c r="L220" s="6"/>
      <c r="M220" s="6"/>
      <c r="N220" s="6"/>
      <c r="O220" s="6"/>
      <c r="P220" s="6"/>
      <c r="Q220" s="6"/>
      <c r="R220" s="6"/>
      <c r="S220" s="6"/>
      <c r="T220" s="329"/>
      <c r="U220" s="6"/>
      <c r="V220" s="8"/>
      <c r="W220" s="139"/>
      <c r="X220" s="6"/>
      <c r="Y220" s="6"/>
      <c r="Z220" s="6"/>
      <c r="AA220" s="6"/>
    </row>
    <row r="221" spans="1:27" ht="15.75" customHeight="1">
      <c r="A221" s="6"/>
      <c r="B221" s="6"/>
      <c r="C221" s="6"/>
      <c r="D221" s="6"/>
      <c r="E221" s="6"/>
      <c r="F221" s="6"/>
      <c r="G221" s="6"/>
      <c r="H221" s="6"/>
      <c r="I221" s="6"/>
      <c r="J221" s="6"/>
      <c r="K221" s="6"/>
      <c r="L221" s="6"/>
      <c r="M221" s="6"/>
      <c r="N221" s="6"/>
      <c r="O221" s="6"/>
      <c r="P221" s="6"/>
      <c r="Q221" s="6"/>
      <c r="R221" s="6"/>
      <c r="S221" s="6"/>
      <c r="T221" s="329"/>
      <c r="U221" s="6"/>
      <c r="V221" s="8"/>
      <c r="W221" s="139"/>
      <c r="X221" s="6"/>
      <c r="Y221" s="6"/>
      <c r="Z221" s="6"/>
      <c r="AA221" s="6"/>
    </row>
    <row r="222" spans="1:27" ht="15.75" customHeight="1">
      <c r="A222" s="6"/>
      <c r="B222" s="6"/>
      <c r="C222" s="6"/>
      <c r="D222" s="6"/>
      <c r="E222" s="6"/>
      <c r="F222" s="6"/>
      <c r="G222" s="6"/>
      <c r="H222" s="6"/>
      <c r="I222" s="6"/>
      <c r="J222" s="6"/>
      <c r="K222" s="6"/>
      <c r="L222" s="6"/>
      <c r="M222" s="6"/>
      <c r="N222" s="6"/>
      <c r="O222" s="6"/>
      <c r="P222" s="6"/>
      <c r="Q222" s="6"/>
      <c r="R222" s="6"/>
      <c r="S222" s="6"/>
      <c r="T222" s="329"/>
      <c r="U222" s="6"/>
      <c r="V222" s="8"/>
      <c r="W222" s="139"/>
      <c r="X222" s="6"/>
      <c r="Y222" s="6"/>
      <c r="Z222" s="6"/>
      <c r="AA222" s="6"/>
    </row>
    <row r="223" spans="1:27" ht="15.75" customHeight="1">
      <c r="A223" s="6"/>
      <c r="B223" s="6"/>
      <c r="C223" s="6"/>
      <c r="D223" s="6"/>
      <c r="E223" s="6"/>
      <c r="F223" s="6"/>
      <c r="G223" s="6"/>
      <c r="H223" s="6"/>
      <c r="I223" s="6"/>
      <c r="J223" s="6"/>
      <c r="K223" s="6"/>
      <c r="L223" s="6"/>
      <c r="M223" s="6"/>
      <c r="N223" s="6"/>
      <c r="O223" s="6"/>
      <c r="P223" s="6"/>
      <c r="Q223" s="6"/>
      <c r="R223" s="6"/>
      <c r="S223" s="6"/>
      <c r="T223" s="329"/>
      <c r="U223" s="6"/>
      <c r="V223" s="8"/>
      <c r="W223" s="139"/>
      <c r="X223" s="6"/>
      <c r="Y223" s="6"/>
      <c r="Z223" s="6"/>
      <c r="AA223" s="6"/>
    </row>
    <row r="224" spans="1:27" ht="15.75" customHeight="1">
      <c r="A224" s="6"/>
      <c r="B224" s="6"/>
      <c r="C224" s="6"/>
      <c r="D224" s="6"/>
      <c r="E224" s="6"/>
      <c r="F224" s="6"/>
      <c r="G224" s="6"/>
      <c r="H224" s="6"/>
      <c r="I224" s="6"/>
      <c r="J224" s="6"/>
      <c r="K224" s="6"/>
      <c r="L224" s="6"/>
      <c r="M224" s="6"/>
      <c r="N224" s="6"/>
      <c r="O224" s="6"/>
      <c r="P224" s="6"/>
      <c r="Q224" s="6"/>
      <c r="R224" s="6"/>
      <c r="S224" s="6"/>
      <c r="T224" s="329"/>
      <c r="U224" s="6"/>
      <c r="V224" s="8"/>
      <c r="W224" s="139"/>
      <c r="X224" s="6"/>
      <c r="Y224" s="6"/>
      <c r="Z224" s="6"/>
      <c r="AA224" s="6"/>
    </row>
    <row r="225" spans="1:27" ht="15.75" customHeight="1">
      <c r="A225" s="6"/>
      <c r="B225" s="6"/>
      <c r="C225" s="6"/>
      <c r="D225" s="6"/>
      <c r="E225" s="6"/>
      <c r="F225" s="6"/>
      <c r="G225" s="6"/>
      <c r="H225" s="6"/>
      <c r="I225" s="6"/>
      <c r="J225" s="6"/>
      <c r="K225" s="6"/>
      <c r="L225" s="6"/>
      <c r="M225" s="6"/>
      <c r="N225" s="6"/>
      <c r="O225" s="6"/>
      <c r="P225" s="6"/>
      <c r="Q225" s="6"/>
      <c r="R225" s="6"/>
      <c r="S225" s="6"/>
      <c r="T225" s="329"/>
      <c r="U225" s="6"/>
      <c r="V225" s="8"/>
      <c r="W225" s="139"/>
      <c r="X225" s="6"/>
      <c r="Y225" s="6"/>
      <c r="Z225" s="6"/>
      <c r="AA225" s="6"/>
    </row>
    <row r="226" spans="1:27" ht="15.75" customHeight="1">
      <c r="A226" s="6"/>
      <c r="B226" s="6"/>
      <c r="C226" s="6"/>
      <c r="D226" s="6"/>
      <c r="E226" s="6"/>
      <c r="F226" s="6"/>
      <c r="G226" s="6"/>
      <c r="H226" s="6"/>
      <c r="I226" s="6"/>
      <c r="J226" s="6"/>
      <c r="K226" s="6"/>
      <c r="L226" s="6"/>
      <c r="M226" s="6"/>
      <c r="N226" s="6"/>
      <c r="O226" s="6"/>
      <c r="P226" s="6"/>
      <c r="Q226" s="6"/>
      <c r="R226" s="6"/>
      <c r="S226" s="6"/>
      <c r="T226" s="329"/>
      <c r="U226" s="6"/>
      <c r="V226" s="8"/>
      <c r="W226" s="139"/>
      <c r="X226" s="6"/>
      <c r="Y226" s="6"/>
      <c r="Z226" s="6"/>
      <c r="AA226" s="6"/>
    </row>
    <row r="227" spans="1:27" ht="15.75" customHeight="1">
      <c r="A227" s="6"/>
      <c r="B227" s="6"/>
      <c r="C227" s="6"/>
      <c r="D227" s="6"/>
      <c r="E227" s="6"/>
      <c r="F227" s="6"/>
      <c r="G227" s="6"/>
      <c r="H227" s="6"/>
      <c r="I227" s="6"/>
      <c r="J227" s="6"/>
      <c r="K227" s="6"/>
      <c r="L227" s="6"/>
      <c r="M227" s="6"/>
      <c r="N227" s="6"/>
      <c r="O227" s="6"/>
      <c r="P227" s="6"/>
      <c r="Q227" s="6"/>
      <c r="R227" s="6"/>
      <c r="S227" s="6"/>
      <c r="T227" s="329"/>
      <c r="U227" s="6"/>
      <c r="V227" s="8"/>
      <c r="W227" s="139"/>
      <c r="X227" s="6"/>
      <c r="Y227" s="6"/>
      <c r="Z227" s="6"/>
      <c r="AA227" s="6"/>
    </row>
    <row r="228" spans="1:27" ht="15.75" customHeight="1">
      <c r="A228" s="6"/>
      <c r="B228" s="6"/>
      <c r="C228" s="6"/>
      <c r="D228" s="6"/>
      <c r="E228" s="6"/>
      <c r="F228" s="6"/>
      <c r="G228" s="6"/>
      <c r="H228" s="6"/>
      <c r="I228" s="6"/>
      <c r="J228" s="6"/>
      <c r="K228" s="6"/>
      <c r="L228" s="6"/>
      <c r="M228" s="6"/>
      <c r="N228" s="6"/>
      <c r="O228" s="6"/>
      <c r="P228" s="6"/>
      <c r="Q228" s="6"/>
      <c r="R228" s="6"/>
      <c r="S228" s="6"/>
      <c r="T228" s="329"/>
      <c r="U228" s="6"/>
      <c r="V228" s="8"/>
      <c r="W228" s="139"/>
      <c r="X228" s="6"/>
      <c r="Y228" s="6"/>
      <c r="Z228" s="6"/>
      <c r="AA228" s="6"/>
    </row>
    <row r="229" spans="1:27" ht="15.75" customHeight="1">
      <c r="A229" s="6"/>
      <c r="B229" s="6"/>
      <c r="C229" s="6"/>
      <c r="D229" s="6"/>
      <c r="E229" s="6"/>
      <c r="F229" s="6"/>
      <c r="G229" s="6"/>
      <c r="H229" s="6"/>
      <c r="I229" s="6"/>
      <c r="J229" s="6"/>
      <c r="K229" s="6"/>
      <c r="L229" s="6"/>
      <c r="M229" s="6"/>
      <c r="N229" s="6"/>
      <c r="O229" s="6"/>
      <c r="P229" s="6"/>
      <c r="Q229" s="6"/>
      <c r="R229" s="6"/>
      <c r="S229" s="6"/>
      <c r="T229" s="329"/>
      <c r="U229" s="6"/>
      <c r="V229" s="8"/>
      <c r="W229" s="139"/>
      <c r="X229" s="6"/>
      <c r="Y229" s="6"/>
      <c r="Z229" s="6"/>
      <c r="AA229" s="6"/>
    </row>
    <row r="230" spans="1:27" ht="15.75" customHeight="1">
      <c r="A230" s="6"/>
      <c r="B230" s="6"/>
      <c r="C230" s="6"/>
      <c r="D230" s="6"/>
      <c r="E230" s="6"/>
      <c r="F230" s="6"/>
      <c r="G230" s="6"/>
      <c r="H230" s="6"/>
      <c r="I230" s="6"/>
      <c r="J230" s="6"/>
      <c r="K230" s="6"/>
      <c r="L230" s="6"/>
      <c r="M230" s="6"/>
      <c r="N230" s="6"/>
      <c r="O230" s="6"/>
      <c r="P230" s="6"/>
      <c r="Q230" s="6"/>
      <c r="R230" s="6"/>
      <c r="S230" s="6"/>
      <c r="T230" s="329"/>
      <c r="U230" s="6"/>
      <c r="V230" s="8"/>
      <c r="W230" s="139"/>
      <c r="X230" s="6"/>
      <c r="Y230" s="6"/>
      <c r="Z230" s="6"/>
      <c r="AA230" s="6"/>
    </row>
    <row r="231" spans="1:27" ht="15.75" customHeight="1">
      <c r="A231" s="6"/>
      <c r="B231" s="6"/>
      <c r="C231" s="6"/>
      <c r="D231" s="6"/>
      <c r="E231" s="6"/>
      <c r="F231" s="6"/>
      <c r="G231" s="6"/>
      <c r="H231" s="6"/>
      <c r="I231" s="6"/>
      <c r="J231" s="6"/>
      <c r="K231" s="6"/>
      <c r="L231" s="6"/>
      <c r="M231" s="6"/>
      <c r="N231" s="6"/>
      <c r="O231" s="6"/>
      <c r="P231" s="6"/>
      <c r="Q231" s="6"/>
      <c r="R231" s="6"/>
      <c r="S231" s="6"/>
      <c r="T231" s="329"/>
      <c r="U231" s="6"/>
      <c r="V231" s="8"/>
      <c r="W231" s="139"/>
      <c r="X231" s="6"/>
      <c r="Y231" s="6"/>
      <c r="Z231" s="6"/>
      <c r="AA231" s="6"/>
    </row>
    <row r="232" spans="1:27" ht="15.75" customHeight="1">
      <c r="A232" s="6"/>
      <c r="B232" s="6"/>
      <c r="C232" s="6"/>
      <c r="D232" s="6"/>
      <c r="E232" s="6"/>
      <c r="F232" s="6"/>
      <c r="G232" s="6"/>
      <c r="H232" s="6"/>
      <c r="I232" s="6"/>
      <c r="J232" s="6"/>
      <c r="K232" s="6"/>
      <c r="L232" s="6"/>
      <c r="M232" s="6"/>
      <c r="N232" s="6"/>
      <c r="O232" s="6"/>
      <c r="P232" s="6"/>
      <c r="Q232" s="6"/>
      <c r="R232" s="6"/>
      <c r="S232" s="6"/>
      <c r="T232" s="329"/>
      <c r="U232" s="6"/>
      <c r="V232" s="8"/>
      <c r="W232" s="139"/>
      <c r="X232" s="6"/>
      <c r="Y232" s="6"/>
      <c r="Z232" s="6"/>
      <c r="AA232" s="6"/>
    </row>
    <row r="233" spans="1:27" ht="15.75" customHeight="1">
      <c r="A233" s="6"/>
      <c r="B233" s="6"/>
      <c r="C233" s="6"/>
      <c r="D233" s="6"/>
      <c r="E233" s="6"/>
      <c r="F233" s="6"/>
      <c r="G233" s="6"/>
      <c r="H233" s="6"/>
      <c r="I233" s="6"/>
      <c r="J233" s="6"/>
      <c r="K233" s="6"/>
      <c r="L233" s="6"/>
      <c r="M233" s="6"/>
      <c r="N233" s="6"/>
      <c r="O233" s="6"/>
      <c r="P233" s="6"/>
      <c r="Q233" s="6"/>
      <c r="R233" s="6"/>
      <c r="S233" s="6"/>
      <c r="T233" s="329"/>
      <c r="U233" s="6"/>
      <c r="V233" s="8"/>
      <c r="W233" s="139"/>
      <c r="X233" s="6"/>
      <c r="Y233" s="6"/>
      <c r="Z233" s="6"/>
      <c r="AA233" s="6"/>
    </row>
    <row r="234" spans="1:27" ht="15.75" customHeight="1"/>
    <row r="235" spans="1:27" ht="15.75" customHeight="1"/>
    <row r="236" spans="1:27" ht="15.75" customHeight="1"/>
    <row r="237" spans="1:27" ht="15.75" customHeight="1"/>
    <row r="238" spans="1:27" ht="15.75" customHeight="1"/>
    <row r="239" spans="1:27" ht="15.75" customHeight="1"/>
    <row r="240" spans="1:27"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A18:C21"/>
    <mergeCell ref="D18:W21"/>
    <mergeCell ref="A23:C23"/>
    <mergeCell ref="E23:F23"/>
    <mergeCell ref="H23:J23"/>
    <mergeCell ref="O33:R33"/>
    <mergeCell ref="H25:I25"/>
    <mergeCell ref="H26:I26"/>
    <mergeCell ref="H27:I27"/>
    <mergeCell ref="A30:G30"/>
    <mergeCell ref="H30:N30"/>
    <mergeCell ref="O30:S30"/>
    <mergeCell ref="T30:X30"/>
    <mergeCell ref="A24:C24"/>
    <mergeCell ref="H24:I24"/>
    <mergeCell ref="O31:R31"/>
    <mergeCell ref="O32:R32"/>
  </mergeCells>
  <conditionalFormatting sqref="W32">
    <cfRule type="containsText" dxfId="248" priority="1" stopIfTrue="1" operator="containsText" text="Cerrada">
      <formula>NOT(ISERROR(SEARCH(("Cerrada"),(W32))))</formula>
    </cfRule>
  </conditionalFormatting>
  <conditionalFormatting sqref="W32">
    <cfRule type="containsText" dxfId="247" priority="2" stopIfTrue="1" operator="containsText" text="En ejecución">
      <formula>NOT(ISERROR(SEARCH(("En ejecución"),(W32))))</formula>
    </cfRule>
  </conditionalFormatting>
  <conditionalFormatting sqref="W32">
    <cfRule type="containsText" dxfId="246" priority="3" stopIfTrue="1" operator="containsText" text="Vencida">
      <formula>NOT(ISERROR(SEARCH(("Vencida"),(W32))))</formula>
    </cfRule>
  </conditionalFormatting>
  <conditionalFormatting sqref="W33">
    <cfRule type="containsText" dxfId="245" priority="4" stopIfTrue="1" operator="containsText" text="Cerrada">
      <formula>NOT(ISERROR(SEARCH(("Cerrada"),(W33))))</formula>
    </cfRule>
  </conditionalFormatting>
  <conditionalFormatting sqref="W33">
    <cfRule type="containsText" dxfId="244" priority="5" stopIfTrue="1" operator="containsText" text="En ejecución">
      <formula>NOT(ISERROR(SEARCH(("En ejecución"),(W33))))</formula>
    </cfRule>
  </conditionalFormatting>
  <conditionalFormatting sqref="W33">
    <cfRule type="containsText" dxfId="243" priority="6" stopIfTrue="1" operator="containsText" text="Vencida">
      <formula>NOT(ISERROR(SEARCH(("Vencida"),(W33))))</formula>
    </cfRule>
  </conditionalFormatting>
  <dataValidations count="4">
    <dataValidation type="list" allowBlank="1" showErrorMessage="1" sqref="W32:W33">
      <formula1>$I$2:$I$4</formula1>
    </dataValidation>
    <dataValidation type="list" allowBlank="1" showErrorMessage="1" sqref="V32:V33">
      <formula1>$J$2:$J$4</formula1>
    </dataValidation>
    <dataValidation type="list" allowBlank="1" showInputMessage="1" showErrorMessage="1" prompt=" - " sqref="C32:C33">
      <formula1>$D$2:$D$16</formula1>
    </dataValidation>
    <dataValidation type="list" allowBlank="1" showErrorMessage="1" sqref="A24">
      <formula1>PROCESOS</formula1>
    </dataValidation>
  </dataValidations>
  <pageMargins left="0.7" right="0.7" top="0.75" bottom="0.75" header="0" footer="0"/>
  <pageSetup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DD6EE"/>
  </sheetPr>
  <dimension ref="A1:AA1000"/>
  <sheetViews>
    <sheetView showGridLines="0" topLeftCell="A17" workbookViewId="0"/>
  </sheetViews>
  <sheetFormatPr baseColWidth="10" defaultColWidth="14.42578125" defaultRowHeight="15" customHeight="1"/>
  <cols>
    <col min="1" max="1" width="6.5703125" customWidth="1"/>
    <col min="2" max="2" width="19.5703125" customWidth="1"/>
    <col min="3" max="3" width="17.5703125" customWidth="1"/>
    <col min="4" max="4" width="21.5703125" customWidth="1"/>
    <col min="5" max="5" width="52.28515625" customWidth="1"/>
    <col min="6" max="6" width="24.140625" customWidth="1"/>
    <col min="7" max="7" width="26.5703125" customWidth="1"/>
    <col min="8" max="8" width="25.85546875" customWidth="1"/>
    <col min="9" max="9" width="14" customWidth="1"/>
    <col min="10" max="10" width="18" customWidth="1"/>
    <col min="11" max="11" width="18.5703125" customWidth="1"/>
    <col min="12" max="12" width="20" customWidth="1"/>
    <col min="13" max="13" width="18.28515625" customWidth="1"/>
    <col min="14" max="15" width="18" customWidth="1"/>
    <col min="16" max="16" width="26.28515625" customWidth="1"/>
    <col min="17" max="17" width="24.85546875" customWidth="1"/>
    <col min="18" max="18" width="19.42578125" customWidth="1"/>
    <col min="19" max="19" width="34.85546875" customWidth="1"/>
    <col min="20" max="20" width="57.28515625" customWidth="1"/>
    <col min="21" max="21" width="40.140625" customWidth="1"/>
    <col min="22" max="22" width="18.42578125" customWidth="1"/>
    <col min="23" max="23" width="19.42578125" customWidth="1"/>
    <col min="24" max="24" width="80.28515625" customWidth="1"/>
    <col min="25" max="25" width="31.140625" customWidth="1"/>
    <col min="27" max="27" width="11" customWidth="1"/>
  </cols>
  <sheetData>
    <row r="1" spans="1:27" ht="44.25" hidden="1" customHeight="1">
      <c r="A1" s="1"/>
      <c r="B1" s="2"/>
      <c r="C1" s="3" t="s">
        <v>0</v>
      </c>
      <c r="D1" s="3" t="s">
        <v>1</v>
      </c>
      <c r="E1" s="4"/>
      <c r="F1" s="5" t="s">
        <v>2</v>
      </c>
      <c r="G1" s="5" t="s">
        <v>3</v>
      </c>
      <c r="H1" s="5" t="s">
        <v>4</v>
      </c>
      <c r="I1" s="5" t="s">
        <v>5</v>
      </c>
      <c r="J1" s="5" t="s">
        <v>6</v>
      </c>
      <c r="K1" s="6"/>
      <c r="L1" s="7"/>
      <c r="M1" s="8"/>
      <c r="N1" s="8"/>
      <c r="O1" s="8"/>
      <c r="P1" s="8"/>
      <c r="Q1" s="8"/>
      <c r="R1" s="8"/>
      <c r="S1" s="6"/>
      <c r="T1" s="6"/>
      <c r="U1" s="6"/>
      <c r="V1" s="6"/>
      <c r="W1" s="6"/>
      <c r="X1" s="6"/>
      <c r="Y1" s="6"/>
      <c r="Z1" s="6"/>
      <c r="AA1" s="6"/>
    </row>
    <row r="2" spans="1:27" ht="25.5" hidden="1">
      <c r="A2" s="9"/>
      <c r="B2" s="10"/>
      <c r="C2" s="11" t="s">
        <v>7</v>
      </c>
      <c r="D2" s="11" t="s">
        <v>8</v>
      </c>
      <c r="E2" s="12"/>
      <c r="F2" s="13" t="s">
        <v>9</v>
      </c>
      <c r="G2" s="14" t="s">
        <v>10</v>
      </c>
      <c r="H2" s="13" t="s">
        <v>11</v>
      </c>
      <c r="I2" s="15" t="s">
        <v>12</v>
      </c>
      <c r="J2" s="16" t="s">
        <v>13</v>
      </c>
      <c r="K2" s="9"/>
      <c r="L2" s="17"/>
      <c r="M2" s="18"/>
      <c r="N2" s="18"/>
      <c r="O2" s="18"/>
      <c r="P2" s="18"/>
      <c r="Q2" s="18"/>
      <c r="R2" s="18"/>
      <c r="S2" s="9"/>
      <c r="T2" s="9"/>
      <c r="U2" s="9"/>
      <c r="V2" s="9"/>
      <c r="W2" s="9"/>
      <c r="X2" s="9"/>
      <c r="Y2" s="9"/>
      <c r="Z2" s="9"/>
      <c r="AA2" s="9"/>
    </row>
    <row r="3" spans="1:27" ht="25.5" hidden="1">
      <c r="A3" s="9"/>
      <c r="B3" s="10"/>
      <c r="C3" s="11" t="s">
        <v>14</v>
      </c>
      <c r="D3" s="11" t="s">
        <v>15</v>
      </c>
      <c r="E3" s="12"/>
      <c r="F3" s="13" t="s">
        <v>16</v>
      </c>
      <c r="G3" s="14" t="s">
        <v>17</v>
      </c>
      <c r="H3" s="14" t="s">
        <v>18</v>
      </c>
      <c r="I3" s="19" t="s">
        <v>19</v>
      </c>
      <c r="J3" s="16" t="s">
        <v>20</v>
      </c>
      <c r="K3" s="9"/>
      <c r="L3" s="17"/>
      <c r="M3" s="18"/>
      <c r="N3" s="18"/>
      <c r="O3" s="18"/>
      <c r="P3" s="18"/>
      <c r="Q3" s="18"/>
      <c r="R3" s="18"/>
      <c r="S3" s="9"/>
      <c r="T3" s="9"/>
      <c r="U3" s="9"/>
      <c r="V3" s="9"/>
      <c r="W3" s="9"/>
      <c r="X3" s="9"/>
      <c r="Y3" s="9"/>
      <c r="Z3" s="9"/>
      <c r="AA3" s="9"/>
    </row>
    <row r="4" spans="1:27" ht="25.5" hidden="1">
      <c r="A4" s="9"/>
      <c r="B4" s="10"/>
      <c r="C4" s="11" t="s">
        <v>21</v>
      </c>
      <c r="D4" s="11" t="s">
        <v>22</v>
      </c>
      <c r="E4" s="12"/>
      <c r="F4" s="13" t="s">
        <v>23</v>
      </c>
      <c r="G4" s="14" t="s">
        <v>24</v>
      </c>
      <c r="H4" s="20"/>
      <c r="I4" s="21" t="s">
        <v>25</v>
      </c>
      <c r="J4" s="16" t="s">
        <v>26</v>
      </c>
      <c r="K4" s="9"/>
      <c r="L4" s="17"/>
      <c r="M4" s="18"/>
      <c r="N4" s="18"/>
      <c r="O4" s="18"/>
      <c r="P4" s="18"/>
      <c r="Q4" s="18"/>
      <c r="R4" s="18"/>
      <c r="S4" s="9"/>
      <c r="T4" s="9"/>
      <c r="U4" s="9"/>
      <c r="V4" s="9"/>
      <c r="W4" s="9"/>
      <c r="X4" s="9"/>
      <c r="Y4" s="9"/>
      <c r="Z4" s="9"/>
      <c r="AA4" s="9"/>
    </row>
    <row r="5" spans="1:27" ht="38.25" hidden="1">
      <c r="A5" s="9"/>
      <c r="B5" s="10"/>
      <c r="C5" s="11" t="s">
        <v>27</v>
      </c>
      <c r="D5" s="11" t="s">
        <v>28</v>
      </c>
      <c r="E5" s="12"/>
      <c r="F5" s="14" t="s">
        <v>29</v>
      </c>
      <c r="G5" s="14" t="s">
        <v>30</v>
      </c>
      <c r="H5" s="22"/>
      <c r="I5" s="16"/>
      <c r="J5" s="16"/>
      <c r="K5" s="9"/>
      <c r="L5" s="17"/>
      <c r="M5" s="18"/>
      <c r="N5" s="18"/>
      <c r="O5" s="18"/>
      <c r="P5" s="18"/>
      <c r="Q5" s="18"/>
      <c r="R5" s="18"/>
      <c r="S5" s="9"/>
      <c r="T5" s="9"/>
      <c r="U5" s="9"/>
      <c r="V5" s="9"/>
      <c r="W5" s="9"/>
      <c r="X5" s="9"/>
      <c r="Y5" s="9"/>
      <c r="Z5" s="9"/>
      <c r="AA5" s="9"/>
    </row>
    <row r="6" spans="1:27" ht="25.5" hidden="1">
      <c r="A6" s="9"/>
      <c r="B6" s="10"/>
      <c r="C6" s="11" t="s">
        <v>31</v>
      </c>
      <c r="D6" s="11" t="s">
        <v>32</v>
      </c>
      <c r="E6" s="9"/>
      <c r="F6" s="14" t="s">
        <v>33</v>
      </c>
      <c r="G6" s="22"/>
      <c r="H6" s="22"/>
      <c r="I6" s="16"/>
      <c r="J6" s="16"/>
      <c r="K6" s="9"/>
      <c r="L6" s="17"/>
      <c r="M6" s="18"/>
      <c r="N6" s="18"/>
      <c r="O6" s="18"/>
      <c r="P6" s="18"/>
      <c r="Q6" s="18"/>
      <c r="R6" s="18"/>
      <c r="S6" s="9"/>
      <c r="T6" s="9"/>
      <c r="U6" s="9"/>
      <c r="V6" s="9"/>
      <c r="W6" s="9"/>
      <c r="X6" s="9"/>
      <c r="Y6" s="9"/>
      <c r="Z6" s="9"/>
      <c r="AA6" s="9"/>
    </row>
    <row r="7" spans="1:27" ht="25.5" hidden="1">
      <c r="A7" s="9"/>
      <c r="B7" s="10"/>
      <c r="C7" s="11" t="s">
        <v>34</v>
      </c>
      <c r="D7" s="11" t="s">
        <v>35</v>
      </c>
      <c r="E7" s="12"/>
      <c r="F7" s="20"/>
      <c r="G7" s="22"/>
      <c r="H7" s="22"/>
      <c r="I7" s="23"/>
      <c r="J7" s="23"/>
      <c r="K7" s="9"/>
      <c r="L7" s="17"/>
      <c r="M7" s="18"/>
      <c r="N7" s="18"/>
      <c r="O7" s="18"/>
      <c r="P7" s="18"/>
      <c r="Q7" s="18"/>
      <c r="R7" s="18"/>
      <c r="S7" s="9"/>
      <c r="T7" s="9"/>
      <c r="U7" s="9"/>
      <c r="V7" s="9"/>
      <c r="W7" s="9"/>
      <c r="X7" s="9"/>
      <c r="Y7" s="9"/>
      <c r="Z7" s="9"/>
      <c r="AA7" s="9"/>
    </row>
    <row r="8" spans="1:27" ht="25.5" hidden="1">
      <c r="A8" s="9"/>
      <c r="B8" s="10"/>
      <c r="C8" s="11" t="s">
        <v>36</v>
      </c>
      <c r="D8" s="11" t="s">
        <v>37</v>
      </c>
      <c r="E8" s="12"/>
      <c r="F8" s="20"/>
      <c r="G8" s="22"/>
      <c r="H8" s="22"/>
      <c r="I8" s="16"/>
      <c r="J8" s="16"/>
      <c r="K8" s="9"/>
      <c r="L8" s="17"/>
      <c r="M8" s="18"/>
      <c r="N8" s="18"/>
      <c r="O8" s="18"/>
      <c r="P8" s="18"/>
      <c r="Q8" s="18"/>
      <c r="R8" s="18"/>
      <c r="S8" s="9"/>
      <c r="T8" s="9"/>
      <c r="U8" s="9"/>
      <c r="V8" s="9"/>
      <c r="W8" s="9"/>
      <c r="X8" s="9"/>
      <c r="Y8" s="9"/>
      <c r="Z8" s="9"/>
      <c r="AA8" s="9"/>
    </row>
    <row r="9" spans="1:27" ht="51" hidden="1">
      <c r="A9" s="9"/>
      <c r="B9" s="10"/>
      <c r="C9" s="11" t="s">
        <v>38</v>
      </c>
      <c r="D9" s="11" t="s">
        <v>39</v>
      </c>
      <c r="E9" s="12"/>
      <c r="F9" s="22"/>
      <c r="G9" s="22"/>
      <c r="H9" s="22"/>
      <c r="I9" s="16"/>
      <c r="J9" s="16"/>
      <c r="K9" s="9"/>
      <c r="L9" s="17"/>
      <c r="M9" s="18"/>
      <c r="N9" s="18"/>
      <c r="O9" s="18"/>
      <c r="P9" s="18"/>
      <c r="Q9" s="18"/>
      <c r="R9" s="18"/>
      <c r="S9" s="9"/>
      <c r="T9" s="9"/>
      <c r="U9" s="9"/>
      <c r="V9" s="9"/>
      <c r="W9" s="9"/>
      <c r="X9" s="9"/>
      <c r="Y9" s="9"/>
      <c r="Z9" s="9"/>
      <c r="AA9" s="9"/>
    </row>
    <row r="10" spans="1:27" ht="25.5" hidden="1">
      <c r="A10" s="9"/>
      <c r="B10" s="10"/>
      <c r="C10" s="11" t="s">
        <v>40</v>
      </c>
      <c r="D10" s="11" t="s">
        <v>41</v>
      </c>
      <c r="E10" s="12"/>
      <c r="F10" s="22"/>
      <c r="G10" s="22"/>
      <c r="H10" s="22"/>
      <c r="I10" s="16"/>
      <c r="J10" s="16"/>
      <c r="K10" s="9"/>
      <c r="L10" s="17"/>
      <c r="M10" s="18"/>
      <c r="N10" s="18"/>
      <c r="O10" s="18"/>
      <c r="P10" s="18"/>
      <c r="Q10" s="18"/>
      <c r="R10" s="18"/>
      <c r="S10" s="9"/>
      <c r="T10" s="9"/>
      <c r="U10" s="9"/>
      <c r="V10" s="9"/>
      <c r="W10" s="9"/>
      <c r="X10" s="9"/>
      <c r="Y10" s="9"/>
      <c r="Z10" s="9"/>
      <c r="AA10" s="9"/>
    </row>
    <row r="11" spans="1:27" ht="38.25" hidden="1">
      <c r="A11" s="9"/>
      <c r="B11" s="10"/>
      <c r="C11" s="11" t="s">
        <v>42</v>
      </c>
      <c r="D11" s="11" t="s">
        <v>43</v>
      </c>
      <c r="E11" s="12"/>
      <c r="F11" s="22"/>
      <c r="G11" s="22"/>
      <c r="H11" s="22"/>
      <c r="I11" s="16"/>
      <c r="J11" s="16"/>
      <c r="K11" s="9"/>
      <c r="L11" s="17"/>
      <c r="M11" s="18"/>
      <c r="N11" s="18"/>
      <c r="O11" s="18"/>
      <c r="P11" s="18"/>
      <c r="Q11" s="18"/>
      <c r="R11" s="18"/>
      <c r="S11" s="9"/>
      <c r="T11" s="9"/>
      <c r="U11" s="9"/>
      <c r="V11" s="9"/>
      <c r="W11" s="9"/>
      <c r="X11" s="9"/>
      <c r="Y11" s="9"/>
      <c r="Z11" s="9"/>
      <c r="AA11" s="9"/>
    </row>
    <row r="12" spans="1:27" ht="25.5" hidden="1">
      <c r="A12" s="9"/>
      <c r="B12" s="10"/>
      <c r="C12" s="11" t="s">
        <v>44</v>
      </c>
      <c r="D12" s="11" t="s">
        <v>45</v>
      </c>
      <c r="E12" s="12"/>
      <c r="F12" s="24"/>
      <c r="G12" s="24"/>
      <c r="H12" s="24"/>
      <c r="I12" s="10"/>
      <c r="J12" s="18"/>
      <c r="K12" s="18"/>
      <c r="L12" s="9"/>
      <c r="M12" s="17"/>
      <c r="N12" s="18"/>
      <c r="O12" s="18"/>
      <c r="P12" s="18"/>
      <c r="Q12" s="18"/>
      <c r="R12" s="18"/>
      <c r="S12" s="18"/>
      <c r="T12" s="9"/>
      <c r="U12" s="9"/>
      <c r="V12" s="9"/>
      <c r="W12" s="9"/>
      <c r="X12" s="9"/>
      <c r="Y12" s="9"/>
      <c r="Z12" s="9"/>
      <c r="AA12" s="9"/>
    </row>
    <row r="13" spans="1:27" ht="38.25" hidden="1">
      <c r="A13" s="9"/>
      <c r="B13" s="10"/>
      <c r="C13" s="11" t="s">
        <v>46</v>
      </c>
      <c r="D13" s="11" t="s">
        <v>47</v>
      </c>
      <c r="E13" s="12"/>
      <c r="F13" s="24"/>
      <c r="G13" s="24"/>
      <c r="H13" s="24"/>
      <c r="I13" s="10"/>
      <c r="J13" s="18"/>
      <c r="K13" s="18"/>
      <c r="L13" s="9"/>
      <c r="M13" s="17"/>
      <c r="N13" s="18"/>
      <c r="O13" s="18"/>
      <c r="P13" s="18"/>
      <c r="Q13" s="18"/>
      <c r="R13" s="18"/>
      <c r="S13" s="18"/>
      <c r="T13" s="9"/>
      <c r="U13" s="9"/>
      <c r="V13" s="9"/>
      <c r="W13" s="9"/>
      <c r="X13" s="9"/>
      <c r="Y13" s="9"/>
      <c r="Z13" s="9"/>
      <c r="AA13" s="9"/>
    </row>
    <row r="14" spans="1:27" ht="25.5" hidden="1">
      <c r="A14" s="9"/>
      <c r="B14" s="10"/>
      <c r="C14" s="11" t="s">
        <v>48</v>
      </c>
      <c r="D14" s="25"/>
      <c r="E14" s="12"/>
      <c r="F14" s="24"/>
      <c r="G14" s="24"/>
      <c r="H14" s="24"/>
      <c r="I14" s="10"/>
      <c r="J14" s="18"/>
      <c r="K14" s="18"/>
      <c r="L14" s="9"/>
      <c r="M14" s="17"/>
      <c r="N14" s="18"/>
      <c r="O14" s="18"/>
      <c r="P14" s="18"/>
      <c r="Q14" s="18"/>
      <c r="R14" s="18"/>
      <c r="S14" s="18"/>
      <c r="T14" s="9"/>
      <c r="U14" s="9"/>
      <c r="V14" s="9"/>
      <c r="W14" s="9"/>
      <c r="X14" s="9"/>
      <c r="Y14" s="9"/>
      <c r="Z14" s="9"/>
      <c r="AA14" s="9"/>
    </row>
    <row r="15" spans="1:27" ht="38.25" hidden="1">
      <c r="A15" s="9"/>
      <c r="B15" s="10"/>
      <c r="C15" s="26" t="s">
        <v>49</v>
      </c>
      <c r="D15" s="11"/>
      <c r="E15" s="12"/>
      <c r="F15" s="24"/>
      <c r="G15" s="24"/>
      <c r="H15" s="24"/>
      <c r="I15" s="10"/>
      <c r="J15" s="18"/>
      <c r="K15" s="18"/>
      <c r="L15" s="9"/>
      <c r="M15" s="17"/>
      <c r="N15" s="18"/>
      <c r="O15" s="18"/>
      <c r="P15" s="18"/>
      <c r="Q15" s="18"/>
      <c r="R15" s="18"/>
      <c r="S15" s="18"/>
      <c r="T15" s="9"/>
      <c r="U15" s="9"/>
      <c r="V15" s="9"/>
      <c r="W15" s="9"/>
      <c r="X15" s="9"/>
      <c r="Y15" s="9"/>
      <c r="Z15" s="9"/>
      <c r="AA15" s="9"/>
    </row>
    <row r="16" spans="1:27" ht="23.25" hidden="1">
      <c r="A16" s="1"/>
      <c r="B16" s="6"/>
      <c r="C16" s="6"/>
      <c r="D16" s="6"/>
      <c r="E16" s="27"/>
      <c r="F16" s="6"/>
      <c r="G16" s="27"/>
      <c r="H16" s="27"/>
      <c r="I16" s="8"/>
      <c r="J16" s="8"/>
      <c r="K16" s="8"/>
      <c r="L16" s="8"/>
      <c r="M16" s="7"/>
      <c r="N16" s="8"/>
      <c r="O16" s="8"/>
      <c r="P16" s="8"/>
      <c r="Q16" s="8"/>
      <c r="R16" s="8"/>
      <c r="S16" s="8"/>
      <c r="T16" s="28"/>
      <c r="U16" s="28"/>
      <c r="V16" s="28"/>
      <c r="W16" s="6"/>
      <c r="X16" s="29"/>
      <c r="Y16" s="29"/>
      <c r="Z16" s="6"/>
      <c r="AA16" s="6"/>
    </row>
    <row r="17" spans="1:27" ht="27.75" customHeight="1">
      <c r="A17" s="789"/>
      <c r="B17" s="790"/>
      <c r="C17" s="791"/>
      <c r="D17" s="798" t="s">
        <v>50</v>
      </c>
      <c r="E17" s="790"/>
      <c r="F17" s="790"/>
      <c r="G17" s="790"/>
      <c r="H17" s="790"/>
      <c r="I17" s="790"/>
      <c r="J17" s="790"/>
      <c r="K17" s="790"/>
      <c r="L17" s="790"/>
      <c r="M17" s="790"/>
      <c r="N17" s="790"/>
      <c r="O17" s="790"/>
      <c r="P17" s="790"/>
      <c r="Q17" s="790"/>
      <c r="R17" s="790"/>
      <c r="S17" s="790"/>
      <c r="T17" s="790"/>
      <c r="U17" s="790"/>
      <c r="V17" s="790"/>
      <c r="W17" s="791"/>
      <c r="X17" s="284" t="s">
        <v>51</v>
      </c>
      <c r="Y17" s="6"/>
      <c r="Z17" s="6"/>
      <c r="AA17" s="6"/>
    </row>
    <row r="18" spans="1:27" ht="27.75" customHeight="1">
      <c r="A18" s="792"/>
      <c r="B18" s="793"/>
      <c r="C18" s="794"/>
      <c r="D18" s="792"/>
      <c r="E18" s="793"/>
      <c r="F18" s="793"/>
      <c r="G18" s="793"/>
      <c r="H18" s="793"/>
      <c r="I18" s="793"/>
      <c r="J18" s="793"/>
      <c r="K18" s="793"/>
      <c r="L18" s="793"/>
      <c r="M18" s="793"/>
      <c r="N18" s="793"/>
      <c r="O18" s="793"/>
      <c r="P18" s="793"/>
      <c r="Q18" s="793"/>
      <c r="R18" s="793"/>
      <c r="S18" s="793"/>
      <c r="T18" s="793"/>
      <c r="U18" s="793"/>
      <c r="V18" s="793"/>
      <c r="W18" s="794"/>
      <c r="X18" s="285" t="s">
        <v>358</v>
      </c>
      <c r="Y18" s="6"/>
      <c r="Z18" s="6"/>
      <c r="AA18" s="6"/>
    </row>
    <row r="19" spans="1:27" ht="27.75" customHeight="1">
      <c r="A19" s="792"/>
      <c r="B19" s="793"/>
      <c r="C19" s="794"/>
      <c r="D19" s="792"/>
      <c r="E19" s="793"/>
      <c r="F19" s="793"/>
      <c r="G19" s="793"/>
      <c r="H19" s="793"/>
      <c r="I19" s="793"/>
      <c r="J19" s="793"/>
      <c r="K19" s="793"/>
      <c r="L19" s="793"/>
      <c r="M19" s="793"/>
      <c r="N19" s="793"/>
      <c r="O19" s="793"/>
      <c r="P19" s="793"/>
      <c r="Q19" s="793"/>
      <c r="R19" s="793"/>
      <c r="S19" s="793"/>
      <c r="T19" s="793"/>
      <c r="U19" s="793"/>
      <c r="V19" s="793"/>
      <c r="W19" s="794"/>
      <c r="X19" s="286" t="s">
        <v>370</v>
      </c>
      <c r="Y19" s="6"/>
      <c r="Z19" s="6"/>
      <c r="AA19" s="6"/>
    </row>
    <row r="20" spans="1:27" ht="27.75" customHeight="1">
      <c r="A20" s="795"/>
      <c r="B20" s="796"/>
      <c r="C20" s="797"/>
      <c r="D20" s="795"/>
      <c r="E20" s="796"/>
      <c r="F20" s="796"/>
      <c r="G20" s="796"/>
      <c r="H20" s="796"/>
      <c r="I20" s="796"/>
      <c r="J20" s="796"/>
      <c r="K20" s="796"/>
      <c r="L20" s="796"/>
      <c r="M20" s="796"/>
      <c r="N20" s="796"/>
      <c r="O20" s="796"/>
      <c r="P20" s="796"/>
      <c r="Q20" s="796"/>
      <c r="R20" s="796"/>
      <c r="S20" s="796"/>
      <c r="T20" s="796"/>
      <c r="U20" s="796"/>
      <c r="V20" s="796"/>
      <c r="W20" s="797"/>
      <c r="X20" s="287" t="s">
        <v>54</v>
      </c>
      <c r="Y20" s="6"/>
      <c r="Z20" s="6"/>
      <c r="AA20" s="6"/>
    </row>
    <row r="21" spans="1:27" ht="36.75" customHeight="1">
      <c r="A21" s="252"/>
      <c r="B21" s="253"/>
      <c r="C21" s="253"/>
      <c r="D21" s="253"/>
      <c r="E21" s="254"/>
      <c r="F21" s="255"/>
      <c r="G21" s="256"/>
      <c r="H21" s="256"/>
      <c r="I21" s="255"/>
      <c r="J21" s="255"/>
      <c r="K21" s="255"/>
      <c r="L21" s="255"/>
      <c r="M21" s="255"/>
      <c r="N21" s="255"/>
      <c r="O21" s="255"/>
      <c r="P21" s="255"/>
      <c r="Q21" s="255"/>
      <c r="R21" s="255"/>
      <c r="S21" s="255"/>
      <c r="T21" s="258"/>
      <c r="U21" s="258"/>
      <c r="V21" s="258"/>
      <c r="W21" s="255"/>
      <c r="X21" s="256"/>
      <c r="Y21" s="6"/>
      <c r="Z21" s="6"/>
      <c r="AA21" s="6"/>
    </row>
    <row r="22" spans="1:27" ht="63" customHeight="1">
      <c r="A22" s="892" t="s">
        <v>360</v>
      </c>
      <c r="B22" s="800"/>
      <c r="C22" s="801"/>
      <c r="D22" s="259"/>
      <c r="E22" s="893" t="str">
        <f>CONCATENATE("INFORME DE SEGUIMIENTO DEL PROCESO ",A23)</f>
        <v>INFORME DE SEGUIMIENTO DEL PROCESO GESTIÓN CONTRACTUAL</v>
      </c>
      <c r="F22" s="864"/>
      <c r="G22" s="256"/>
      <c r="H22" s="894" t="s">
        <v>361</v>
      </c>
      <c r="I22" s="863"/>
      <c r="J22" s="864"/>
      <c r="K22" s="260"/>
      <c r="L22" s="261"/>
      <c r="M22" s="261"/>
      <c r="N22" s="261"/>
      <c r="O22" s="261"/>
      <c r="P22" s="261"/>
      <c r="Q22" s="261"/>
      <c r="R22" s="261"/>
      <c r="S22" s="261"/>
      <c r="T22" s="261"/>
      <c r="U22" s="261"/>
      <c r="V22" s="261"/>
      <c r="W22" s="261"/>
      <c r="X22" s="262"/>
      <c r="Y22" s="6"/>
      <c r="Z22" s="6"/>
      <c r="AA22" s="6"/>
    </row>
    <row r="23" spans="1:27" ht="53.25" customHeight="1">
      <c r="A23" s="905" t="s">
        <v>34</v>
      </c>
      <c r="B23" s="800"/>
      <c r="C23" s="801"/>
      <c r="D23" s="259"/>
      <c r="E23" s="263" t="s">
        <v>362</v>
      </c>
      <c r="F23" s="264">
        <f>COUNTA(E31:E39)</f>
        <v>1</v>
      </c>
      <c r="G23" s="256"/>
      <c r="H23" s="883" t="s">
        <v>363</v>
      </c>
      <c r="I23" s="884"/>
      <c r="J23" s="264">
        <f>COUNTIF(I31:I39,"Acción correctiva")</f>
        <v>0</v>
      </c>
      <c r="K23" s="257"/>
      <c r="L23" s="261"/>
      <c r="M23" s="261"/>
      <c r="N23" s="261"/>
      <c r="O23" s="261"/>
      <c r="P23" s="261"/>
      <c r="Q23" s="261"/>
      <c r="R23" s="261"/>
      <c r="S23" s="261"/>
      <c r="T23" s="261"/>
      <c r="U23" s="262"/>
      <c r="V23" s="262"/>
      <c r="W23" s="259"/>
      <c r="X23" s="262"/>
      <c r="Y23" s="6"/>
      <c r="Z23" s="6"/>
      <c r="AA23" s="6"/>
    </row>
    <row r="24" spans="1:27" ht="48.75" customHeight="1">
      <c r="A24" s="266"/>
      <c r="B24" s="259"/>
      <c r="C24" s="259"/>
      <c r="D24" s="267"/>
      <c r="E24" s="268" t="s">
        <v>283</v>
      </c>
      <c r="F24" s="269">
        <f>COUNTA(H31:H39)</f>
        <v>1</v>
      </c>
      <c r="G24" s="270"/>
      <c r="H24" s="885" t="s">
        <v>364</v>
      </c>
      <c r="I24" s="886"/>
      <c r="J24" s="265">
        <f>COUNTIF(I31:I39,"Acción Preventiva y/o de mejora")</f>
        <v>1</v>
      </c>
      <c r="K24" s="257"/>
      <c r="L24" s="261"/>
      <c r="M24" s="261"/>
      <c r="N24" s="261"/>
      <c r="O24" s="261"/>
      <c r="P24" s="261"/>
      <c r="Q24" s="261"/>
      <c r="R24" s="257"/>
      <c r="S24" s="257"/>
      <c r="T24" s="257"/>
      <c r="U24" s="262"/>
      <c r="V24" s="262"/>
      <c r="W24" s="259"/>
      <c r="X24" s="262"/>
      <c r="Y24" s="6"/>
      <c r="Z24" s="6"/>
      <c r="AA24" s="6"/>
    </row>
    <row r="25" spans="1:27" ht="53.25" customHeight="1">
      <c r="A25" s="266"/>
      <c r="B25" s="259"/>
      <c r="C25" s="259"/>
      <c r="D25" s="271"/>
      <c r="E25" s="268" t="s">
        <v>285</v>
      </c>
      <c r="F25" s="269">
        <f>COUNTIF(W31:W34, "Vencida")</f>
        <v>0</v>
      </c>
      <c r="G25" s="270"/>
      <c r="H25" s="887"/>
      <c r="I25" s="888"/>
      <c r="J25" s="272"/>
      <c r="K25" s="257"/>
      <c r="L25" s="261"/>
      <c r="M25" s="261"/>
      <c r="N25" s="261"/>
      <c r="O25" s="261"/>
      <c r="P25" s="261"/>
      <c r="Q25" s="261"/>
      <c r="R25" s="257"/>
      <c r="S25" s="257"/>
      <c r="T25" s="257"/>
      <c r="U25" s="262"/>
      <c r="V25" s="262"/>
      <c r="W25" s="259"/>
      <c r="X25" s="273"/>
      <c r="Y25" s="6"/>
      <c r="Z25" s="6"/>
      <c r="AA25" s="6"/>
    </row>
    <row r="26" spans="1:27" ht="48.75" customHeight="1">
      <c r="A26" s="266"/>
      <c r="B26" s="259"/>
      <c r="C26" s="259"/>
      <c r="D26" s="267"/>
      <c r="E26" s="268" t="s">
        <v>287</v>
      </c>
      <c r="F26" s="269">
        <f>COUNTIF(W31:W39, "En ejecución")</f>
        <v>0</v>
      </c>
      <c r="G26" s="270"/>
      <c r="H26" s="887"/>
      <c r="I26" s="888"/>
      <c r="J26" s="274"/>
      <c r="K26" s="272"/>
      <c r="L26" s="261"/>
      <c r="M26" s="261"/>
      <c r="N26" s="261"/>
      <c r="O26" s="261"/>
      <c r="P26" s="261"/>
      <c r="Q26" s="261"/>
      <c r="R26" s="257"/>
      <c r="S26" s="257"/>
      <c r="T26" s="257"/>
      <c r="U26" s="262"/>
      <c r="V26" s="262"/>
      <c r="W26" s="259"/>
      <c r="X26" s="273"/>
      <c r="Y26" s="6"/>
      <c r="Z26" s="6"/>
      <c r="AA26" s="6"/>
    </row>
    <row r="27" spans="1:27" ht="51" customHeight="1">
      <c r="A27" s="266"/>
      <c r="B27" s="259"/>
      <c r="C27" s="259"/>
      <c r="D27" s="271"/>
      <c r="E27" s="275" t="s">
        <v>369</v>
      </c>
      <c r="F27" s="265">
        <f>COUNTIF(W31:W39,"Cerrada")</f>
        <v>1</v>
      </c>
      <c r="G27" s="270"/>
      <c r="H27" s="276"/>
      <c r="I27" s="277"/>
      <c r="J27" s="261"/>
      <c r="K27" s="261"/>
      <c r="L27" s="261"/>
      <c r="M27" s="261"/>
      <c r="N27" s="261"/>
      <c r="O27" s="261"/>
      <c r="P27" s="261"/>
      <c r="Q27" s="261"/>
      <c r="R27" s="257"/>
      <c r="S27" s="257"/>
      <c r="T27" s="257"/>
      <c r="U27" s="262"/>
      <c r="V27" s="262"/>
      <c r="W27" s="259"/>
      <c r="X27" s="273"/>
      <c r="Y27" s="6"/>
      <c r="Z27" s="6"/>
      <c r="AA27" s="6"/>
    </row>
    <row r="28" spans="1:27" ht="41.25" customHeight="1">
      <c r="A28" s="266"/>
      <c r="B28" s="259"/>
      <c r="C28" s="259"/>
      <c r="D28" s="259"/>
      <c r="E28" s="278"/>
      <c r="F28" s="279"/>
      <c r="G28" s="270"/>
      <c r="H28" s="276"/>
      <c r="I28" s="280"/>
      <c r="J28" s="281"/>
      <c r="K28" s="280"/>
      <c r="L28" s="281"/>
      <c r="M28" s="282"/>
      <c r="N28" s="283"/>
      <c r="O28" s="283"/>
      <c r="P28" s="283"/>
      <c r="Q28" s="283"/>
      <c r="R28" s="255"/>
      <c r="S28" s="255"/>
      <c r="T28" s="255"/>
      <c r="U28" s="255"/>
      <c r="V28" s="255"/>
      <c r="W28" s="255"/>
      <c r="X28" s="255"/>
      <c r="Y28" s="6"/>
      <c r="Z28" s="6"/>
      <c r="AA28" s="6"/>
    </row>
    <row r="29" spans="1:27" ht="45" customHeight="1">
      <c r="A29" s="889" t="s">
        <v>56</v>
      </c>
      <c r="B29" s="863"/>
      <c r="C29" s="863"/>
      <c r="D29" s="863"/>
      <c r="E29" s="863"/>
      <c r="F29" s="863"/>
      <c r="G29" s="864"/>
      <c r="H29" s="890" t="s">
        <v>57</v>
      </c>
      <c r="I29" s="863"/>
      <c r="J29" s="863"/>
      <c r="K29" s="863"/>
      <c r="L29" s="863"/>
      <c r="M29" s="863"/>
      <c r="N29" s="864"/>
      <c r="O29" s="891" t="s">
        <v>58</v>
      </c>
      <c r="P29" s="863"/>
      <c r="Q29" s="863"/>
      <c r="R29" s="863"/>
      <c r="S29" s="864"/>
      <c r="T29" s="881" t="s">
        <v>59</v>
      </c>
      <c r="U29" s="863"/>
      <c r="V29" s="863"/>
      <c r="W29" s="863"/>
      <c r="X29" s="864"/>
      <c r="Y29" s="38"/>
      <c r="Z29" s="39"/>
      <c r="AA29" s="40"/>
    </row>
    <row r="30" spans="1:27" ht="63" customHeight="1">
      <c r="A30" s="288" t="s">
        <v>60</v>
      </c>
      <c r="B30" s="289" t="s">
        <v>2</v>
      </c>
      <c r="C30" s="289" t="s">
        <v>61</v>
      </c>
      <c r="D30" s="289" t="s">
        <v>62</v>
      </c>
      <c r="E30" s="289" t="s">
        <v>63</v>
      </c>
      <c r="F30" s="289" t="s">
        <v>64</v>
      </c>
      <c r="G30" s="290" t="s">
        <v>65</v>
      </c>
      <c r="H30" s="291" t="s">
        <v>66</v>
      </c>
      <c r="I30" s="289" t="s">
        <v>4</v>
      </c>
      <c r="J30" s="289" t="s">
        <v>67</v>
      </c>
      <c r="K30" s="292" t="s">
        <v>68</v>
      </c>
      <c r="L30" s="292" t="s">
        <v>69</v>
      </c>
      <c r="M30" s="292" t="s">
        <v>70</v>
      </c>
      <c r="N30" s="293" t="s">
        <v>71</v>
      </c>
      <c r="O30" s="895" t="s">
        <v>72</v>
      </c>
      <c r="P30" s="863"/>
      <c r="Q30" s="863"/>
      <c r="R30" s="896"/>
      <c r="S30" s="293" t="s">
        <v>73</v>
      </c>
      <c r="T30" s="47" t="s">
        <v>72</v>
      </c>
      <c r="U30" s="45" t="s">
        <v>73</v>
      </c>
      <c r="V30" s="45" t="s">
        <v>6</v>
      </c>
      <c r="W30" s="45" t="s">
        <v>74</v>
      </c>
      <c r="X30" s="46" t="s">
        <v>75</v>
      </c>
      <c r="Y30" s="48"/>
      <c r="Z30" s="6"/>
      <c r="AA30" s="6"/>
    </row>
    <row r="31" spans="1:27" ht="114" customHeight="1">
      <c r="A31" s="355">
        <v>1</v>
      </c>
      <c r="B31" s="59" t="s">
        <v>29</v>
      </c>
      <c r="C31" s="59" t="s">
        <v>434</v>
      </c>
      <c r="D31" s="54">
        <v>44082</v>
      </c>
      <c r="E31" s="53" t="s">
        <v>435</v>
      </c>
      <c r="F31" s="59" t="s">
        <v>24</v>
      </c>
      <c r="G31" s="59" t="s">
        <v>436</v>
      </c>
      <c r="H31" s="59" t="s">
        <v>437</v>
      </c>
      <c r="I31" s="53" t="s">
        <v>18</v>
      </c>
      <c r="J31" s="53" t="s">
        <v>438</v>
      </c>
      <c r="K31" s="59" t="s">
        <v>439</v>
      </c>
      <c r="L31" s="54">
        <v>44180</v>
      </c>
      <c r="M31" s="54">
        <v>44214</v>
      </c>
      <c r="N31" s="54">
        <v>44286</v>
      </c>
      <c r="O31" s="909" t="s">
        <v>440</v>
      </c>
      <c r="P31" s="783"/>
      <c r="Q31" s="783"/>
      <c r="R31" s="784"/>
      <c r="S31" s="59" t="s">
        <v>441</v>
      </c>
      <c r="T31" s="357" t="s">
        <v>442</v>
      </c>
      <c r="U31" s="358"/>
      <c r="V31" s="358" t="s">
        <v>26</v>
      </c>
      <c r="W31" s="342" t="s">
        <v>25</v>
      </c>
      <c r="X31" s="358" t="s">
        <v>443</v>
      </c>
      <c r="Y31" s="295"/>
      <c r="Z31" s="9"/>
      <c r="AA31" s="9"/>
    </row>
    <row r="32" spans="1:27" ht="37.5" customHeight="1">
      <c r="A32" s="359"/>
      <c r="B32" s="359"/>
      <c r="C32" s="359"/>
      <c r="D32" s="359"/>
      <c r="E32" s="360"/>
      <c r="F32" s="359"/>
      <c r="G32" s="361"/>
      <c r="H32" s="361"/>
      <c r="I32" s="360"/>
      <c r="J32" s="359"/>
      <c r="K32" s="359"/>
      <c r="L32" s="360"/>
      <c r="M32" s="359"/>
      <c r="N32" s="359"/>
      <c r="O32" s="910"/>
      <c r="P32" s="810"/>
      <c r="Q32" s="810"/>
      <c r="R32" s="811"/>
      <c r="S32" s="359"/>
      <c r="T32" s="362"/>
      <c r="U32" s="362"/>
      <c r="V32" s="362"/>
      <c r="W32" s="342"/>
      <c r="X32" s="363"/>
      <c r="Y32" s="295"/>
      <c r="Z32" s="9"/>
      <c r="AA32" s="9"/>
    </row>
    <row r="33" spans="1:27" ht="15.75" customHeight="1">
      <c r="A33" s="6"/>
      <c r="B33" s="6"/>
      <c r="C33" s="6"/>
      <c r="D33" s="6"/>
      <c r="E33" s="29"/>
      <c r="F33" s="6"/>
      <c r="G33" s="29"/>
      <c r="H33" s="29"/>
      <c r="I33" s="6"/>
      <c r="J33" s="6"/>
      <c r="K33" s="6"/>
      <c r="L33" s="6"/>
      <c r="M33" s="6"/>
      <c r="N33" s="6"/>
      <c r="O33" s="6"/>
      <c r="P33" s="6"/>
      <c r="Q33" s="6"/>
      <c r="R33" s="6"/>
      <c r="S33" s="6"/>
      <c r="T33" s="28"/>
      <c r="U33" s="28"/>
      <c r="V33" s="28"/>
      <c r="W33" s="139"/>
      <c r="X33" s="29"/>
      <c r="Y33" s="6"/>
      <c r="Z33" s="6"/>
      <c r="AA33" s="6"/>
    </row>
    <row r="34" spans="1:27" ht="15.75" customHeight="1">
      <c r="A34" s="6"/>
      <c r="B34" s="6"/>
      <c r="C34" s="6"/>
      <c r="D34" s="6"/>
      <c r="E34" s="29"/>
      <c r="F34" s="6"/>
      <c r="G34" s="29"/>
      <c r="H34" s="29"/>
      <c r="I34" s="6"/>
      <c r="J34" s="6"/>
      <c r="K34" s="6"/>
      <c r="L34" s="6"/>
      <c r="M34" s="6"/>
      <c r="N34" s="6"/>
      <c r="O34" s="6"/>
      <c r="P34" s="6"/>
      <c r="Q34" s="6"/>
      <c r="R34" s="6"/>
      <c r="S34" s="6"/>
      <c r="T34" s="28"/>
      <c r="U34" s="28"/>
      <c r="V34" s="28"/>
      <c r="W34" s="139"/>
      <c r="X34" s="29"/>
      <c r="Y34" s="6"/>
      <c r="Z34" s="6"/>
      <c r="AA34" s="6"/>
    </row>
    <row r="35" spans="1:27" ht="15.75" customHeight="1">
      <c r="A35" s="6"/>
      <c r="B35" s="6"/>
      <c r="C35" s="6"/>
      <c r="D35" s="6"/>
      <c r="E35" s="29"/>
      <c r="F35" s="6"/>
      <c r="G35" s="29"/>
      <c r="H35" s="29"/>
      <c r="I35" s="6"/>
      <c r="J35" s="6"/>
      <c r="K35" s="6"/>
      <c r="L35" s="6"/>
      <c r="M35" s="6"/>
      <c r="N35" s="6"/>
      <c r="O35" s="6"/>
      <c r="P35" s="6"/>
      <c r="Q35" s="6"/>
      <c r="R35" s="6"/>
      <c r="S35" s="6"/>
      <c r="T35" s="28"/>
      <c r="U35" s="28"/>
      <c r="V35" s="28"/>
      <c r="W35" s="139"/>
      <c r="X35" s="29"/>
      <c r="Y35" s="6"/>
      <c r="Z35" s="6"/>
      <c r="AA35" s="6"/>
    </row>
    <row r="36" spans="1:27" ht="15.75" customHeight="1">
      <c r="A36" s="6"/>
      <c r="B36" s="6"/>
      <c r="C36" s="6"/>
      <c r="D36" s="6"/>
      <c r="E36" s="29"/>
      <c r="F36" s="6"/>
      <c r="G36" s="29"/>
      <c r="H36" s="29"/>
      <c r="I36" s="6"/>
      <c r="J36" s="6"/>
      <c r="K36" s="6"/>
      <c r="L36" s="6"/>
      <c r="M36" s="6"/>
      <c r="N36" s="6"/>
      <c r="O36" s="6"/>
      <c r="P36" s="6"/>
      <c r="Q36" s="6"/>
      <c r="R36" s="6"/>
      <c r="S36" s="6"/>
      <c r="T36" s="28"/>
      <c r="U36" s="28"/>
      <c r="V36" s="28"/>
      <c r="W36" s="139"/>
      <c r="X36" s="29"/>
      <c r="Y36" s="6"/>
      <c r="Z36" s="6"/>
      <c r="AA36" s="6"/>
    </row>
    <row r="37" spans="1:27" ht="15.75" customHeight="1">
      <c r="A37" s="6"/>
      <c r="B37" s="6"/>
      <c r="C37" s="6"/>
      <c r="D37" s="6"/>
      <c r="E37" s="29"/>
      <c r="F37" s="6"/>
      <c r="G37" s="29"/>
      <c r="H37" s="29"/>
      <c r="I37" s="6"/>
      <c r="J37" s="6"/>
      <c r="K37" s="6"/>
      <c r="L37" s="6"/>
      <c r="M37" s="6"/>
      <c r="N37" s="6"/>
      <c r="O37" s="6"/>
      <c r="P37" s="6"/>
      <c r="Q37" s="6"/>
      <c r="R37" s="6"/>
      <c r="S37" s="6"/>
      <c r="T37" s="28"/>
      <c r="U37" s="28"/>
      <c r="V37" s="28"/>
      <c r="W37" s="139"/>
      <c r="X37" s="29"/>
      <c r="Y37" s="6"/>
      <c r="Z37" s="6"/>
      <c r="AA37" s="6"/>
    </row>
    <row r="38" spans="1:27" ht="15.75" customHeight="1">
      <c r="A38" s="6"/>
      <c r="B38" s="6"/>
      <c r="C38" s="6"/>
      <c r="D38" s="6"/>
      <c r="E38" s="29"/>
      <c r="F38" s="6"/>
      <c r="G38" s="29"/>
      <c r="H38" s="29"/>
      <c r="I38" s="6"/>
      <c r="J38" s="6"/>
      <c r="K38" s="6"/>
      <c r="L38" s="6"/>
      <c r="M38" s="6"/>
      <c r="N38" s="6"/>
      <c r="O38" s="6"/>
      <c r="P38" s="6"/>
      <c r="Q38" s="6"/>
      <c r="R38" s="6"/>
      <c r="S38" s="6"/>
      <c r="T38" s="28"/>
      <c r="U38" s="28"/>
      <c r="V38" s="28"/>
      <c r="W38" s="139"/>
      <c r="X38" s="29"/>
      <c r="Y38" s="6"/>
      <c r="Z38" s="6"/>
      <c r="AA38" s="6"/>
    </row>
    <row r="39" spans="1:27" ht="15.75" customHeight="1">
      <c r="A39" s="6"/>
      <c r="B39" s="6"/>
      <c r="C39" s="6"/>
      <c r="D39" s="6"/>
      <c r="E39" s="29"/>
      <c r="F39" s="6"/>
      <c r="G39" s="29"/>
      <c r="H39" s="29"/>
      <c r="I39" s="6"/>
      <c r="J39" s="6"/>
      <c r="K39" s="6"/>
      <c r="L39" s="6"/>
      <c r="M39" s="6"/>
      <c r="N39" s="6"/>
      <c r="O39" s="6"/>
      <c r="P39" s="6"/>
      <c r="Q39" s="6"/>
      <c r="R39" s="6"/>
      <c r="S39" s="6"/>
      <c r="T39" s="28"/>
      <c r="U39" s="28"/>
      <c r="V39" s="28"/>
      <c r="W39" s="139"/>
      <c r="X39" s="29"/>
      <c r="Y39" s="6"/>
      <c r="Z39" s="6"/>
      <c r="AA39" s="6"/>
    </row>
    <row r="40" spans="1:27" ht="15.75" customHeight="1">
      <c r="A40" s="6"/>
      <c r="B40" s="6"/>
      <c r="C40" s="6"/>
      <c r="D40" s="6"/>
      <c r="E40" s="29"/>
      <c r="F40" s="6"/>
      <c r="G40" s="29"/>
      <c r="H40" s="29"/>
      <c r="I40" s="6"/>
      <c r="J40" s="6"/>
      <c r="K40" s="6"/>
      <c r="L40" s="6"/>
      <c r="M40" s="6"/>
      <c r="N40" s="6"/>
      <c r="O40" s="6"/>
      <c r="P40" s="6"/>
      <c r="Q40" s="6"/>
      <c r="R40" s="6"/>
      <c r="S40" s="6"/>
      <c r="T40" s="28"/>
      <c r="U40" s="28"/>
      <c r="V40" s="28"/>
      <c r="W40" s="139"/>
      <c r="X40" s="29"/>
      <c r="Y40" s="6"/>
      <c r="Z40" s="6"/>
      <c r="AA40" s="6"/>
    </row>
    <row r="41" spans="1:27" ht="15.75" customHeight="1">
      <c r="A41" s="6"/>
      <c r="B41" s="6"/>
      <c r="C41" s="6"/>
      <c r="D41" s="6"/>
      <c r="E41" s="29"/>
      <c r="F41" s="6"/>
      <c r="G41" s="29"/>
      <c r="H41" s="29"/>
      <c r="I41" s="6"/>
      <c r="J41" s="6"/>
      <c r="K41" s="6"/>
      <c r="L41" s="6"/>
      <c r="M41" s="6"/>
      <c r="N41" s="6"/>
      <c r="O41" s="6"/>
      <c r="P41" s="6"/>
      <c r="Q41" s="6"/>
      <c r="R41" s="6"/>
      <c r="S41" s="6"/>
      <c r="T41" s="28"/>
      <c r="U41" s="28"/>
      <c r="V41" s="28"/>
      <c r="W41" s="139"/>
      <c r="X41" s="29"/>
      <c r="Y41" s="6"/>
      <c r="Z41" s="6"/>
      <c r="AA41" s="6"/>
    </row>
    <row r="42" spans="1:27" ht="15.75" customHeight="1">
      <c r="A42" s="6"/>
      <c r="B42" s="6"/>
      <c r="C42" s="6"/>
      <c r="D42" s="6"/>
      <c r="E42" s="29"/>
      <c r="F42" s="6"/>
      <c r="G42" s="29"/>
      <c r="H42" s="29"/>
      <c r="I42" s="6"/>
      <c r="J42" s="6"/>
      <c r="K42" s="6"/>
      <c r="L42" s="6"/>
      <c r="M42" s="6"/>
      <c r="N42" s="6"/>
      <c r="O42" s="6"/>
      <c r="P42" s="6"/>
      <c r="Q42" s="6"/>
      <c r="R42" s="6"/>
      <c r="S42" s="6"/>
      <c r="T42" s="28"/>
      <c r="U42" s="28"/>
      <c r="V42" s="28"/>
      <c r="W42" s="139"/>
      <c r="X42" s="29"/>
      <c r="Y42" s="6"/>
      <c r="Z42" s="6"/>
      <c r="AA42" s="6"/>
    </row>
    <row r="43" spans="1:27" ht="15.75" customHeight="1">
      <c r="A43" s="6"/>
      <c r="B43" s="6"/>
      <c r="C43" s="6"/>
      <c r="D43" s="6"/>
      <c r="E43" s="29"/>
      <c r="F43" s="6"/>
      <c r="G43" s="29"/>
      <c r="H43" s="29"/>
      <c r="I43" s="6"/>
      <c r="J43" s="6"/>
      <c r="K43" s="6"/>
      <c r="L43" s="6"/>
      <c r="M43" s="6"/>
      <c r="N43" s="6"/>
      <c r="O43" s="6"/>
      <c r="P43" s="6"/>
      <c r="Q43" s="6"/>
      <c r="R43" s="6"/>
      <c r="S43" s="6"/>
      <c r="T43" s="28"/>
      <c r="U43" s="28"/>
      <c r="V43" s="28"/>
      <c r="W43" s="139"/>
      <c r="X43" s="29"/>
      <c r="Y43" s="6"/>
      <c r="Z43" s="6"/>
      <c r="AA43" s="6"/>
    </row>
    <row r="44" spans="1:27" ht="15.75" customHeight="1">
      <c r="A44" s="6"/>
      <c r="B44" s="6"/>
      <c r="C44" s="6"/>
      <c r="D44" s="6"/>
      <c r="E44" s="29"/>
      <c r="F44" s="6"/>
      <c r="G44" s="29"/>
      <c r="H44" s="29"/>
      <c r="I44" s="6"/>
      <c r="J44" s="6"/>
      <c r="K44" s="6"/>
      <c r="L44" s="6"/>
      <c r="M44" s="6"/>
      <c r="N44" s="6"/>
      <c r="O44" s="6"/>
      <c r="P44" s="6"/>
      <c r="Q44" s="6"/>
      <c r="R44" s="6"/>
      <c r="S44" s="6"/>
      <c r="T44" s="28"/>
      <c r="U44" s="28"/>
      <c r="V44" s="28"/>
      <c r="W44" s="139"/>
      <c r="X44" s="29"/>
      <c r="Y44" s="6"/>
      <c r="Z44" s="6"/>
      <c r="AA44" s="6"/>
    </row>
    <row r="45" spans="1:27" ht="15.75" customHeight="1">
      <c r="A45" s="6"/>
      <c r="B45" s="6"/>
      <c r="C45" s="6"/>
      <c r="D45" s="6"/>
      <c r="E45" s="29"/>
      <c r="F45" s="6"/>
      <c r="G45" s="29"/>
      <c r="H45" s="29"/>
      <c r="I45" s="6"/>
      <c r="J45" s="6"/>
      <c r="K45" s="6"/>
      <c r="L45" s="6"/>
      <c r="M45" s="6"/>
      <c r="N45" s="6"/>
      <c r="O45" s="6"/>
      <c r="P45" s="6"/>
      <c r="Q45" s="6"/>
      <c r="R45" s="6"/>
      <c r="S45" s="6"/>
      <c r="T45" s="28"/>
      <c r="U45" s="28"/>
      <c r="V45" s="28"/>
      <c r="W45" s="139"/>
      <c r="X45" s="29"/>
      <c r="Y45" s="6"/>
      <c r="Z45" s="6"/>
      <c r="AA45" s="6"/>
    </row>
    <row r="46" spans="1:27" ht="15.75" customHeight="1">
      <c r="A46" s="6"/>
      <c r="B46" s="6"/>
      <c r="C46" s="6"/>
      <c r="D46" s="6"/>
      <c r="E46" s="29"/>
      <c r="F46" s="6"/>
      <c r="G46" s="29"/>
      <c r="H46" s="29"/>
      <c r="I46" s="6"/>
      <c r="J46" s="6"/>
      <c r="K46" s="6"/>
      <c r="L46" s="6"/>
      <c r="M46" s="6"/>
      <c r="N46" s="6"/>
      <c r="O46" s="6"/>
      <c r="P46" s="6"/>
      <c r="Q46" s="6"/>
      <c r="R46" s="6"/>
      <c r="S46" s="6"/>
      <c r="T46" s="28"/>
      <c r="U46" s="28"/>
      <c r="V46" s="28"/>
      <c r="W46" s="139"/>
      <c r="X46" s="29"/>
      <c r="Y46" s="6"/>
      <c r="Z46" s="6"/>
      <c r="AA46" s="6"/>
    </row>
    <row r="47" spans="1:27" ht="15.75" customHeight="1">
      <c r="A47" s="6"/>
      <c r="B47" s="6"/>
      <c r="C47" s="6"/>
      <c r="D47" s="6"/>
      <c r="E47" s="29"/>
      <c r="F47" s="6"/>
      <c r="G47" s="29"/>
      <c r="H47" s="29"/>
      <c r="I47" s="6"/>
      <c r="J47" s="6"/>
      <c r="K47" s="6"/>
      <c r="L47" s="6"/>
      <c r="M47" s="6"/>
      <c r="N47" s="6"/>
      <c r="O47" s="6"/>
      <c r="P47" s="6"/>
      <c r="Q47" s="6"/>
      <c r="R47" s="6"/>
      <c r="S47" s="6"/>
      <c r="T47" s="28"/>
      <c r="U47" s="28"/>
      <c r="V47" s="28"/>
      <c r="W47" s="139"/>
      <c r="X47" s="29"/>
      <c r="Y47" s="6"/>
      <c r="Z47" s="6"/>
      <c r="AA47" s="6"/>
    </row>
    <row r="48" spans="1:27" ht="15.75" customHeight="1">
      <c r="A48" s="6"/>
      <c r="B48" s="6"/>
      <c r="C48" s="6"/>
      <c r="D48" s="6"/>
      <c r="E48" s="29"/>
      <c r="F48" s="6"/>
      <c r="G48" s="29"/>
      <c r="H48" s="29"/>
      <c r="I48" s="6"/>
      <c r="J48" s="6"/>
      <c r="K48" s="6"/>
      <c r="L48" s="6"/>
      <c r="M48" s="6"/>
      <c r="N48" s="6"/>
      <c r="O48" s="6"/>
      <c r="P48" s="6"/>
      <c r="Q48" s="6"/>
      <c r="R48" s="6"/>
      <c r="S48" s="6"/>
      <c r="T48" s="28"/>
      <c r="U48" s="28"/>
      <c r="V48" s="28"/>
      <c r="W48" s="139"/>
      <c r="X48" s="29"/>
      <c r="Y48" s="6"/>
      <c r="Z48" s="6"/>
      <c r="AA48" s="6"/>
    </row>
    <row r="49" spans="1:27" ht="15.75" customHeight="1">
      <c r="A49" s="6"/>
      <c r="B49" s="6"/>
      <c r="C49" s="6"/>
      <c r="D49" s="6"/>
      <c r="E49" s="29"/>
      <c r="F49" s="6"/>
      <c r="G49" s="29"/>
      <c r="H49" s="29"/>
      <c r="I49" s="6"/>
      <c r="J49" s="6"/>
      <c r="K49" s="6"/>
      <c r="L49" s="6"/>
      <c r="M49" s="6"/>
      <c r="N49" s="6"/>
      <c r="O49" s="6"/>
      <c r="P49" s="6"/>
      <c r="Q49" s="6"/>
      <c r="R49" s="6"/>
      <c r="S49" s="6"/>
      <c r="T49" s="28"/>
      <c r="U49" s="28"/>
      <c r="V49" s="28"/>
      <c r="W49" s="139"/>
      <c r="X49" s="29"/>
      <c r="Y49" s="6"/>
      <c r="Z49" s="6"/>
      <c r="AA49" s="6"/>
    </row>
    <row r="50" spans="1:27" ht="15.75" customHeight="1">
      <c r="A50" s="6"/>
      <c r="B50" s="6"/>
      <c r="C50" s="6"/>
      <c r="D50" s="6"/>
      <c r="E50" s="29"/>
      <c r="F50" s="6"/>
      <c r="G50" s="29"/>
      <c r="H50" s="29"/>
      <c r="I50" s="6"/>
      <c r="J50" s="6"/>
      <c r="K50" s="6"/>
      <c r="L50" s="6"/>
      <c r="M50" s="6"/>
      <c r="N50" s="6"/>
      <c r="O50" s="6"/>
      <c r="P50" s="6"/>
      <c r="Q50" s="6"/>
      <c r="R50" s="6"/>
      <c r="S50" s="6"/>
      <c r="T50" s="28"/>
      <c r="U50" s="28"/>
      <c r="V50" s="28"/>
      <c r="W50" s="139"/>
      <c r="X50" s="29"/>
      <c r="Y50" s="6"/>
      <c r="Z50" s="6"/>
      <c r="AA50" s="6"/>
    </row>
    <row r="51" spans="1:27" ht="15.75" customHeight="1">
      <c r="A51" s="6"/>
      <c r="B51" s="6"/>
      <c r="C51" s="6"/>
      <c r="D51" s="6"/>
      <c r="E51" s="29"/>
      <c r="F51" s="6"/>
      <c r="G51" s="29"/>
      <c r="H51" s="29"/>
      <c r="I51" s="6"/>
      <c r="J51" s="6"/>
      <c r="K51" s="6"/>
      <c r="L51" s="6"/>
      <c r="M51" s="6"/>
      <c r="N51" s="6"/>
      <c r="O51" s="6"/>
      <c r="P51" s="6"/>
      <c r="Q51" s="6"/>
      <c r="R51" s="6"/>
      <c r="S51" s="6"/>
      <c r="T51" s="28"/>
      <c r="U51" s="28"/>
      <c r="V51" s="28"/>
      <c r="W51" s="139"/>
      <c r="X51" s="29"/>
      <c r="Y51" s="6"/>
      <c r="Z51" s="6"/>
      <c r="AA51" s="6"/>
    </row>
    <row r="52" spans="1:27" ht="15.75" customHeight="1">
      <c r="A52" s="6"/>
      <c r="B52" s="6"/>
      <c r="C52" s="6"/>
      <c r="D52" s="6"/>
      <c r="E52" s="29"/>
      <c r="F52" s="6"/>
      <c r="G52" s="29"/>
      <c r="H52" s="29"/>
      <c r="I52" s="6"/>
      <c r="J52" s="6"/>
      <c r="K52" s="6"/>
      <c r="L52" s="6"/>
      <c r="M52" s="6"/>
      <c r="N52" s="6"/>
      <c r="O52" s="6"/>
      <c r="P52" s="6"/>
      <c r="Q52" s="6"/>
      <c r="R52" s="6"/>
      <c r="S52" s="6"/>
      <c r="T52" s="28"/>
      <c r="U52" s="28"/>
      <c r="V52" s="28"/>
      <c r="W52" s="139"/>
      <c r="X52" s="29"/>
      <c r="Y52" s="6"/>
      <c r="Z52" s="6"/>
      <c r="AA52" s="6"/>
    </row>
    <row r="53" spans="1:27" ht="15.75" customHeight="1">
      <c r="A53" s="6"/>
      <c r="B53" s="6"/>
      <c r="C53" s="6"/>
      <c r="D53" s="6"/>
      <c r="E53" s="29"/>
      <c r="F53" s="6"/>
      <c r="G53" s="29"/>
      <c r="H53" s="29"/>
      <c r="I53" s="6"/>
      <c r="J53" s="6"/>
      <c r="K53" s="6"/>
      <c r="L53" s="6"/>
      <c r="M53" s="6"/>
      <c r="N53" s="6"/>
      <c r="O53" s="6"/>
      <c r="P53" s="6"/>
      <c r="Q53" s="6"/>
      <c r="R53" s="6"/>
      <c r="S53" s="6"/>
      <c r="T53" s="28"/>
      <c r="U53" s="28"/>
      <c r="V53" s="28"/>
      <c r="W53" s="139"/>
      <c r="X53" s="29"/>
      <c r="Y53" s="6"/>
      <c r="Z53" s="6"/>
      <c r="AA53" s="6"/>
    </row>
    <row r="54" spans="1:27" ht="15.75" customHeight="1">
      <c r="A54" s="6"/>
      <c r="B54" s="6"/>
      <c r="C54" s="6"/>
      <c r="D54" s="6"/>
      <c r="E54" s="29"/>
      <c r="F54" s="6"/>
      <c r="G54" s="29"/>
      <c r="H54" s="29"/>
      <c r="I54" s="6"/>
      <c r="J54" s="6"/>
      <c r="K54" s="6"/>
      <c r="L54" s="6"/>
      <c r="M54" s="6"/>
      <c r="N54" s="6"/>
      <c r="O54" s="6"/>
      <c r="P54" s="6"/>
      <c r="Q54" s="6"/>
      <c r="R54" s="6"/>
      <c r="S54" s="6"/>
      <c r="T54" s="28"/>
      <c r="U54" s="28"/>
      <c r="V54" s="28"/>
      <c r="W54" s="139"/>
      <c r="X54" s="29"/>
      <c r="Y54" s="6"/>
      <c r="Z54" s="6"/>
      <c r="AA54" s="6"/>
    </row>
    <row r="55" spans="1:27" ht="15.75" customHeight="1">
      <c r="A55" s="6"/>
      <c r="B55" s="6"/>
      <c r="C55" s="6"/>
      <c r="D55" s="6"/>
      <c r="E55" s="29"/>
      <c r="F55" s="6"/>
      <c r="G55" s="29"/>
      <c r="H55" s="29"/>
      <c r="I55" s="6"/>
      <c r="J55" s="6"/>
      <c r="K55" s="6"/>
      <c r="L55" s="6"/>
      <c r="M55" s="6"/>
      <c r="N55" s="6"/>
      <c r="O55" s="6"/>
      <c r="P55" s="6"/>
      <c r="Q55" s="6"/>
      <c r="R55" s="6"/>
      <c r="S55" s="6"/>
      <c r="T55" s="28"/>
      <c r="U55" s="28"/>
      <c r="V55" s="28"/>
      <c r="W55" s="139"/>
      <c r="X55" s="29"/>
      <c r="Y55" s="6"/>
      <c r="Z55" s="6"/>
      <c r="AA55" s="6"/>
    </row>
    <row r="56" spans="1:27" ht="15.75" customHeight="1">
      <c r="A56" s="6"/>
      <c r="B56" s="6"/>
      <c r="C56" s="6"/>
      <c r="D56" s="6"/>
      <c r="E56" s="29"/>
      <c r="F56" s="6"/>
      <c r="G56" s="29"/>
      <c r="H56" s="29"/>
      <c r="I56" s="6"/>
      <c r="J56" s="6"/>
      <c r="K56" s="6"/>
      <c r="L56" s="6"/>
      <c r="M56" s="6"/>
      <c r="N56" s="6"/>
      <c r="O56" s="6"/>
      <c r="P56" s="6"/>
      <c r="Q56" s="6"/>
      <c r="R56" s="6"/>
      <c r="S56" s="6"/>
      <c r="T56" s="28"/>
      <c r="U56" s="28"/>
      <c r="V56" s="28"/>
      <c r="W56" s="139"/>
      <c r="X56" s="29"/>
      <c r="Y56" s="6"/>
      <c r="Z56" s="6"/>
      <c r="AA56" s="6"/>
    </row>
    <row r="57" spans="1:27" ht="15.75" customHeight="1">
      <c r="A57" s="6"/>
      <c r="B57" s="6"/>
      <c r="C57" s="6"/>
      <c r="D57" s="6"/>
      <c r="E57" s="29"/>
      <c r="F57" s="6"/>
      <c r="G57" s="29"/>
      <c r="H57" s="29"/>
      <c r="I57" s="6"/>
      <c r="J57" s="6"/>
      <c r="K57" s="6"/>
      <c r="L57" s="6"/>
      <c r="M57" s="6"/>
      <c r="N57" s="6"/>
      <c r="O57" s="6"/>
      <c r="P57" s="6"/>
      <c r="Q57" s="6"/>
      <c r="R57" s="6"/>
      <c r="S57" s="6"/>
      <c r="T57" s="28"/>
      <c r="U57" s="28"/>
      <c r="V57" s="28"/>
      <c r="W57" s="139"/>
      <c r="X57" s="29"/>
      <c r="Y57" s="6"/>
      <c r="Z57" s="6"/>
      <c r="AA57" s="6"/>
    </row>
    <row r="58" spans="1:27" ht="15.75" customHeight="1">
      <c r="A58" s="6"/>
      <c r="B58" s="6"/>
      <c r="C58" s="6"/>
      <c r="D58" s="6"/>
      <c r="E58" s="29"/>
      <c r="F58" s="6"/>
      <c r="G58" s="29"/>
      <c r="H58" s="29"/>
      <c r="I58" s="6"/>
      <c r="J58" s="6"/>
      <c r="K58" s="6"/>
      <c r="L58" s="6"/>
      <c r="M58" s="6"/>
      <c r="N58" s="6"/>
      <c r="O58" s="6"/>
      <c r="P58" s="6"/>
      <c r="Q58" s="6"/>
      <c r="R58" s="6"/>
      <c r="S58" s="6"/>
      <c r="T58" s="28"/>
      <c r="U58" s="28"/>
      <c r="V58" s="28"/>
      <c r="W58" s="139"/>
      <c r="X58" s="29"/>
      <c r="Y58" s="6"/>
      <c r="Z58" s="6"/>
      <c r="AA58" s="6"/>
    </row>
    <row r="59" spans="1:27" ht="15.75" customHeight="1">
      <c r="A59" s="6"/>
      <c r="B59" s="6"/>
      <c r="C59" s="6"/>
      <c r="D59" s="6"/>
      <c r="E59" s="29"/>
      <c r="F59" s="6"/>
      <c r="G59" s="29"/>
      <c r="H59" s="29"/>
      <c r="I59" s="6"/>
      <c r="J59" s="6"/>
      <c r="K59" s="6"/>
      <c r="L59" s="6"/>
      <c r="M59" s="6"/>
      <c r="N59" s="6"/>
      <c r="O59" s="6"/>
      <c r="P59" s="6"/>
      <c r="Q59" s="6"/>
      <c r="R59" s="6"/>
      <c r="S59" s="6"/>
      <c r="T59" s="28"/>
      <c r="U59" s="28"/>
      <c r="V59" s="28"/>
      <c r="W59" s="139"/>
      <c r="X59" s="29"/>
      <c r="Y59" s="6"/>
      <c r="Z59" s="6"/>
      <c r="AA59" s="6"/>
    </row>
    <row r="60" spans="1:27" ht="15.75" customHeight="1">
      <c r="A60" s="6"/>
      <c r="B60" s="6"/>
      <c r="C60" s="6"/>
      <c r="D60" s="6"/>
      <c r="E60" s="29"/>
      <c r="F60" s="6"/>
      <c r="G60" s="29"/>
      <c r="H60" s="29"/>
      <c r="I60" s="6"/>
      <c r="J60" s="6"/>
      <c r="K60" s="6"/>
      <c r="L60" s="6"/>
      <c r="M60" s="6"/>
      <c r="N60" s="6"/>
      <c r="O60" s="6"/>
      <c r="P60" s="6"/>
      <c r="Q60" s="6"/>
      <c r="R60" s="6"/>
      <c r="S60" s="6"/>
      <c r="T60" s="28"/>
      <c r="U60" s="28"/>
      <c r="V60" s="28"/>
      <c r="W60" s="139"/>
      <c r="X60" s="29"/>
      <c r="Y60" s="6"/>
      <c r="Z60" s="6"/>
      <c r="AA60" s="6"/>
    </row>
    <row r="61" spans="1:27" ht="15.75" customHeight="1">
      <c r="A61" s="6"/>
      <c r="B61" s="6"/>
      <c r="C61" s="6"/>
      <c r="D61" s="6"/>
      <c r="E61" s="29"/>
      <c r="F61" s="6"/>
      <c r="G61" s="29"/>
      <c r="H61" s="29"/>
      <c r="I61" s="6"/>
      <c r="J61" s="6"/>
      <c r="K61" s="6"/>
      <c r="L61" s="6"/>
      <c r="M61" s="6"/>
      <c r="N61" s="6"/>
      <c r="O61" s="6"/>
      <c r="P61" s="6"/>
      <c r="Q61" s="6"/>
      <c r="R61" s="6"/>
      <c r="S61" s="6"/>
      <c r="T61" s="28"/>
      <c r="U61" s="28"/>
      <c r="V61" s="28"/>
      <c r="W61" s="139"/>
      <c r="X61" s="29"/>
      <c r="Y61" s="6"/>
      <c r="Z61" s="6"/>
      <c r="AA61" s="6"/>
    </row>
    <row r="62" spans="1:27" ht="15.75" customHeight="1">
      <c r="A62" s="6"/>
      <c r="B62" s="6"/>
      <c r="C62" s="6"/>
      <c r="D62" s="6"/>
      <c r="E62" s="29"/>
      <c r="F62" s="6"/>
      <c r="G62" s="29"/>
      <c r="H62" s="29"/>
      <c r="I62" s="6"/>
      <c r="J62" s="6"/>
      <c r="K62" s="6"/>
      <c r="L62" s="6"/>
      <c r="M62" s="6"/>
      <c r="N62" s="6"/>
      <c r="O62" s="6"/>
      <c r="P62" s="6"/>
      <c r="Q62" s="6"/>
      <c r="R62" s="6"/>
      <c r="S62" s="6"/>
      <c r="T62" s="28"/>
      <c r="U62" s="28"/>
      <c r="V62" s="28"/>
      <c r="W62" s="139"/>
      <c r="X62" s="29"/>
      <c r="Y62" s="6"/>
      <c r="Z62" s="6"/>
      <c r="AA62" s="6"/>
    </row>
    <row r="63" spans="1:27" ht="15.75" customHeight="1">
      <c r="A63" s="6"/>
      <c r="B63" s="6"/>
      <c r="C63" s="6"/>
      <c r="D63" s="6"/>
      <c r="E63" s="29"/>
      <c r="F63" s="6"/>
      <c r="G63" s="29"/>
      <c r="H63" s="29"/>
      <c r="I63" s="6"/>
      <c r="J63" s="6"/>
      <c r="K63" s="6"/>
      <c r="L63" s="6"/>
      <c r="M63" s="6"/>
      <c r="N63" s="6"/>
      <c r="O63" s="6"/>
      <c r="P63" s="6"/>
      <c r="Q63" s="6"/>
      <c r="R63" s="6"/>
      <c r="S63" s="6"/>
      <c r="T63" s="28"/>
      <c r="U63" s="28"/>
      <c r="V63" s="28"/>
      <c r="W63" s="139"/>
      <c r="X63" s="29"/>
      <c r="Y63" s="6"/>
      <c r="Z63" s="6"/>
      <c r="AA63" s="6"/>
    </row>
    <row r="64" spans="1:27" ht="15.75" customHeight="1">
      <c r="A64" s="6"/>
      <c r="B64" s="6"/>
      <c r="C64" s="6"/>
      <c r="D64" s="6"/>
      <c r="E64" s="29"/>
      <c r="F64" s="6"/>
      <c r="G64" s="29"/>
      <c r="H64" s="29"/>
      <c r="I64" s="6"/>
      <c r="J64" s="6"/>
      <c r="K64" s="6"/>
      <c r="L64" s="6"/>
      <c r="M64" s="6"/>
      <c r="N64" s="6"/>
      <c r="O64" s="6"/>
      <c r="P64" s="6"/>
      <c r="Q64" s="6"/>
      <c r="R64" s="6"/>
      <c r="S64" s="6"/>
      <c r="T64" s="28"/>
      <c r="U64" s="28"/>
      <c r="V64" s="28"/>
      <c r="W64" s="139"/>
      <c r="X64" s="29"/>
      <c r="Y64" s="6"/>
      <c r="Z64" s="6"/>
      <c r="AA64" s="6"/>
    </row>
    <row r="65" spans="1:27" ht="15.75" customHeight="1">
      <c r="A65" s="6"/>
      <c r="B65" s="6"/>
      <c r="C65" s="6"/>
      <c r="D65" s="6"/>
      <c r="E65" s="29"/>
      <c r="F65" s="6"/>
      <c r="G65" s="29"/>
      <c r="H65" s="29"/>
      <c r="I65" s="6"/>
      <c r="J65" s="6"/>
      <c r="K65" s="6"/>
      <c r="L65" s="6"/>
      <c r="M65" s="6"/>
      <c r="N65" s="6"/>
      <c r="O65" s="6"/>
      <c r="P65" s="6"/>
      <c r="Q65" s="6"/>
      <c r="R65" s="6"/>
      <c r="S65" s="6"/>
      <c r="T65" s="28"/>
      <c r="U65" s="28"/>
      <c r="V65" s="28"/>
      <c r="W65" s="139"/>
      <c r="X65" s="29"/>
      <c r="Y65" s="6"/>
      <c r="Z65" s="6"/>
      <c r="AA65" s="6"/>
    </row>
    <row r="66" spans="1:27" ht="15.75" customHeight="1">
      <c r="A66" s="6"/>
      <c r="B66" s="6"/>
      <c r="C66" s="6"/>
      <c r="D66" s="6"/>
      <c r="E66" s="29"/>
      <c r="F66" s="6"/>
      <c r="G66" s="29"/>
      <c r="H66" s="29"/>
      <c r="I66" s="6"/>
      <c r="J66" s="6"/>
      <c r="K66" s="6"/>
      <c r="L66" s="6"/>
      <c r="M66" s="6"/>
      <c r="N66" s="6"/>
      <c r="O66" s="6"/>
      <c r="P66" s="6"/>
      <c r="Q66" s="6"/>
      <c r="R66" s="6"/>
      <c r="S66" s="6"/>
      <c r="T66" s="28"/>
      <c r="U66" s="28"/>
      <c r="V66" s="28"/>
      <c r="W66" s="139"/>
      <c r="X66" s="29"/>
      <c r="Y66" s="6"/>
      <c r="Z66" s="6"/>
      <c r="AA66" s="6"/>
    </row>
    <row r="67" spans="1:27" ht="15.75" customHeight="1">
      <c r="A67" s="6"/>
      <c r="B67" s="6"/>
      <c r="C67" s="6"/>
      <c r="D67" s="6"/>
      <c r="E67" s="29"/>
      <c r="F67" s="6"/>
      <c r="G67" s="29"/>
      <c r="H67" s="29"/>
      <c r="I67" s="6"/>
      <c r="J67" s="6"/>
      <c r="K67" s="6"/>
      <c r="L67" s="6"/>
      <c r="M67" s="6"/>
      <c r="N67" s="6"/>
      <c r="O67" s="6"/>
      <c r="P67" s="6"/>
      <c r="Q67" s="6"/>
      <c r="R67" s="6"/>
      <c r="S67" s="6"/>
      <c r="T67" s="28"/>
      <c r="U67" s="28"/>
      <c r="V67" s="28"/>
      <c r="W67" s="139"/>
      <c r="X67" s="29"/>
      <c r="Y67" s="6"/>
      <c r="Z67" s="6"/>
      <c r="AA67" s="6"/>
    </row>
    <row r="68" spans="1:27" ht="15.75" customHeight="1">
      <c r="A68" s="6"/>
      <c r="B68" s="6"/>
      <c r="C68" s="6"/>
      <c r="D68" s="6"/>
      <c r="E68" s="29"/>
      <c r="F68" s="6"/>
      <c r="G68" s="29"/>
      <c r="H68" s="29"/>
      <c r="I68" s="6"/>
      <c r="J68" s="6"/>
      <c r="K68" s="6"/>
      <c r="L68" s="6"/>
      <c r="M68" s="6"/>
      <c r="N68" s="6"/>
      <c r="O68" s="6"/>
      <c r="P68" s="6"/>
      <c r="Q68" s="6"/>
      <c r="R68" s="6"/>
      <c r="S68" s="6"/>
      <c r="T68" s="28"/>
      <c r="U68" s="28"/>
      <c r="V68" s="28"/>
      <c r="W68" s="139"/>
      <c r="X68" s="29"/>
      <c r="Y68" s="6"/>
      <c r="Z68" s="6"/>
      <c r="AA68" s="6"/>
    </row>
    <row r="69" spans="1:27" ht="15.75" customHeight="1">
      <c r="A69" s="6"/>
      <c r="B69" s="6"/>
      <c r="C69" s="6"/>
      <c r="D69" s="6"/>
      <c r="E69" s="29"/>
      <c r="F69" s="6"/>
      <c r="G69" s="29"/>
      <c r="H69" s="29"/>
      <c r="I69" s="6"/>
      <c r="J69" s="6"/>
      <c r="K69" s="6"/>
      <c r="L69" s="6"/>
      <c r="M69" s="6"/>
      <c r="N69" s="6"/>
      <c r="O69" s="6"/>
      <c r="P69" s="6"/>
      <c r="Q69" s="6"/>
      <c r="R69" s="6"/>
      <c r="S69" s="6"/>
      <c r="T69" s="28"/>
      <c r="U69" s="28"/>
      <c r="V69" s="28"/>
      <c r="W69" s="139"/>
      <c r="X69" s="29"/>
      <c r="Y69" s="6"/>
      <c r="Z69" s="6"/>
      <c r="AA69" s="6"/>
    </row>
    <row r="70" spans="1:27" ht="15.75" customHeight="1">
      <c r="A70" s="6"/>
      <c r="B70" s="6"/>
      <c r="C70" s="6"/>
      <c r="D70" s="6"/>
      <c r="E70" s="29"/>
      <c r="F70" s="6"/>
      <c r="G70" s="29"/>
      <c r="H70" s="29"/>
      <c r="I70" s="6"/>
      <c r="J70" s="6"/>
      <c r="K70" s="6"/>
      <c r="L70" s="6"/>
      <c r="M70" s="6"/>
      <c r="N70" s="6"/>
      <c r="O70" s="6"/>
      <c r="P70" s="6"/>
      <c r="Q70" s="6"/>
      <c r="R70" s="6"/>
      <c r="S70" s="6"/>
      <c r="T70" s="28"/>
      <c r="U70" s="28"/>
      <c r="V70" s="28"/>
      <c r="W70" s="139"/>
      <c r="X70" s="29"/>
      <c r="Y70" s="6"/>
      <c r="Z70" s="6"/>
      <c r="AA70" s="6"/>
    </row>
    <row r="71" spans="1:27" ht="15.75" customHeight="1">
      <c r="A71" s="6"/>
      <c r="B71" s="6"/>
      <c r="C71" s="6"/>
      <c r="D71" s="6"/>
      <c r="E71" s="29"/>
      <c r="F71" s="6"/>
      <c r="G71" s="29"/>
      <c r="H71" s="29"/>
      <c r="I71" s="6"/>
      <c r="J71" s="6"/>
      <c r="K71" s="6"/>
      <c r="L71" s="6"/>
      <c r="M71" s="6"/>
      <c r="N71" s="6"/>
      <c r="O71" s="6"/>
      <c r="P71" s="6"/>
      <c r="Q71" s="6"/>
      <c r="R71" s="6"/>
      <c r="S71" s="6"/>
      <c r="T71" s="28"/>
      <c r="U71" s="28"/>
      <c r="V71" s="28"/>
      <c r="W71" s="139"/>
      <c r="X71" s="29"/>
      <c r="Y71" s="6"/>
      <c r="Z71" s="6"/>
      <c r="AA71" s="6"/>
    </row>
    <row r="72" spans="1:27" ht="15.75" customHeight="1">
      <c r="A72" s="6"/>
      <c r="B72" s="6"/>
      <c r="C72" s="6"/>
      <c r="D72" s="6"/>
      <c r="E72" s="29"/>
      <c r="F72" s="6"/>
      <c r="G72" s="29"/>
      <c r="H72" s="29"/>
      <c r="I72" s="6"/>
      <c r="J72" s="6"/>
      <c r="K72" s="6"/>
      <c r="L72" s="6"/>
      <c r="M72" s="6"/>
      <c r="N72" s="6"/>
      <c r="O72" s="6"/>
      <c r="P72" s="6"/>
      <c r="Q72" s="6"/>
      <c r="R72" s="6"/>
      <c r="S72" s="6"/>
      <c r="T72" s="28"/>
      <c r="U72" s="28"/>
      <c r="V72" s="28"/>
      <c r="W72" s="139"/>
      <c r="X72" s="29"/>
      <c r="Y72" s="6"/>
      <c r="Z72" s="6"/>
      <c r="AA72" s="6"/>
    </row>
    <row r="73" spans="1:27" ht="15.75" customHeight="1">
      <c r="A73" s="6"/>
      <c r="B73" s="6"/>
      <c r="C73" s="6"/>
      <c r="D73" s="6"/>
      <c r="E73" s="29"/>
      <c r="F73" s="6"/>
      <c r="G73" s="29"/>
      <c r="H73" s="29"/>
      <c r="I73" s="6"/>
      <c r="J73" s="6"/>
      <c r="K73" s="6"/>
      <c r="L73" s="6"/>
      <c r="M73" s="6"/>
      <c r="N73" s="6"/>
      <c r="O73" s="6"/>
      <c r="P73" s="6"/>
      <c r="Q73" s="6"/>
      <c r="R73" s="6"/>
      <c r="S73" s="6"/>
      <c r="T73" s="28"/>
      <c r="U73" s="28"/>
      <c r="V73" s="28"/>
      <c r="W73" s="139"/>
      <c r="X73" s="29"/>
      <c r="Y73" s="6"/>
      <c r="Z73" s="6"/>
      <c r="AA73" s="6"/>
    </row>
    <row r="74" spans="1:27" ht="15.75" customHeight="1">
      <c r="A74" s="6"/>
      <c r="B74" s="6"/>
      <c r="C74" s="6"/>
      <c r="D74" s="6"/>
      <c r="E74" s="29"/>
      <c r="F74" s="6"/>
      <c r="G74" s="29"/>
      <c r="H74" s="29"/>
      <c r="I74" s="6"/>
      <c r="J74" s="6"/>
      <c r="K74" s="6"/>
      <c r="L74" s="6"/>
      <c r="M74" s="6"/>
      <c r="N74" s="6"/>
      <c r="O74" s="6"/>
      <c r="P74" s="6"/>
      <c r="Q74" s="6"/>
      <c r="R74" s="6"/>
      <c r="S74" s="6"/>
      <c r="T74" s="28"/>
      <c r="U74" s="28"/>
      <c r="V74" s="28"/>
      <c r="W74" s="139"/>
      <c r="X74" s="29"/>
      <c r="Y74" s="6"/>
      <c r="Z74" s="6"/>
      <c r="AA74" s="6"/>
    </row>
    <row r="75" spans="1:27" ht="15.75" customHeight="1">
      <c r="A75" s="6"/>
      <c r="B75" s="6"/>
      <c r="C75" s="6"/>
      <c r="D75" s="6"/>
      <c r="E75" s="29"/>
      <c r="F75" s="6"/>
      <c r="G75" s="29"/>
      <c r="H75" s="29"/>
      <c r="I75" s="6"/>
      <c r="J75" s="6"/>
      <c r="K75" s="6"/>
      <c r="L75" s="6"/>
      <c r="M75" s="6"/>
      <c r="N75" s="6"/>
      <c r="O75" s="6"/>
      <c r="P75" s="6"/>
      <c r="Q75" s="6"/>
      <c r="R75" s="6"/>
      <c r="S75" s="6"/>
      <c r="T75" s="28"/>
      <c r="U75" s="28"/>
      <c r="V75" s="28"/>
      <c r="W75" s="139"/>
      <c r="X75" s="29"/>
      <c r="Y75" s="6"/>
      <c r="Z75" s="6"/>
      <c r="AA75" s="6"/>
    </row>
    <row r="76" spans="1:27" ht="15.75" customHeight="1">
      <c r="A76" s="6"/>
      <c r="B76" s="6"/>
      <c r="C76" s="6"/>
      <c r="D76" s="6"/>
      <c r="E76" s="29"/>
      <c r="F76" s="6"/>
      <c r="G76" s="29"/>
      <c r="H76" s="29"/>
      <c r="I76" s="6"/>
      <c r="J76" s="6"/>
      <c r="K76" s="6"/>
      <c r="L76" s="6"/>
      <c r="M76" s="6"/>
      <c r="N76" s="6"/>
      <c r="O76" s="6"/>
      <c r="P76" s="6"/>
      <c r="Q76" s="6"/>
      <c r="R76" s="6"/>
      <c r="S76" s="6"/>
      <c r="T76" s="28"/>
      <c r="U76" s="28"/>
      <c r="V76" s="28"/>
      <c r="W76" s="139"/>
      <c r="X76" s="29"/>
      <c r="Y76" s="6"/>
      <c r="Z76" s="6"/>
      <c r="AA76" s="6"/>
    </row>
    <row r="77" spans="1:27" ht="15.75" customHeight="1">
      <c r="A77" s="6"/>
      <c r="B77" s="6"/>
      <c r="C77" s="6"/>
      <c r="D77" s="6"/>
      <c r="E77" s="29"/>
      <c r="F77" s="6"/>
      <c r="G77" s="29"/>
      <c r="H77" s="29"/>
      <c r="I77" s="6"/>
      <c r="J77" s="6"/>
      <c r="K77" s="6"/>
      <c r="L77" s="6"/>
      <c r="M77" s="6"/>
      <c r="N77" s="6"/>
      <c r="O77" s="6"/>
      <c r="P77" s="6"/>
      <c r="Q77" s="6"/>
      <c r="R77" s="6"/>
      <c r="S77" s="6"/>
      <c r="T77" s="28"/>
      <c r="U77" s="28"/>
      <c r="V77" s="28"/>
      <c r="W77" s="139"/>
      <c r="X77" s="29"/>
      <c r="Y77" s="6"/>
      <c r="Z77" s="6"/>
      <c r="AA77" s="6"/>
    </row>
    <row r="78" spans="1:27" ht="15.75" customHeight="1">
      <c r="A78" s="6"/>
      <c r="B78" s="6"/>
      <c r="C78" s="6"/>
      <c r="D78" s="6"/>
      <c r="E78" s="29"/>
      <c r="F78" s="6"/>
      <c r="G78" s="29"/>
      <c r="H78" s="29"/>
      <c r="I78" s="6"/>
      <c r="J78" s="6"/>
      <c r="K78" s="6"/>
      <c r="L78" s="6"/>
      <c r="M78" s="6"/>
      <c r="N78" s="6"/>
      <c r="O78" s="6"/>
      <c r="P78" s="6"/>
      <c r="Q78" s="6"/>
      <c r="R78" s="6"/>
      <c r="S78" s="6"/>
      <c r="T78" s="28"/>
      <c r="U78" s="28"/>
      <c r="V78" s="28"/>
      <c r="W78" s="139"/>
      <c r="X78" s="29"/>
      <c r="Y78" s="6"/>
      <c r="Z78" s="6"/>
      <c r="AA78" s="6"/>
    </row>
    <row r="79" spans="1:27" ht="15.75" customHeight="1">
      <c r="A79" s="6"/>
      <c r="B79" s="6"/>
      <c r="C79" s="6"/>
      <c r="D79" s="6"/>
      <c r="E79" s="29"/>
      <c r="F79" s="6"/>
      <c r="G79" s="29"/>
      <c r="H79" s="29"/>
      <c r="I79" s="6"/>
      <c r="J79" s="6"/>
      <c r="K79" s="6"/>
      <c r="L79" s="6"/>
      <c r="M79" s="6"/>
      <c r="N79" s="6"/>
      <c r="O79" s="6"/>
      <c r="P79" s="6"/>
      <c r="Q79" s="6"/>
      <c r="R79" s="6"/>
      <c r="S79" s="6"/>
      <c r="T79" s="28"/>
      <c r="U79" s="28"/>
      <c r="V79" s="28"/>
      <c r="W79" s="139"/>
      <c r="X79" s="29"/>
      <c r="Y79" s="6"/>
      <c r="Z79" s="6"/>
      <c r="AA79" s="6"/>
    </row>
    <row r="80" spans="1:27" ht="15.75" customHeight="1">
      <c r="A80" s="6"/>
      <c r="B80" s="6"/>
      <c r="C80" s="6"/>
      <c r="D80" s="6"/>
      <c r="E80" s="29"/>
      <c r="F80" s="6"/>
      <c r="G80" s="29"/>
      <c r="H80" s="29"/>
      <c r="I80" s="6"/>
      <c r="J80" s="6"/>
      <c r="K80" s="6"/>
      <c r="L80" s="6"/>
      <c r="M80" s="6"/>
      <c r="N80" s="6"/>
      <c r="O80" s="6"/>
      <c r="P80" s="6"/>
      <c r="Q80" s="6"/>
      <c r="R80" s="6"/>
      <c r="S80" s="6"/>
      <c r="T80" s="28"/>
      <c r="U80" s="28"/>
      <c r="V80" s="28"/>
      <c r="W80" s="139"/>
      <c r="X80" s="29"/>
      <c r="Y80" s="6"/>
      <c r="Z80" s="6"/>
      <c r="AA80" s="6"/>
    </row>
    <row r="81" spans="1:27" ht="15.75" customHeight="1">
      <c r="A81" s="6"/>
      <c r="B81" s="6"/>
      <c r="C81" s="6"/>
      <c r="D81" s="6"/>
      <c r="E81" s="29"/>
      <c r="F81" s="6"/>
      <c r="G81" s="29"/>
      <c r="H81" s="29"/>
      <c r="I81" s="6"/>
      <c r="J81" s="6"/>
      <c r="K81" s="6"/>
      <c r="L81" s="6"/>
      <c r="M81" s="6"/>
      <c r="N81" s="6"/>
      <c r="O81" s="6"/>
      <c r="P81" s="6"/>
      <c r="Q81" s="6"/>
      <c r="R81" s="6"/>
      <c r="S81" s="6"/>
      <c r="T81" s="28"/>
      <c r="U81" s="28"/>
      <c r="V81" s="28"/>
      <c r="W81" s="139"/>
      <c r="X81" s="29"/>
      <c r="Y81" s="6"/>
      <c r="Z81" s="6"/>
      <c r="AA81" s="6"/>
    </row>
    <row r="82" spans="1:27" ht="15.75" customHeight="1">
      <c r="A82" s="6"/>
      <c r="B82" s="6"/>
      <c r="C82" s="6"/>
      <c r="D82" s="6"/>
      <c r="E82" s="29"/>
      <c r="F82" s="6"/>
      <c r="G82" s="29"/>
      <c r="H82" s="29"/>
      <c r="I82" s="6"/>
      <c r="J82" s="6"/>
      <c r="K82" s="6"/>
      <c r="L82" s="6"/>
      <c r="M82" s="6"/>
      <c r="N82" s="6"/>
      <c r="O82" s="6"/>
      <c r="P82" s="6"/>
      <c r="Q82" s="6"/>
      <c r="R82" s="6"/>
      <c r="S82" s="6"/>
      <c r="T82" s="28"/>
      <c r="U82" s="28"/>
      <c r="V82" s="28"/>
      <c r="W82" s="139"/>
      <c r="X82" s="29"/>
      <c r="Y82" s="6"/>
      <c r="Z82" s="6"/>
      <c r="AA82" s="6"/>
    </row>
    <row r="83" spans="1:27" ht="15.75" customHeight="1">
      <c r="A83" s="6"/>
      <c r="B83" s="6"/>
      <c r="C83" s="6"/>
      <c r="D83" s="6"/>
      <c r="E83" s="29"/>
      <c r="F83" s="6"/>
      <c r="G83" s="29"/>
      <c r="H83" s="29"/>
      <c r="I83" s="6"/>
      <c r="J83" s="6"/>
      <c r="K83" s="6"/>
      <c r="L83" s="6"/>
      <c r="M83" s="6"/>
      <c r="N83" s="6"/>
      <c r="O83" s="6"/>
      <c r="P83" s="6"/>
      <c r="Q83" s="6"/>
      <c r="R83" s="6"/>
      <c r="S83" s="6"/>
      <c r="T83" s="28"/>
      <c r="U83" s="28"/>
      <c r="V83" s="28"/>
      <c r="W83" s="139"/>
      <c r="X83" s="29"/>
      <c r="Y83" s="6"/>
      <c r="Z83" s="6"/>
      <c r="AA83" s="6"/>
    </row>
    <row r="84" spans="1:27" ht="15.75" customHeight="1">
      <c r="A84" s="6"/>
      <c r="B84" s="6"/>
      <c r="C84" s="6"/>
      <c r="D84" s="6"/>
      <c r="E84" s="29"/>
      <c r="F84" s="6"/>
      <c r="G84" s="29"/>
      <c r="H84" s="29"/>
      <c r="I84" s="6"/>
      <c r="J84" s="6"/>
      <c r="K84" s="6"/>
      <c r="L84" s="6"/>
      <c r="M84" s="6"/>
      <c r="N84" s="6"/>
      <c r="O84" s="6"/>
      <c r="P84" s="6"/>
      <c r="Q84" s="6"/>
      <c r="R84" s="6"/>
      <c r="S84" s="6"/>
      <c r="T84" s="28"/>
      <c r="U84" s="28"/>
      <c r="V84" s="28"/>
      <c r="W84" s="139"/>
      <c r="X84" s="29"/>
      <c r="Y84" s="6"/>
      <c r="Z84" s="6"/>
      <c r="AA84" s="6"/>
    </row>
    <row r="85" spans="1:27" ht="15.75" customHeight="1">
      <c r="A85" s="6"/>
      <c r="B85" s="6"/>
      <c r="C85" s="6"/>
      <c r="D85" s="6"/>
      <c r="E85" s="29"/>
      <c r="F85" s="6"/>
      <c r="G85" s="29"/>
      <c r="H85" s="29"/>
      <c r="I85" s="6"/>
      <c r="J85" s="6"/>
      <c r="K85" s="6"/>
      <c r="L85" s="6"/>
      <c r="M85" s="6"/>
      <c r="N85" s="6"/>
      <c r="O85" s="6"/>
      <c r="P85" s="6"/>
      <c r="Q85" s="6"/>
      <c r="R85" s="6"/>
      <c r="S85" s="6"/>
      <c r="T85" s="28"/>
      <c r="U85" s="28"/>
      <c r="V85" s="28"/>
      <c r="W85" s="139"/>
      <c r="X85" s="29"/>
      <c r="Y85" s="6"/>
      <c r="Z85" s="6"/>
      <c r="AA85" s="6"/>
    </row>
    <row r="86" spans="1:27" ht="15.75" customHeight="1">
      <c r="A86" s="6"/>
      <c r="B86" s="6"/>
      <c r="C86" s="6"/>
      <c r="D86" s="6"/>
      <c r="E86" s="29"/>
      <c r="F86" s="6"/>
      <c r="G86" s="29"/>
      <c r="H86" s="29"/>
      <c r="I86" s="6"/>
      <c r="J86" s="6"/>
      <c r="K86" s="6"/>
      <c r="L86" s="6"/>
      <c r="M86" s="6"/>
      <c r="N86" s="6"/>
      <c r="O86" s="6"/>
      <c r="P86" s="6"/>
      <c r="Q86" s="6"/>
      <c r="R86" s="6"/>
      <c r="S86" s="6"/>
      <c r="T86" s="28"/>
      <c r="U86" s="28"/>
      <c r="V86" s="28"/>
      <c r="W86" s="139"/>
      <c r="X86" s="29"/>
      <c r="Y86" s="6"/>
      <c r="Z86" s="6"/>
      <c r="AA86" s="6"/>
    </row>
    <row r="87" spans="1:27" ht="15.75" customHeight="1">
      <c r="A87" s="6"/>
      <c r="B87" s="6"/>
      <c r="C87" s="6"/>
      <c r="D87" s="6"/>
      <c r="E87" s="29"/>
      <c r="F87" s="6"/>
      <c r="G87" s="29"/>
      <c r="H87" s="29"/>
      <c r="I87" s="6"/>
      <c r="J87" s="6"/>
      <c r="K87" s="6"/>
      <c r="L87" s="6"/>
      <c r="M87" s="6"/>
      <c r="N87" s="6"/>
      <c r="O87" s="6"/>
      <c r="P87" s="6"/>
      <c r="Q87" s="6"/>
      <c r="R87" s="6"/>
      <c r="S87" s="6"/>
      <c r="T87" s="28"/>
      <c r="U87" s="28"/>
      <c r="V87" s="28"/>
      <c r="W87" s="139"/>
      <c r="X87" s="29"/>
      <c r="Y87" s="6"/>
      <c r="Z87" s="6"/>
      <c r="AA87" s="6"/>
    </row>
    <row r="88" spans="1:27" ht="15.75" customHeight="1">
      <c r="A88" s="6"/>
      <c r="B88" s="6"/>
      <c r="C88" s="6"/>
      <c r="D88" s="6"/>
      <c r="E88" s="29"/>
      <c r="F88" s="6"/>
      <c r="G88" s="29"/>
      <c r="H88" s="29"/>
      <c r="I88" s="6"/>
      <c r="J88" s="6"/>
      <c r="K88" s="6"/>
      <c r="L88" s="6"/>
      <c r="M88" s="6"/>
      <c r="N88" s="6"/>
      <c r="O88" s="6"/>
      <c r="P88" s="6"/>
      <c r="Q88" s="6"/>
      <c r="R88" s="6"/>
      <c r="S88" s="6"/>
      <c r="T88" s="28"/>
      <c r="U88" s="28"/>
      <c r="V88" s="28"/>
      <c r="W88" s="139"/>
      <c r="X88" s="29"/>
      <c r="Y88" s="6"/>
      <c r="Z88" s="6"/>
      <c r="AA88" s="6"/>
    </row>
    <row r="89" spans="1:27" ht="15.75" customHeight="1">
      <c r="A89" s="6"/>
      <c r="B89" s="6"/>
      <c r="C89" s="6"/>
      <c r="D89" s="6"/>
      <c r="E89" s="29"/>
      <c r="F89" s="6"/>
      <c r="G89" s="29"/>
      <c r="H89" s="29"/>
      <c r="I89" s="6"/>
      <c r="J89" s="6"/>
      <c r="K89" s="6"/>
      <c r="L89" s="6"/>
      <c r="M89" s="6"/>
      <c r="N89" s="6"/>
      <c r="O89" s="6"/>
      <c r="P89" s="6"/>
      <c r="Q89" s="6"/>
      <c r="R89" s="6"/>
      <c r="S89" s="6"/>
      <c r="T89" s="28"/>
      <c r="U89" s="28"/>
      <c r="V89" s="28"/>
      <c r="W89" s="139"/>
      <c r="X89" s="29"/>
      <c r="Y89" s="6"/>
      <c r="Z89" s="6"/>
      <c r="AA89" s="6"/>
    </row>
    <row r="90" spans="1:27" ht="15.75" customHeight="1">
      <c r="A90" s="6"/>
      <c r="B90" s="6"/>
      <c r="C90" s="6"/>
      <c r="D90" s="6"/>
      <c r="E90" s="29"/>
      <c r="F90" s="6"/>
      <c r="G90" s="29"/>
      <c r="H90" s="29"/>
      <c r="I90" s="6"/>
      <c r="J90" s="6"/>
      <c r="K90" s="6"/>
      <c r="L90" s="6"/>
      <c r="M90" s="6"/>
      <c r="N90" s="6"/>
      <c r="O90" s="6"/>
      <c r="P90" s="6"/>
      <c r="Q90" s="6"/>
      <c r="R90" s="6"/>
      <c r="S90" s="6"/>
      <c r="T90" s="28"/>
      <c r="U90" s="28"/>
      <c r="V90" s="28"/>
      <c r="W90" s="139"/>
      <c r="X90" s="29"/>
      <c r="Y90" s="6"/>
      <c r="Z90" s="6"/>
      <c r="AA90" s="6"/>
    </row>
    <row r="91" spans="1:27" ht="15.75" customHeight="1">
      <c r="A91" s="6"/>
      <c r="B91" s="6"/>
      <c r="C91" s="6"/>
      <c r="D91" s="6"/>
      <c r="E91" s="29"/>
      <c r="F91" s="6"/>
      <c r="G91" s="29"/>
      <c r="H91" s="29"/>
      <c r="I91" s="6"/>
      <c r="J91" s="6"/>
      <c r="K91" s="6"/>
      <c r="L91" s="6"/>
      <c r="M91" s="6"/>
      <c r="N91" s="6"/>
      <c r="O91" s="6"/>
      <c r="P91" s="6"/>
      <c r="Q91" s="6"/>
      <c r="R91" s="6"/>
      <c r="S91" s="6"/>
      <c r="T91" s="28"/>
      <c r="U91" s="28"/>
      <c r="V91" s="28"/>
      <c r="W91" s="139"/>
      <c r="X91" s="29"/>
      <c r="Y91" s="6"/>
      <c r="Z91" s="6"/>
      <c r="AA91" s="6"/>
    </row>
    <row r="92" spans="1:27" ht="15.75" customHeight="1">
      <c r="A92" s="6"/>
      <c r="B92" s="6"/>
      <c r="C92" s="6"/>
      <c r="D92" s="6"/>
      <c r="E92" s="6"/>
      <c r="F92" s="6"/>
      <c r="G92" s="6"/>
      <c r="H92" s="6"/>
      <c r="I92" s="6"/>
      <c r="J92" s="6"/>
      <c r="K92" s="6"/>
      <c r="L92" s="6"/>
      <c r="M92" s="6"/>
      <c r="N92" s="6"/>
      <c r="O92" s="6"/>
      <c r="P92" s="6"/>
      <c r="Q92" s="6"/>
      <c r="R92" s="6"/>
      <c r="S92" s="6"/>
      <c r="T92" s="6"/>
      <c r="U92" s="6"/>
      <c r="V92" s="6"/>
      <c r="W92" s="139"/>
      <c r="X92" s="6"/>
      <c r="Y92" s="6"/>
      <c r="Z92" s="6"/>
      <c r="AA92" s="6"/>
    </row>
    <row r="93" spans="1:27" ht="15.75" customHeight="1">
      <c r="A93" s="6"/>
      <c r="B93" s="6"/>
      <c r="C93" s="6"/>
      <c r="D93" s="6"/>
      <c r="E93" s="6"/>
      <c r="F93" s="6"/>
      <c r="G93" s="6"/>
      <c r="H93" s="6"/>
      <c r="I93" s="6"/>
      <c r="J93" s="6"/>
      <c r="K93" s="6"/>
      <c r="L93" s="6"/>
      <c r="M93" s="6"/>
      <c r="N93" s="6"/>
      <c r="O93" s="6"/>
      <c r="P93" s="6"/>
      <c r="Q93" s="6"/>
      <c r="R93" s="6"/>
      <c r="S93" s="6"/>
      <c r="T93" s="6"/>
      <c r="U93" s="6"/>
      <c r="V93" s="6"/>
      <c r="W93" s="139"/>
      <c r="X93" s="6"/>
      <c r="Y93" s="6"/>
      <c r="Z93" s="6"/>
      <c r="AA93" s="6"/>
    </row>
    <row r="94" spans="1:27" ht="15.75" customHeight="1">
      <c r="A94" s="6"/>
      <c r="B94" s="6"/>
      <c r="C94" s="6"/>
      <c r="D94" s="6"/>
      <c r="E94" s="6"/>
      <c r="F94" s="6"/>
      <c r="G94" s="6"/>
      <c r="H94" s="6"/>
      <c r="I94" s="6"/>
      <c r="J94" s="6"/>
      <c r="K94" s="6"/>
      <c r="L94" s="6"/>
      <c r="M94" s="6"/>
      <c r="N94" s="6"/>
      <c r="O94" s="6"/>
      <c r="P94" s="6"/>
      <c r="Q94" s="6"/>
      <c r="R94" s="6"/>
      <c r="S94" s="6"/>
      <c r="T94" s="6"/>
      <c r="U94" s="6"/>
      <c r="V94" s="6"/>
      <c r="W94" s="139"/>
      <c r="X94" s="6"/>
      <c r="Y94" s="6"/>
      <c r="Z94" s="6"/>
      <c r="AA94" s="6"/>
    </row>
    <row r="95" spans="1:27" ht="15.75" customHeight="1">
      <c r="A95" s="6"/>
      <c r="B95" s="6"/>
      <c r="C95" s="6"/>
      <c r="D95" s="6"/>
      <c r="E95" s="6"/>
      <c r="F95" s="6"/>
      <c r="G95" s="6"/>
      <c r="H95" s="6"/>
      <c r="I95" s="6"/>
      <c r="J95" s="6"/>
      <c r="K95" s="6"/>
      <c r="L95" s="6"/>
      <c r="M95" s="6"/>
      <c r="N95" s="6"/>
      <c r="O95" s="6"/>
      <c r="P95" s="6"/>
      <c r="Q95" s="6"/>
      <c r="R95" s="6"/>
      <c r="S95" s="6"/>
      <c r="T95" s="6"/>
      <c r="U95" s="6"/>
      <c r="V95" s="6"/>
      <c r="W95" s="139"/>
      <c r="X95" s="6"/>
      <c r="Y95" s="6"/>
      <c r="Z95" s="6"/>
      <c r="AA95" s="6"/>
    </row>
    <row r="96" spans="1:27" ht="15.75" customHeight="1">
      <c r="A96" s="6"/>
      <c r="B96" s="6"/>
      <c r="C96" s="6"/>
      <c r="D96" s="6"/>
      <c r="E96" s="6"/>
      <c r="F96" s="6"/>
      <c r="G96" s="6"/>
      <c r="H96" s="6"/>
      <c r="I96" s="6"/>
      <c r="J96" s="6"/>
      <c r="K96" s="6"/>
      <c r="L96" s="6"/>
      <c r="M96" s="6"/>
      <c r="N96" s="6"/>
      <c r="O96" s="6"/>
      <c r="P96" s="6"/>
      <c r="Q96" s="6"/>
      <c r="R96" s="6"/>
      <c r="S96" s="6"/>
      <c r="T96" s="6"/>
      <c r="U96" s="6"/>
      <c r="V96" s="6"/>
      <c r="W96" s="139"/>
      <c r="X96" s="6"/>
      <c r="Y96" s="6"/>
      <c r="Z96" s="6"/>
      <c r="AA96" s="6"/>
    </row>
    <row r="97" spans="1:27" ht="15.75" customHeight="1">
      <c r="A97" s="6"/>
      <c r="B97" s="6"/>
      <c r="C97" s="6"/>
      <c r="D97" s="6"/>
      <c r="E97" s="6"/>
      <c r="F97" s="6"/>
      <c r="G97" s="6"/>
      <c r="H97" s="6"/>
      <c r="I97" s="6"/>
      <c r="J97" s="6"/>
      <c r="K97" s="6"/>
      <c r="L97" s="6"/>
      <c r="M97" s="6"/>
      <c r="N97" s="6"/>
      <c r="O97" s="6"/>
      <c r="P97" s="6"/>
      <c r="Q97" s="6"/>
      <c r="R97" s="6"/>
      <c r="S97" s="6"/>
      <c r="T97" s="6"/>
      <c r="U97" s="6"/>
      <c r="V97" s="6"/>
      <c r="W97" s="139"/>
      <c r="X97" s="6"/>
      <c r="Y97" s="6"/>
      <c r="Z97" s="6"/>
      <c r="AA97" s="6"/>
    </row>
    <row r="98" spans="1:27" ht="15.75" customHeight="1">
      <c r="A98" s="6"/>
      <c r="B98" s="6"/>
      <c r="C98" s="6"/>
      <c r="D98" s="6"/>
      <c r="E98" s="6"/>
      <c r="F98" s="6"/>
      <c r="G98" s="6"/>
      <c r="H98" s="6"/>
      <c r="I98" s="6"/>
      <c r="J98" s="6"/>
      <c r="K98" s="6"/>
      <c r="L98" s="6"/>
      <c r="M98" s="6"/>
      <c r="N98" s="6"/>
      <c r="O98" s="6"/>
      <c r="P98" s="6"/>
      <c r="Q98" s="6"/>
      <c r="R98" s="6"/>
      <c r="S98" s="6"/>
      <c r="T98" s="6"/>
      <c r="U98" s="6"/>
      <c r="V98" s="6"/>
      <c r="W98" s="139"/>
      <c r="X98" s="6"/>
      <c r="Y98" s="6"/>
      <c r="Z98" s="6"/>
      <c r="AA98" s="6"/>
    </row>
    <row r="99" spans="1:27" ht="15.75" customHeight="1">
      <c r="A99" s="6"/>
      <c r="B99" s="6"/>
      <c r="C99" s="6"/>
      <c r="D99" s="6"/>
      <c r="E99" s="6"/>
      <c r="F99" s="6"/>
      <c r="G99" s="6"/>
      <c r="H99" s="6"/>
      <c r="I99" s="6"/>
      <c r="J99" s="6"/>
      <c r="K99" s="6"/>
      <c r="L99" s="6"/>
      <c r="M99" s="6"/>
      <c r="N99" s="6"/>
      <c r="O99" s="6"/>
      <c r="P99" s="6"/>
      <c r="Q99" s="6"/>
      <c r="R99" s="6"/>
      <c r="S99" s="6"/>
      <c r="T99" s="6"/>
      <c r="U99" s="6"/>
      <c r="V99" s="6"/>
      <c r="W99" s="139"/>
      <c r="X99" s="6"/>
      <c r="Y99" s="6"/>
      <c r="Z99" s="6"/>
      <c r="AA99" s="6"/>
    </row>
    <row r="100" spans="1:27" ht="15.75" customHeight="1">
      <c r="A100" s="6"/>
      <c r="B100" s="6"/>
      <c r="C100" s="6"/>
      <c r="D100" s="6"/>
      <c r="E100" s="6"/>
      <c r="F100" s="6"/>
      <c r="G100" s="6"/>
      <c r="H100" s="6"/>
      <c r="I100" s="6"/>
      <c r="J100" s="6"/>
      <c r="K100" s="6"/>
      <c r="L100" s="6"/>
      <c r="M100" s="6"/>
      <c r="N100" s="6"/>
      <c r="O100" s="6"/>
      <c r="P100" s="6"/>
      <c r="Q100" s="6"/>
      <c r="R100" s="6"/>
      <c r="S100" s="6"/>
      <c r="T100" s="6"/>
      <c r="U100" s="6"/>
      <c r="V100" s="6"/>
      <c r="W100" s="139"/>
      <c r="X100" s="6"/>
      <c r="Y100" s="6"/>
      <c r="Z100" s="6"/>
      <c r="AA100" s="6"/>
    </row>
    <row r="101" spans="1:27" ht="15.75" customHeight="1">
      <c r="A101" s="6"/>
      <c r="B101" s="6"/>
      <c r="C101" s="6"/>
      <c r="D101" s="6"/>
      <c r="E101" s="6"/>
      <c r="F101" s="6"/>
      <c r="G101" s="6"/>
      <c r="H101" s="6"/>
      <c r="I101" s="6"/>
      <c r="J101" s="6"/>
      <c r="K101" s="6"/>
      <c r="L101" s="6"/>
      <c r="M101" s="6"/>
      <c r="N101" s="6"/>
      <c r="O101" s="6"/>
      <c r="P101" s="6"/>
      <c r="Q101" s="6"/>
      <c r="R101" s="6"/>
      <c r="S101" s="6"/>
      <c r="T101" s="6"/>
      <c r="U101" s="6"/>
      <c r="V101" s="6"/>
      <c r="W101" s="139"/>
      <c r="X101" s="6"/>
      <c r="Y101" s="6"/>
      <c r="Z101" s="6"/>
      <c r="AA101" s="6"/>
    </row>
    <row r="102" spans="1:27" ht="15.75" customHeight="1">
      <c r="A102" s="6"/>
      <c r="B102" s="6"/>
      <c r="C102" s="6"/>
      <c r="D102" s="6"/>
      <c r="E102" s="6"/>
      <c r="F102" s="6"/>
      <c r="G102" s="6"/>
      <c r="H102" s="6"/>
      <c r="I102" s="6"/>
      <c r="J102" s="6"/>
      <c r="K102" s="6"/>
      <c r="L102" s="6"/>
      <c r="M102" s="6"/>
      <c r="N102" s="6"/>
      <c r="O102" s="6"/>
      <c r="P102" s="6"/>
      <c r="Q102" s="6"/>
      <c r="R102" s="6"/>
      <c r="S102" s="6"/>
      <c r="T102" s="6"/>
      <c r="U102" s="6"/>
      <c r="V102" s="6"/>
      <c r="W102" s="139"/>
      <c r="X102" s="6"/>
      <c r="Y102" s="6"/>
      <c r="Z102" s="6"/>
      <c r="AA102" s="6"/>
    </row>
    <row r="103" spans="1:27" ht="15.75" customHeight="1">
      <c r="A103" s="6"/>
      <c r="B103" s="6"/>
      <c r="C103" s="6"/>
      <c r="D103" s="6"/>
      <c r="E103" s="6"/>
      <c r="F103" s="6"/>
      <c r="G103" s="6"/>
      <c r="H103" s="6"/>
      <c r="I103" s="6"/>
      <c r="J103" s="6"/>
      <c r="K103" s="6"/>
      <c r="L103" s="6"/>
      <c r="M103" s="6"/>
      <c r="N103" s="6"/>
      <c r="O103" s="6"/>
      <c r="P103" s="6"/>
      <c r="Q103" s="6"/>
      <c r="R103" s="6"/>
      <c r="S103" s="6"/>
      <c r="T103" s="6"/>
      <c r="U103" s="6"/>
      <c r="V103" s="6"/>
      <c r="W103" s="139"/>
      <c r="X103" s="6"/>
      <c r="Y103" s="6"/>
      <c r="Z103" s="6"/>
      <c r="AA103" s="6"/>
    </row>
    <row r="104" spans="1:27" ht="15.75" customHeight="1">
      <c r="A104" s="6"/>
      <c r="B104" s="6"/>
      <c r="C104" s="6"/>
      <c r="D104" s="6"/>
      <c r="E104" s="6"/>
      <c r="F104" s="6"/>
      <c r="G104" s="6"/>
      <c r="H104" s="6"/>
      <c r="I104" s="6"/>
      <c r="J104" s="6"/>
      <c r="K104" s="6"/>
      <c r="L104" s="6"/>
      <c r="M104" s="6"/>
      <c r="N104" s="6"/>
      <c r="O104" s="6"/>
      <c r="P104" s="6"/>
      <c r="Q104" s="6"/>
      <c r="R104" s="6"/>
      <c r="S104" s="6"/>
      <c r="T104" s="6"/>
      <c r="U104" s="6"/>
      <c r="V104" s="6"/>
      <c r="W104" s="139"/>
      <c r="X104" s="6"/>
      <c r="Y104" s="6"/>
      <c r="Z104" s="6"/>
      <c r="AA104" s="6"/>
    </row>
    <row r="105" spans="1:27" ht="15.75" customHeight="1">
      <c r="A105" s="6"/>
      <c r="B105" s="6"/>
      <c r="C105" s="6"/>
      <c r="D105" s="6"/>
      <c r="E105" s="6"/>
      <c r="F105" s="6"/>
      <c r="G105" s="6"/>
      <c r="H105" s="6"/>
      <c r="I105" s="6"/>
      <c r="J105" s="6"/>
      <c r="K105" s="6"/>
      <c r="L105" s="6"/>
      <c r="M105" s="6"/>
      <c r="N105" s="6"/>
      <c r="O105" s="6"/>
      <c r="P105" s="6"/>
      <c r="Q105" s="6"/>
      <c r="R105" s="6"/>
      <c r="S105" s="6"/>
      <c r="T105" s="6"/>
      <c r="U105" s="6"/>
      <c r="V105" s="6"/>
      <c r="W105" s="139"/>
      <c r="X105" s="6"/>
      <c r="Y105" s="6"/>
      <c r="Z105" s="6"/>
      <c r="AA105" s="6"/>
    </row>
    <row r="106" spans="1:27" ht="15.75" customHeight="1">
      <c r="A106" s="6"/>
      <c r="B106" s="6"/>
      <c r="C106" s="6"/>
      <c r="D106" s="6"/>
      <c r="E106" s="6"/>
      <c r="F106" s="6"/>
      <c r="G106" s="6"/>
      <c r="H106" s="6"/>
      <c r="I106" s="6"/>
      <c r="J106" s="6"/>
      <c r="K106" s="6"/>
      <c r="L106" s="6"/>
      <c r="M106" s="6"/>
      <c r="N106" s="6"/>
      <c r="O106" s="6"/>
      <c r="P106" s="6"/>
      <c r="Q106" s="6"/>
      <c r="R106" s="6"/>
      <c r="S106" s="6"/>
      <c r="T106" s="6"/>
      <c r="U106" s="6"/>
      <c r="V106" s="6"/>
      <c r="W106" s="139"/>
      <c r="X106" s="6"/>
      <c r="Y106" s="6"/>
      <c r="Z106" s="6"/>
      <c r="AA106" s="6"/>
    </row>
    <row r="107" spans="1:27" ht="15.75" customHeight="1">
      <c r="A107" s="6"/>
      <c r="B107" s="6"/>
      <c r="C107" s="6"/>
      <c r="D107" s="6"/>
      <c r="E107" s="6"/>
      <c r="F107" s="6"/>
      <c r="G107" s="6"/>
      <c r="H107" s="6"/>
      <c r="I107" s="6"/>
      <c r="J107" s="6"/>
      <c r="K107" s="6"/>
      <c r="L107" s="6"/>
      <c r="M107" s="6"/>
      <c r="N107" s="6"/>
      <c r="O107" s="6"/>
      <c r="P107" s="6"/>
      <c r="Q107" s="6"/>
      <c r="R107" s="6"/>
      <c r="S107" s="6"/>
      <c r="T107" s="6"/>
      <c r="U107" s="6"/>
      <c r="V107" s="6"/>
      <c r="W107" s="139"/>
      <c r="X107" s="6"/>
      <c r="Y107" s="6"/>
      <c r="Z107" s="6"/>
      <c r="AA107" s="6"/>
    </row>
    <row r="108" spans="1:27" ht="15.75" customHeight="1">
      <c r="A108" s="6"/>
      <c r="B108" s="6"/>
      <c r="C108" s="6"/>
      <c r="D108" s="6"/>
      <c r="E108" s="6"/>
      <c r="F108" s="6"/>
      <c r="G108" s="6"/>
      <c r="H108" s="6"/>
      <c r="I108" s="6"/>
      <c r="J108" s="6"/>
      <c r="K108" s="6"/>
      <c r="L108" s="6"/>
      <c r="M108" s="6"/>
      <c r="N108" s="6"/>
      <c r="O108" s="6"/>
      <c r="P108" s="6"/>
      <c r="Q108" s="6"/>
      <c r="R108" s="6"/>
      <c r="S108" s="6"/>
      <c r="T108" s="6"/>
      <c r="U108" s="6"/>
      <c r="V108" s="6"/>
      <c r="W108" s="139"/>
      <c r="X108" s="6"/>
      <c r="Y108" s="6"/>
      <c r="Z108" s="6"/>
      <c r="AA108" s="6"/>
    </row>
    <row r="109" spans="1:27" ht="15.75" customHeight="1">
      <c r="A109" s="6"/>
      <c r="B109" s="6"/>
      <c r="C109" s="6"/>
      <c r="D109" s="6"/>
      <c r="E109" s="6"/>
      <c r="F109" s="6"/>
      <c r="G109" s="6"/>
      <c r="H109" s="6"/>
      <c r="I109" s="6"/>
      <c r="J109" s="6"/>
      <c r="K109" s="6"/>
      <c r="L109" s="6"/>
      <c r="M109" s="6"/>
      <c r="N109" s="6"/>
      <c r="O109" s="6"/>
      <c r="P109" s="6"/>
      <c r="Q109" s="6"/>
      <c r="R109" s="6"/>
      <c r="S109" s="6"/>
      <c r="T109" s="6"/>
      <c r="U109" s="6"/>
      <c r="V109" s="6"/>
      <c r="W109" s="139"/>
      <c r="X109" s="6"/>
      <c r="Y109" s="6"/>
      <c r="Z109" s="6"/>
      <c r="AA109" s="6"/>
    </row>
    <row r="110" spans="1:27" ht="15.75" customHeight="1">
      <c r="A110" s="6"/>
      <c r="B110" s="6"/>
      <c r="C110" s="6"/>
      <c r="D110" s="6"/>
      <c r="E110" s="6"/>
      <c r="F110" s="6"/>
      <c r="G110" s="6"/>
      <c r="H110" s="6"/>
      <c r="I110" s="6"/>
      <c r="J110" s="6"/>
      <c r="K110" s="6"/>
      <c r="L110" s="6"/>
      <c r="M110" s="6"/>
      <c r="N110" s="6"/>
      <c r="O110" s="6"/>
      <c r="P110" s="6"/>
      <c r="Q110" s="6"/>
      <c r="R110" s="6"/>
      <c r="S110" s="6"/>
      <c r="T110" s="6"/>
      <c r="U110" s="6"/>
      <c r="V110" s="6"/>
      <c r="W110" s="139"/>
      <c r="X110" s="6"/>
      <c r="Y110" s="6"/>
      <c r="Z110" s="6"/>
      <c r="AA110" s="6"/>
    </row>
    <row r="111" spans="1:27" ht="15.75" customHeight="1">
      <c r="A111" s="6"/>
      <c r="B111" s="6"/>
      <c r="C111" s="6"/>
      <c r="D111" s="6"/>
      <c r="E111" s="6"/>
      <c r="F111" s="6"/>
      <c r="G111" s="6"/>
      <c r="H111" s="6"/>
      <c r="I111" s="6"/>
      <c r="J111" s="6"/>
      <c r="K111" s="6"/>
      <c r="L111" s="6"/>
      <c r="M111" s="6"/>
      <c r="N111" s="6"/>
      <c r="O111" s="6"/>
      <c r="P111" s="6"/>
      <c r="Q111" s="6"/>
      <c r="R111" s="6"/>
      <c r="S111" s="6"/>
      <c r="T111" s="6"/>
      <c r="U111" s="6"/>
      <c r="V111" s="6"/>
      <c r="W111" s="139"/>
      <c r="X111" s="6"/>
      <c r="Y111" s="6"/>
      <c r="Z111" s="6"/>
      <c r="AA111" s="6"/>
    </row>
    <row r="112" spans="1:27" ht="15.75" customHeight="1">
      <c r="A112" s="6"/>
      <c r="B112" s="6"/>
      <c r="C112" s="6"/>
      <c r="D112" s="6"/>
      <c r="E112" s="6"/>
      <c r="F112" s="6"/>
      <c r="G112" s="6"/>
      <c r="H112" s="6"/>
      <c r="I112" s="6"/>
      <c r="J112" s="6"/>
      <c r="K112" s="6"/>
      <c r="L112" s="6"/>
      <c r="M112" s="6"/>
      <c r="N112" s="6"/>
      <c r="O112" s="6"/>
      <c r="P112" s="6"/>
      <c r="Q112" s="6"/>
      <c r="R112" s="6"/>
      <c r="S112" s="6"/>
      <c r="T112" s="6"/>
      <c r="U112" s="6"/>
      <c r="V112" s="6"/>
      <c r="W112" s="139"/>
      <c r="X112" s="6"/>
      <c r="Y112" s="6"/>
      <c r="Z112" s="6"/>
      <c r="AA112" s="6"/>
    </row>
    <row r="113" spans="1:27" ht="15.75" customHeight="1">
      <c r="A113" s="6"/>
      <c r="B113" s="6"/>
      <c r="C113" s="6"/>
      <c r="D113" s="6"/>
      <c r="E113" s="6"/>
      <c r="F113" s="6"/>
      <c r="G113" s="6"/>
      <c r="H113" s="6"/>
      <c r="I113" s="6"/>
      <c r="J113" s="6"/>
      <c r="K113" s="6"/>
      <c r="L113" s="6"/>
      <c r="M113" s="6"/>
      <c r="N113" s="6"/>
      <c r="O113" s="6"/>
      <c r="P113" s="6"/>
      <c r="Q113" s="6"/>
      <c r="R113" s="6"/>
      <c r="S113" s="6"/>
      <c r="T113" s="6"/>
      <c r="U113" s="6"/>
      <c r="V113" s="6"/>
      <c r="W113" s="139"/>
      <c r="X113" s="6"/>
      <c r="Y113" s="6"/>
      <c r="Z113" s="6"/>
      <c r="AA113" s="6"/>
    </row>
    <row r="114" spans="1:27" ht="15.75" customHeight="1">
      <c r="A114" s="6"/>
      <c r="B114" s="6"/>
      <c r="C114" s="6"/>
      <c r="D114" s="6"/>
      <c r="E114" s="6"/>
      <c r="F114" s="6"/>
      <c r="G114" s="6"/>
      <c r="H114" s="6"/>
      <c r="I114" s="6"/>
      <c r="J114" s="6"/>
      <c r="K114" s="6"/>
      <c r="L114" s="6"/>
      <c r="M114" s="6"/>
      <c r="N114" s="6"/>
      <c r="O114" s="6"/>
      <c r="P114" s="6"/>
      <c r="Q114" s="6"/>
      <c r="R114" s="6"/>
      <c r="S114" s="6"/>
      <c r="T114" s="6"/>
      <c r="U114" s="6"/>
      <c r="V114" s="6"/>
      <c r="W114" s="139"/>
      <c r="X114" s="6"/>
      <c r="Y114" s="6"/>
      <c r="Z114" s="6"/>
      <c r="AA114" s="6"/>
    </row>
    <row r="115" spans="1:27" ht="15.75" customHeight="1">
      <c r="A115" s="6"/>
      <c r="B115" s="6"/>
      <c r="C115" s="6"/>
      <c r="D115" s="6"/>
      <c r="E115" s="6"/>
      <c r="F115" s="6"/>
      <c r="G115" s="6"/>
      <c r="H115" s="6"/>
      <c r="I115" s="6"/>
      <c r="J115" s="6"/>
      <c r="K115" s="6"/>
      <c r="L115" s="6"/>
      <c r="M115" s="6"/>
      <c r="N115" s="6"/>
      <c r="O115" s="6"/>
      <c r="P115" s="6"/>
      <c r="Q115" s="6"/>
      <c r="R115" s="6"/>
      <c r="S115" s="6"/>
      <c r="T115" s="6"/>
      <c r="U115" s="6"/>
      <c r="V115" s="6"/>
      <c r="W115" s="139"/>
      <c r="X115" s="6"/>
      <c r="Y115" s="6"/>
      <c r="Z115" s="6"/>
      <c r="AA115" s="6"/>
    </row>
    <row r="116" spans="1:27" ht="15.75" customHeight="1">
      <c r="A116" s="6"/>
      <c r="B116" s="6"/>
      <c r="C116" s="6"/>
      <c r="D116" s="6"/>
      <c r="E116" s="6"/>
      <c r="F116" s="6"/>
      <c r="G116" s="6"/>
      <c r="H116" s="6"/>
      <c r="I116" s="6"/>
      <c r="J116" s="6"/>
      <c r="K116" s="6"/>
      <c r="L116" s="6"/>
      <c r="M116" s="6"/>
      <c r="N116" s="6"/>
      <c r="O116" s="6"/>
      <c r="P116" s="6"/>
      <c r="Q116" s="6"/>
      <c r="R116" s="6"/>
      <c r="S116" s="6"/>
      <c r="T116" s="6"/>
      <c r="U116" s="6"/>
      <c r="V116" s="6"/>
      <c r="W116" s="139"/>
      <c r="X116" s="6"/>
      <c r="Y116" s="6"/>
      <c r="Z116" s="6"/>
      <c r="AA116" s="6"/>
    </row>
    <row r="117" spans="1:27" ht="15.75" customHeight="1">
      <c r="A117" s="6"/>
      <c r="B117" s="6"/>
      <c r="C117" s="6"/>
      <c r="D117" s="6"/>
      <c r="E117" s="6"/>
      <c r="F117" s="6"/>
      <c r="G117" s="6"/>
      <c r="H117" s="6"/>
      <c r="I117" s="6"/>
      <c r="J117" s="6"/>
      <c r="K117" s="6"/>
      <c r="L117" s="6"/>
      <c r="M117" s="6"/>
      <c r="N117" s="6"/>
      <c r="O117" s="6"/>
      <c r="P117" s="6"/>
      <c r="Q117" s="6"/>
      <c r="R117" s="6"/>
      <c r="S117" s="6"/>
      <c r="T117" s="6"/>
      <c r="U117" s="6"/>
      <c r="V117" s="6"/>
      <c r="W117" s="139"/>
      <c r="X117" s="6"/>
      <c r="Y117" s="6"/>
      <c r="Z117" s="6"/>
      <c r="AA117" s="6"/>
    </row>
    <row r="118" spans="1:27" ht="15.75" customHeight="1">
      <c r="A118" s="6"/>
      <c r="B118" s="6"/>
      <c r="C118" s="6"/>
      <c r="D118" s="6"/>
      <c r="E118" s="6"/>
      <c r="F118" s="6"/>
      <c r="G118" s="6"/>
      <c r="H118" s="6"/>
      <c r="I118" s="6"/>
      <c r="J118" s="6"/>
      <c r="K118" s="6"/>
      <c r="L118" s="6"/>
      <c r="M118" s="6"/>
      <c r="N118" s="6"/>
      <c r="O118" s="6"/>
      <c r="P118" s="6"/>
      <c r="Q118" s="6"/>
      <c r="R118" s="6"/>
      <c r="S118" s="6"/>
      <c r="T118" s="6"/>
      <c r="U118" s="6"/>
      <c r="V118" s="6"/>
      <c r="W118" s="139"/>
      <c r="X118" s="6"/>
      <c r="Y118" s="6"/>
      <c r="Z118" s="6"/>
      <c r="AA118" s="6"/>
    </row>
    <row r="119" spans="1:27" ht="15.75" customHeight="1">
      <c r="A119" s="6"/>
      <c r="B119" s="6"/>
      <c r="C119" s="6"/>
      <c r="D119" s="6"/>
      <c r="E119" s="6"/>
      <c r="F119" s="6"/>
      <c r="G119" s="6"/>
      <c r="H119" s="6"/>
      <c r="I119" s="6"/>
      <c r="J119" s="6"/>
      <c r="K119" s="6"/>
      <c r="L119" s="6"/>
      <c r="M119" s="6"/>
      <c r="N119" s="6"/>
      <c r="O119" s="6"/>
      <c r="P119" s="6"/>
      <c r="Q119" s="6"/>
      <c r="R119" s="6"/>
      <c r="S119" s="6"/>
      <c r="T119" s="6"/>
      <c r="U119" s="6"/>
      <c r="V119" s="6"/>
      <c r="W119" s="139"/>
      <c r="X119" s="6"/>
      <c r="Y119" s="6"/>
      <c r="Z119" s="6"/>
      <c r="AA119" s="6"/>
    </row>
    <row r="120" spans="1:27" ht="15.75" customHeight="1">
      <c r="A120" s="6"/>
      <c r="B120" s="6"/>
      <c r="C120" s="6"/>
      <c r="D120" s="6"/>
      <c r="E120" s="6"/>
      <c r="F120" s="6"/>
      <c r="G120" s="6"/>
      <c r="H120" s="6"/>
      <c r="I120" s="6"/>
      <c r="J120" s="6"/>
      <c r="K120" s="6"/>
      <c r="L120" s="6"/>
      <c r="M120" s="6"/>
      <c r="N120" s="6"/>
      <c r="O120" s="6"/>
      <c r="P120" s="6"/>
      <c r="Q120" s="6"/>
      <c r="R120" s="6"/>
      <c r="S120" s="6"/>
      <c r="T120" s="6"/>
      <c r="U120" s="6"/>
      <c r="V120" s="6"/>
      <c r="W120" s="139"/>
      <c r="X120" s="6"/>
      <c r="Y120" s="6"/>
      <c r="Z120" s="6"/>
      <c r="AA120" s="6"/>
    </row>
    <row r="121" spans="1:27" ht="15.75" customHeight="1">
      <c r="A121" s="6"/>
      <c r="B121" s="6"/>
      <c r="C121" s="6"/>
      <c r="D121" s="6"/>
      <c r="E121" s="6"/>
      <c r="F121" s="6"/>
      <c r="G121" s="6"/>
      <c r="H121" s="6"/>
      <c r="I121" s="6"/>
      <c r="J121" s="6"/>
      <c r="K121" s="6"/>
      <c r="L121" s="6"/>
      <c r="M121" s="6"/>
      <c r="N121" s="6"/>
      <c r="O121" s="6"/>
      <c r="P121" s="6"/>
      <c r="Q121" s="6"/>
      <c r="R121" s="6"/>
      <c r="S121" s="6"/>
      <c r="T121" s="6"/>
      <c r="U121" s="6"/>
      <c r="V121" s="6"/>
      <c r="W121" s="139"/>
      <c r="X121" s="6"/>
      <c r="Y121" s="6"/>
      <c r="Z121" s="6"/>
      <c r="AA121" s="6"/>
    </row>
    <row r="122" spans="1:27" ht="15.75" customHeight="1">
      <c r="A122" s="6"/>
      <c r="B122" s="6"/>
      <c r="C122" s="6"/>
      <c r="D122" s="6"/>
      <c r="E122" s="6"/>
      <c r="F122" s="6"/>
      <c r="G122" s="6"/>
      <c r="H122" s="6"/>
      <c r="I122" s="6"/>
      <c r="J122" s="6"/>
      <c r="K122" s="6"/>
      <c r="L122" s="6"/>
      <c r="M122" s="6"/>
      <c r="N122" s="6"/>
      <c r="O122" s="6"/>
      <c r="P122" s="6"/>
      <c r="Q122" s="6"/>
      <c r="R122" s="6"/>
      <c r="S122" s="6"/>
      <c r="T122" s="6"/>
      <c r="U122" s="6"/>
      <c r="V122" s="6"/>
      <c r="W122" s="139"/>
      <c r="X122" s="6"/>
      <c r="Y122" s="6"/>
      <c r="Z122" s="6"/>
      <c r="AA122" s="6"/>
    </row>
    <row r="123" spans="1:27" ht="15.75" customHeight="1">
      <c r="A123" s="6"/>
      <c r="B123" s="6"/>
      <c r="C123" s="6"/>
      <c r="D123" s="6"/>
      <c r="E123" s="6"/>
      <c r="F123" s="6"/>
      <c r="G123" s="6"/>
      <c r="H123" s="6"/>
      <c r="I123" s="6"/>
      <c r="J123" s="6"/>
      <c r="K123" s="6"/>
      <c r="L123" s="6"/>
      <c r="M123" s="6"/>
      <c r="N123" s="6"/>
      <c r="O123" s="6"/>
      <c r="P123" s="6"/>
      <c r="Q123" s="6"/>
      <c r="R123" s="6"/>
      <c r="S123" s="6"/>
      <c r="T123" s="6"/>
      <c r="U123" s="6"/>
      <c r="V123" s="6"/>
      <c r="W123" s="139"/>
      <c r="X123" s="6"/>
      <c r="Y123" s="6"/>
      <c r="Z123" s="6"/>
      <c r="AA123" s="6"/>
    </row>
    <row r="124" spans="1:27" ht="15.75" customHeight="1">
      <c r="A124" s="6"/>
      <c r="B124" s="6"/>
      <c r="C124" s="6"/>
      <c r="D124" s="6"/>
      <c r="E124" s="6"/>
      <c r="F124" s="6"/>
      <c r="G124" s="6"/>
      <c r="H124" s="6"/>
      <c r="I124" s="6"/>
      <c r="J124" s="6"/>
      <c r="K124" s="6"/>
      <c r="L124" s="6"/>
      <c r="M124" s="6"/>
      <c r="N124" s="6"/>
      <c r="O124" s="6"/>
      <c r="P124" s="6"/>
      <c r="Q124" s="6"/>
      <c r="R124" s="6"/>
      <c r="S124" s="6"/>
      <c r="T124" s="6"/>
      <c r="U124" s="6"/>
      <c r="V124" s="6"/>
      <c r="W124" s="139"/>
      <c r="X124" s="6"/>
      <c r="Y124" s="6"/>
      <c r="Z124" s="6"/>
      <c r="AA124" s="6"/>
    </row>
    <row r="125" spans="1:27" ht="15.75" customHeight="1">
      <c r="A125" s="6"/>
      <c r="B125" s="6"/>
      <c r="C125" s="6"/>
      <c r="D125" s="6"/>
      <c r="E125" s="6"/>
      <c r="F125" s="6"/>
      <c r="G125" s="6"/>
      <c r="H125" s="6"/>
      <c r="I125" s="6"/>
      <c r="J125" s="6"/>
      <c r="K125" s="6"/>
      <c r="L125" s="6"/>
      <c r="M125" s="6"/>
      <c r="N125" s="6"/>
      <c r="O125" s="6"/>
      <c r="P125" s="6"/>
      <c r="Q125" s="6"/>
      <c r="R125" s="6"/>
      <c r="S125" s="6"/>
      <c r="T125" s="6"/>
      <c r="U125" s="6"/>
      <c r="V125" s="6"/>
      <c r="W125" s="139"/>
      <c r="X125" s="6"/>
      <c r="Y125" s="6"/>
      <c r="Z125" s="6"/>
      <c r="AA125" s="6"/>
    </row>
    <row r="126" spans="1:27" ht="15.75" customHeight="1">
      <c r="A126" s="6"/>
      <c r="B126" s="6"/>
      <c r="C126" s="6"/>
      <c r="D126" s="6"/>
      <c r="E126" s="6"/>
      <c r="F126" s="6"/>
      <c r="G126" s="6"/>
      <c r="H126" s="6"/>
      <c r="I126" s="6"/>
      <c r="J126" s="6"/>
      <c r="K126" s="6"/>
      <c r="L126" s="6"/>
      <c r="M126" s="6"/>
      <c r="N126" s="6"/>
      <c r="O126" s="6"/>
      <c r="P126" s="6"/>
      <c r="Q126" s="6"/>
      <c r="R126" s="6"/>
      <c r="S126" s="6"/>
      <c r="T126" s="6"/>
      <c r="U126" s="6"/>
      <c r="V126" s="6"/>
      <c r="W126" s="139"/>
      <c r="X126" s="6"/>
      <c r="Y126" s="6"/>
      <c r="Z126" s="6"/>
      <c r="AA126" s="6"/>
    </row>
    <row r="127" spans="1:27" ht="15.75" customHeight="1">
      <c r="A127" s="6"/>
      <c r="B127" s="6"/>
      <c r="C127" s="6"/>
      <c r="D127" s="6"/>
      <c r="E127" s="6"/>
      <c r="F127" s="6"/>
      <c r="G127" s="6"/>
      <c r="H127" s="6"/>
      <c r="I127" s="6"/>
      <c r="J127" s="6"/>
      <c r="K127" s="6"/>
      <c r="L127" s="6"/>
      <c r="M127" s="6"/>
      <c r="N127" s="6"/>
      <c r="O127" s="6"/>
      <c r="P127" s="6"/>
      <c r="Q127" s="6"/>
      <c r="R127" s="6"/>
      <c r="S127" s="6"/>
      <c r="T127" s="6"/>
      <c r="U127" s="6"/>
      <c r="V127" s="6"/>
      <c r="W127" s="139"/>
      <c r="X127" s="6"/>
      <c r="Y127" s="6"/>
      <c r="Z127" s="6"/>
      <c r="AA127" s="6"/>
    </row>
    <row r="128" spans="1:27" ht="15.75" customHeight="1">
      <c r="A128" s="6"/>
      <c r="B128" s="6"/>
      <c r="C128" s="6"/>
      <c r="D128" s="6"/>
      <c r="E128" s="6"/>
      <c r="F128" s="6"/>
      <c r="G128" s="6"/>
      <c r="H128" s="6"/>
      <c r="I128" s="6"/>
      <c r="J128" s="6"/>
      <c r="K128" s="6"/>
      <c r="L128" s="6"/>
      <c r="M128" s="6"/>
      <c r="N128" s="6"/>
      <c r="O128" s="6"/>
      <c r="P128" s="6"/>
      <c r="Q128" s="6"/>
      <c r="R128" s="6"/>
      <c r="S128" s="6"/>
      <c r="T128" s="6"/>
      <c r="U128" s="6"/>
      <c r="V128" s="6"/>
      <c r="W128" s="139"/>
      <c r="X128" s="6"/>
      <c r="Y128" s="6"/>
      <c r="Z128" s="6"/>
      <c r="AA128" s="6"/>
    </row>
    <row r="129" spans="1:27" ht="15.75" customHeight="1">
      <c r="A129" s="6"/>
      <c r="B129" s="6"/>
      <c r="C129" s="6"/>
      <c r="D129" s="6"/>
      <c r="E129" s="6"/>
      <c r="F129" s="6"/>
      <c r="G129" s="6"/>
      <c r="H129" s="6"/>
      <c r="I129" s="6"/>
      <c r="J129" s="6"/>
      <c r="K129" s="6"/>
      <c r="L129" s="6"/>
      <c r="M129" s="6"/>
      <c r="N129" s="6"/>
      <c r="O129" s="6"/>
      <c r="P129" s="6"/>
      <c r="Q129" s="6"/>
      <c r="R129" s="6"/>
      <c r="S129" s="6"/>
      <c r="T129" s="6"/>
      <c r="U129" s="6"/>
      <c r="V129" s="6"/>
      <c r="W129" s="139"/>
      <c r="X129" s="6"/>
      <c r="Y129" s="6"/>
      <c r="Z129" s="6"/>
      <c r="AA129" s="6"/>
    </row>
    <row r="130" spans="1:27" ht="15.75" customHeight="1">
      <c r="A130" s="6"/>
      <c r="B130" s="6"/>
      <c r="C130" s="6"/>
      <c r="D130" s="6"/>
      <c r="E130" s="6"/>
      <c r="F130" s="6"/>
      <c r="G130" s="6"/>
      <c r="H130" s="6"/>
      <c r="I130" s="6"/>
      <c r="J130" s="6"/>
      <c r="K130" s="6"/>
      <c r="L130" s="6"/>
      <c r="M130" s="6"/>
      <c r="N130" s="6"/>
      <c r="O130" s="6"/>
      <c r="P130" s="6"/>
      <c r="Q130" s="6"/>
      <c r="R130" s="6"/>
      <c r="S130" s="6"/>
      <c r="T130" s="6"/>
      <c r="U130" s="6"/>
      <c r="V130" s="6"/>
      <c r="W130" s="139"/>
      <c r="X130" s="6"/>
      <c r="Y130" s="6"/>
      <c r="Z130" s="6"/>
      <c r="AA130" s="6"/>
    </row>
    <row r="131" spans="1:27" ht="15.75" customHeight="1">
      <c r="A131" s="6"/>
      <c r="B131" s="6"/>
      <c r="C131" s="6"/>
      <c r="D131" s="6"/>
      <c r="E131" s="6"/>
      <c r="F131" s="6"/>
      <c r="G131" s="6"/>
      <c r="H131" s="6"/>
      <c r="I131" s="6"/>
      <c r="J131" s="6"/>
      <c r="K131" s="6"/>
      <c r="L131" s="6"/>
      <c r="M131" s="6"/>
      <c r="N131" s="6"/>
      <c r="O131" s="6"/>
      <c r="P131" s="6"/>
      <c r="Q131" s="6"/>
      <c r="R131" s="6"/>
      <c r="S131" s="6"/>
      <c r="T131" s="6"/>
      <c r="U131" s="6"/>
      <c r="V131" s="6"/>
      <c r="W131" s="139"/>
      <c r="X131" s="6"/>
      <c r="Y131" s="6"/>
      <c r="Z131" s="6"/>
      <c r="AA131" s="6"/>
    </row>
    <row r="132" spans="1:27" ht="15.75" customHeight="1">
      <c r="A132" s="6"/>
      <c r="B132" s="6"/>
      <c r="C132" s="6"/>
      <c r="D132" s="6"/>
      <c r="E132" s="6"/>
      <c r="F132" s="6"/>
      <c r="G132" s="6"/>
      <c r="H132" s="6"/>
      <c r="I132" s="6"/>
      <c r="J132" s="6"/>
      <c r="K132" s="6"/>
      <c r="L132" s="6"/>
      <c r="M132" s="6"/>
      <c r="N132" s="6"/>
      <c r="O132" s="6"/>
      <c r="P132" s="6"/>
      <c r="Q132" s="6"/>
      <c r="R132" s="6"/>
      <c r="S132" s="6"/>
      <c r="T132" s="6"/>
      <c r="U132" s="6"/>
      <c r="V132" s="6"/>
      <c r="W132" s="139"/>
      <c r="X132" s="6"/>
      <c r="Y132" s="6"/>
      <c r="Z132" s="6"/>
      <c r="AA132" s="6"/>
    </row>
    <row r="133" spans="1:27" ht="15.75" customHeight="1">
      <c r="A133" s="6"/>
      <c r="B133" s="6"/>
      <c r="C133" s="6"/>
      <c r="D133" s="6"/>
      <c r="E133" s="6"/>
      <c r="F133" s="6"/>
      <c r="G133" s="6"/>
      <c r="H133" s="6"/>
      <c r="I133" s="6"/>
      <c r="J133" s="6"/>
      <c r="K133" s="6"/>
      <c r="L133" s="6"/>
      <c r="M133" s="6"/>
      <c r="N133" s="6"/>
      <c r="O133" s="6"/>
      <c r="P133" s="6"/>
      <c r="Q133" s="6"/>
      <c r="R133" s="6"/>
      <c r="S133" s="6"/>
      <c r="T133" s="6"/>
      <c r="U133" s="6"/>
      <c r="V133" s="6"/>
      <c r="W133" s="139"/>
      <c r="X133" s="6"/>
      <c r="Y133" s="6"/>
      <c r="Z133" s="6"/>
      <c r="AA133" s="6"/>
    </row>
    <row r="134" spans="1:27" ht="15.75" customHeight="1">
      <c r="A134" s="6"/>
      <c r="B134" s="6"/>
      <c r="C134" s="6"/>
      <c r="D134" s="6"/>
      <c r="E134" s="6"/>
      <c r="F134" s="6"/>
      <c r="G134" s="6"/>
      <c r="H134" s="6"/>
      <c r="I134" s="6"/>
      <c r="J134" s="6"/>
      <c r="K134" s="6"/>
      <c r="L134" s="6"/>
      <c r="M134" s="6"/>
      <c r="N134" s="6"/>
      <c r="O134" s="6"/>
      <c r="P134" s="6"/>
      <c r="Q134" s="6"/>
      <c r="R134" s="6"/>
      <c r="S134" s="6"/>
      <c r="T134" s="6"/>
      <c r="U134" s="6"/>
      <c r="V134" s="6"/>
      <c r="W134" s="139"/>
      <c r="X134" s="6"/>
      <c r="Y134" s="6"/>
      <c r="Z134" s="6"/>
      <c r="AA134" s="6"/>
    </row>
    <row r="135" spans="1:27" ht="15.75" customHeight="1">
      <c r="A135" s="6"/>
      <c r="B135" s="6"/>
      <c r="C135" s="6"/>
      <c r="D135" s="6"/>
      <c r="E135" s="6"/>
      <c r="F135" s="6"/>
      <c r="G135" s="6"/>
      <c r="H135" s="6"/>
      <c r="I135" s="6"/>
      <c r="J135" s="6"/>
      <c r="K135" s="6"/>
      <c r="L135" s="6"/>
      <c r="M135" s="6"/>
      <c r="N135" s="6"/>
      <c r="O135" s="6"/>
      <c r="P135" s="6"/>
      <c r="Q135" s="6"/>
      <c r="R135" s="6"/>
      <c r="S135" s="6"/>
      <c r="T135" s="6"/>
      <c r="U135" s="6"/>
      <c r="V135" s="6"/>
      <c r="W135" s="139"/>
      <c r="X135" s="6"/>
      <c r="Y135" s="6"/>
      <c r="Z135" s="6"/>
      <c r="AA135" s="6"/>
    </row>
    <row r="136" spans="1:27" ht="15.75" customHeight="1">
      <c r="A136" s="6"/>
      <c r="B136" s="6"/>
      <c r="C136" s="6"/>
      <c r="D136" s="6"/>
      <c r="E136" s="6"/>
      <c r="F136" s="6"/>
      <c r="G136" s="6"/>
      <c r="H136" s="6"/>
      <c r="I136" s="6"/>
      <c r="J136" s="6"/>
      <c r="K136" s="6"/>
      <c r="L136" s="6"/>
      <c r="M136" s="6"/>
      <c r="N136" s="6"/>
      <c r="O136" s="6"/>
      <c r="P136" s="6"/>
      <c r="Q136" s="6"/>
      <c r="R136" s="6"/>
      <c r="S136" s="6"/>
      <c r="T136" s="6"/>
      <c r="U136" s="6"/>
      <c r="V136" s="6"/>
      <c r="W136" s="139"/>
      <c r="X136" s="6"/>
      <c r="Y136" s="6"/>
      <c r="Z136" s="6"/>
      <c r="AA136" s="6"/>
    </row>
    <row r="137" spans="1:27" ht="15.75" customHeight="1">
      <c r="A137" s="6"/>
      <c r="B137" s="6"/>
      <c r="C137" s="6"/>
      <c r="D137" s="6"/>
      <c r="E137" s="6"/>
      <c r="F137" s="6"/>
      <c r="G137" s="6"/>
      <c r="H137" s="6"/>
      <c r="I137" s="6"/>
      <c r="J137" s="6"/>
      <c r="K137" s="6"/>
      <c r="L137" s="6"/>
      <c r="M137" s="6"/>
      <c r="N137" s="6"/>
      <c r="O137" s="6"/>
      <c r="P137" s="6"/>
      <c r="Q137" s="6"/>
      <c r="R137" s="6"/>
      <c r="S137" s="6"/>
      <c r="T137" s="6"/>
      <c r="U137" s="6"/>
      <c r="V137" s="6"/>
      <c r="W137" s="139"/>
      <c r="X137" s="6"/>
      <c r="Y137" s="6"/>
      <c r="Z137" s="6"/>
      <c r="AA137" s="6"/>
    </row>
    <row r="138" spans="1:27" ht="15.75" customHeight="1">
      <c r="A138" s="6"/>
      <c r="B138" s="6"/>
      <c r="C138" s="6"/>
      <c r="D138" s="6"/>
      <c r="E138" s="6"/>
      <c r="F138" s="6"/>
      <c r="G138" s="6"/>
      <c r="H138" s="6"/>
      <c r="I138" s="6"/>
      <c r="J138" s="6"/>
      <c r="K138" s="6"/>
      <c r="L138" s="6"/>
      <c r="M138" s="6"/>
      <c r="N138" s="6"/>
      <c r="O138" s="6"/>
      <c r="P138" s="6"/>
      <c r="Q138" s="6"/>
      <c r="R138" s="6"/>
      <c r="S138" s="6"/>
      <c r="T138" s="6"/>
      <c r="U138" s="6"/>
      <c r="V138" s="6"/>
      <c r="W138" s="139"/>
      <c r="X138" s="6"/>
      <c r="Y138" s="6"/>
      <c r="Z138" s="6"/>
      <c r="AA138" s="6"/>
    </row>
    <row r="139" spans="1:27" ht="15.75" customHeight="1">
      <c r="A139" s="6"/>
      <c r="B139" s="6"/>
      <c r="C139" s="6"/>
      <c r="D139" s="6"/>
      <c r="E139" s="6"/>
      <c r="F139" s="6"/>
      <c r="G139" s="6"/>
      <c r="H139" s="6"/>
      <c r="I139" s="6"/>
      <c r="J139" s="6"/>
      <c r="K139" s="6"/>
      <c r="L139" s="6"/>
      <c r="M139" s="6"/>
      <c r="N139" s="6"/>
      <c r="O139" s="6"/>
      <c r="P139" s="6"/>
      <c r="Q139" s="6"/>
      <c r="R139" s="6"/>
      <c r="S139" s="6"/>
      <c r="T139" s="6"/>
      <c r="U139" s="6"/>
      <c r="V139" s="6"/>
      <c r="W139" s="139"/>
      <c r="X139" s="6"/>
      <c r="Y139" s="6"/>
      <c r="Z139" s="6"/>
      <c r="AA139" s="6"/>
    </row>
    <row r="140" spans="1:27" ht="15.75" customHeight="1">
      <c r="A140" s="6"/>
      <c r="B140" s="6"/>
      <c r="C140" s="6"/>
      <c r="D140" s="6"/>
      <c r="E140" s="6"/>
      <c r="F140" s="6"/>
      <c r="G140" s="6"/>
      <c r="H140" s="6"/>
      <c r="I140" s="6"/>
      <c r="J140" s="6"/>
      <c r="K140" s="6"/>
      <c r="L140" s="6"/>
      <c r="M140" s="6"/>
      <c r="N140" s="6"/>
      <c r="O140" s="6"/>
      <c r="P140" s="6"/>
      <c r="Q140" s="6"/>
      <c r="R140" s="6"/>
      <c r="S140" s="6"/>
      <c r="T140" s="6"/>
      <c r="U140" s="6"/>
      <c r="V140" s="6"/>
      <c r="W140" s="139"/>
      <c r="X140" s="6"/>
      <c r="Y140" s="6"/>
      <c r="Z140" s="6"/>
      <c r="AA140" s="6"/>
    </row>
    <row r="141" spans="1:27" ht="15.75" customHeight="1">
      <c r="A141" s="6"/>
      <c r="B141" s="6"/>
      <c r="C141" s="6"/>
      <c r="D141" s="6"/>
      <c r="E141" s="6"/>
      <c r="F141" s="6"/>
      <c r="G141" s="6"/>
      <c r="H141" s="6"/>
      <c r="I141" s="6"/>
      <c r="J141" s="6"/>
      <c r="K141" s="6"/>
      <c r="L141" s="6"/>
      <c r="M141" s="6"/>
      <c r="N141" s="6"/>
      <c r="O141" s="6"/>
      <c r="P141" s="6"/>
      <c r="Q141" s="6"/>
      <c r="R141" s="6"/>
      <c r="S141" s="6"/>
      <c r="T141" s="6"/>
      <c r="U141" s="6"/>
      <c r="V141" s="6"/>
      <c r="W141" s="139"/>
      <c r="X141" s="6"/>
      <c r="Y141" s="6"/>
      <c r="Z141" s="6"/>
      <c r="AA141" s="6"/>
    </row>
    <row r="142" spans="1:27" ht="15.75" customHeight="1">
      <c r="A142" s="6"/>
      <c r="B142" s="6"/>
      <c r="C142" s="6"/>
      <c r="D142" s="6"/>
      <c r="E142" s="6"/>
      <c r="F142" s="6"/>
      <c r="G142" s="6"/>
      <c r="H142" s="6"/>
      <c r="I142" s="6"/>
      <c r="J142" s="6"/>
      <c r="K142" s="6"/>
      <c r="L142" s="6"/>
      <c r="M142" s="6"/>
      <c r="N142" s="6"/>
      <c r="O142" s="6"/>
      <c r="P142" s="6"/>
      <c r="Q142" s="6"/>
      <c r="R142" s="6"/>
      <c r="S142" s="6"/>
      <c r="T142" s="6"/>
      <c r="U142" s="6"/>
      <c r="V142" s="6"/>
      <c r="W142" s="139"/>
      <c r="X142" s="6"/>
      <c r="Y142" s="6"/>
      <c r="Z142" s="6"/>
      <c r="AA142" s="6"/>
    </row>
    <row r="143" spans="1:27" ht="15.75" customHeight="1">
      <c r="A143" s="6"/>
      <c r="B143" s="6"/>
      <c r="C143" s="6"/>
      <c r="D143" s="6"/>
      <c r="E143" s="6"/>
      <c r="F143" s="6"/>
      <c r="G143" s="6"/>
      <c r="H143" s="6"/>
      <c r="I143" s="6"/>
      <c r="J143" s="6"/>
      <c r="K143" s="6"/>
      <c r="L143" s="6"/>
      <c r="M143" s="6"/>
      <c r="N143" s="6"/>
      <c r="O143" s="6"/>
      <c r="P143" s="6"/>
      <c r="Q143" s="6"/>
      <c r="R143" s="6"/>
      <c r="S143" s="6"/>
      <c r="T143" s="6"/>
      <c r="U143" s="6"/>
      <c r="V143" s="6"/>
      <c r="W143" s="139"/>
      <c r="X143" s="6"/>
      <c r="Y143" s="6"/>
      <c r="Z143" s="6"/>
      <c r="AA143" s="6"/>
    </row>
    <row r="144" spans="1:27" ht="15.75" customHeight="1">
      <c r="A144" s="6"/>
      <c r="B144" s="6"/>
      <c r="C144" s="6"/>
      <c r="D144" s="6"/>
      <c r="E144" s="6"/>
      <c r="F144" s="6"/>
      <c r="G144" s="6"/>
      <c r="H144" s="6"/>
      <c r="I144" s="6"/>
      <c r="J144" s="6"/>
      <c r="K144" s="6"/>
      <c r="L144" s="6"/>
      <c r="M144" s="6"/>
      <c r="N144" s="6"/>
      <c r="O144" s="6"/>
      <c r="P144" s="6"/>
      <c r="Q144" s="6"/>
      <c r="R144" s="6"/>
      <c r="S144" s="6"/>
      <c r="T144" s="6"/>
      <c r="U144" s="6"/>
      <c r="V144" s="6"/>
      <c r="W144" s="139"/>
      <c r="X144" s="6"/>
      <c r="Y144" s="6"/>
      <c r="Z144" s="6"/>
      <c r="AA144" s="6"/>
    </row>
    <row r="145" spans="1:27" ht="15.75" customHeight="1">
      <c r="A145" s="6"/>
      <c r="B145" s="6"/>
      <c r="C145" s="6"/>
      <c r="D145" s="6"/>
      <c r="E145" s="6"/>
      <c r="F145" s="6"/>
      <c r="G145" s="6"/>
      <c r="H145" s="6"/>
      <c r="I145" s="6"/>
      <c r="J145" s="6"/>
      <c r="K145" s="6"/>
      <c r="L145" s="6"/>
      <c r="M145" s="6"/>
      <c r="N145" s="6"/>
      <c r="O145" s="6"/>
      <c r="P145" s="6"/>
      <c r="Q145" s="6"/>
      <c r="R145" s="6"/>
      <c r="S145" s="6"/>
      <c r="T145" s="6"/>
      <c r="U145" s="6"/>
      <c r="V145" s="6"/>
      <c r="W145" s="139"/>
      <c r="X145" s="6"/>
      <c r="Y145" s="6"/>
      <c r="Z145" s="6"/>
      <c r="AA145" s="6"/>
    </row>
    <row r="146" spans="1:27" ht="15.75" customHeight="1">
      <c r="A146" s="6"/>
      <c r="B146" s="6"/>
      <c r="C146" s="6"/>
      <c r="D146" s="6"/>
      <c r="E146" s="6"/>
      <c r="F146" s="6"/>
      <c r="G146" s="6"/>
      <c r="H146" s="6"/>
      <c r="I146" s="6"/>
      <c r="J146" s="6"/>
      <c r="K146" s="6"/>
      <c r="L146" s="6"/>
      <c r="M146" s="6"/>
      <c r="N146" s="6"/>
      <c r="O146" s="6"/>
      <c r="P146" s="6"/>
      <c r="Q146" s="6"/>
      <c r="R146" s="6"/>
      <c r="S146" s="6"/>
      <c r="T146" s="6"/>
      <c r="U146" s="6"/>
      <c r="V146" s="6"/>
      <c r="W146" s="139"/>
      <c r="X146" s="6"/>
      <c r="Y146" s="6"/>
      <c r="Z146" s="6"/>
      <c r="AA146" s="6"/>
    </row>
    <row r="147" spans="1:27" ht="15.75" customHeight="1">
      <c r="A147" s="6"/>
      <c r="B147" s="6"/>
      <c r="C147" s="6"/>
      <c r="D147" s="6"/>
      <c r="E147" s="6"/>
      <c r="F147" s="6"/>
      <c r="G147" s="6"/>
      <c r="H147" s="6"/>
      <c r="I147" s="6"/>
      <c r="J147" s="6"/>
      <c r="K147" s="6"/>
      <c r="L147" s="6"/>
      <c r="M147" s="6"/>
      <c r="N147" s="6"/>
      <c r="O147" s="6"/>
      <c r="P147" s="6"/>
      <c r="Q147" s="6"/>
      <c r="R147" s="6"/>
      <c r="S147" s="6"/>
      <c r="T147" s="6"/>
      <c r="U147" s="6"/>
      <c r="V147" s="6"/>
      <c r="W147" s="139"/>
      <c r="X147" s="6"/>
      <c r="Y147" s="6"/>
      <c r="Z147" s="6"/>
      <c r="AA147" s="6"/>
    </row>
    <row r="148" spans="1:27" ht="15.75" customHeight="1">
      <c r="A148" s="6"/>
      <c r="B148" s="6"/>
      <c r="C148" s="6"/>
      <c r="D148" s="6"/>
      <c r="E148" s="6"/>
      <c r="F148" s="6"/>
      <c r="G148" s="6"/>
      <c r="H148" s="6"/>
      <c r="I148" s="6"/>
      <c r="J148" s="6"/>
      <c r="K148" s="6"/>
      <c r="L148" s="6"/>
      <c r="M148" s="6"/>
      <c r="N148" s="6"/>
      <c r="O148" s="6"/>
      <c r="P148" s="6"/>
      <c r="Q148" s="6"/>
      <c r="R148" s="6"/>
      <c r="S148" s="6"/>
      <c r="T148" s="6"/>
      <c r="U148" s="6"/>
      <c r="V148" s="6"/>
      <c r="W148" s="139"/>
      <c r="X148" s="6"/>
      <c r="Y148" s="6"/>
      <c r="Z148" s="6"/>
      <c r="AA148" s="6"/>
    </row>
    <row r="149" spans="1:27" ht="15.75" customHeight="1">
      <c r="A149" s="6"/>
      <c r="B149" s="6"/>
      <c r="C149" s="6"/>
      <c r="D149" s="6"/>
      <c r="E149" s="6"/>
      <c r="F149" s="6"/>
      <c r="G149" s="6"/>
      <c r="H149" s="6"/>
      <c r="I149" s="6"/>
      <c r="J149" s="6"/>
      <c r="K149" s="6"/>
      <c r="L149" s="6"/>
      <c r="M149" s="6"/>
      <c r="N149" s="6"/>
      <c r="O149" s="6"/>
      <c r="P149" s="6"/>
      <c r="Q149" s="6"/>
      <c r="R149" s="6"/>
      <c r="S149" s="6"/>
      <c r="T149" s="6"/>
      <c r="U149" s="6"/>
      <c r="V149" s="6"/>
      <c r="W149" s="139"/>
      <c r="X149" s="6"/>
      <c r="Y149" s="6"/>
      <c r="Z149" s="6"/>
      <c r="AA149" s="6"/>
    </row>
    <row r="150" spans="1:27" ht="15.75" customHeight="1">
      <c r="A150" s="6"/>
      <c r="B150" s="6"/>
      <c r="C150" s="6"/>
      <c r="D150" s="6"/>
      <c r="E150" s="6"/>
      <c r="F150" s="6"/>
      <c r="G150" s="6"/>
      <c r="H150" s="6"/>
      <c r="I150" s="6"/>
      <c r="J150" s="6"/>
      <c r="K150" s="6"/>
      <c r="L150" s="6"/>
      <c r="M150" s="6"/>
      <c r="N150" s="6"/>
      <c r="O150" s="6"/>
      <c r="P150" s="6"/>
      <c r="Q150" s="6"/>
      <c r="R150" s="6"/>
      <c r="S150" s="6"/>
      <c r="T150" s="6"/>
      <c r="U150" s="6"/>
      <c r="V150" s="6"/>
      <c r="W150" s="139"/>
      <c r="X150" s="6"/>
      <c r="Y150" s="6"/>
      <c r="Z150" s="6"/>
      <c r="AA150" s="6"/>
    </row>
    <row r="151" spans="1:27" ht="15.75" customHeight="1">
      <c r="A151" s="6"/>
      <c r="B151" s="6"/>
      <c r="C151" s="6"/>
      <c r="D151" s="6"/>
      <c r="E151" s="6"/>
      <c r="F151" s="6"/>
      <c r="G151" s="6"/>
      <c r="H151" s="6"/>
      <c r="I151" s="6"/>
      <c r="J151" s="6"/>
      <c r="K151" s="6"/>
      <c r="L151" s="6"/>
      <c r="M151" s="6"/>
      <c r="N151" s="6"/>
      <c r="O151" s="6"/>
      <c r="P151" s="6"/>
      <c r="Q151" s="6"/>
      <c r="R151" s="6"/>
      <c r="S151" s="6"/>
      <c r="T151" s="6"/>
      <c r="U151" s="6"/>
      <c r="V151" s="6"/>
      <c r="W151" s="139"/>
      <c r="X151" s="6"/>
      <c r="Y151" s="6"/>
      <c r="Z151" s="6"/>
      <c r="AA151" s="6"/>
    </row>
    <row r="152" spans="1:27" ht="15.75" customHeight="1">
      <c r="A152" s="6"/>
      <c r="B152" s="6"/>
      <c r="C152" s="6"/>
      <c r="D152" s="6"/>
      <c r="E152" s="6"/>
      <c r="F152" s="6"/>
      <c r="G152" s="6"/>
      <c r="H152" s="6"/>
      <c r="I152" s="6"/>
      <c r="J152" s="6"/>
      <c r="K152" s="6"/>
      <c r="L152" s="6"/>
      <c r="M152" s="6"/>
      <c r="N152" s="6"/>
      <c r="O152" s="6"/>
      <c r="P152" s="6"/>
      <c r="Q152" s="6"/>
      <c r="R152" s="6"/>
      <c r="S152" s="6"/>
      <c r="T152" s="6"/>
      <c r="U152" s="6"/>
      <c r="V152" s="6"/>
      <c r="W152" s="139"/>
      <c r="X152" s="6"/>
      <c r="Y152" s="6"/>
      <c r="Z152" s="6"/>
      <c r="AA152" s="6"/>
    </row>
    <row r="153" spans="1:27" ht="15.75" customHeight="1">
      <c r="A153" s="6"/>
      <c r="B153" s="6"/>
      <c r="C153" s="6"/>
      <c r="D153" s="6"/>
      <c r="E153" s="6"/>
      <c r="F153" s="6"/>
      <c r="G153" s="6"/>
      <c r="H153" s="6"/>
      <c r="I153" s="6"/>
      <c r="J153" s="6"/>
      <c r="K153" s="6"/>
      <c r="L153" s="6"/>
      <c r="M153" s="6"/>
      <c r="N153" s="6"/>
      <c r="O153" s="6"/>
      <c r="P153" s="6"/>
      <c r="Q153" s="6"/>
      <c r="R153" s="6"/>
      <c r="S153" s="6"/>
      <c r="T153" s="6"/>
      <c r="U153" s="6"/>
      <c r="V153" s="6"/>
      <c r="W153" s="139"/>
      <c r="X153" s="6"/>
      <c r="Y153" s="6"/>
      <c r="Z153" s="6"/>
      <c r="AA153" s="6"/>
    </row>
    <row r="154" spans="1:27" ht="15.75" customHeight="1">
      <c r="A154" s="6"/>
      <c r="B154" s="6"/>
      <c r="C154" s="6"/>
      <c r="D154" s="6"/>
      <c r="E154" s="6"/>
      <c r="F154" s="6"/>
      <c r="G154" s="6"/>
      <c r="H154" s="6"/>
      <c r="I154" s="6"/>
      <c r="J154" s="6"/>
      <c r="K154" s="6"/>
      <c r="L154" s="6"/>
      <c r="M154" s="6"/>
      <c r="N154" s="6"/>
      <c r="O154" s="6"/>
      <c r="P154" s="6"/>
      <c r="Q154" s="6"/>
      <c r="R154" s="6"/>
      <c r="S154" s="6"/>
      <c r="T154" s="6"/>
      <c r="U154" s="6"/>
      <c r="V154" s="6"/>
      <c r="W154" s="139"/>
      <c r="X154" s="6"/>
      <c r="Y154" s="6"/>
      <c r="Z154" s="6"/>
      <c r="AA154" s="6"/>
    </row>
    <row r="155" spans="1:27" ht="15.75" customHeight="1">
      <c r="A155" s="6"/>
      <c r="B155" s="6"/>
      <c r="C155" s="6"/>
      <c r="D155" s="6"/>
      <c r="E155" s="6"/>
      <c r="F155" s="6"/>
      <c r="G155" s="6"/>
      <c r="H155" s="6"/>
      <c r="I155" s="6"/>
      <c r="J155" s="6"/>
      <c r="K155" s="6"/>
      <c r="L155" s="6"/>
      <c r="M155" s="6"/>
      <c r="N155" s="6"/>
      <c r="O155" s="6"/>
      <c r="P155" s="6"/>
      <c r="Q155" s="6"/>
      <c r="R155" s="6"/>
      <c r="S155" s="6"/>
      <c r="T155" s="6"/>
      <c r="U155" s="6"/>
      <c r="V155" s="6"/>
      <c r="W155" s="139"/>
      <c r="X155" s="6"/>
      <c r="Y155" s="6"/>
      <c r="Z155" s="6"/>
      <c r="AA155" s="6"/>
    </row>
    <row r="156" spans="1:27" ht="15.75" customHeight="1">
      <c r="A156" s="6"/>
      <c r="B156" s="6"/>
      <c r="C156" s="6"/>
      <c r="D156" s="6"/>
      <c r="E156" s="6"/>
      <c r="F156" s="6"/>
      <c r="G156" s="6"/>
      <c r="H156" s="6"/>
      <c r="I156" s="6"/>
      <c r="J156" s="6"/>
      <c r="K156" s="6"/>
      <c r="L156" s="6"/>
      <c r="M156" s="6"/>
      <c r="N156" s="6"/>
      <c r="O156" s="6"/>
      <c r="P156" s="6"/>
      <c r="Q156" s="6"/>
      <c r="R156" s="6"/>
      <c r="S156" s="6"/>
      <c r="T156" s="6"/>
      <c r="U156" s="6"/>
      <c r="V156" s="6"/>
      <c r="W156" s="139"/>
      <c r="X156" s="6"/>
      <c r="Y156" s="6"/>
      <c r="Z156" s="6"/>
      <c r="AA156" s="6"/>
    </row>
    <row r="157" spans="1:27" ht="15.75" customHeight="1">
      <c r="A157" s="6"/>
      <c r="B157" s="6"/>
      <c r="C157" s="6"/>
      <c r="D157" s="6"/>
      <c r="E157" s="6"/>
      <c r="F157" s="6"/>
      <c r="G157" s="6"/>
      <c r="H157" s="6"/>
      <c r="I157" s="6"/>
      <c r="J157" s="6"/>
      <c r="K157" s="6"/>
      <c r="L157" s="6"/>
      <c r="M157" s="6"/>
      <c r="N157" s="6"/>
      <c r="O157" s="6"/>
      <c r="P157" s="6"/>
      <c r="Q157" s="6"/>
      <c r="R157" s="6"/>
      <c r="S157" s="6"/>
      <c r="T157" s="6"/>
      <c r="U157" s="6"/>
      <c r="V157" s="6"/>
      <c r="W157" s="139"/>
      <c r="X157" s="6"/>
      <c r="Y157" s="6"/>
      <c r="Z157" s="6"/>
      <c r="AA157" s="6"/>
    </row>
    <row r="158" spans="1:27" ht="15.75" customHeight="1">
      <c r="A158" s="6"/>
      <c r="B158" s="6"/>
      <c r="C158" s="6"/>
      <c r="D158" s="6"/>
      <c r="E158" s="6"/>
      <c r="F158" s="6"/>
      <c r="G158" s="6"/>
      <c r="H158" s="6"/>
      <c r="I158" s="6"/>
      <c r="J158" s="6"/>
      <c r="K158" s="6"/>
      <c r="L158" s="6"/>
      <c r="M158" s="6"/>
      <c r="N158" s="6"/>
      <c r="O158" s="6"/>
      <c r="P158" s="6"/>
      <c r="Q158" s="6"/>
      <c r="R158" s="6"/>
      <c r="S158" s="6"/>
      <c r="T158" s="6"/>
      <c r="U158" s="6"/>
      <c r="V158" s="6"/>
      <c r="W158" s="139"/>
      <c r="X158" s="6"/>
      <c r="Y158" s="6"/>
      <c r="Z158" s="6"/>
      <c r="AA158" s="6"/>
    </row>
    <row r="159" spans="1:27" ht="15.75" customHeight="1">
      <c r="A159" s="6"/>
      <c r="B159" s="6"/>
      <c r="C159" s="6"/>
      <c r="D159" s="6"/>
      <c r="E159" s="6"/>
      <c r="F159" s="6"/>
      <c r="G159" s="6"/>
      <c r="H159" s="6"/>
      <c r="I159" s="6"/>
      <c r="J159" s="6"/>
      <c r="K159" s="6"/>
      <c r="L159" s="6"/>
      <c r="M159" s="6"/>
      <c r="N159" s="6"/>
      <c r="O159" s="6"/>
      <c r="P159" s="6"/>
      <c r="Q159" s="6"/>
      <c r="R159" s="6"/>
      <c r="S159" s="6"/>
      <c r="T159" s="6"/>
      <c r="U159" s="6"/>
      <c r="V159" s="6"/>
      <c r="W159" s="139"/>
      <c r="X159" s="6"/>
      <c r="Y159" s="6"/>
      <c r="Z159" s="6"/>
      <c r="AA159" s="6"/>
    </row>
    <row r="160" spans="1:27" ht="15.75" customHeight="1">
      <c r="A160" s="6"/>
      <c r="B160" s="6"/>
      <c r="C160" s="6"/>
      <c r="D160" s="6"/>
      <c r="E160" s="6"/>
      <c r="F160" s="6"/>
      <c r="G160" s="6"/>
      <c r="H160" s="6"/>
      <c r="I160" s="6"/>
      <c r="J160" s="6"/>
      <c r="K160" s="6"/>
      <c r="L160" s="6"/>
      <c r="M160" s="6"/>
      <c r="N160" s="6"/>
      <c r="O160" s="6"/>
      <c r="P160" s="6"/>
      <c r="Q160" s="6"/>
      <c r="R160" s="6"/>
      <c r="S160" s="6"/>
      <c r="T160" s="6"/>
      <c r="U160" s="6"/>
      <c r="V160" s="6"/>
      <c r="W160" s="139"/>
      <c r="X160" s="6"/>
      <c r="Y160" s="6"/>
      <c r="Z160" s="6"/>
      <c r="AA160" s="6"/>
    </row>
    <row r="161" spans="1:27" ht="15.75" customHeight="1">
      <c r="A161" s="6"/>
      <c r="B161" s="6"/>
      <c r="C161" s="6"/>
      <c r="D161" s="6"/>
      <c r="E161" s="6"/>
      <c r="F161" s="6"/>
      <c r="G161" s="6"/>
      <c r="H161" s="6"/>
      <c r="I161" s="6"/>
      <c r="J161" s="6"/>
      <c r="K161" s="6"/>
      <c r="L161" s="6"/>
      <c r="M161" s="6"/>
      <c r="N161" s="6"/>
      <c r="O161" s="6"/>
      <c r="P161" s="6"/>
      <c r="Q161" s="6"/>
      <c r="R161" s="6"/>
      <c r="S161" s="6"/>
      <c r="T161" s="6"/>
      <c r="U161" s="6"/>
      <c r="V161" s="6"/>
      <c r="W161" s="139"/>
      <c r="X161" s="6"/>
      <c r="Y161" s="6"/>
      <c r="Z161" s="6"/>
      <c r="AA161" s="6"/>
    </row>
    <row r="162" spans="1:27" ht="15.75" customHeight="1">
      <c r="A162" s="6"/>
      <c r="B162" s="6"/>
      <c r="C162" s="6"/>
      <c r="D162" s="6"/>
      <c r="E162" s="6"/>
      <c r="F162" s="6"/>
      <c r="G162" s="6"/>
      <c r="H162" s="6"/>
      <c r="I162" s="6"/>
      <c r="J162" s="6"/>
      <c r="K162" s="6"/>
      <c r="L162" s="6"/>
      <c r="M162" s="6"/>
      <c r="N162" s="6"/>
      <c r="O162" s="6"/>
      <c r="P162" s="6"/>
      <c r="Q162" s="6"/>
      <c r="R162" s="6"/>
      <c r="S162" s="6"/>
      <c r="T162" s="6"/>
      <c r="U162" s="6"/>
      <c r="V162" s="6"/>
      <c r="W162" s="139"/>
      <c r="X162" s="6"/>
      <c r="Y162" s="6"/>
      <c r="Z162" s="6"/>
      <c r="AA162" s="6"/>
    </row>
    <row r="163" spans="1:27" ht="15.75" customHeight="1">
      <c r="A163" s="6"/>
      <c r="B163" s="6"/>
      <c r="C163" s="6"/>
      <c r="D163" s="6"/>
      <c r="E163" s="6"/>
      <c r="F163" s="6"/>
      <c r="G163" s="6"/>
      <c r="H163" s="6"/>
      <c r="I163" s="6"/>
      <c r="J163" s="6"/>
      <c r="K163" s="6"/>
      <c r="L163" s="6"/>
      <c r="M163" s="6"/>
      <c r="N163" s="6"/>
      <c r="O163" s="6"/>
      <c r="P163" s="6"/>
      <c r="Q163" s="6"/>
      <c r="R163" s="6"/>
      <c r="S163" s="6"/>
      <c r="T163" s="6"/>
      <c r="U163" s="6"/>
      <c r="V163" s="6"/>
      <c r="W163" s="139"/>
      <c r="X163" s="6"/>
      <c r="Y163" s="6"/>
      <c r="Z163" s="6"/>
      <c r="AA163" s="6"/>
    </row>
    <row r="164" spans="1:27" ht="15.75" customHeight="1">
      <c r="A164" s="6"/>
      <c r="B164" s="6"/>
      <c r="C164" s="6"/>
      <c r="D164" s="6"/>
      <c r="E164" s="6"/>
      <c r="F164" s="6"/>
      <c r="G164" s="6"/>
      <c r="H164" s="6"/>
      <c r="I164" s="6"/>
      <c r="J164" s="6"/>
      <c r="K164" s="6"/>
      <c r="L164" s="6"/>
      <c r="M164" s="6"/>
      <c r="N164" s="6"/>
      <c r="O164" s="6"/>
      <c r="P164" s="6"/>
      <c r="Q164" s="6"/>
      <c r="R164" s="6"/>
      <c r="S164" s="6"/>
      <c r="T164" s="6"/>
      <c r="U164" s="6"/>
      <c r="V164" s="6"/>
      <c r="W164" s="139"/>
      <c r="X164" s="6"/>
      <c r="Y164" s="6"/>
      <c r="Z164" s="6"/>
      <c r="AA164" s="6"/>
    </row>
    <row r="165" spans="1:27" ht="15.75" customHeight="1">
      <c r="A165" s="6"/>
      <c r="B165" s="6"/>
      <c r="C165" s="6"/>
      <c r="D165" s="6"/>
      <c r="E165" s="6"/>
      <c r="F165" s="6"/>
      <c r="G165" s="6"/>
      <c r="H165" s="6"/>
      <c r="I165" s="6"/>
      <c r="J165" s="6"/>
      <c r="K165" s="6"/>
      <c r="L165" s="6"/>
      <c r="M165" s="6"/>
      <c r="N165" s="6"/>
      <c r="O165" s="6"/>
      <c r="P165" s="6"/>
      <c r="Q165" s="6"/>
      <c r="R165" s="6"/>
      <c r="S165" s="6"/>
      <c r="T165" s="6"/>
      <c r="U165" s="6"/>
      <c r="V165" s="6"/>
      <c r="W165" s="139"/>
      <c r="X165" s="6"/>
      <c r="Y165" s="6"/>
      <c r="Z165" s="6"/>
      <c r="AA165" s="6"/>
    </row>
    <row r="166" spans="1:27" ht="15.75" customHeight="1">
      <c r="A166" s="6"/>
      <c r="B166" s="6"/>
      <c r="C166" s="6"/>
      <c r="D166" s="6"/>
      <c r="E166" s="6"/>
      <c r="F166" s="6"/>
      <c r="G166" s="6"/>
      <c r="H166" s="6"/>
      <c r="I166" s="6"/>
      <c r="J166" s="6"/>
      <c r="K166" s="6"/>
      <c r="L166" s="6"/>
      <c r="M166" s="6"/>
      <c r="N166" s="6"/>
      <c r="O166" s="6"/>
      <c r="P166" s="6"/>
      <c r="Q166" s="6"/>
      <c r="R166" s="6"/>
      <c r="S166" s="6"/>
      <c r="T166" s="6"/>
      <c r="U166" s="6"/>
      <c r="V166" s="6"/>
      <c r="W166" s="139"/>
      <c r="X166" s="6"/>
      <c r="Y166" s="6"/>
      <c r="Z166" s="6"/>
      <c r="AA166" s="6"/>
    </row>
    <row r="167" spans="1:27" ht="15.75" customHeight="1">
      <c r="A167" s="6"/>
      <c r="B167" s="6"/>
      <c r="C167" s="6"/>
      <c r="D167" s="6"/>
      <c r="E167" s="6"/>
      <c r="F167" s="6"/>
      <c r="G167" s="6"/>
      <c r="H167" s="6"/>
      <c r="I167" s="6"/>
      <c r="J167" s="6"/>
      <c r="K167" s="6"/>
      <c r="L167" s="6"/>
      <c r="M167" s="6"/>
      <c r="N167" s="6"/>
      <c r="O167" s="6"/>
      <c r="P167" s="6"/>
      <c r="Q167" s="6"/>
      <c r="R167" s="6"/>
      <c r="S167" s="6"/>
      <c r="T167" s="6"/>
      <c r="U167" s="6"/>
      <c r="V167" s="6"/>
      <c r="W167" s="139"/>
      <c r="X167" s="6"/>
      <c r="Y167" s="6"/>
      <c r="Z167" s="6"/>
      <c r="AA167" s="6"/>
    </row>
    <row r="168" spans="1:27" ht="15.75" customHeight="1">
      <c r="A168" s="6"/>
      <c r="B168" s="6"/>
      <c r="C168" s="6"/>
      <c r="D168" s="6"/>
      <c r="E168" s="6"/>
      <c r="F168" s="6"/>
      <c r="G168" s="6"/>
      <c r="H168" s="6"/>
      <c r="I168" s="6"/>
      <c r="J168" s="6"/>
      <c r="K168" s="6"/>
      <c r="L168" s="6"/>
      <c r="M168" s="6"/>
      <c r="N168" s="6"/>
      <c r="O168" s="6"/>
      <c r="P168" s="6"/>
      <c r="Q168" s="6"/>
      <c r="R168" s="6"/>
      <c r="S168" s="6"/>
      <c r="T168" s="6"/>
      <c r="U168" s="6"/>
      <c r="V168" s="6"/>
      <c r="W168" s="139"/>
      <c r="X168" s="6"/>
      <c r="Y168" s="6"/>
      <c r="Z168" s="6"/>
      <c r="AA168" s="6"/>
    </row>
    <row r="169" spans="1:27" ht="15.75" customHeight="1">
      <c r="A169" s="6"/>
      <c r="B169" s="6"/>
      <c r="C169" s="6"/>
      <c r="D169" s="6"/>
      <c r="E169" s="6"/>
      <c r="F169" s="6"/>
      <c r="G169" s="6"/>
      <c r="H169" s="6"/>
      <c r="I169" s="6"/>
      <c r="J169" s="6"/>
      <c r="K169" s="6"/>
      <c r="L169" s="6"/>
      <c r="M169" s="6"/>
      <c r="N169" s="6"/>
      <c r="O169" s="6"/>
      <c r="P169" s="6"/>
      <c r="Q169" s="6"/>
      <c r="R169" s="6"/>
      <c r="S169" s="6"/>
      <c r="T169" s="6"/>
      <c r="U169" s="6"/>
      <c r="V169" s="6"/>
      <c r="W169" s="139"/>
      <c r="X169" s="6"/>
      <c r="Y169" s="6"/>
      <c r="Z169" s="6"/>
      <c r="AA169" s="6"/>
    </row>
    <row r="170" spans="1:27" ht="15.75" customHeight="1">
      <c r="A170" s="6"/>
      <c r="B170" s="6"/>
      <c r="C170" s="6"/>
      <c r="D170" s="6"/>
      <c r="E170" s="6"/>
      <c r="F170" s="6"/>
      <c r="G170" s="6"/>
      <c r="H170" s="6"/>
      <c r="I170" s="6"/>
      <c r="J170" s="6"/>
      <c r="K170" s="6"/>
      <c r="L170" s="6"/>
      <c r="M170" s="6"/>
      <c r="N170" s="6"/>
      <c r="O170" s="6"/>
      <c r="P170" s="6"/>
      <c r="Q170" s="6"/>
      <c r="R170" s="6"/>
      <c r="S170" s="6"/>
      <c r="T170" s="6"/>
      <c r="U170" s="6"/>
      <c r="V170" s="6"/>
      <c r="W170" s="139"/>
      <c r="X170" s="6"/>
      <c r="Y170" s="6"/>
      <c r="Z170" s="6"/>
      <c r="AA170" s="6"/>
    </row>
    <row r="171" spans="1:27" ht="15.75" customHeight="1">
      <c r="A171" s="6"/>
      <c r="B171" s="6"/>
      <c r="C171" s="6"/>
      <c r="D171" s="6"/>
      <c r="E171" s="6"/>
      <c r="F171" s="6"/>
      <c r="G171" s="6"/>
      <c r="H171" s="6"/>
      <c r="I171" s="6"/>
      <c r="J171" s="6"/>
      <c r="K171" s="6"/>
      <c r="L171" s="6"/>
      <c r="M171" s="6"/>
      <c r="N171" s="6"/>
      <c r="O171" s="6"/>
      <c r="P171" s="6"/>
      <c r="Q171" s="6"/>
      <c r="R171" s="6"/>
      <c r="S171" s="6"/>
      <c r="T171" s="6"/>
      <c r="U171" s="6"/>
      <c r="V171" s="6"/>
      <c r="W171" s="139"/>
      <c r="X171" s="6"/>
      <c r="Y171" s="6"/>
      <c r="Z171" s="6"/>
      <c r="AA171" s="6"/>
    </row>
    <row r="172" spans="1:27" ht="15.75" customHeight="1">
      <c r="A172" s="6"/>
      <c r="B172" s="6"/>
      <c r="C172" s="6"/>
      <c r="D172" s="6"/>
      <c r="E172" s="6"/>
      <c r="F172" s="6"/>
      <c r="G172" s="6"/>
      <c r="H172" s="6"/>
      <c r="I172" s="6"/>
      <c r="J172" s="6"/>
      <c r="K172" s="6"/>
      <c r="L172" s="6"/>
      <c r="M172" s="6"/>
      <c r="N172" s="6"/>
      <c r="O172" s="6"/>
      <c r="P172" s="6"/>
      <c r="Q172" s="6"/>
      <c r="R172" s="6"/>
      <c r="S172" s="6"/>
      <c r="T172" s="6"/>
      <c r="U172" s="6"/>
      <c r="V172" s="6"/>
      <c r="W172" s="139"/>
      <c r="X172" s="6"/>
      <c r="Y172" s="6"/>
      <c r="Z172" s="6"/>
      <c r="AA172" s="6"/>
    </row>
    <row r="173" spans="1:27" ht="15.75" customHeight="1">
      <c r="A173" s="6"/>
      <c r="B173" s="6"/>
      <c r="C173" s="6"/>
      <c r="D173" s="6"/>
      <c r="E173" s="6"/>
      <c r="F173" s="6"/>
      <c r="G173" s="6"/>
      <c r="H173" s="6"/>
      <c r="I173" s="6"/>
      <c r="J173" s="6"/>
      <c r="K173" s="6"/>
      <c r="L173" s="6"/>
      <c r="M173" s="6"/>
      <c r="N173" s="6"/>
      <c r="O173" s="6"/>
      <c r="P173" s="6"/>
      <c r="Q173" s="6"/>
      <c r="R173" s="6"/>
      <c r="S173" s="6"/>
      <c r="T173" s="6"/>
      <c r="U173" s="6"/>
      <c r="V173" s="6"/>
      <c r="W173" s="139"/>
      <c r="X173" s="6"/>
      <c r="Y173" s="6"/>
      <c r="Z173" s="6"/>
      <c r="AA173" s="6"/>
    </row>
    <row r="174" spans="1:27" ht="15.75" customHeight="1">
      <c r="A174" s="6"/>
      <c r="B174" s="6"/>
      <c r="C174" s="6"/>
      <c r="D174" s="6"/>
      <c r="E174" s="6"/>
      <c r="F174" s="6"/>
      <c r="G174" s="6"/>
      <c r="H174" s="6"/>
      <c r="I174" s="6"/>
      <c r="J174" s="6"/>
      <c r="K174" s="6"/>
      <c r="L174" s="6"/>
      <c r="M174" s="6"/>
      <c r="N174" s="6"/>
      <c r="O174" s="6"/>
      <c r="P174" s="6"/>
      <c r="Q174" s="6"/>
      <c r="R174" s="6"/>
      <c r="S174" s="6"/>
      <c r="T174" s="6"/>
      <c r="U174" s="6"/>
      <c r="V174" s="6"/>
      <c r="W174" s="139"/>
      <c r="X174" s="6"/>
      <c r="Y174" s="6"/>
      <c r="Z174" s="6"/>
      <c r="AA174" s="6"/>
    </row>
    <row r="175" spans="1:27" ht="15.75" customHeight="1">
      <c r="A175" s="6"/>
      <c r="B175" s="6"/>
      <c r="C175" s="6"/>
      <c r="D175" s="6"/>
      <c r="E175" s="6"/>
      <c r="F175" s="6"/>
      <c r="G175" s="6"/>
      <c r="H175" s="6"/>
      <c r="I175" s="6"/>
      <c r="J175" s="6"/>
      <c r="K175" s="6"/>
      <c r="L175" s="6"/>
      <c r="M175" s="6"/>
      <c r="N175" s="6"/>
      <c r="O175" s="6"/>
      <c r="P175" s="6"/>
      <c r="Q175" s="6"/>
      <c r="R175" s="6"/>
      <c r="S175" s="6"/>
      <c r="T175" s="6"/>
      <c r="U175" s="6"/>
      <c r="V175" s="6"/>
      <c r="W175" s="139"/>
      <c r="X175" s="6"/>
      <c r="Y175" s="6"/>
      <c r="Z175" s="6"/>
      <c r="AA175" s="6"/>
    </row>
    <row r="176" spans="1:27" ht="15.75" customHeight="1">
      <c r="A176" s="6"/>
      <c r="B176" s="6"/>
      <c r="C176" s="6"/>
      <c r="D176" s="6"/>
      <c r="E176" s="6"/>
      <c r="F176" s="6"/>
      <c r="G176" s="6"/>
      <c r="H176" s="6"/>
      <c r="I176" s="6"/>
      <c r="J176" s="6"/>
      <c r="K176" s="6"/>
      <c r="L176" s="6"/>
      <c r="M176" s="6"/>
      <c r="N176" s="6"/>
      <c r="O176" s="6"/>
      <c r="P176" s="6"/>
      <c r="Q176" s="6"/>
      <c r="R176" s="6"/>
      <c r="S176" s="6"/>
      <c r="T176" s="6"/>
      <c r="U176" s="6"/>
      <c r="V176" s="6"/>
      <c r="W176" s="139"/>
      <c r="X176" s="6"/>
      <c r="Y176" s="6"/>
      <c r="Z176" s="6"/>
      <c r="AA176" s="6"/>
    </row>
    <row r="177" spans="1:27" ht="15.75" customHeight="1">
      <c r="A177" s="6"/>
      <c r="B177" s="6"/>
      <c r="C177" s="6"/>
      <c r="D177" s="6"/>
      <c r="E177" s="6"/>
      <c r="F177" s="6"/>
      <c r="G177" s="6"/>
      <c r="H177" s="6"/>
      <c r="I177" s="6"/>
      <c r="J177" s="6"/>
      <c r="K177" s="6"/>
      <c r="L177" s="6"/>
      <c r="M177" s="6"/>
      <c r="N177" s="6"/>
      <c r="O177" s="6"/>
      <c r="P177" s="6"/>
      <c r="Q177" s="6"/>
      <c r="R177" s="6"/>
      <c r="S177" s="6"/>
      <c r="T177" s="6"/>
      <c r="U177" s="6"/>
      <c r="V177" s="6"/>
      <c r="W177" s="139"/>
      <c r="X177" s="6"/>
      <c r="Y177" s="6"/>
      <c r="Z177" s="6"/>
      <c r="AA177" s="6"/>
    </row>
    <row r="178" spans="1:27" ht="15.75" customHeight="1">
      <c r="A178" s="6"/>
      <c r="B178" s="6"/>
      <c r="C178" s="6"/>
      <c r="D178" s="6"/>
      <c r="E178" s="6"/>
      <c r="F178" s="6"/>
      <c r="G178" s="6"/>
      <c r="H178" s="6"/>
      <c r="I178" s="6"/>
      <c r="J178" s="6"/>
      <c r="K178" s="6"/>
      <c r="L178" s="6"/>
      <c r="M178" s="6"/>
      <c r="N178" s="6"/>
      <c r="O178" s="6"/>
      <c r="P178" s="6"/>
      <c r="Q178" s="6"/>
      <c r="R178" s="6"/>
      <c r="S178" s="6"/>
      <c r="T178" s="6"/>
      <c r="U178" s="6"/>
      <c r="V178" s="6"/>
      <c r="W178" s="139"/>
      <c r="X178" s="6"/>
      <c r="Y178" s="6"/>
      <c r="Z178" s="6"/>
      <c r="AA178" s="6"/>
    </row>
    <row r="179" spans="1:27" ht="15.75" customHeight="1">
      <c r="A179" s="6"/>
      <c r="B179" s="6"/>
      <c r="C179" s="6"/>
      <c r="D179" s="6"/>
      <c r="E179" s="6"/>
      <c r="F179" s="6"/>
      <c r="G179" s="6"/>
      <c r="H179" s="6"/>
      <c r="I179" s="6"/>
      <c r="J179" s="6"/>
      <c r="K179" s="6"/>
      <c r="L179" s="6"/>
      <c r="M179" s="6"/>
      <c r="N179" s="6"/>
      <c r="O179" s="6"/>
      <c r="P179" s="6"/>
      <c r="Q179" s="6"/>
      <c r="R179" s="6"/>
      <c r="S179" s="6"/>
      <c r="T179" s="6"/>
      <c r="U179" s="6"/>
      <c r="V179" s="6"/>
      <c r="W179" s="139"/>
      <c r="X179" s="6"/>
      <c r="Y179" s="6"/>
      <c r="Z179" s="6"/>
      <c r="AA179" s="6"/>
    </row>
    <row r="180" spans="1:27" ht="15.75" customHeight="1">
      <c r="A180" s="6"/>
      <c r="B180" s="6"/>
      <c r="C180" s="6"/>
      <c r="D180" s="6"/>
      <c r="E180" s="6"/>
      <c r="F180" s="6"/>
      <c r="G180" s="6"/>
      <c r="H180" s="6"/>
      <c r="I180" s="6"/>
      <c r="J180" s="6"/>
      <c r="K180" s="6"/>
      <c r="L180" s="6"/>
      <c r="M180" s="6"/>
      <c r="N180" s="6"/>
      <c r="O180" s="6"/>
      <c r="P180" s="6"/>
      <c r="Q180" s="6"/>
      <c r="R180" s="6"/>
      <c r="S180" s="6"/>
      <c r="T180" s="6"/>
      <c r="U180" s="6"/>
      <c r="V180" s="6"/>
      <c r="W180" s="139"/>
      <c r="X180" s="6"/>
      <c r="Y180" s="6"/>
      <c r="Z180" s="6"/>
      <c r="AA180" s="6"/>
    </row>
    <row r="181" spans="1:27" ht="15.75" customHeight="1">
      <c r="A181" s="6"/>
      <c r="B181" s="6"/>
      <c r="C181" s="6"/>
      <c r="D181" s="6"/>
      <c r="E181" s="6"/>
      <c r="F181" s="6"/>
      <c r="G181" s="6"/>
      <c r="H181" s="6"/>
      <c r="I181" s="6"/>
      <c r="J181" s="6"/>
      <c r="K181" s="6"/>
      <c r="L181" s="6"/>
      <c r="M181" s="6"/>
      <c r="N181" s="6"/>
      <c r="O181" s="6"/>
      <c r="P181" s="6"/>
      <c r="Q181" s="6"/>
      <c r="R181" s="6"/>
      <c r="S181" s="6"/>
      <c r="T181" s="6"/>
      <c r="U181" s="6"/>
      <c r="V181" s="6"/>
      <c r="W181" s="139"/>
      <c r="X181" s="6"/>
      <c r="Y181" s="6"/>
      <c r="Z181" s="6"/>
      <c r="AA181" s="6"/>
    </row>
    <row r="182" spans="1:27" ht="15.75" customHeight="1">
      <c r="A182" s="6"/>
      <c r="B182" s="6"/>
      <c r="C182" s="6"/>
      <c r="D182" s="6"/>
      <c r="E182" s="6"/>
      <c r="F182" s="6"/>
      <c r="G182" s="6"/>
      <c r="H182" s="6"/>
      <c r="I182" s="6"/>
      <c r="J182" s="6"/>
      <c r="K182" s="6"/>
      <c r="L182" s="6"/>
      <c r="M182" s="6"/>
      <c r="N182" s="6"/>
      <c r="O182" s="6"/>
      <c r="P182" s="6"/>
      <c r="Q182" s="6"/>
      <c r="R182" s="6"/>
      <c r="S182" s="6"/>
      <c r="T182" s="6"/>
      <c r="U182" s="6"/>
      <c r="V182" s="6"/>
      <c r="W182" s="139"/>
      <c r="X182" s="6"/>
      <c r="Y182" s="6"/>
      <c r="Z182" s="6"/>
      <c r="AA182" s="6"/>
    </row>
    <row r="183" spans="1:27" ht="15.75" customHeight="1">
      <c r="A183" s="6"/>
      <c r="B183" s="6"/>
      <c r="C183" s="6"/>
      <c r="D183" s="6"/>
      <c r="E183" s="6"/>
      <c r="F183" s="6"/>
      <c r="G183" s="6"/>
      <c r="H183" s="6"/>
      <c r="I183" s="6"/>
      <c r="J183" s="6"/>
      <c r="K183" s="6"/>
      <c r="L183" s="6"/>
      <c r="M183" s="6"/>
      <c r="N183" s="6"/>
      <c r="O183" s="6"/>
      <c r="P183" s="6"/>
      <c r="Q183" s="6"/>
      <c r="R183" s="6"/>
      <c r="S183" s="6"/>
      <c r="T183" s="6"/>
      <c r="U183" s="6"/>
      <c r="V183" s="6"/>
      <c r="W183" s="139"/>
      <c r="X183" s="6"/>
      <c r="Y183" s="6"/>
      <c r="Z183" s="6"/>
      <c r="AA183" s="6"/>
    </row>
    <row r="184" spans="1:27" ht="15.75" customHeight="1">
      <c r="A184" s="6"/>
      <c r="B184" s="6"/>
      <c r="C184" s="6"/>
      <c r="D184" s="6"/>
      <c r="E184" s="6"/>
      <c r="F184" s="6"/>
      <c r="G184" s="6"/>
      <c r="H184" s="6"/>
      <c r="I184" s="6"/>
      <c r="J184" s="6"/>
      <c r="K184" s="6"/>
      <c r="L184" s="6"/>
      <c r="M184" s="6"/>
      <c r="N184" s="6"/>
      <c r="O184" s="6"/>
      <c r="P184" s="6"/>
      <c r="Q184" s="6"/>
      <c r="R184" s="6"/>
      <c r="S184" s="6"/>
      <c r="T184" s="6"/>
      <c r="U184" s="6"/>
      <c r="V184" s="6"/>
      <c r="W184" s="139"/>
      <c r="X184" s="6"/>
      <c r="Y184" s="6"/>
      <c r="Z184" s="6"/>
      <c r="AA184" s="6"/>
    </row>
    <row r="185" spans="1:27" ht="15.75" customHeight="1">
      <c r="A185" s="6"/>
      <c r="B185" s="6"/>
      <c r="C185" s="6"/>
      <c r="D185" s="6"/>
      <c r="E185" s="6"/>
      <c r="F185" s="6"/>
      <c r="G185" s="6"/>
      <c r="H185" s="6"/>
      <c r="I185" s="6"/>
      <c r="J185" s="6"/>
      <c r="K185" s="6"/>
      <c r="L185" s="6"/>
      <c r="M185" s="6"/>
      <c r="N185" s="6"/>
      <c r="O185" s="6"/>
      <c r="P185" s="6"/>
      <c r="Q185" s="6"/>
      <c r="R185" s="6"/>
      <c r="S185" s="6"/>
      <c r="T185" s="6"/>
      <c r="U185" s="6"/>
      <c r="V185" s="6"/>
      <c r="W185" s="139"/>
      <c r="X185" s="6"/>
      <c r="Y185" s="6"/>
      <c r="Z185" s="6"/>
      <c r="AA185" s="6"/>
    </row>
    <row r="186" spans="1:27" ht="15.75" customHeight="1">
      <c r="A186" s="6"/>
      <c r="B186" s="6"/>
      <c r="C186" s="6"/>
      <c r="D186" s="6"/>
      <c r="E186" s="6"/>
      <c r="F186" s="6"/>
      <c r="G186" s="6"/>
      <c r="H186" s="6"/>
      <c r="I186" s="6"/>
      <c r="J186" s="6"/>
      <c r="K186" s="6"/>
      <c r="L186" s="6"/>
      <c r="M186" s="6"/>
      <c r="N186" s="6"/>
      <c r="O186" s="6"/>
      <c r="P186" s="6"/>
      <c r="Q186" s="6"/>
      <c r="R186" s="6"/>
      <c r="S186" s="6"/>
      <c r="T186" s="6"/>
      <c r="U186" s="6"/>
      <c r="V186" s="6"/>
      <c r="W186" s="139"/>
      <c r="X186" s="6"/>
      <c r="Y186" s="6"/>
      <c r="Z186" s="6"/>
      <c r="AA186" s="6"/>
    </row>
    <row r="187" spans="1:27" ht="15.75" customHeight="1">
      <c r="A187" s="6"/>
      <c r="B187" s="6"/>
      <c r="C187" s="6"/>
      <c r="D187" s="6"/>
      <c r="E187" s="6"/>
      <c r="F187" s="6"/>
      <c r="G187" s="6"/>
      <c r="H187" s="6"/>
      <c r="I187" s="6"/>
      <c r="J187" s="6"/>
      <c r="K187" s="6"/>
      <c r="L187" s="6"/>
      <c r="M187" s="6"/>
      <c r="N187" s="6"/>
      <c r="O187" s="6"/>
      <c r="P187" s="6"/>
      <c r="Q187" s="6"/>
      <c r="R187" s="6"/>
      <c r="S187" s="6"/>
      <c r="T187" s="6"/>
      <c r="U187" s="6"/>
      <c r="V187" s="6"/>
      <c r="W187" s="139"/>
      <c r="X187" s="6"/>
      <c r="Y187" s="6"/>
      <c r="Z187" s="6"/>
      <c r="AA187" s="6"/>
    </row>
    <row r="188" spans="1:27" ht="15.75" customHeight="1">
      <c r="A188" s="6"/>
      <c r="B188" s="6"/>
      <c r="C188" s="6"/>
      <c r="D188" s="6"/>
      <c r="E188" s="6"/>
      <c r="F188" s="6"/>
      <c r="G188" s="6"/>
      <c r="H188" s="6"/>
      <c r="I188" s="6"/>
      <c r="J188" s="6"/>
      <c r="K188" s="6"/>
      <c r="L188" s="6"/>
      <c r="M188" s="6"/>
      <c r="N188" s="6"/>
      <c r="O188" s="6"/>
      <c r="P188" s="6"/>
      <c r="Q188" s="6"/>
      <c r="R188" s="6"/>
      <c r="S188" s="6"/>
      <c r="T188" s="6"/>
      <c r="U188" s="6"/>
      <c r="V188" s="6"/>
      <c r="W188" s="139"/>
      <c r="X188" s="6"/>
      <c r="Y188" s="6"/>
      <c r="Z188" s="6"/>
      <c r="AA188" s="6"/>
    </row>
    <row r="189" spans="1:27" ht="15.75" customHeight="1">
      <c r="A189" s="6"/>
      <c r="B189" s="6"/>
      <c r="C189" s="6"/>
      <c r="D189" s="6"/>
      <c r="E189" s="6"/>
      <c r="F189" s="6"/>
      <c r="G189" s="6"/>
      <c r="H189" s="6"/>
      <c r="I189" s="6"/>
      <c r="J189" s="6"/>
      <c r="K189" s="6"/>
      <c r="L189" s="6"/>
      <c r="M189" s="6"/>
      <c r="N189" s="6"/>
      <c r="O189" s="6"/>
      <c r="P189" s="6"/>
      <c r="Q189" s="6"/>
      <c r="R189" s="6"/>
      <c r="S189" s="6"/>
      <c r="T189" s="6"/>
      <c r="U189" s="6"/>
      <c r="V189" s="6"/>
      <c r="W189" s="139"/>
      <c r="X189" s="6"/>
      <c r="Y189" s="6"/>
      <c r="Z189" s="6"/>
      <c r="AA189" s="6"/>
    </row>
    <row r="190" spans="1:27" ht="15.75" customHeight="1">
      <c r="A190" s="6"/>
      <c r="B190" s="6"/>
      <c r="C190" s="6"/>
      <c r="D190" s="6"/>
      <c r="E190" s="6"/>
      <c r="F190" s="6"/>
      <c r="G190" s="6"/>
      <c r="H190" s="6"/>
      <c r="I190" s="6"/>
      <c r="J190" s="6"/>
      <c r="K190" s="6"/>
      <c r="L190" s="6"/>
      <c r="M190" s="6"/>
      <c r="N190" s="6"/>
      <c r="O190" s="6"/>
      <c r="P190" s="6"/>
      <c r="Q190" s="6"/>
      <c r="R190" s="6"/>
      <c r="S190" s="6"/>
      <c r="T190" s="6"/>
      <c r="U190" s="6"/>
      <c r="V190" s="6"/>
      <c r="W190" s="139"/>
      <c r="X190" s="6"/>
      <c r="Y190" s="6"/>
      <c r="Z190" s="6"/>
      <c r="AA190" s="6"/>
    </row>
    <row r="191" spans="1:27" ht="15.75" customHeight="1">
      <c r="A191" s="6"/>
      <c r="B191" s="6"/>
      <c r="C191" s="6"/>
      <c r="D191" s="6"/>
      <c r="E191" s="6"/>
      <c r="F191" s="6"/>
      <c r="G191" s="6"/>
      <c r="H191" s="6"/>
      <c r="I191" s="6"/>
      <c r="J191" s="6"/>
      <c r="K191" s="6"/>
      <c r="L191" s="6"/>
      <c r="M191" s="6"/>
      <c r="N191" s="6"/>
      <c r="O191" s="6"/>
      <c r="P191" s="6"/>
      <c r="Q191" s="6"/>
      <c r="R191" s="6"/>
      <c r="S191" s="6"/>
      <c r="T191" s="6"/>
      <c r="U191" s="6"/>
      <c r="V191" s="6"/>
      <c r="W191" s="139"/>
      <c r="X191" s="6"/>
      <c r="Y191" s="6"/>
      <c r="Z191" s="6"/>
      <c r="AA191" s="6"/>
    </row>
    <row r="192" spans="1:27" ht="15.75" customHeight="1">
      <c r="A192" s="6"/>
      <c r="B192" s="6"/>
      <c r="C192" s="6"/>
      <c r="D192" s="6"/>
      <c r="E192" s="6"/>
      <c r="F192" s="6"/>
      <c r="G192" s="6"/>
      <c r="H192" s="6"/>
      <c r="I192" s="6"/>
      <c r="J192" s="6"/>
      <c r="K192" s="6"/>
      <c r="L192" s="6"/>
      <c r="M192" s="6"/>
      <c r="N192" s="6"/>
      <c r="O192" s="6"/>
      <c r="P192" s="6"/>
      <c r="Q192" s="6"/>
      <c r="R192" s="6"/>
      <c r="S192" s="6"/>
      <c r="T192" s="6"/>
      <c r="U192" s="6"/>
      <c r="V192" s="6"/>
      <c r="W192" s="139"/>
      <c r="X192" s="6"/>
      <c r="Y192" s="6"/>
      <c r="Z192" s="6"/>
      <c r="AA192" s="6"/>
    </row>
    <row r="193" spans="1:27" ht="15.75" customHeight="1">
      <c r="A193" s="6"/>
      <c r="B193" s="6"/>
      <c r="C193" s="6"/>
      <c r="D193" s="6"/>
      <c r="E193" s="6"/>
      <c r="F193" s="6"/>
      <c r="G193" s="6"/>
      <c r="H193" s="6"/>
      <c r="I193" s="6"/>
      <c r="J193" s="6"/>
      <c r="K193" s="6"/>
      <c r="L193" s="6"/>
      <c r="M193" s="6"/>
      <c r="N193" s="6"/>
      <c r="O193" s="6"/>
      <c r="P193" s="6"/>
      <c r="Q193" s="6"/>
      <c r="R193" s="6"/>
      <c r="S193" s="6"/>
      <c r="T193" s="6"/>
      <c r="U193" s="6"/>
      <c r="V193" s="6"/>
      <c r="W193" s="139"/>
      <c r="X193" s="6"/>
      <c r="Y193" s="6"/>
      <c r="Z193" s="6"/>
      <c r="AA193" s="6"/>
    </row>
    <row r="194" spans="1:27" ht="15.75" customHeight="1">
      <c r="A194" s="6"/>
      <c r="B194" s="6"/>
      <c r="C194" s="6"/>
      <c r="D194" s="6"/>
      <c r="E194" s="6"/>
      <c r="F194" s="6"/>
      <c r="G194" s="6"/>
      <c r="H194" s="6"/>
      <c r="I194" s="6"/>
      <c r="J194" s="6"/>
      <c r="K194" s="6"/>
      <c r="L194" s="6"/>
      <c r="M194" s="6"/>
      <c r="N194" s="6"/>
      <c r="O194" s="6"/>
      <c r="P194" s="6"/>
      <c r="Q194" s="6"/>
      <c r="R194" s="6"/>
      <c r="S194" s="6"/>
      <c r="T194" s="6"/>
      <c r="U194" s="6"/>
      <c r="V194" s="6"/>
      <c r="W194" s="139"/>
      <c r="X194" s="6"/>
      <c r="Y194" s="6"/>
      <c r="Z194" s="6"/>
      <c r="AA194" s="6"/>
    </row>
    <row r="195" spans="1:27" ht="15.75" customHeight="1">
      <c r="A195" s="6"/>
      <c r="B195" s="6"/>
      <c r="C195" s="6"/>
      <c r="D195" s="6"/>
      <c r="E195" s="6"/>
      <c r="F195" s="6"/>
      <c r="G195" s="6"/>
      <c r="H195" s="6"/>
      <c r="I195" s="6"/>
      <c r="J195" s="6"/>
      <c r="K195" s="6"/>
      <c r="L195" s="6"/>
      <c r="M195" s="6"/>
      <c r="N195" s="6"/>
      <c r="O195" s="6"/>
      <c r="P195" s="6"/>
      <c r="Q195" s="6"/>
      <c r="R195" s="6"/>
      <c r="S195" s="6"/>
      <c r="T195" s="6"/>
      <c r="U195" s="6"/>
      <c r="V195" s="6"/>
      <c r="W195" s="139"/>
      <c r="X195" s="6"/>
      <c r="Y195" s="6"/>
      <c r="Z195" s="6"/>
      <c r="AA195" s="6"/>
    </row>
    <row r="196" spans="1:27" ht="15.75" customHeight="1">
      <c r="A196" s="6"/>
      <c r="B196" s="6"/>
      <c r="C196" s="6"/>
      <c r="D196" s="6"/>
      <c r="E196" s="6"/>
      <c r="F196" s="6"/>
      <c r="G196" s="6"/>
      <c r="H196" s="6"/>
      <c r="I196" s="6"/>
      <c r="J196" s="6"/>
      <c r="K196" s="6"/>
      <c r="L196" s="6"/>
      <c r="M196" s="6"/>
      <c r="N196" s="6"/>
      <c r="O196" s="6"/>
      <c r="P196" s="6"/>
      <c r="Q196" s="6"/>
      <c r="R196" s="6"/>
      <c r="S196" s="6"/>
      <c r="T196" s="6"/>
      <c r="U196" s="6"/>
      <c r="V196" s="6"/>
      <c r="W196" s="139"/>
      <c r="X196" s="6"/>
      <c r="Y196" s="6"/>
      <c r="Z196" s="6"/>
      <c r="AA196" s="6"/>
    </row>
    <row r="197" spans="1:27" ht="15.75" customHeight="1">
      <c r="A197" s="6"/>
      <c r="B197" s="6"/>
      <c r="C197" s="6"/>
      <c r="D197" s="6"/>
      <c r="E197" s="6"/>
      <c r="F197" s="6"/>
      <c r="G197" s="6"/>
      <c r="H197" s="6"/>
      <c r="I197" s="6"/>
      <c r="J197" s="6"/>
      <c r="K197" s="6"/>
      <c r="L197" s="6"/>
      <c r="M197" s="6"/>
      <c r="N197" s="6"/>
      <c r="O197" s="6"/>
      <c r="P197" s="6"/>
      <c r="Q197" s="6"/>
      <c r="R197" s="6"/>
      <c r="S197" s="6"/>
      <c r="T197" s="6"/>
      <c r="U197" s="6"/>
      <c r="V197" s="6"/>
      <c r="W197" s="139"/>
      <c r="X197" s="6"/>
      <c r="Y197" s="6"/>
      <c r="Z197" s="6"/>
      <c r="AA197" s="6"/>
    </row>
    <row r="198" spans="1:27" ht="15.75" customHeight="1">
      <c r="A198" s="6"/>
      <c r="B198" s="6"/>
      <c r="C198" s="6"/>
      <c r="D198" s="6"/>
      <c r="E198" s="6"/>
      <c r="F198" s="6"/>
      <c r="G198" s="6"/>
      <c r="H198" s="6"/>
      <c r="I198" s="6"/>
      <c r="J198" s="6"/>
      <c r="K198" s="6"/>
      <c r="L198" s="6"/>
      <c r="M198" s="6"/>
      <c r="N198" s="6"/>
      <c r="O198" s="6"/>
      <c r="P198" s="6"/>
      <c r="Q198" s="6"/>
      <c r="R198" s="6"/>
      <c r="S198" s="6"/>
      <c r="T198" s="6"/>
      <c r="U198" s="6"/>
      <c r="V198" s="6"/>
      <c r="W198" s="139"/>
      <c r="X198" s="6"/>
      <c r="Y198" s="6"/>
      <c r="Z198" s="6"/>
      <c r="AA198" s="6"/>
    </row>
    <row r="199" spans="1:27" ht="15.75" customHeight="1">
      <c r="A199" s="6"/>
      <c r="B199" s="6"/>
      <c r="C199" s="6"/>
      <c r="D199" s="6"/>
      <c r="E199" s="6"/>
      <c r="F199" s="6"/>
      <c r="G199" s="6"/>
      <c r="H199" s="6"/>
      <c r="I199" s="6"/>
      <c r="J199" s="6"/>
      <c r="K199" s="6"/>
      <c r="L199" s="6"/>
      <c r="M199" s="6"/>
      <c r="N199" s="6"/>
      <c r="O199" s="6"/>
      <c r="P199" s="6"/>
      <c r="Q199" s="6"/>
      <c r="R199" s="6"/>
      <c r="S199" s="6"/>
      <c r="T199" s="6"/>
      <c r="U199" s="6"/>
      <c r="V199" s="6"/>
      <c r="W199" s="139"/>
      <c r="X199" s="6"/>
      <c r="Y199" s="6"/>
      <c r="Z199" s="6"/>
      <c r="AA199" s="6"/>
    </row>
    <row r="200" spans="1:27" ht="15.75" customHeight="1">
      <c r="A200" s="6"/>
      <c r="B200" s="6"/>
      <c r="C200" s="6"/>
      <c r="D200" s="6"/>
      <c r="E200" s="6"/>
      <c r="F200" s="6"/>
      <c r="G200" s="6"/>
      <c r="H200" s="6"/>
      <c r="I200" s="6"/>
      <c r="J200" s="6"/>
      <c r="K200" s="6"/>
      <c r="L200" s="6"/>
      <c r="M200" s="6"/>
      <c r="N200" s="6"/>
      <c r="O200" s="6"/>
      <c r="P200" s="6"/>
      <c r="Q200" s="6"/>
      <c r="R200" s="6"/>
      <c r="S200" s="6"/>
      <c r="T200" s="6"/>
      <c r="U200" s="6"/>
      <c r="V200" s="6"/>
      <c r="W200" s="139"/>
      <c r="X200" s="6"/>
      <c r="Y200" s="6"/>
      <c r="Z200" s="6"/>
      <c r="AA200" s="6"/>
    </row>
    <row r="201" spans="1:27" ht="15.75" customHeight="1">
      <c r="A201" s="6"/>
      <c r="B201" s="6"/>
      <c r="C201" s="6"/>
      <c r="D201" s="6"/>
      <c r="E201" s="6"/>
      <c r="F201" s="6"/>
      <c r="G201" s="6"/>
      <c r="H201" s="6"/>
      <c r="I201" s="6"/>
      <c r="J201" s="6"/>
      <c r="K201" s="6"/>
      <c r="L201" s="6"/>
      <c r="M201" s="6"/>
      <c r="N201" s="6"/>
      <c r="O201" s="6"/>
      <c r="P201" s="6"/>
      <c r="Q201" s="6"/>
      <c r="R201" s="6"/>
      <c r="S201" s="6"/>
      <c r="T201" s="6"/>
      <c r="U201" s="6"/>
      <c r="V201" s="6"/>
      <c r="W201" s="139"/>
      <c r="X201" s="6"/>
      <c r="Y201" s="6"/>
      <c r="Z201" s="6"/>
      <c r="AA201" s="6"/>
    </row>
    <row r="202" spans="1:27" ht="15.75" customHeight="1">
      <c r="A202" s="6"/>
      <c r="B202" s="6"/>
      <c r="C202" s="6"/>
      <c r="D202" s="6"/>
      <c r="E202" s="6"/>
      <c r="F202" s="6"/>
      <c r="G202" s="6"/>
      <c r="H202" s="6"/>
      <c r="I202" s="6"/>
      <c r="J202" s="6"/>
      <c r="K202" s="6"/>
      <c r="L202" s="6"/>
      <c r="M202" s="6"/>
      <c r="N202" s="6"/>
      <c r="O202" s="6"/>
      <c r="P202" s="6"/>
      <c r="Q202" s="6"/>
      <c r="R202" s="6"/>
      <c r="S202" s="6"/>
      <c r="T202" s="6"/>
      <c r="U202" s="6"/>
      <c r="V202" s="6"/>
      <c r="W202" s="139"/>
      <c r="X202" s="6"/>
      <c r="Y202" s="6"/>
      <c r="Z202" s="6"/>
      <c r="AA202" s="6"/>
    </row>
    <row r="203" spans="1:27" ht="15.75" customHeight="1">
      <c r="A203" s="6"/>
      <c r="B203" s="6"/>
      <c r="C203" s="6"/>
      <c r="D203" s="6"/>
      <c r="E203" s="6"/>
      <c r="F203" s="6"/>
      <c r="G203" s="6"/>
      <c r="H203" s="6"/>
      <c r="I203" s="6"/>
      <c r="J203" s="6"/>
      <c r="K203" s="6"/>
      <c r="L203" s="6"/>
      <c r="M203" s="6"/>
      <c r="N203" s="6"/>
      <c r="O203" s="6"/>
      <c r="P203" s="6"/>
      <c r="Q203" s="6"/>
      <c r="R203" s="6"/>
      <c r="S203" s="6"/>
      <c r="T203" s="6"/>
      <c r="U203" s="6"/>
      <c r="V203" s="6"/>
      <c r="W203" s="139"/>
      <c r="X203" s="6"/>
      <c r="Y203" s="6"/>
      <c r="Z203" s="6"/>
      <c r="AA203" s="6"/>
    </row>
    <row r="204" spans="1:27" ht="15.75" customHeight="1">
      <c r="A204" s="6"/>
      <c r="B204" s="6"/>
      <c r="C204" s="6"/>
      <c r="D204" s="6"/>
      <c r="E204" s="6"/>
      <c r="F204" s="6"/>
      <c r="G204" s="6"/>
      <c r="H204" s="6"/>
      <c r="I204" s="6"/>
      <c r="J204" s="6"/>
      <c r="K204" s="6"/>
      <c r="L204" s="6"/>
      <c r="M204" s="6"/>
      <c r="N204" s="6"/>
      <c r="O204" s="6"/>
      <c r="P204" s="6"/>
      <c r="Q204" s="6"/>
      <c r="R204" s="6"/>
      <c r="S204" s="6"/>
      <c r="T204" s="6"/>
      <c r="U204" s="6"/>
      <c r="V204" s="6"/>
      <c r="W204" s="139"/>
      <c r="X204" s="6"/>
      <c r="Y204" s="6"/>
      <c r="Z204" s="6"/>
      <c r="AA204" s="6"/>
    </row>
    <row r="205" spans="1:27" ht="15.75" customHeight="1">
      <c r="A205" s="6"/>
      <c r="B205" s="6"/>
      <c r="C205" s="6"/>
      <c r="D205" s="6"/>
      <c r="E205" s="6"/>
      <c r="F205" s="6"/>
      <c r="G205" s="6"/>
      <c r="H205" s="6"/>
      <c r="I205" s="6"/>
      <c r="J205" s="6"/>
      <c r="K205" s="6"/>
      <c r="L205" s="6"/>
      <c r="M205" s="6"/>
      <c r="N205" s="6"/>
      <c r="O205" s="6"/>
      <c r="P205" s="6"/>
      <c r="Q205" s="6"/>
      <c r="R205" s="6"/>
      <c r="S205" s="6"/>
      <c r="T205" s="6"/>
      <c r="U205" s="6"/>
      <c r="V205" s="6"/>
      <c r="W205" s="139"/>
      <c r="X205" s="6"/>
      <c r="Y205" s="6"/>
      <c r="Z205" s="6"/>
      <c r="AA205" s="6"/>
    </row>
    <row r="206" spans="1:27" ht="15.75" customHeight="1">
      <c r="A206" s="6"/>
      <c r="B206" s="6"/>
      <c r="C206" s="6"/>
      <c r="D206" s="6"/>
      <c r="E206" s="6"/>
      <c r="F206" s="6"/>
      <c r="G206" s="6"/>
      <c r="H206" s="6"/>
      <c r="I206" s="6"/>
      <c r="J206" s="6"/>
      <c r="K206" s="6"/>
      <c r="L206" s="6"/>
      <c r="M206" s="6"/>
      <c r="N206" s="6"/>
      <c r="O206" s="6"/>
      <c r="P206" s="6"/>
      <c r="Q206" s="6"/>
      <c r="R206" s="6"/>
      <c r="S206" s="6"/>
      <c r="T206" s="6"/>
      <c r="U206" s="6"/>
      <c r="V206" s="6"/>
      <c r="W206" s="139"/>
      <c r="X206" s="6"/>
      <c r="Y206" s="6"/>
      <c r="Z206" s="6"/>
      <c r="AA206" s="6"/>
    </row>
    <row r="207" spans="1:27" ht="15.75" customHeight="1">
      <c r="A207" s="6"/>
      <c r="B207" s="6"/>
      <c r="C207" s="6"/>
      <c r="D207" s="6"/>
      <c r="E207" s="6"/>
      <c r="F207" s="6"/>
      <c r="G207" s="6"/>
      <c r="H207" s="6"/>
      <c r="I207" s="6"/>
      <c r="J207" s="6"/>
      <c r="K207" s="6"/>
      <c r="L207" s="6"/>
      <c r="M207" s="6"/>
      <c r="N207" s="6"/>
      <c r="O207" s="6"/>
      <c r="P207" s="6"/>
      <c r="Q207" s="6"/>
      <c r="R207" s="6"/>
      <c r="S207" s="6"/>
      <c r="T207" s="6"/>
      <c r="U207" s="6"/>
      <c r="V207" s="6"/>
      <c r="W207" s="139"/>
      <c r="X207" s="6"/>
      <c r="Y207" s="6"/>
      <c r="Z207" s="6"/>
      <c r="AA207" s="6"/>
    </row>
    <row r="208" spans="1:27" ht="15.75" customHeight="1">
      <c r="A208" s="6"/>
      <c r="B208" s="6"/>
      <c r="C208" s="6"/>
      <c r="D208" s="6"/>
      <c r="E208" s="6"/>
      <c r="F208" s="6"/>
      <c r="G208" s="6"/>
      <c r="H208" s="6"/>
      <c r="I208" s="6"/>
      <c r="J208" s="6"/>
      <c r="K208" s="6"/>
      <c r="L208" s="6"/>
      <c r="M208" s="6"/>
      <c r="N208" s="6"/>
      <c r="O208" s="6"/>
      <c r="P208" s="6"/>
      <c r="Q208" s="6"/>
      <c r="R208" s="6"/>
      <c r="S208" s="6"/>
      <c r="T208" s="6"/>
      <c r="U208" s="6"/>
      <c r="V208" s="6"/>
      <c r="W208" s="139"/>
      <c r="X208" s="6"/>
      <c r="Y208" s="6"/>
      <c r="Z208" s="6"/>
      <c r="AA208" s="6"/>
    </row>
    <row r="209" spans="1:27" ht="15.75" customHeight="1">
      <c r="A209" s="6"/>
      <c r="B209" s="6"/>
      <c r="C209" s="6"/>
      <c r="D209" s="6"/>
      <c r="E209" s="6"/>
      <c r="F209" s="6"/>
      <c r="G209" s="6"/>
      <c r="H209" s="6"/>
      <c r="I209" s="6"/>
      <c r="J209" s="6"/>
      <c r="K209" s="6"/>
      <c r="L209" s="6"/>
      <c r="M209" s="6"/>
      <c r="N209" s="6"/>
      <c r="O209" s="6"/>
      <c r="P209" s="6"/>
      <c r="Q209" s="6"/>
      <c r="R209" s="6"/>
      <c r="S209" s="6"/>
      <c r="T209" s="6"/>
      <c r="U209" s="6"/>
      <c r="V209" s="6"/>
      <c r="W209" s="139"/>
      <c r="X209" s="6"/>
      <c r="Y209" s="6"/>
      <c r="Z209" s="6"/>
      <c r="AA209" s="6"/>
    </row>
    <row r="210" spans="1:27" ht="15.75" customHeight="1">
      <c r="A210" s="6"/>
      <c r="B210" s="6"/>
      <c r="C210" s="6"/>
      <c r="D210" s="6"/>
      <c r="E210" s="6"/>
      <c r="F210" s="6"/>
      <c r="G210" s="6"/>
      <c r="H210" s="6"/>
      <c r="I210" s="6"/>
      <c r="J210" s="6"/>
      <c r="K210" s="6"/>
      <c r="L210" s="6"/>
      <c r="M210" s="6"/>
      <c r="N210" s="6"/>
      <c r="O210" s="6"/>
      <c r="P210" s="6"/>
      <c r="Q210" s="6"/>
      <c r="R210" s="6"/>
      <c r="S210" s="6"/>
      <c r="T210" s="6"/>
      <c r="U210" s="6"/>
      <c r="V210" s="6"/>
      <c r="W210" s="139"/>
      <c r="X210" s="6"/>
      <c r="Y210" s="6"/>
      <c r="Z210" s="6"/>
      <c r="AA210" s="6"/>
    </row>
    <row r="211" spans="1:27" ht="15.75" customHeight="1">
      <c r="A211" s="6"/>
      <c r="B211" s="6"/>
      <c r="C211" s="6"/>
      <c r="D211" s="6"/>
      <c r="E211" s="6"/>
      <c r="F211" s="6"/>
      <c r="G211" s="6"/>
      <c r="H211" s="6"/>
      <c r="I211" s="6"/>
      <c r="J211" s="6"/>
      <c r="K211" s="6"/>
      <c r="L211" s="6"/>
      <c r="M211" s="6"/>
      <c r="N211" s="6"/>
      <c r="O211" s="6"/>
      <c r="P211" s="6"/>
      <c r="Q211" s="6"/>
      <c r="R211" s="6"/>
      <c r="S211" s="6"/>
      <c r="T211" s="6"/>
      <c r="U211" s="6"/>
      <c r="V211" s="6"/>
      <c r="W211" s="139"/>
      <c r="X211" s="6"/>
      <c r="Y211" s="6"/>
      <c r="Z211" s="6"/>
      <c r="AA211" s="6"/>
    </row>
    <row r="212" spans="1:27" ht="15.75" customHeight="1">
      <c r="A212" s="6"/>
      <c r="B212" s="6"/>
      <c r="C212" s="6"/>
      <c r="D212" s="6"/>
      <c r="E212" s="6"/>
      <c r="F212" s="6"/>
      <c r="G212" s="6"/>
      <c r="H212" s="6"/>
      <c r="I212" s="6"/>
      <c r="J212" s="6"/>
      <c r="K212" s="6"/>
      <c r="L212" s="6"/>
      <c r="M212" s="6"/>
      <c r="N212" s="6"/>
      <c r="O212" s="6"/>
      <c r="P212" s="6"/>
      <c r="Q212" s="6"/>
      <c r="R212" s="6"/>
      <c r="S212" s="6"/>
      <c r="T212" s="6"/>
      <c r="U212" s="6"/>
      <c r="V212" s="6"/>
      <c r="W212" s="139"/>
      <c r="X212" s="6"/>
      <c r="Y212" s="6"/>
      <c r="Z212" s="6"/>
      <c r="AA212" s="6"/>
    </row>
    <row r="213" spans="1:27" ht="15.75" customHeight="1">
      <c r="A213" s="6"/>
      <c r="B213" s="6"/>
      <c r="C213" s="6"/>
      <c r="D213" s="6"/>
      <c r="E213" s="6"/>
      <c r="F213" s="6"/>
      <c r="G213" s="6"/>
      <c r="H213" s="6"/>
      <c r="I213" s="6"/>
      <c r="J213" s="6"/>
      <c r="K213" s="6"/>
      <c r="L213" s="6"/>
      <c r="M213" s="6"/>
      <c r="N213" s="6"/>
      <c r="O213" s="6"/>
      <c r="P213" s="6"/>
      <c r="Q213" s="6"/>
      <c r="R213" s="6"/>
      <c r="S213" s="6"/>
      <c r="T213" s="6"/>
      <c r="U213" s="6"/>
      <c r="V213" s="6"/>
      <c r="W213" s="139"/>
      <c r="X213" s="6"/>
      <c r="Y213" s="6"/>
      <c r="Z213" s="6"/>
      <c r="AA213" s="6"/>
    </row>
    <row r="214" spans="1:27" ht="15.75" customHeight="1">
      <c r="A214" s="6"/>
      <c r="B214" s="6"/>
      <c r="C214" s="6"/>
      <c r="D214" s="6"/>
      <c r="E214" s="6"/>
      <c r="F214" s="6"/>
      <c r="G214" s="6"/>
      <c r="H214" s="6"/>
      <c r="I214" s="6"/>
      <c r="J214" s="6"/>
      <c r="K214" s="6"/>
      <c r="L214" s="6"/>
      <c r="M214" s="6"/>
      <c r="N214" s="6"/>
      <c r="O214" s="6"/>
      <c r="P214" s="6"/>
      <c r="Q214" s="6"/>
      <c r="R214" s="6"/>
      <c r="S214" s="6"/>
      <c r="T214" s="6"/>
      <c r="U214" s="6"/>
      <c r="V214" s="6"/>
      <c r="W214" s="139"/>
      <c r="X214" s="6"/>
      <c r="Y214" s="6"/>
      <c r="Z214" s="6"/>
      <c r="AA214" s="6"/>
    </row>
    <row r="215" spans="1:27" ht="15.75" customHeight="1">
      <c r="A215" s="6"/>
      <c r="B215" s="6"/>
      <c r="C215" s="6"/>
      <c r="D215" s="6"/>
      <c r="E215" s="6"/>
      <c r="F215" s="6"/>
      <c r="G215" s="6"/>
      <c r="H215" s="6"/>
      <c r="I215" s="6"/>
      <c r="J215" s="6"/>
      <c r="K215" s="6"/>
      <c r="L215" s="6"/>
      <c r="M215" s="6"/>
      <c r="N215" s="6"/>
      <c r="O215" s="6"/>
      <c r="P215" s="6"/>
      <c r="Q215" s="6"/>
      <c r="R215" s="6"/>
      <c r="S215" s="6"/>
      <c r="T215" s="6"/>
      <c r="U215" s="6"/>
      <c r="V215" s="6"/>
      <c r="W215" s="139"/>
      <c r="X215" s="6"/>
      <c r="Y215" s="6"/>
      <c r="Z215" s="6"/>
      <c r="AA215" s="6"/>
    </row>
    <row r="216" spans="1:27" ht="15.75" customHeight="1">
      <c r="A216" s="6"/>
      <c r="B216" s="6"/>
      <c r="C216" s="6"/>
      <c r="D216" s="6"/>
      <c r="E216" s="6"/>
      <c r="F216" s="6"/>
      <c r="G216" s="6"/>
      <c r="H216" s="6"/>
      <c r="I216" s="6"/>
      <c r="J216" s="6"/>
      <c r="K216" s="6"/>
      <c r="L216" s="6"/>
      <c r="M216" s="6"/>
      <c r="N216" s="6"/>
      <c r="O216" s="6"/>
      <c r="P216" s="6"/>
      <c r="Q216" s="6"/>
      <c r="R216" s="6"/>
      <c r="S216" s="6"/>
      <c r="T216" s="6"/>
      <c r="U216" s="6"/>
      <c r="V216" s="6"/>
      <c r="W216" s="139"/>
      <c r="X216" s="6"/>
      <c r="Y216" s="6"/>
      <c r="Z216" s="6"/>
      <c r="AA216" s="6"/>
    </row>
    <row r="217" spans="1:27" ht="15.75" customHeight="1">
      <c r="A217" s="6"/>
      <c r="B217" s="6"/>
      <c r="C217" s="6"/>
      <c r="D217" s="6"/>
      <c r="E217" s="6"/>
      <c r="F217" s="6"/>
      <c r="G217" s="6"/>
      <c r="H217" s="6"/>
      <c r="I217" s="6"/>
      <c r="J217" s="6"/>
      <c r="K217" s="6"/>
      <c r="L217" s="6"/>
      <c r="M217" s="6"/>
      <c r="N217" s="6"/>
      <c r="O217" s="6"/>
      <c r="P217" s="6"/>
      <c r="Q217" s="6"/>
      <c r="R217" s="6"/>
      <c r="S217" s="6"/>
      <c r="T217" s="6"/>
      <c r="U217" s="6"/>
      <c r="V217" s="6"/>
      <c r="W217" s="139"/>
      <c r="X217" s="6"/>
      <c r="Y217" s="6"/>
      <c r="Z217" s="6"/>
      <c r="AA217" s="6"/>
    </row>
    <row r="218" spans="1:27" ht="15.75" customHeight="1">
      <c r="A218" s="6"/>
      <c r="B218" s="6"/>
      <c r="C218" s="6"/>
      <c r="D218" s="6"/>
      <c r="E218" s="6"/>
      <c r="F218" s="6"/>
      <c r="G218" s="6"/>
      <c r="H218" s="6"/>
      <c r="I218" s="6"/>
      <c r="J218" s="6"/>
      <c r="K218" s="6"/>
      <c r="L218" s="6"/>
      <c r="M218" s="6"/>
      <c r="N218" s="6"/>
      <c r="O218" s="6"/>
      <c r="P218" s="6"/>
      <c r="Q218" s="6"/>
      <c r="R218" s="6"/>
      <c r="S218" s="6"/>
      <c r="T218" s="6"/>
      <c r="U218" s="6"/>
      <c r="V218" s="6"/>
      <c r="W218" s="139"/>
      <c r="X218" s="6"/>
      <c r="Y218" s="6"/>
      <c r="Z218" s="6"/>
      <c r="AA218" s="6"/>
    </row>
    <row r="219" spans="1:27" ht="15.75" customHeight="1">
      <c r="A219" s="6"/>
      <c r="B219" s="6"/>
      <c r="C219" s="6"/>
      <c r="D219" s="6"/>
      <c r="E219" s="6"/>
      <c r="F219" s="6"/>
      <c r="G219" s="6"/>
      <c r="H219" s="6"/>
      <c r="I219" s="6"/>
      <c r="J219" s="6"/>
      <c r="K219" s="6"/>
      <c r="L219" s="6"/>
      <c r="M219" s="6"/>
      <c r="N219" s="6"/>
      <c r="O219" s="6"/>
      <c r="P219" s="6"/>
      <c r="Q219" s="6"/>
      <c r="R219" s="6"/>
      <c r="S219" s="6"/>
      <c r="T219" s="6"/>
      <c r="U219" s="6"/>
      <c r="V219" s="6"/>
      <c r="W219" s="139"/>
      <c r="X219" s="6"/>
      <c r="Y219" s="6"/>
      <c r="Z219" s="6"/>
      <c r="AA219" s="6"/>
    </row>
    <row r="220" spans="1:27" ht="15.75" customHeight="1">
      <c r="A220" s="6"/>
      <c r="B220" s="6"/>
      <c r="C220" s="6"/>
      <c r="D220" s="6"/>
      <c r="E220" s="6"/>
      <c r="F220" s="6"/>
      <c r="G220" s="6"/>
      <c r="H220" s="6"/>
      <c r="I220" s="6"/>
      <c r="J220" s="6"/>
      <c r="K220" s="6"/>
      <c r="L220" s="6"/>
      <c r="M220" s="6"/>
      <c r="N220" s="6"/>
      <c r="O220" s="6"/>
      <c r="P220" s="6"/>
      <c r="Q220" s="6"/>
      <c r="R220" s="6"/>
      <c r="S220" s="6"/>
      <c r="T220" s="6"/>
      <c r="U220" s="6"/>
      <c r="V220" s="6"/>
      <c r="W220" s="139"/>
      <c r="X220" s="6"/>
      <c r="Y220" s="6"/>
      <c r="Z220" s="6"/>
      <c r="AA220" s="6"/>
    </row>
    <row r="221" spans="1:27" ht="15.75" customHeight="1">
      <c r="A221" s="6"/>
      <c r="B221" s="6"/>
      <c r="C221" s="6"/>
      <c r="D221" s="6"/>
      <c r="E221" s="6"/>
      <c r="F221" s="6"/>
      <c r="G221" s="6"/>
      <c r="H221" s="6"/>
      <c r="I221" s="6"/>
      <c r="J221" s="6"/>
      <c r="K221" s="6"/>
      <c r="L221" s="6"/>
      <c r="M221" s="6"/>
      <c r="N221" s="6"/>
      <c r="O221" s="6"/>
      <c r="P221" s="6"/>
      <c r="Q221" s="6"/>
      <c r="R221" s="6"/>
      <c r="S221" s="6"/>
      <c r="T221" s="6"/>
      <c r="U221" s="6"/>
      <c r="V221" s="6"/>
      <c r="W221" s="139"/>
      <c r="X221" s="6"/>
      <c r="Y221" s="6"/>
      <c r="Z221" s="6"/>
      <c r="AA221" s="6"/>
    </row>
    <row r="222" spans="1:27" ht="15.75" customHeight="1">
      <c r="A222" s="6"/>
      <c r="B222" s="6"/>
      <c r="C222" s="6"/>
      <c r="D222" s="6"/>
      <c r="E222" s="6"/>
      <c r="F222" s="6"/>
      <c r="G222" s="6"/>
      <c r="H222" s="6"/>
      <c r="I222" s="6"/>
      <c r="J222" s="6"/>
      <c r="K222" s="6"/>
      <c r="L222" s="6"/>
      <c r="M222" s="6"/>
      <c r="N222" s="6"/>
      <c r="O222" s="6"/>
      <c r="P222" s="6"/>
      <c r="Q222" s="6"/>
      <c r="R222" s="6"/>
      <c r="S222" s="6"/>
      <c r="T222" s="6"/>
      <c r="U222" s="6"/>
      <c r="V222" s="6"/>
      <c r="W222" s="139"/>
      <c r="X222" s="6"/>
      <c r="Y222" s="6"/>
      <c r="Z222" s="6"/>
      <c r="AA222" s="6"/>
    </row>
    <row r="223" spans="1:27" ht="15.75" customHeight="1">
      <c r="A223" s="6"/>
      <c r="B223" s="6"/>
      <c r="C223" s="6"/>
      <c r="D223" s="6"/>
      <c r="E223" s="6"/>
      <c r="F223" s="6"/>
      <c r="G223" s="6"/>
      <c r="H223" s="6"/>
      <c r="I223" s="6"/>
      <c r="J223" s="6"/>
      <c r="K223" s="6"/>
      <c r="L223" s="6"/>
      <c r="M223" s="6"/>
      <c r="N223" s="6"/>
      <c r="O223" s="6"/>
      <c r="P223" s="6"/>
      <c r="Q223" s="6"/>
      <c r="R223" s="6"/>
      <c r="S223" s="6"/>
      <c r="T223" s="6"/>
      <c r="U223" s="6"/>
      <c r="V223" s="6"/>
      <c r="W223" s="139"/>
      <c r="X223" s="6"/>
      <c r="Y223" s="6"/>
      <c r="Z223" s="6"/>
      <c r="AA223" s="6"/>
    </row>
    <row r="224" spans="1:27" ht="15.75" customHeight="1">
      <c r="A224" s="6"/>
      <c r="B224" s="6"/>
      <c r="C224" s="6"/>
      <c r="D224" s="6"/>
      <c r="E224" s="6"/>
      <c r="F224" s="6"/>
      <c r="G224" s="6"/>
      <c r="H224" s="6"/>
      <c r="I224" s="6"/>
      <c r="J224" s="6"/>
      <c r="K224" s="6"/>
      <c r="L224" s="6"/>
      <c r="M224" s="6"/>
      <c r="N224" s="6"/>
      <c r="O224" s="6"/>
      <c r="P224" s="6"/>
      <c r="Q224" s="6"/>
      <c r="R224" s="6"/>
      <c r="S224" s="6"/>
      <c r="T224" s="6"/>
      <c r="U224" s="6"/>
      <c r="V224" s="6"/>
      <c r="W224" s="139"/>
      <c r="X224" s="6"/>
      <c r="Y224" s="6"/>
      <c r="Z224" s="6"/>
      <c r="AA224" s="6"/>
    </row>
    <row r="225" spans="1:27" ht="15.75" customHeight="1">
      <c r="A225" s="6"/>
      <c r="B225" s="6"/>
      <c r="C225" s="6"/>
      <c r="D225" s="6"/>
      <c r="E225" s="6"/>
      <c r="F225" s="6"/>
      <c r="G225" s="6"/>
      <c r="H225" s="6"/>
      <c r="I225" s="6"/>
      <c r="J225" s="6"/>
      <c r="K225" s="6"/>
      <c r="L225" s="6"/>
      <c r="M225" s="6"/>
      <c r="N225" s="6"/>
      <c r="O225" s="6"/>
      <c r="P225" s="6"/>
      <c r="Q225" s="6"/>
      <c r="R225" s="6"/>
      <c r="S225" s="6"/>
      <c r="T225" s="6"/>
      <c r="U225" s="6"/>
      <c r="V225" s="6"/>
      <c r="W225" s="139"/>
      <c r="X225" s="6"/>
      <c r="Y225" s="6"/>
      <c r="Z225" s="6"/>
      <c r="AA225" s="6"/>
    </row>
    <row r="226" spans="1:27" ht="15.75" customHeight="1">
      <c r="A226" s="6"/>
      <c r="B226" s="6"/>
      <c r="C226" s="6"/>
      <c r="D226" s="6"/>
      <c r="E226" s="6"/>
      <c r="F226" s="6"/>
      <c r="G226" s="6"/>
      <c r="H226" s="6"/>
      <c r="I226" s="6"/>
      <c r="J226" s="6"/>
      <c r="K226" s="6"/>
      <c r="L226" s="6"/>
      <c r="M226" s="6"/>
      <c r="N226" s="6"/>
      <c r="O226" s="6"/>
      <c r="P226" s="6"/>
      <c r="Q226" s="6"/>
      <c r="R226" s="6"/>
      <c r="S226" s="6"/>
      <c r="T226" s="6"/>
      <c r="U226" s="6"/>
      <c r="V226" s="6"/>
      <c r="W226" s="139"/>
      <c r="X226" s="6"/>
      <c r="Y226" s="6"/>
      <c r="Z226" s="6"/>
      <c r="AA226" s="6"/>
    </row>
    <row r="227" spans="1:27" ht="15.75" customHeight="1">
      <c r="A227" s="6"/>
      <c r="B227" s="6"/>
      <c r="C227" s="6"/>
      <c r="D227" s="6"/>
      <c r="E227" s="6"/>
      <c r="F227" s="6"/>
      <c r="G227" s="6"/>
      <c r="H227" s="6"/>
      <c r="I227" s="6"/>
      <c r="J227" s="6"/>
      <c r="K227" s="6"/>
      <c r="L227" s="6"/>
      <c r="M227" s="6"/>
      <c r="N227" s="6"/>
      <c r="O227" s="6"/>
      <c r="P227" s="6"/>
      <c r="Q227" s="6"/>
      <c r="R227" s="6"/>
      <c r="S227" s="6"/>
      <c r="T227" s="6"/>
      <c r="U227" s="6"/>
      <c r="V227" s="6"/>
      <c r="W227" s="139"/>
      <c r="X227" s="6"/>
      <c r="Y227" s="6"/>
      <c r="Z227" s="6"/>
      <c r="AA227" s="6"/>
    </row>
    <row r="228" spans="1:27" ht="15.75" customHeight="1">
      <c r="A228" s="6"/>
      <c r="B228" s="6"/>
      <c r="C228" s="6"/>
      <c r="D228" s="6"/>
      <c r="E228" s="6"/>
      <c r="F228" s="6"/>
      <c r="G228" s="6"/>
      <c r="H228" s="6"/>
      <c r="I228" s="6"/>
      <c r="J228" s="6"/>
      <c r="K228" s="6"/>
      <c r="L228" s="6"/>
      <c r="M228" s="6"/>
      <c r="N228" s="6"/>
      <c r="O228" s="6"/>
      <c r="P228" s="6"/>
      <c r="Q228" s="6"/>
      <c r="R228" s="6"/>
      <c r="S228" s="6"/>
      <c r="T228" s="6"/>
      <c r="U228" s="6"/>
      <c r="V228" s="6"/>
      <c r="W228" s="139"/>
      <c r="X228" s="6"/>
      <c r="Y228" s="6"/>
      <c r="Z228" s="6"/>
      <c r="AA228" s="6"/>
    </row>
    <row r="229" spans="1:27" ht="15.75" customHeight="1">
      <c r="A229" s="6"/>
      <c r="B229" s="6"/>
      <c r="C229" s="6"/>
      <c r="D229" s="6"/>
      <c r="E229" s="6"/>
      <c r="F229" s="6"/>
      <c r="G229" s="6"/>
      <c r="H229" s="6"/>
      <c r="I229" s="6"/>
      <c r="J229" s="6"/>
      <c r="K229" s="6"/>
      <c r="L229" s="6"/>
      <c r="M229" s="6"/>
      <c r="N229" s="6"/>
      <c r="O229" s="6"/>
      <c r="P229" s="6"/>
      <c r="Q229" s="6"/>
      <c r="R229" s="6"/>
      <c r="S229" s="6"/>
      <c r="T229" s="6"/>
      <c r="U229" s="6"/>
      <c r="V229" s="6"/>
      <c r="W229" s="139"/>
      <c r="X229" s="6"/>
      <c r="Y229" s="6"/>
      <c r="Z229" s="6"/>
      <c r="AA229" s="6"/>
    </row>
    <row r="230" spans="1:27" ht="15.75" customHeight="1">
      <c r="A230" s="6"/>
      <c r="B230" s="6"/>
      <c r="C230" s="6"/>
      <c r="D230" s="6"/>
      <c r="E230" s="6"/>
      <c r="F230" s="6"/>
      <c r="G230" s="6"/>
      <c r="H230" s="6"/>
      <c r="I230" s="6"/>
      <c r="J230" s="6"/>
      <c r="K230" s="6"/>
      <c r="L230" s="6"/>
      <c r="M230" s="6"/>
      <c r="N230" s="6"/>
      <c r="O230" s="6"/>
      <c r="P230" s="6"/>
      <c r="Q230" s="6"/>
      <c r="R230" s="6"/>
      <c r="S230" s="6"/>
      <c r="T230" s="6"/>
      <c r="U230" s="6"/>
      <c r="V230" s="6"/>
      <c r="W230" s="139"/>
      <c r="X230" s="6"/>
      <c r="Y230" s="6"/>
      <c r="Z230" s="6"/>
      <c r="AA230" s="6"/>
    </row>
    <row r="231" spans="1:27" ht="15.75" customHeight="1">
      <c r="A231" s="6"/>
      <c r="B231" s="6"/>
      <c r="C231" s="6"/>
      <c r="D231" s="6"/>
      <c r="E231" s="6"/>
      <c r="F231" s="6"/>
      <c r="G231" s="6"/>
      <c r="H231" s="6"/>
      <c r="I231" s="6"/>
      <c r="J231" s="6"/>
      <c r="K231" s="6"/>
      <c r="L231" s="6"/>
      <c r="M231" s="6"/>
      <c r="N231" s="6"/>
      <c r="O231" s="6"/>
      <c r="P231" s="6"/>
      <c r="Q231" s="6"/>
      <c r="R231" s="6"/>
      <c r="S231" s="6"/>
      <c r="T231" s="6"/>
      <c r="U231" s="6"/>
      <c r="V231" s="6"/>
      <c r="W231" s="139"/>
      <c r="X231" s="6"/>
      <c r="Y231" s="6"/>
      <c r="Z231" s="6"/>
      <c r="AA231" s="6"/>
    </row>
    <row r="232" spans="1:27" ht="15.75" customHeight="1"/>
    <row r="233" spans="1:27" ht="15.75" customHeight="1"/>
    <row r="234" spans="1:27" ht="15.75" customHeight="1"/>
    <row r="235" spans="1:27" ht="15.75" customHeight="1"/>
    <row r="236" spans="1:27" ht="15.75" customHeight="1"/>
    <row r="237" spans="1:27" ht="15.75" customHeight="1"/>
    <row r="238" spans="1:27" ht="15.75" customHeight="1"/>
    <row r="239" spans="1:27" ht="15.75" customHeight="1"/>
    <row r="240" spans="1:27"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A17:C20"/>
    <mergeCell ref="D17:W20"/>
    <mergeCell ref="A22:C22"/>
    <mergeCell ref="E22:F22"/>
    <mergeCell ref="H22:J22"/>
    <mergeCell ref="O32:R32"/>
    <mergeCell ref="H24:I24"/>
    <mergeCell ref="H25:I25"/>
    <mergeCell ref="H26:I26"/>
    <mergeCell ref="A29:G29"/>
    <mergeCell ref="H29:N29"/>
    <mergeCell ref="O29:S29"/>
    <mergeCell ref="T29:X29"/>
    <mergeCell ref="A23:C23"/>
    <mergeCell ref="H23:I23"/>
    <mergeCell ref="O30:R30"/>
    <mergeCell ref="O31:R31"/>
  </mergeCells>
  <conditionalFormatting sqref="W32">
    <cfRule type="containsText" dxfId="242" priority="1" stopIfTrue="1" operator="containsText" text="Cerrada">
      <formula>NOT(ISERROR(SEARCH(("Cerrada"),(W32))))</formula>
    </cfRule>
  </conditionalFormatting>
  <conditionalFormatting sqref="W32">
    <cfRule type="containsText" dxfId="241" priority="2" stopIfTrue="1" operator="containsText" text="En ejecución">
      <formula>NOT(ISERROR(SEARCH(("En ejecución"),(W32))))</formula>
    </cfRule>
  </conditionalFormatting>
  <conditionalFormatting sqref="W32">
    <cfRule type="containsText" dxfId="240" priority="3" stopIfTrue="1" operator="containsText" text="Vencida">
      <formula>NOT(ISERROR(SEARCH(("Vencida"),(W32))))</formula>
    </cfRule>
  </conditionalFormatting>
  <conditionalFormatting sqref="W31">
    <cfRule type="containsText" dxfId="239" priority="4" stopIfTrue="1" operator="containsText" text="Cerrada">
      <formula>NOT(ISERROR(SEARCH(("Cerrada"),(W31))))</formula>
    </cfRule>
  </conditionalFormatting>
  <conditionalFormatting sqref="W31">
    <cfRule type="containsText" dxfId="238" priority="5" stopIfTrue="1" operator="containsText" text="En ejecución">
      <formula>NOT(ISERROR(SEARCH(("En ejecución"),(W31))))</formula>
    </cfRule>
  </conditionalFormatting>
  <conditionalFormatting sqref="W31">
    <cfRule type="containsText" dxfId="237" priority="6" stopIfTrue="1" operator="containsText" text="Vencida">
      <formula>NOT(ISERROR(SEARCH(("Vencida"),(W31))))</formula>
    </cfRule>
  </conditionalFormatting>
  <dataValidations count="7">
    <dataValidation type="list" allowBlank="1" showErrorMessage="1" sqref="W31:W32">
      <formula1>$I$2:$I$4</formula1>
    </dataValidation>
    <dataValidation type="list" allowBlank="1" showErrorMessage="1" sqref="B32">
      <formula1>$F$2:$F$6</formula1>
    </dataValidation>
    <dataValidation type="list" allowBlank="1" showErrorMessage="1" sqref="V31:V32">
      <formula1>$J$2:$J$4</formula1>
    </dataValidation>
    <dataValidation type="list" allowBlank="1" showErrorMessage="1" sqref="F32">
      <formula1>$G$2:$G$5</formula1>
    </dataValidation>
    <dataValidation type="list" allowBlank="1" showErrorMessage="1" sqref="I32">
      <formula1>$H$2:$H$3</formula1>
    </dataValidation>
    <dataValidation type="list" allowBlank="1" showErrorMessage="1" sqref="C32">
      <formula1>$D$2:$D$13</formula1>
    </dataValidation>
    <dataValidation type="list" allowBlank="1" showErrorMessage="1" sqref="A23">
      <formula1>PROCESOS</formula1>
    </dataValidation>
  </dataValidations>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CERRADAS EN EL TRIMESTRE</vt:lpstr>
      <vt:lpstr>Hoja1</vt:lpstr>
      <vt:lpstr>CONSOLIDADO </vt:lpstr>
      <vt:lpstr>DIC-01</vt:lpstr>
      <vt:lpstr>DIP-02</vt:lpstr>
      <vt:lpstr>AC-10</vt:lpstr>
      <vt:lpstr>IDP-04</vt:lpstr>
      <vt:lpstr>GD-07</vt:lpstr>
      <vt:lpstr>GC-08</vt:lpstr>
      <vt:lpstr>GRF-11</vt:lpstr>
      <vt:lpstr>GJ-09</vt:lpstr>
      <vt:lpstr>GT-12</vt:lpstr>
      <vt:lpstr>GTH-13</vt:lpstr>
      <vt:lpstr>GF-14</vt:lpstr>
      <vt:lpstr>CID-15</vt:lpstr>
      <vt:lpstr>EC-16</vt:lpstr>
      <vt:lpstr>MIC-03</vt:lpstr>
      <vt:lpstr>HISTORICO CERRADAS</vt:lpstr>
      <vt:lpstr>LISTAS</vt:lpstr>
      <vt:lpstr>_1._RESULTADOS_GENERALES_DEL_PLAN__DE_MEJORAMIENTO_IDEP</vt:lpstr>
      <vt:lpstr>_2._RESULTADOS_POR_TIPOLOGÍA_DE_ACCIONES</vt:lpstr>
      <vt:lpstr>AREA</vt:lpstr>
      <vt:lpstr>ESTADOHALLAZGO</vt:lpstr>
      <vt:lpstr>FUENTE</vt:lpstr>
      <vt:lpstr>MENÚ_DEL_REPORTE_CONSOLIDADO</vt:lpstr>
      <vt:lpstr>'GF-14'!PROCESOS</vt:lpstr>
      <vt:lpstr>'GRF-11'!PROCESOS</vt:lpstr>
      <vt:lpstr>'GT-12'!PROCESOS</vt:lpstr>
      <vt:lpstr>PROCESOS</vt:lpstr>
      <vt:lpstr>SUBSISTEMAS</vt:lpstr>
      <vt:lpstr>TIPOACCION</vt:lpstr>
      <vt:lpstr>TIPOHALLAZGO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Nadia Aixa Pineda Sarmiento</dc:creator>
  <cp:lastModifiedBy>Laura Daniela Rojas Gutierrez</cp:lastModifiedBy>
  <dcterms:created xsi:type="dcterms:W3CDTF">2017-11-27T18:50:14Z</dcterms:created>
  <dcterms:modified xsi:type="dcterms:W3CDTF">2022-04-20T18:57:11Z</dcterms:modified>
</cp:coreProperties>
</file>