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Usuario\Documents\IDEP_planeación\Pago_3\Pago_10\Indicadores\"/>
    </mc:Choice>
  </mc:AlternateContent>
  <xr:revisionPtr revIDLastSave="0" documentId="8_{87938347-DF6F-45B7-AE51-2A60C78B418A}" xr6:coauthVersionLast="47" xr6:coauthVersionMax="47" xr10:uidLastSave="{00000000-0000-0000-0000-000000000000}"/>
  <bookViews>
    <workbookView xWindow="-120" yWindow="-120" windowWidth="20730" windowHeight="11160" tabRatio="900" xr2:uid="{00000000-000D-0000-FFFF-FFFF00000000}"/>
  </bookViews>
  <sheets>
    <sheet name="DIC 01" sheetId="13" r:id="rId1"/>
    <sheet name="DIC 02" sheetId="12" r:id="rId2"/>
    <sheet name="DIC 03  " sheetId="14" r:id="rId3"/>
    <sheet name="DIC 04 " sheetId="15" r:id="rId4"/>
    <sheet name="Listas" sheetId="2" state="hidden" r:id="rId5"/>
  </sheets>
  <definedNames>
    <definedName name="a" localSheetId="0">#REF!</definedName>
    <definedName name="a" localSheetId="1">#REF!</definedName>
    <definedName name="a">#REF!</definedName>
    <definedName name="_xlnm.Print_Area" localSheetId="0">'DIC 01'!$A$1:$M$69</definedName>
    <definedName name="_xlnm.Print_Area" localSheetId="1">'DIC 02'!$A$1:$M$65</definedName>
    <definedName name="_xlnm.Print_Area" localSheetId="2">'DIC 03  '!$A$1:$M$65</definedName>
    <definedName name="_xlnm.Print_Area" localSheetId="3">'DIC 04 '!$A$1:$M$64</definedName>
    <definedName name="Frecuencia" localSheetId="0">#REF!</definedName>
    <definedName name="Frecuencia" localSheetId="1">#REF!</definedName>
    <definedName name="Frecuencia" localSheetId="2">#REF!</definedName>
    <definedName name="Frecuencia" localSheetId="3">#REF!</definedName>
    <definedName name="Frecuencia">#REF!</definedName>
    <definedName name="h">#REF!</definedName>
    <definedName name="Herramienta" localSheetId="0">#REF!</definedName>
    <definedName name="Herramienta" localSheetId="1">#REF!</definedName>
    <definedName name="Herramienta" localSheetId="2">#REF!</definedName>
    <definedName name="Herramienta" localSheetId="3">#REF!</definedName>
    <definedName name="Herramienta">#REF!</definedName>
    <definedName name="iii" localSheetId="0">#REF!</definedName>
    <definedName name="iii" localSheetId="1">#REF!</definedName>
    <definedName name="iii">#REF!</definedName>
    <definedName name="Meses" localSheetId="0">#REF!</definedName>
    <definedName name="Meses" localSheetId="1">#REF!</definedName>
    <definedName name="Meses" localSheetId="2">#REF!</definedName>
    <definedName name="Meses" localSheetId="3">#REF!</definedName>
    <definedName name="Meses">#REF!</definedName>
    <definedName name="Proce">#REF!</definedName>
    <definedName name="Procesos" localSheetId="0">#REF!</definedName>
    <definedName name="Procesos" localSheetId="1">#REF!</definedName>
    <definedName name="Procesos" localSheetId="2">#REF!</definedName>
    <definedName name="Procesos" localSheetId="3">#REF!</definedName>
    <definedName name="Procesos">#REF!</definedName>
    <definedName name="Rojo">#REF!</definedName>
    <definedName name="S">#REF!</definedName>
    <definedName name="Tenden" localSheetId="0">#REF!</definedName>
    <definedName name="Tenden" localSheetId="1">#REF!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#REF!</definedName>
    <definedName name="Tipo" localSheetId="0">#REF!</definedName>
    <definedName name="Tipo" localSheetId="1">#REF!</definedName>
    <definedName name="Tipo" localSheetId="2">#REF!</definedName>
    <definedName name="Tipo" localSheetId="3">#REF!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2" i="13" l="1"/>
  <c r="H37" i="15" l="1"/>
  <c r="H38" i="15"/>
  <c r="H39" i="15"/>
  <c r="H36" i="15"/>
  <c r="G36" i="14"/>
  <c r="H36" i="14" s="1"/>
  <c r="H37" i="12" l="1"/>
  <c r="I37" i="12" s="1"/>
  <c r="H38" i="12"/>
  <c r="I38" i="12" s="1"/>
  <c r="H39" i="12"/>
  <c r="I39" i="12" s="1"/>
  <c r="G35" i="15"/>
  <c r="F35" i="15"/>
  <c r="AN64" i="15"/>
  <c r="AN65" i="15" s="1"/>
  <c r="AN66" i="15" s="1"/>
  <c r="AN67" i="15" s="1"/>
  <c r="AN62" i="15"/>
  <c r="AN63" i="15" s="1"/>
  <c r="AN56" i="15"/>
  <c r="AN57" i="15" s="1"/>
  <c r="AN58" i="15" s="1"/>
  <c r="AN60" i="15" s="1"/>
  <c r="AN61" i="15" s="1"/>
  <c r="AN49" i="15"/>
  <c r="AN50" i="15" s="1"/>
  <c r="AN51" i="15" s="1"/>
  <c r="AN52" i="15" s="1"/>
  <c r="AN53" i="15" s="1"/>
  <c r="AN54" i="15" s="1"/>
  <c r="AN55" i="15" s="1"/>
  <c r="I37" i="15"/>
  <c r="I38" i="15" s="1"/>
  <c r="I39" i="15" s="1"/>
  <c r="I36" i="15"/>
  <c r="E35" i="15"/>
  <c r="D35" i="15"/>
  <c r="AN32" i="15"/>
  <c r="AN33" i="15"/>
  <c r="AN34" i="15" s="1"/>
  <c r="AN31" i="15"/>
  <c r="AN30" i="15"/>
  <c r="AN28" i="15"/>
  <c r="AN29" i="15" s="1"/>
  <c r="L27" i="15"/>
  <c r="L26" i="15"/>
  <c r="AN24" i="15"/>
  <c r="AN65" i="14"/>
  <c r="AN66" i="14" s="1"/>
  <c r="AN67" i="14" s="1"/>
  <c r="AN68" i="14" s="1"/>
  <c r="AN63" i="14"/>
  <c r="AN64" i="14" s="1"/>
  <c r="AN57" i="14"/>
  <c r="AN58" i="14"/>
  <c r="AN59" i="14" s="1"/>
  <c r="AN61" i="14" s="1"/>
  <c r="AN62" i="14" s="1"/>
  <c r="AN41" i="14"/>
  <c r="AN50" i="14" s="1"/>
  <c r="AN51" i="14" s="1"/>
  <c r="AN52" i="14" s="1"/>
  <c r="AN53" i="14" s="1"/>
  <c r="AN54" i="14" s="1"/>
  <c r="AN55" i="14" s="1"/>
  <c r="AN56" i="14" s="1"/>
  <c r="G39" i="14"/>
  <c r="H39" i="14" s="1"/>
  <c r="G38" i="14"/>
  <c r="H38" i="14" s="1"/>
  <c r="G37" i="14"/>
  <c r="H37" i="14" s="1"/>
  <c r="F35" i="14"/>
  <c r="E35" i="14"/>
  <c r="D35" i="14"/>
  <c r="AN32" i="14"/>
  <c r="AN33" i="14"/>
  <c r="AN34" i="14" s="1"/>
  <c r="AN31" i="14"/>
  <c r="AN30" i="14"/>
  <c r="AN28" i="14"/>
  <c r="AN29" i="14" s="1"/>
  <c r="L27" i="14"/>
  <c r="AN24" i="14"/>
  <c r="P34" i="12"/>
  <c r="K41" i="13"/>
  <c r="K40" i="13"/>
  <c r="L40" i="13" s="1"/>
  <c r="AN69" i="13"/>
  <c r="AN70" i="13"/>
  <c r="AN71" i="13" s="1"/>
  <c r="AN72" i="13" s="1"/>
  <c r="AN67" i="13"/>
  <c r="AN68" i="13" s="1"/>
  <c r="AN61" i="13"/>
  <c r="AN62" i="13" s="1"/>
  <c r="AN63" i="13" s="1"/>
  <c r="AN65" i="13" s="1"/>
  <c r="AN66" i="13" s="1"/>
  <c r="AN45" i="13"/>
  <c r="AN54" i="13" s="1"/>
  <c r="AN55" i="13" s="1"/>
  <c r="AN56" i="13" s="1"/>
  <c r="AN57" i="13" s="1"/>
  <c r="AN58" i="13" s="1"/>
  <c r="AN59" i="13" s="1"/>
  <c r="AN60" i="13" s="1"/>
  <c r="K43" i="13"/>
  <c r="J39" i="13"/>
  <c r="I39" i="13"/>
  <c r="H39" i="13"/>
  <c r="G39" i="13"/>
  <c r="F39" i="13"/>
  <c r="E39" i="13"/>
  <c r="D39" i="13"/>
  <c r="C39" i="13"/>
  <c r="AN36" i="13"/>
  <c r="AN37" i="13" s="1"/>
  <c r="AN38" i="13" s="1"/>
  <c r="AN35" i="13"/>
  <c r="AN34" i="13"/>
  <c r="AN32" i="13"/>
  <c r="AN33" i="13" s="1"/>
  <c r="AN28" i="13"/>
  <c r="H36" i="12"/>
  <c r="I36" i="12" s="1"/>
  <c r="AN65" i="12"/>
  <c r="AN66" i="12" s="1"/>
  <c r="AN67" i="12" s="1"/>
  <c r="AN68" i="12" s="1"/>
  <c r="AN63" i="12"/>
  <c r="AN64" i="12"/>
  <c r="AN57" i="12"/>
  <c r="AN58" i="12" s="1"/>
  <c r="AN59" i="12" s="1"/>
  <c r="AN61" i="12" s="1"/>
  <c r="AN62" i="12" s="1"/>
  <c r="AN41" i="12"/>
  <c r="AN50" i="12" s="1"/>
  <c r="AN51" i="12" s="1"/>
  <c r="AN52" i="12" s="1"/>
  <c r="AN53" i="12" s="1"/>
  <c r="AN54" i="12" s="1"/>
  <c r="AN55" i="12" s="1"/>
  <c r="AN56" i="12" s="1"/>
  <c r="G35" i="12"/>
  <c r="F35" i="12"/>
  <c r="E35" i="12"/>
  <c r="D35" i="12"/>
  <c r="AN32" i="12"/>
  <c r="AN33" i="12" s="1"/>
  <c r="AN34" i="12" s="1"/>
  <c r="AN31" i="12"/>
  <c r="AN30" i="12"/>
  <c r="AN28" i="12"/>
  <c r="AN29" i="12" s="1"/>
  <c r="AN24" i="12"/>
  <c r="L41" i="13" l="1"/>
  <c r="L42" i="13" s="1"/>
  <c r="L43" i="13" s="1"/>
</calcChain>
</file>

<file path=xl/sharedStrings.xml><?xml version="1.0" encoding="utf-8"?>
<sst xmlns="http://schemas.openxmlformats.org/spreadsheetml/2006/main" count="761" uniqueCount="212">
  <si>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</si>
  <si>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</si>
  <si>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</si>
  <si>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</si>
  <si>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</si>
  <si>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</si>
  <si>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</si>
  <si>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</si>
  <si>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</si>
  <si>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</si>
  <si>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</si>
  <si>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</si>
  <si>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</si>
  <si>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</si>
  <si>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</si>
  <si>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</si>
  <si>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</si>
  <si>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</si>
  <si>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</si>
  <si>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</si>
  <si>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</si>
  <si>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</si>
  <si>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</si>
  <si>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</si>
  <si>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</si>
  <si>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</si>
  <si>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</si>
  <si>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</si>
  <si>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</si>
  <si>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</si>
  <si>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</si>
  <si>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</si>
  <si>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</si>
  <si>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</si>
  <si>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</si>
  <si>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</si>
  <si>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</si>
  <si>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</si>
  <si>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</si>
  <si>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</si>
  <si>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</si>
  <si>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</si>
  <si>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</si>
  <si>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</si>
  <si>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</si>
  <si>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</si>
  <si>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</si>
  <si>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</si>
  <si>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</si>
  <si>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</si>
  <si>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</si>
  <si>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</si>
  <si>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</si>
  <si>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</si>
  <si>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</si>
  <si>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</si>
  <si>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</si>
  <si>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</si>
  <si>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</si>
  <si>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</si>
  <si>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</si>
  <si>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</si>
  <si>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</si>
  <si>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</si>
  <si>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</si>
  <si>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</si>
  <si>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</si>
  <si>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</si>
  <si>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</si>
  <si>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</si>
  <si>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</si>
  <si>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</si>
  <si>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</si>
  <si>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</si>
  <si>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</si>
  <si>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</si>
  <si>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</si>
  <si>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</si>
  <si>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</si>
  <si>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</si>
  <si>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</si>
  <si>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</si>
  <si>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</si>
  <si>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</si>
  <si>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</si>
  <si>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</si>
  <si>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</si>
  <si>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</si>
  <si>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</si>
  <si>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</si>
  <si>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</si>
  <si>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</si>
  <si>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</si>
  <si>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</si>
  <si>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</si>
  <si>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</si>
  <si>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</si>
  <si>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</si>
  <si>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</si>
  <si>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</si>
  <si>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</si>
  <si>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</si>
  <si>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</si>
  <si>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</si>
  <si>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</si>
  <si>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</si>
  <si>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</si>
  <si>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</si>
  <si>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</si>
  <si>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</si>
  <si>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</si>
  <si>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</si>
  <si>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</si>
  <si>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</si>
  <si>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</si>
  <si>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</si>
  <si>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</si>
  <si>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</si>
  <si>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</si>
  <si>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</si>
  <si>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</si>
  <si>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</si>
  <si>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</si>
  <si>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Avance en la ejecución de las actividades en el trimestre</t>
  </si>
  <si>
    <t xml:space="preserve">PMR mensual reportado por los referentes técnicos de cada proyecto </t>
  </si>
  <si>
    <t>SEGPLAN</t>
  </si>
  <si>
    <t>DIC-01</t>
  </si>
  <si>
    <t>DIC-02</t>
  </si>
  <si>
    <t xml:space="preserve">Fuente verificable de información </t>
  </si>
  <si>
    <t>Línea base</t>
  </si>
  <si>
    <t>Cuatrienio</t>
  </si>
  <si>
    <t>Gestión de Recursos Físicos y Ambiental</t>
  </si>
  <si>
    <t>Índice</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</si>
  <si>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</si>
  <si>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</si>
  <si>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N/A</t>
  </si>
  <si>
    <t>Numero</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</si>
  <si>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</si>
  <si>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</si>
  <si>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</si>
  <si>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</si>
  <si>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</si>
  <si>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</si>
  <si>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</si>
  <si>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</si>
  <si>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</si>
  <si>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</si>
  <si>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</si>
  <si>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</si>
  <si>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</si>
  <si>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</si>
  <si>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</si>
  <si>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</si>
  <si>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</si>
  <si>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</si>
  <si>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</si>
  <si>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</si>
  <si>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</si>
  <si>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</si>
  <si>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</si>
  <si>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</si>
  <si>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</si>
  <si>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 xml:space="preserve">Porcentaje de variación de seguidores de las redes sociales institucionales del IDEP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</si>
  <si>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</si>
  <si>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NO</t>
  </si>
  <si>
    <t>SI</t>
  </si>
  <si>
    <t xml:space="preserve"> Impacto en medios de comunicación externos </t>
  </si>
  <si>
    <t>Avance en la estrategia de  socialización, divulgación  y gestión del conocimiento derivado de las investigaciones y publicaciones del IDEP</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</si>
  <si>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</si>
  <si>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Meta PDD 106.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</si>
  <si>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(Avance en la ejecución de las actividades en el trimestre * Meta programada en la vigencia)</t>
  </si>
  <si>
    <t>Cantidad de publicaciones realizadas en el desarrollo de la estrategia de socialización, divulgación  y gestión del conocimiento</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</si>
  <si>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</si>
  <si>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 xml:space="preserve">Se realiza teniendo en cuenta la cantidad de publicaciones reportada en el indicador producto PMR acumulado de la estrategia de socialización, divulgación  y gestión del conocimiento  de las investigaciones y publicaciones del IDEP </t>
  </si>
  <si>
    <t xml:space="preserve">Numero de  libros realizadas por el IDEP  </t>
  </si>
  <si>
    <t xml:space="preserve">Numero de la Revista Educación y Ciudad  realizadas por el IDEP  </t>
  </si>
  <si>
    <t xml:space="preserve">Numero de  Podcasts realizados por el IDEP  </t>
  </si>
  <si>
    <t xml:space="preserve">Numero de Magazín Aula Urbana realizados por el IDEP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</si>
  <si>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</si>
  <si>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</si>
  <si>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Subdirector Académico </t>
  </si>
  <si>
    <t xml:space="preserve">Sumatoria de   las  producciones  realizadas por el IDEP  como:  libros, la Revista Educación y Ciudad, Repositorios, Podcasts, Magazín Aula Urbana, y /o  IDEP-RED. </t>
  </si>
  <si>
    <t xml:space="preserve">OBSERVACIONES:
</t>
  </si>
  <si>
    <t>Reporte de impactos (registros) en  medios en la vigencia 2020</t>
  </si>
  <si>
    <r>
      <t>OBSERVACIONES:</t>
    </r>
    <r>
      <rPr>
        <sz val="10"/>
        <rFont val="Arial Narrow"/>
        <family val="2"/>
      </rPr>
      <t xml:space="preserve">
</t>
    </r>
  </si>
  <si>
    <t>PMR</t>
  </si>
  <si>
    <t>Identificar el porcentaje de variación de seguidores que tienen las redes sociales del IDEP  como Facebook, Twitter, Instagram y YouTube para la vigencia 2021  con el fin de mejorar  como  se divulga la información del IDEP a través de estos medios.</t>
  </si>
  <si>
    <t>Contratista enlace entre el área de planeación y misional de la Subdirección Académica</t>
  </si>
  <si>
    <t>DIC 03</t>
  </si>
  <si>
    <t>DIC 04</t>
  </si>
  <si>
    <t>En la red social Facebook, se obtuvo un aumento de 436 seguidores respecto al trimestre anterior. Para el caso de Twitter, se aumentó en 181 los seguidores de esta red. En Instagram se contó en el primer trimestre de 2021 con 103 seguidores más de aquellos que se tenían en el último trimestre de 2020. En cuanto al canal de YouTube se incrementó en 950 seguidores para el primer trimestre de 2021. En resumen, se tuvo una variación positiva del 4,17% en el número de seguidores de las redes sociales. El desempeño del indicador fue excelente para el trimestre I de 2021.</t>
  </si>
  <si>
    <t>x</t>
  </si>
  <si>
    <t>Para este periodo se realizaron 2 registros en televisión en el periódico El Jurista sobre clases virtuales vs clases presenciales y la rendición de cuentas en Canal Capital. Adicionalmente, se realizaron 2 publicaciones en prensa escrita en el diario ADN y en la Revista Dinero sobre el convenio para cerrar las brechas de la educación y sobre lo que pasa cuando la educación no es solo virtual, respectivamente. Finalmente, se realizaron 8 publicaciones en otros medios como la Silla Vacia, el Tiempo, Bogotá.gov.co, Canal Capital y Semana, donde se destacan las convocatorias realizadas por el Instituto y temas como: 28 años de jurisprudencia constitucional del derecho a la educación y la matrícula cero garantizaría el principio de progresividad en la educación.</t>
  </si>
  <si>
    <t>Para la estrategia 6 de comunicación, socialización y gestión del conocimiento, encaminada a promover y circular la producción del IDEP y sus acciones misionales, se inició con la recolección y verificación de la documentación contractual para la estructuración del equipo de trabajo.  Así mismo, en la fase de desarrollo de procesos comunicativos, se realizaron los registros fotográficos del III Encuentro Distrital de Redes y Colectivos de Docentes EnRedAndo, se gestionó la entrevista del director Alexander Rubio Álvarez con El Tiempo, se dio respuesta oportuna a los mensajes remitidos por los usuarios a través de las redes sociales y se elaboraron piezas publicitarias.</t>
  </si>
  <si>
    <t>En el servicios de información en materia educativa se realizó la convocatoria para la recepción de los artículos, que se publicará en la edición 41 de la revista Educación y Ciudades,  y se estableció la estructura editorial con fechas de redacción, recepción de escritos, edición, diagramación y publicación de  la primera edición del Magazín Aula Urbana 121.</t>
  </si>
  <si>
    <t>En la red social Facebook, se obtuvo un aumento de 670 seguidores respecto al trimestre anterior. Para el caso de Twitter, se aumentó en 109 los seguidores de esta red. En Instagram se contó en el segundo trimestre de 2021 con 105 seguidores más de aquellos que se tenían en el primer trimestre. En cuanto al canal de YouTube se incrementó en 550 seguidores para el segundo trimestre de 2021. En resumen, se tuvo una variación positiva del 2,16% en el número de seguidores de las redes sociales. El desempeño del indicador fue excelente para el trimestre II de 2021.</t>
  </si>
  <si>
    <t>En La estrategia 6 de comunicación, socialización y gestión del conocimiento, encaminada a promover y circular la producción del IDEP y sus acciones misionales. Se realizó la etapa contractual con la conformación del equipo de trabajo (0.05),  en cuanto a la fase de desarrollo de procesos comunicativos (0.4): Se alimentó la parrilla semanal de redes durante todo el mes, se divulgaron 228 mensajes distribuidos en Facebook, Twitter e Instagram y Se dieron a conocer 12 eventos, 3 convocatorias, 9 publicaciones del IDEP, 5 campañas y 1 sinergia. Se envió historias producidas por el IDEP al periodista Mauricio Pichot, de Canal Capital. Se elaboraron 9 productos periodísticos y registro audiovisual para 7 eventos del IDEP. Se lanzó el Magazín Aula Urbana interactivo edición No. 121 y se Entregaron 22 los contenidos del Magazín Aula Urbana 122 para diseño y diagramación. Se cumplió con los diferentes requerimientos de divulgación y socialización de las estrategias. En cuanto a la revista Educación y Ciudad, se postularon 57 artículos, de los cuales 28 artículos fueron aprobados en una primera revisión académica, se ha avanzado en la evaluación con los pares evaluadores externos, ya se tienen 7 artículos preseleccionados y en julio circulará el número 41 y la publicación del número 40.</t>
  </si>
  <si>
    <t>En el servicios de información en materia educativa se publicó la edición 121 del MAU, el libro Caminando en la ruta sentipensante; configuración de experiencias pedagógicas. Nivel inicial, el cúal hace parte de grupo Serendipia y el número 40 de la revista Educación y Ciudad.</t>
  </si>
  <si>
    <t>Para este periodo se realizaró 1 registro en televisión en el canal Tele Caribe sobre el Festival Internacional de Educación para la Paz Con-sciencia, 1 en radio en DC Radio haciendo mención a la  Feria del Libro IDEP 2021 y 8 publicaciones en otros medios de comunicación externos que incuye: IDEP gana premio Global Faculty Award 2020,  Convocatoria Maestras y Maestros que Inspiran, Festival Internacional de Educación para la Paz Con-sciencia, Premio a la Investigación e Innovación Educativa en el Distrito Capital, Pariticipa en el Premio a la Investigación e Innovación Educativa 2021 en  página Web de la Alcaldia Mayor de Bogotá; la Feria del Libro IDEP 2021  en la página Web de DC Radio, Perspectivas sobre la situación de los docentes rurales en el sur del Tolima en el Nuevo Día y 	
Recaudo tributario de Bogotá cayó 29,6 % en el primer trimestre en Portafolio.</t>
  </si>
  <si>
    <t>Para este periodo se realizaron 2 registros en prensa, uno en Publimetro y otro en el diario El Espectador relacionados con los incentivos a entregar en el Marco del Premio a la Investigación e Innovación Educativa en su versión XV. Así mismo, se contó con 6 registros en radio: en DC Radio, un programa sobre Arte y salud emocional en épocas de pandemia, en BlueRadio y Radio Santafé  relacionado con los incentivos a entregar en el Marco del Premio a la Investigación e Innovación Educativa en su versión XV y 3 notas sobre el Programa Maestros y Maestras que Inspiran, dos en LaUD Stereo y otra en Radio Santafé. Por último, se contó con cuatro registros en la página de la Alcaldía, 3 relacionados con el Premio a la Investigación e Innovación Educativa en su versión XV y uno relacionado con el Programa Maestros y Maestras que Inspiran</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</si>
  <si>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t>
  </si>
  <si>
    <t>En el servicios de información en materia educativa se cuenta con 2 revistas Educación y ciudad: edición No 40 y No 41, 2 ediciones del Magazín Aula Urbana: edición 121 y 122, 3 libros “Caminando en la ruta sentipensante: configuración de experiencias pedagógicas nivel inicial”, “Premio a la Investigación e Innovación Educativa, Experiencias 2020” y "Resignificando La Educación, 12 Reflexiones Pedagógicas" y 1 Serie de libros Maestros y maestra 10 - “Memorias en movimiento: lecturas del pasado en la escuela primaria”, Del revés, al encuentro. El saber ancestral en diálogo con la educación inicial y Manuales de convivencia y formación de la autonomía moral.</t>
  </si>
  <si>
    <t>En la red social Facebook, se obtuvo un aumento de 724 seguidores respecto al trimestre anterior. Para el caso de Twitter, se aumentó en 286 los seguidores de esta red. En Instagram se contó en el tercer rimestre de 2021 con 110 seguidores más de aquellos que se tenían en el segundo trimestre. En cuanto al canal de YouTube se incrementó en 860 seguidores para el tecer trimestre de 2021. En resumen, se tuvo una variación positiva del 4,61% en el número de seguidores de las redes sociales. El desempeño del indicador fue excelente para el trimestre III de 2021.</t>
  </si>
  <si>
    <t>En la red social Facebook, se obtuvo un aumento de 319 seguidores respecto al trimestre anterior. Para el caso de Twitter, se aumentó en 284 los seguidores de esta red. En Instagram se contó en el cuarto trimestre de 2021 con 58 seguidores más de aquellos que se tenían en el tercer trimestre. En cuanto al canal de YouTube se incrementó en 300 seguidores para el cuarto trimestre de 2021. En resumen, se tuvo una variación positiva del 2,19% en el número de seguidores de las redes sociales. El desempeño del indicador fue excelente para el trimestre IV de 2021.</t>
  </si>
  <si>
    <t>X</t>
  </si>
  <si>
    <t>Durante el  2021 se presentó un crecimiento de la audiencia de las redes sociales del IDEP, representada en el número acumulado de seguidores en cada una de ellas:  Se evidencia un aumento de seguidores en redes sociales, así:  en Facebook 14.742 (12.593 en 2020), reportando un aumento del 14.5%; en Twitter 17.214 seguidores (16.355 en 2020), evidenciando un aumento del 4.9%; en Instagram 1.623 seguidores (1.247 en 2020) mostrando un aumento del 23%; y en Youtube 10300 seguidores (8.190 en 2020), reflejando un aumento del 20%.</t>
  </si>
  <si>
    <t>En La estrategia de comunicación, socialización y gestión del conocimiento, encaminada a promover y circular la producción del IDEP, se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t>
  </si>
  <si>
    <t>En La estrategia de comunicación, socialización y gestión del conocimiento, encaminada a promover y circular la producción del IDEP, se realizó la fase 1 de la etapa pre-contractual . En cuanto a la fase 2 desarrollo de procesos comunicativos, se ha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 Se realizó la fase III con la elaboración y entrega de documentos finales consolidados.</t>
  </si>
  <si>
    <t>En el servicios de información en materia educativa se cuenta con 2 revistas Educación y ciudad: edición No 40 y No 41, 4 ediciones del Magazín Aula Urbana: edición 121, 122, 123 y 124, 9 libros: 1. Caminando en la ruta sentipensante: configuración de experiencias pedagógicas nivel inicial,  2.Premio a la Investigación e Innovación Educativa, Experiencias 2020 ,3. Resignificando La Educación, 12 Reflexiones Pedagógicas, 4.Guardianes del patrimonio cultural, ancestral, territorial y ambiental de San Cristóbal,5.Actitudes de profesores de ciencias naturales de secundaria y media hacia la promoción escolar,6.Comprensión de imaginarios y narrativas literarias-digitales como estrategias de formación en convivencia escolar, 7.La comunagogía: subjetividades alternativas en prácticas educativas de la acción colectiva de las redes magisteriales , 8. La naturaleza de la ciencia que se enseña desde la práctica reflexiva de los profesores de ciencias y 9.Trayectorias de un viaje por la investigación educativa desde el sentipensar de los maestros y maestras: experiencias en desarrollo del programa de pensamiento crítico” 2 Series de libros Maestros y maestra 10 - Primer lanzamiento 3 libros :1. Memorias en movimiento: lecturas del pasado en la escuela primaria. 2.Del revés, al encuentro, El saber ancestral en diálogo con la educación inicial y 3. Manuales de convivencia y formación de la autonomía moral. Segundo Lanzamiento 3 libros:  1. Educación artística para el cultivo de la paz: una propuesta de articulación entre escuela y territorio. 2.Implementación de entornos personales de aprendizaje para fortalecer las habilidades comunicativas. 3.  Ambientes Educativos Digitales Personalizados: logro de aprendizaje y percepción en estudiantes diferenciados por su estilo cognitivo. 1 Podcast Investigar-Innovar-Inspirar, con la presencia de Julián de Zubiría, donde se habló sobre los retos para la educación del siglo XXI. 1 Podcast Investigar-Innovar-Inspirar, con la presencia de dos participantes del Global Teacher Prize</t>
  </si>
  <si>
    <t>En el servicios de información en materia educativa se cuenta con 2 ediciones del Magazín Aula Urbana: edición 123 y 124, 7 libros: Guardianes del patrimonio cultural, ancestral, territorial y ambiental de San Cristóbal; Actitudes de profesores de ciencias naturales de secundaria y media hacia la promoción escolar; Comprensión de imaginarios y narrativas literarias-digitales como estrategias de formación en convivencia escolar; La comunagogía: subjetividades alternativas en prácticas educativas de la acción colectiva de las redes magisteriales; La naturaleza de la ciencia que se enseña desde la práctica reflexiva de los profesores de ciencias y Trayectorias de un viaje por la investigación educativa desde el sentipensar de los maestros y maestras: experiencias en desarrollo del programa de pensamiento crítico” 2 Series de libros Maestros y maestra 10. 2 Podcast: Investigar-Innovar-Inspirar, con la presencia de Julián de Zubiría, donde se habló sobre los retos para la educación del siglo XXI e Investigar-Innovar-Inspirar, con la presencia de dos participantes del Global Teacher Prize</t>
  </si>
  <si>
    <t>Se cumplió con la meta anual de 40 publicaciones de información del IDEP en medios  de comunicación externos como radio, televisión, internet , académicos y/o  comentarios en otros medios para conocer  el impacto  de la  divulgación de la información del IDEP a través de estos medios.</t>
  </si>
  <si>
    <t>Para este periodo se realizaron 4 registros en internet sobre: los Educamps, como estrategia para que los profes del Distrito aportarán soluciones para 11 retos de ciudad, "El bullying no desaparece, se transforma": docente e investigador del Distrito; Escogidos 87 trabajos que continúan en el Premio a la Investigación e Innovación; Los finalistas del Premio a Investigación e Innovación Educativa 2021 , el Seminario Internacional: Corporeidad y Socioemocionalidad en Educación ¡Vívelo! y un registro en Radio sobre el Proyecto Global El Arte escucha en DC Radio.
Se ajustó la programación del indicador teniendo en cuenta que ya se habían realizado 4 publicaciones en periodos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</si>
</sst>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quot;€&quot;_-;\-* #,##0.00\ &quot;€&quot;_-;_-* &quot;-&quot;??\ &quot;€&quot;_-;_-@_-"/>
    <numFmt numFmtId="165" formatCode="_(* #,##0_);_(* \(#,##0\);_(* &quot;-&quot;??_);_(@_)"/>
  </numFmts>
  <fonts count="18" x14ac:knownFonts="1">
    <font>
      <sz val="10"/>
      <name val="Arial"/>
      <family val="2"/>
    </font>
    <font>
      <sz val="10"/>
      <name val="Arial"/>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1"/>
      <color theme="1"/>
      <name val="Calibri"/>
      <family val="2"/>
      <scheme val="minor"/>
    </font>
    <font>
      <sz val="10"/>
      <color theme="0"/>
      <name val="Arial Narrow"/>
      <family val="2"/>
    </font>
    <font>
      <sz val="11"/>
      <color theme="0"/>
      <name val="Calibri"/>
      <family val="2"/>
    </font>
    <font>
      <b/>
      <sz val="11"/>
      <color theme="1"/>
      <name val="Calibri"/>
      <family val="2"/>
      <scheme val="minor"/>
    </font>
    <font>
      <b/>
      <sz val="10"/>
      <color theme="1"/>
      <name val="Calibri"/>
      <family val="2"/>
      <scheme val="minor"/>
    </font>
    <font>
      <b/>
      <sz val="10"/>
      <color theme="0"/>
      <name val="Arial Narrow"/>
      <family val="2"/>
    </font>
    <font>
      <sz val="10"/>
      <color theme="1"/>
      <name val="Arial Narrow"/>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4.9989318521683403E-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8">
    <xf numFmtId="0" fontId="0" fillId="0" borderId="0"/>
    <xf numFmtId="0" fontId="11" fillId="4" borderId="0" applyNumberFormat="0" applyBorder="0" applyAlignment="0" applyProtection="0"/>
    <xf numFmtId="10" fontId="2" fillId="2" borderId="1">
      <alignment horizontal="center" vertical="center" wrapText="1"/>
    </xf>
    <xf numFmtId="16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Border="0" applyAlignment="0" applyProtection="0"/>
  </cellStyleXfs>
  <cellXfs count="302">
    <xf numFmtId="0" fontId="0" fillId="0" borderId="0" xfId="0"/>
    <xf numFmtId="0" fontId="2" fillId="5"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2" fillId="2" borderId="0" xfId="0" applyFont="1" applyFill="1" applyAlignment="1">
      <alignment horizontal="center" vertical="center" wrapText="1"/>
    </xf>
    <xf numFmtId="0" fontId="13" fillId="0" borderId="0" xfId="0" applyFont="1" applyFill="1" applyBorder="1" applyAlignment="1" applyProtection="1">
      <alignment horizontal="center" vertical="center" wrapText="1"/>
    </xf>
    <xf numFmtId="0" fontId="6" fillId="0" borderId="3" xfId="7" applyNumberFormat="1" applyFont="1" applyBorder="1" applyAlignment="1">
      <alignment horizontal="center" vertical="center"/>
    </xf>
    <xf numFmtId="0" fontId="6" fillId="0" borderId="4" xfId="7" applyNumberFormat="1" applyFont="1" applyBorder="1" applyAlignment="1">
      <alignment horizontal="center" vertical="center"/>
    </xf>
    <xf numFmtId="0" fontId="7" fillId="0" borderId="4" xfId="7" applyNumberFormat="1" applyFont="1" applyBorder="1" applyAlignment="1">
      <alignment horizontal="center" vertical="center"/>
    </xf>
    <xf numFmtId="0" fontId="0" fillId="0" borderId="4" xfId="7" applyNumberFormat="1" applyFont="1" applyBorder="1" applyAlignment="1">
      <alignment horizontal="center" vertical="center" wrapText="1"/>
    </xf>
    <xf numFmtId="0" fontId="0" fillId="0" borderId="5" xfId="7" applyNumberFormat="1" applyFont="1" applyBorder="1" applyAlignment="1">
      <alignment horizontal="center" vertical="center" wrapText="1"/>
    </xf>
    <xf numFmtId="0" fontId="3"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0" xfId="5" applyFont="1" applyBorder="1" applyAlignment="1">
      <alignment horizontal="center" vertical="center" wrapText="1"/>
    </xf>
    <xf numFmtId="0" fontId="3" fillId="2"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6" borderId="1" xfId="0" applyFont="1" applyFill="1" applyBorder="1" applyAlignment="1" applyProtection="1">
      <alignment horizontal="center" vertical="center" wrapText="1"/>
      <protection hidden="1"/>
    </xf>
    <xf numFmtId="0" fontId="0" fillId="5" borderId="1" xfId="0" applyFill="1" applyBorder="1" applyAlignment="1">
      <alignment vertical="center" wrapText="1"/>
    </xf>
    <xf numFmtId="0" fontId="14" fillId="4" borderId="10" xfId="1" applyFont="1" applyBorder="1" applyAlignment="1">
      <alignment horizontal="center" vertical="center"/>
    </xf>
    <xf numFmtId="0" fontId="14" fillId="4" borderId="11" xfId="1" applyFont="1" applyBorder="1" applyAlignment="1">
      <alignment horizontal="center" vertical="center"/>
    </xf>
    <xf numFmtId="0" fontId="15" fillId="7" borderId="12" xfId="1" applyFont="1" applyFill="1" applyBorder="1" applyAlignment="1">
      <alignment horizontal="center" vertical="center" wrapText="1"/>
    </xf>
    <xf numFmtId="0" fontId="15" fillId="7" borderId="13" xfId="1" applyFont="1" applyFill="1" applyBorder="1" applyAlignment="1">
      <alignment horizontal="center" vertical="center" wrapText="1"/>
    </xf>
    <xf numFmtId="9" fontId="15" fillId="7" borderId="14" xfId="1" applyNumberFormat="1" applyFont="1" applyFill="1" applyBorder="1" applyAlignment="1">
      <alignment horizontal="center" vertical="center" wrapText="1"/>
    </xf>
    <xf numFmtId="9" fontId="15" fillId="7" borderId="13" xfId="1" applyNumberFormat="1" applyFont="1" applyFill="1" applyBorder="1" applyAlignment="1">
      <alignment horizontal="center" vertical="center" wrapText="1"/>
    </xf>
    <xf numFmtId="0" fontId="14" fillId="4" borderId="15" xfId="1" applyFont="1" applyBorder="1" applyAlignment="1">
      <alignment horizontal="center" vertical="center"/>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3" fillId="8" borderId="1" xfId="0" applyFont="1" applyFill="1" applyBorder="1" applyAlignment="1">
      <alignment horizontal="center" vertical="center" wrapText="1"/>
    </xf>
    <xf numFmtId="9" fontId="2" fillId="2" borderId="6" xfId="6" applyFont="1" applyFill="1" applyBorder="1" applyAlignment="1">
      <alignment horizontal="center" vertical="center" wrapText="1"/>
    </xf>
    <xf numFmtId="9" fontId="3" fillId="8" borderId="6" xfId="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5" borderId="1" xfId="0" applyFill="1" applyBorder="1" applyAlignment="1">
      <alignment horizontal="center" vertical="center" wrapText="1"/>
    </xf>
    <xf numFmtId="0" fontId="1" fillId="0" borderId="0" xfId="5" applyBorder="1" applyAlignment="1">
      <alignment horizontal="center" vertical="center" wrapText="1"/>
    </xf>
    <xf numFmtId="0" fontId="1" fillId="0" borderId="0" xfId="5" applyFont="1" applyBorder="1" applyAlignment="1">
      <alignment horizontal="center" vertical="center" wrapText="1"/>
    </xf>
    <xf numFmtId="0" fontId="0" fillId="5" borderId="4" xfId="0" applyFill="1" applyBorder="1" applyAlignment="1">
      <alignment vertical="center" wrapText="1"/>
    </xf>
    <xf numFmtId="0" fontId="0" fillId="5" borderId="5" xfId="0" applyFill="1" applyBorder="1" applyAlignment="1">
      <alignment vertical="center" wrapText="1"/>
    </xf>
    <xf numFmtId="0" fontId="0" fillId="0" borderId="0" xfId="5" applyFont="1" applyBorder="1" applyAlignment="1">
      <alignment horizontal="center" vertical="center" wrapText="1"/>
    </xf>
    <xf numFmtId="0" fontId="2" fillId="5" borderId="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5" fillId="7" borderId="18" xfId="1" applyFont="1" applyFill="1" applyBorder="1" applyAlignment="1">
      <alignment horizontal="center" vertical="center" wrapText="1"/>
    </xf>
    <xf numFmtId="0" fontId="15" fillId="7" borderId="19" xfId="1" applyFont="1" applyFill="1" applyBorder="1" applyAlignment="1">
      <alignment horizontal="center" vertical="center" wrapText="1"/>
    </xf>
    <xf numFmtId="9" fontId="15" fillId="7" borderId="19" xfId="1" applyNumberFormat="1" applyFont="1" applyFill="1" applyBorder="1" applyAlignment="1">
      <alignment horizontal="center" vertical="center" wrapText="1"/>
    </xf>
    <xf numFmtId="9" fontId="15" fillId="7" borderId="20" xfId="1" applyNumberFormat="1" applyFont="1" applyFill="1" applyBorder="1" applyAlignment="1">
      <alignment horizontal="center" vertical="center" wrapText="1"/>
    </xf>
    <xf numFmtId="2" fontId="11" fillId="4" borderId="9" xfId="1" applyNumberFormat="1" applyBorder="1" applyAlignment="1">
      <alignment horizontal="center" vertical="center"/>
    </xf>
    <xf numFmtId="2" fontId="11" fillId="4" borderId="21" xfId="1" applyNumberFormat="1" applyBorder="1" applyAlignment="1">
      <alignment horizontal="center" vertical="center"/>
    </xf>
    <xf numFmtId="0" fontId="2" fillId="0" borderId="3" xfId="0" applyNumberFormat="1" applyFont="1" applyFill="1" applyBorder="1" applyAlignment="1">
      <alignment horizontal="center" vertical="center" wrapText="1"/>
    </xf>
    <xf numFmtId="43" fontId="2" fillId="9" borderId="3" xfId="4" applyFont="1" applyFill="1" applyBorder="1" applyAlignment="1">
      <alignment horizontal="center" vertical="center" wrapText="1"/>
    </xf>
    <xf numFmtId="2" fontId="2" fillId="10" borderId="22" xfId="6" applyNumberFormat="1" applyFont="1" applyFill="1" applyBorder="1" applyAlignment="1">
      <alignment horizontal="center" vertical="center" wrapText="1"/>
    </xf>
    <xf numFmtId="2" fontId="2" fillId="10" borderId="6" xfId="0" applyNumberFormat="1" applyFont="1" applyFill="1" applyBorder="1" applyAlignment="1" applyProtection="1">
      <alignment horizontal="center" vertical="center" wrapText="1"/>
      <protection hidden="1"/>
    </xf>
    <xf numFmtId="2" fontId="2" fillId="10" borderId="23" xfId="6" applyNumberFormat="1" applyFont="1" applyFill="1" applyBorder="1" applyAlignment="1">
      <alignment horizontal="center" vertical="center" wrapText="1"/>
    </xf>
    <xf numFmtId="2" fontId="2" fillId="11" borderId="22" xfId="6" applyNumberFormat="1" applyFont="1" applyFill="1" applyBorder="1" applyAlignment="1">
      <alignment horizontal="center" vertical="center" wrapText="1"/>
    </xf>
    <xf numFmtId="2" fontId="2" fillId="11" borderId="6" xfId="6" applyNumberFormat="1" applyFont="1" applyFill="1" applyBorder="1" applyAlignment="1" applyProtection="1">
      <alignment horizontal="center" vertical="center" wrapText="1"/>
      <protection hidden="1"/>
    </xf>
    <xf numFmtId="2" fontId="2" fillId="11" borderId="23" xfId="6" applyNumberFormat="1" applyFont="1" applyFill="1" applyBorder="1" applyAlignment="1">
      <alignment horizontal="center" vertical="center" wrapText="1"/>
    </xf>
    <xf numFmtId="2" fontId="2" fillId="9" borderId="3" xfId="6" applyNumberFormat="1" applyFont="1" applyFill="1" applyBorder="1" applyAlignment="1">
      <alignment horizontal="center" vertical="center" wrapText="1"/>
    </xf>
    <xf numFmtId="2" fontId="2" fillId="9" borderId="4" xfId="6" applyNumberFormat="1" applyFont="1" applyFill="1" applyBorder="1" applyAlignment="1" applyProtection="1">
      <alignment horizontal="center" vertical="center" wrapText="1"/>
      <protection hidden="1"/>
    </xf>
    <xf numFmtId="2" fontId="2" fillId="9" borderId="5" xfId="6"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165" fontId="2" fillId="5" borderId="0" xfId="4" applyNumberFormat="1" applyFont="1" applyFill="1" applyAlignment="1">
      <alignment horizontal="center" vertical="center" wrapText="1"/>
    </xf>
    <xf numFmtId="165" fontId="2" fillId="5" borderId="0" xfId="0" applyNumberFormat="1" applyFont="1" applyFill="1" applyAlignment="1">
      <alignment horizontal="center" vertical="center" wrapText="1"/>
    </xf>
    <xf numFmtId="9" fontId="2" fillId="5" borderId="0" xfId="6" applyFont="1" applyFill="1" applyAlignment="1">
      <alignment horizontal="center" vertical="center" wrapText="1"/>
    </xf>
    <xf numFmtId="9" fontId="11" fillId="5" borderId="24" xfId="6" applyFont="1" applyFill="1" applyBorder="1" applyAlignment="1">
      <alignment horizontal="center" vertical="center"/>
    </xf>
    <xf numFmtId="9" fontId="11" fillId="5" borderId="25" xfId="6" applyFont="1" applyFill="1" applyBorder="1" applyAlignment="1">
      <alignment horizontal="center" vertical="center"/>
    </xf>
    <xf numFmtId="10" fontId="2" fillId="10" borderId="22" xfId="4" applyNumberFormat="1" applyFont="1" applyFill="1" applyBorder="1" applyAlignment="1">
      <alignment horizontal="center" vertical="center" wrapText="1"/>
    </xf>
    <xf numFmtId="10" fontId="2" fillId="9" borderId="5" xfId="6" applyNumberFormat="1" applyFont="1" applyFill="1" applyBorder="1" applyAlignment="1">
      <alignment horizontal="center" vertical="center" wrapText="1"/>
    </xf>
    <xf numFmtId="10" fontId="2" fillId="11" borderId="22" xfId="4" applyNumberFormat="1" applyFont="1" applyFill="1" applyBorder="1" applyAlignment="1">
      <alignment horizontal="center" vertical="center" wrapText="1"/>
    </xf>
    <xf numFmtId="10" fontId="2" fillId="11" borderId="23" xfId="6" applyNumberFormat="1" applyFont="1" applyFill="1" applyBorder="1" applyAlignment="1">
      <alignment horizontal="center" vertical="center" wrapText="1"/>
    </xf>
    <xf numFmtId="10" fontId="2" fillId="10" borderId="23" xfId="6" applyNumberFormat="1" applyFont="1" applyFill="1" applyBorder="1" applyAlignment="1">
      <alignment horizontal="center" vertical="center" wrapText="1"/>
    </xf>
    <xf numFmtId="9" fontId="2" fillId="5" borderId="1" xfId="6" applyNumberFormat="1" applyFont="1" applyFill="1" applyBorder="1" applyAlignment="1">
      <alignment horizontal="center" vertical="center" wrapText="1"/>
    </xf>
    <xf numFmtId="0" fontId="14" fillId="4" borderId="15" xfId="1" applyFont="1" applyBorder="1" applyAlignment="1">
      <alignment horizontal="center" vertical="center" wrapText="1"/>
    </xf>
    <xf numFmtId="0" fontId="14" fillId="4" borderId="10" xfId="1" applyFont="1" applyBorder="1" applyAlignment="1">
      <alignment horizontal="center" vertical="center" wrapText="1"/>
    </xf>
    <xf numFmtId="0" fontId="14" fillId="4" borderId="11" xfId="1" applyFont="1" applyBorder="1" applyAlignment="1">
      <alignment horizontal="center" vertical="center" wrapText="1"/>
    </xf>
    <xf numFmtId="1" fontId="2" fillId="5" borderId="1" xfId="6" applyNumberFormat="1" applyFont="1" applyFill="1" applyBorder="1" applyAlignment="1">
      <alignment horizontal="center" vertical="center" wrapText="1"/>
    </xf>
    <xf numFmtId="0" fontId="11" fillId="4" borderId="17" xfId="1" applyBorder="1" applyAlignment="1">
      <alignment horizontal="center" vertical="center" wrapText="1"/>
    </xf>
    <xf numFmtId="0" fontId="11" fillId="4" borderId="9" xfId="1" applyBorder="1" applyAlignment="1">
      <alignment horizontal="center" vertical="center" wrapText="1"/>
    </xf>
    <xf numFmtId="1" fontId="11" fillId="4" borderId="21" xfId="1" applyNumberFormat="1" applyBorder="1" applyAlignment="1">
      <alignment horizontal="center" vertical="center"/>
    </xf>
    <xf numFmtId="10" fontId="11" fillId="4" borderId="26" xfId="6" applyNumberFormat="1" applyFont="1" applyFill="1" applyBorder="1" applyAlignment="1">
      <alignment horizontal="center" vertical="center"/>
    </xf>
    <xf numFmtId="10" fontId="11" fillId="4" borderId="27" xfId="6" applyNumberFormat="1" applyFont="1" applyFill="1" applyBorder="1" applyAlignment="1">
      <alignment horizontal="center" vertical="center"/>
    </xf>
    <xf numFmtId="10" fontId="11" fillId="4" borderId="28" xfId="6" applyNumberFormat="1" applyFont="1" applyFill="1" applyBorder="1" applyAlignment="1">
      <alignment horizontal="center" vertical="center"/>
    </xf>
    <xf numFmtId="10" fontId="11" fillId="5" borderId="29" xfId="6" applyNumberFormat="1" applyFont="1" applyFill="1" applyBorder="1" applyAlignment="1">
      <alignment horizontal="center" vertical="center"/>
    </xf>
    <xf numFmtId="10" fontId="11" fillId="5" borderId="30" xfId="6" applyNumberFormat="1" applyFont="1" applyFill="1" applyBorder="1" applyAlignment="1">
      <alignment horizontal="center" vertical="center"/>
    </xf>
    <xf numFmtId="10" fontId="11" fillId="5" borderId="31" xfId="6" applyNumberFormat="1" applyFont="1" applyFill="1" applyBorder="1" applyAlignment="1">
      <alignment horizontal="center" vertical="center"/>
    </xf>
    <xf numFmtId="165" fontId="2" fillId="5" borderId="16" xfId="0" applyNumberFormat="1" applyFont="1" applyFill="1" applyBorder="1" applyAlignment="1">
      <alignment horizontal="center" vertical="center" wrapText="1"/>
    </xf>
    <xf numFmtId="0" fontId="0" fillId="5" borderId="4" xfId="0"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2" borderId="0" xfId="0" applyFont="1" applyFill="1" applyAlignment="1">
      <alignment horizontal="left" vertical="center" wrapText="1"/>
    </xf>
    <xf numFmtId="0" fontId="3" fillId="5" borderId="0" xfId="0" applyFont="1" applyFill="1" applyAlignment="1">
      <alignment horizontal="center" vertical="center" wrapText="1"/>
    </xf>
    <xf numFmtId="2" fontId="2" fillId="2" borderId="1" xfId="6" applyNumberFormat="1" applyFont="1" applyFill="1" applyBorder="1" applyAlignment="1">
      <alignment horizontal="center" vertical="center" wrapText="1"/>
    </xf>
    <xf numFmtId="1" fontId="3" fillId="5" borderId="3" xfId="0" applyNumberFormat="1" applyFont="1" applyFill="1" applyBorder="1" applyAlignment="1">
      <alignment horizontal="center" vertical="center" wrapText="1"/>
    </xf>
    <xf numFmtId="1" fontId="3" fillId="0" borderId="3" xfId="0" applyNumberFormat="1" applyFont="1" applyBorder="1" applyAlignment="1">
      <alignment horizontal="center" vertical="center" wrapText="1"/>
    </xf>
    <xf numFmtId="0" fontId="1" fillId="0" borderId="0" xfId="5" applyAlignment="1">
      <alignment horizontal="center" vertical="center" wrapText="1"/>
    </xf>
    <xf numFmtId="2"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0" xfId="5" applyFont="1" applyAlignment="1">
      <alignment horizontal="center" vertical="center" wrapText="1"/>
    </xf>
    <xf numFmtId="2" fontId="11" fillId="4" borderId="32" xfId="1" applyNumberFormat="1" applyBorder="1" applyAlignment="1">
      <alignment horizontal="center" vertical="center"/>
    </xf>
    <xf numFmtId="2" fontId="11" fillId="4" borderId="10" xfId="1" applyNumberFormat="1" applyBorder="1" applyAlignment="1">
      <alignment horizontal="center" vertical="center"/>
    </xf>
    <xf numFmtId="2" fontId="11" fillId="4" borderId="9" xfId="6" applyNumberFormat="1" applyFont="1" applyFill="1" applyBorder="1" applyAlignment="1">
      <alignment horizontal="center" vertical="center" wrapText="1"/>
    </xf>
    <xf numFmtId="2" fontId="11" fillId="0" borderId="33" xfId="6" applyNumberFormat="1" applyFont="1" applyFill="1" applyBorder="1" applyAlignment="1">
      <alignment horizontal="center" vertical="center" wrapText="1"/>
    </xf>
    <xf numFmtId="2" fontId="11" fillId="4" borderId="11" xfId="1" applyNumberFormat="1" applyBorder="1" applyAlignment="1">
      <alignment horizontal="center" vertical="center"/>
    </xf>
    <xf numFmtId="2" fontId="11" fillId="4" borderId="21" xfId="6" applyNumberFormat="1" applyFont="1" applyFill="1" applyBorder="1" applyAlignment="1">
      <alignment horizontal="center" vertical="center" wrapText="1"/>
    </xf>
    <xf numFmtId="2" fontId="11" fillId="0" borderId="34" xfId="6" applyNumberFormat="1" applyFont="1" applyFill="1" applyBorder="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center" vertical="center" wrapText="1"/>
    </xf>
    <xf numFmtId="1" fontId="11" fillId="4" borderId="9" xfId="1" applyNumberFormat="1" applyBorder="1" applyAlignment="1">
      <alignment horizontal="center" vertical="center"/>
    </xf>
    <xf numFmtId="0" fontId="14" fillId="4" borderId="36" xfId="1" applyFont="1" applyBorder="1" applyAlignment="1">
      <alignment horizontal="center" vertical="center"/>
    </xf>
    <xf numFmtId="2" fontId="11" fillId="4" borderId="37" xfId="1" applyNumberFormat="1" applyBorder="1" applyAlignment="1">
      <alignment horizontal="center" vertical="center"/>
    </xf>
    <xf numFmtId="2" fontId="11" fillId="0" borderId="38" xfId="6" applyNumberFormat="1" applyFont="1" applyFill="1" applyBorder="1" applyAlignment="1">
      <alignment horizontal="center" vertical="center" wrapText="1"/>
    </xf>
    <xf numFmtId="0" fontId="3" fillId="0" borderId="39"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165" fontId="2" fillId="5" borderId="0" xfId="0" applyNumberFormat="1" applyFont="1" applyFill="1" applyBorder="1" applyAlignment="1">
      <alignment horizontal="center" vertical="center" wrapText="1"/>
    </xf>
    <xf numFmtId="2" fontId="11" fillId="0" borderId="40" xfId="6" applyNumberFormat="1" applyFont="1" applyFill="1" applyBorder="1" applyAlignment="1">
      <alignment horizontal="center" vertical="center" wrapText="1"/>
    </xf>
    <xf numFmtId="2" fontId="11" fillId="0" borderId="30" xfId="6" applyNumberFormat="1" applyFont="1" applyFill="1" applyBorder="1" applyAlignment="1">
      <alignment horizontal="center" vertical="center" wrapText="1"/>
    </xf>
    <xf numFmtId="2" fontId="11" fillId="0" borderId="31" xfId="6" applyNumberFormat="1" applyFont="1" applyFill="1" applyBorder="1" applyAlignment="1">
      <alignment horizontal="center" vertical="center" wrapText="1"/>
    </xf>
    <xf numFmtId="1" fontId="11" fillId="4" borderId="17" xfId="1" applyNumberFormat="1" applyBorder="1" applyAlignment="1">
      <alignment horizontal="center" vertical="center"/>
    </xf>
    <xf numFmtId="1" fontId="11" fillId="4" borderId="41" xfId="1" applyNumberFormat="1" applyBorder="1" applyAlignment="1">
      <alignment horizontal="center" vertical="center"/>
    </xf>
    <xf numFmtId="1" fontId="11" fillId="4" borderId="37" xfId="1" applyNumberFormat="1" applyBorder="1" applyAlignment="1">
      <alignment horizontal="center" vertical="center"/>
    </xf>
    <xf numFmtId="1" fontId="11" fillId="4" borderId="17" xfId="4" applyNumberFormat="1" applyFont="1" applyFill="1" applyBorder="1" applyAlignment="1">
      <alignment horizontal="center" vertical="center" wrapText="1"/>
    </xf>
    <xf numFmtId="1" fontId="3" fillId="5" borderId="3" xfId="4"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 fontId="11" fillId="5" borderId="17" xfId="4" applyNumberFormat="1" applyFont="1" applyFill="1" applyBorder="1" applyAlignment="1">
      <alignment horizontal="center" vertical="center"/>
    </xf>
    <xf numFmtId="1" fontId="11" fillId="5" borderId="9" xfId="4" applyNumberFormat="1" applyFont="1" applyFill="1" applyBorder="1" applyAlignment="1">
      <alignment horizontal="center" vertical="center"/>
    </xf>
    <xf numFmtId="1" fontId="11" fillId="5" borderId="21" xfId="4" applyNumberFormat="1" applyFont="1" applyFill="1" applyBorder="1" applyAlignment="1">
      <alignment horizontal="center" vertical="center"/>
    </xf>
    <xf numFmtId="2" fontId="11" fillId="4" borderId="41" xfId="1" applyNumberFormat="1" applyBorder="1" applyAlignment="1">
      <alignment horizontal="center" vertical="center"/>
    </xf>
    <xf numFmtId="0" fontId="11" fillId="4" borderId="9" xfId="4" applyNumberFormat="1" applyFont="1" applyFill="1" applyBorder="1" applyAlignment="1">
      <alignment horizontal="center" vertical="center" wrapText="1"/>
    </xf>
    <xf numFmtId="10" fontId="11" fillId="5" borderId="45" xfId="6" applyNumberFormat="1" applyFont="1" applyFill="1" applyBorder="1" applyAlignment="1">
      <alignment horizontal="center" vertical="center"/>
    </xf>
    <xf numFmtId="2" fontId="11" fillId="0" borderId="46" xfId="6" applyNumberFormat="1" applyFont="1" applyFill="1" applyBorder="1" applyAlignment="1">
      <alignment horizontal="center" vertical="center" wrapText="1"/>
    </xf>
    <xf numFmtId="10" fontId="11" fillId="5" borderId="47" xfId="6" applyNumberFormat="1" applyFont="1" applyFill="1" applyBorder="1" applyAlignment="1">
      <alignment horizontal="center" vertical="center"/>
    </xf>
    <xf numFmtId="2" fontId="11" fillId="4" borderId="36" xfId="1" applyNumberFormat="1" applyBorder="1" applyAlignment="1">
      <alignment horizontal="center" vertical="center"/>
    </xf>
    <xf numFmtId="2" fontId="11" fillId="4" borderId="37" xfId="6" applyNumberFormat="1" applyFont="1" applyFill="1" applyBorder="1" applyAlignment="1">
      <alignment horizontal="center" vertical="center" wrapText="1"/>
    </xf>
    <xf numFmtId="9" fontId="11" fillId="0" borderId="38" xfId="6" applyFont="1" applyFill="1" applyBorder="1" applyAlignment="1">
      <alignment horizontal="center" vertical="center" wrapText="1"/>
    </xf>
    <xf numFmtId="9" fontId="11" fillId="0" borderId="43" xfId="6" applyFont="1" applyFill="1" applyBorder="1" applyAlignment="1">
      <alignment horizontal="center" vertical="center" wrapText="1"/>
    </xf>
    <xf numFmtId="1" fontId="11" fillId="4" borderId="9" xfId="4" applyNumberFormat="1" applyFont="1" applyFill="1" applyBorder="1" applyAlignment="1">
      <alignment horizontal="center" vertical="center"/>
    </xf>
    <xf numFmtId="0" fontId="11" fillId="4" borderId="9" xfId="4" applyNumberFormat="1" applyFont="1" applyFill="1" applyBorder="1" applyAlignment="1">
      <alignment horizontal="center" vertical="center"/>
    </xf>
    <xf numFmtId="1" fontId="11" fillId="4" borderId="17" xfId="4" applyNumberFormat="1" applyFont="1" applyFill="1" applyBorder="1" applyAlignment="1">
      <alignment horizontal="center" vertical="center"/>
    </xf>
    <xf numFmtId="0" fontId="11" fillId="4" borderId="21" xfId="4" applyNumberFormat="1" applyFont="1" applyFill="1" applyBorder="1" applyAlignment="1">
      <alignment horizontal="center" vertical="center"/>
    </xf>
    <xf numFmtId="2" fontId="11" fillId="12" borderId="21" xfId="1" applyNumberFormat="1" applyFill="1" applyBorder="1" applyAlignment="1">
      <alignment horizontal="center" vertical="center" wrapText="1"/>
    </xf>
    <xf numFmtId="2" fontId="11" fillId="12" borderId="21" xfId="1" applyNumberFormat="1" applyFill="1" applyBorder="1" applyAlignment="1">
      <alignment horizontal="center" vertical="center"/>
    </xf>
    <xf numFmtId="2" fontId="11" fillId="4" borderId="35" xfId="1" applyNumberFormat="1" applyBorder="1" applyAlignment="1">
      <alignment horizontal="center" vertical="center"/>
    </xf>
    <xf numFmtId="10" fontId="11" fillId="5" borderId="48" xfId="6" applyNumberFormat="1" applyFont="1" applyFill="1" applyBorder="1" applyAlignment="1">
      <alignment horizontal="center" vertical="center"/>
    </xf>
    <xf numFmtId="0" fontId="16" fillId="13" borderId="3"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16" fillId="13" borderId="5" xfId="0" applyFont="1" applyFill="1" applyBorder="1" applyAlignment="1">
      <alignment horizontal="center" vertical="center" wrapText="1"/>
    </xf>
    <xf numFmtId="0" fontId="6" fillId="0" borderId="1" xfId="7" applyNumberFormat="1" applyFont="1" applyBorder="1" applyAlignment="1">
      <alignment horizontal="center" vertical="center"/>
    </xf>
    <xf numFmtId="0" fontId="7" fillId="0" borderId="1" xfId="7" applyNumberFormat="1" applyFont="1" applyBorder="1" applyAlignment="1">
      <alignment horizontal="center" vertical="center"/>
    </xf>
    <xf numFmtId="0" fontId="0" fillId="0" borderId="1" xfId="7" applyNumberFormat="1" applyFont="1" applyBorder="1" applyAlignment="1">
      <alignment horizontal="center" vertical="center" wrapText="1"/>
    </xf>
    <xf numFmtId="0" fontId="1" fillId="0" borderId="1" xfId="7" applyNumberFormat="1"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hidden="1"/>
    </xf>
    <xf numFmtId="0" fontId="9" fillId="5" borderId="4" xfId="0" applyFont="1" applyFill="1" applyBorder="1" applyAlignment="1" applyProtection="1">
      <alignment horizontal="left" vertical="center" wrapText="1"/>
      <protection hidden="1"/>
    </xf>
    <xf numFmtId="49" fontId="9" fillId="5" borderId="3" xfId="0" applyNumberFormat="1" applyFont="1" applyFill="1" applyBorder="1" applyAlignment="1" applyProtection="1">
      <alignment horizontal="center" vertical="center" wrapText="1"/>
      <protection hidden="1"/>
    </xf>
    <xf numFmtId="49" fontId="9" fillId="5" borderId="5" xfId="0" applyNumberFormat="1" applyFont="1" applyFill="1" applyBorder="1" applyAlignment="1" applyProtection="1">
      <alignment horizontal="center" vertical="center" wrapText="1"/>
      <protection hidden="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5" xfId="0"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5" borderId="3" xfId="0" applyFill="1" applyBorder="1" applyAlignment="1">
      <alignment horizontal="justify" vertical="center" wrapText="1"/>
    </xf>
    <xf numFmtId="0" fontId="0" fillId="5" borderId="4" xfId="0" applyFill="1" applyBorder="1" applyAlignment="1">
      <alignment horizontal="justify" vertical="center" wrapText="1"/>
    </xf>
    <xf numFmtId="0" fontId="0" fillId="5" borderId="5" xfId="0" applyFill="1" applyBorder="1" applyAlignment="1">
      <alignment horizontal="justify" vertical="center" wrapText="1"/>
    </xf>
    <xf numFmtId="0" fontId="0" fillId="5" borderId="3" xfId="0" applyFill="1" applyBorder="1" applyAlignment="1">
      <alignment horizontal="justify" vertical="center"/>
    </xf>
    <xf numFmtId="0" fontId="10" fillId="5" borderId="4" xfId="0" applyFont="1" applyFill="1" applyBorder="1" applyAlignment="1">
      <alignment horizontal="justify" vertical="center"/>
    </xf>
    <xf numFmtId="0" fontId="10" fillId="5" borderId="5" xfId="0" applyFont="1" applyFill="1" applyBorder="1" applyAlignment="1">
      <alignment horizontal="justify"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3" fillId="5" borderId="22"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23"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43" xfId="0" applyFont="1" applyFill="1" applyBorder="1" applyAlignment="1">
      <alignment horizontal="left" vertical="top" wrapText="1"/>
    </xf>
    <xf numFmtId="0" fontId="0" fillId="0" borderId="3"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1" fillId="0" borderId="1" xfId="7" applyNumberForma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2" fontId="3" fillId="0" borderId="3"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3" fillId="3" borderId="0" xfId="0" applyFont="1" applyFill="1" applyAlignment="1">
      <alignment horizontal="center" vertical="center" wrapText="1"/>
    </xf>
    <xf numFmtId="0" fontId="3" fillId="0" borderId="22" xfId="0" applyFont="1" applyBorder="1" applyAlignment="1">
      <alignment horizontal="left" vertical="center" wrapText="1"/>
    </xf>
    <xf numFmtId="0" fontId="3" fillId="0" borderId="6" xfId="0" applyFont="1" applyBorder="1" applyAlignment="1">
      <alignment horizontal="left" vertical="center" wrapText="1"/>
    </xf>
    <xf numFmtId="0" fontId="3" fillId="0" borderId="23"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3" xfId="0" applyFont="1" applyBorder="1" applyAlignment="1">
      <alignment horizontal="left" vertical="center" wrapText="1"/>
    </xf>
    <xf numFmtId="0" fontId="0" fillId="0" borderId="3"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5" xfId="0" applyFill="1" applyBorder="1" applyAlignment="1">
      <alignment horizontal="justify" vertical="center" wrapText="1"/>
    </xf>
    <xf numFmtId="0" fontId="5" fillId="2" borderId="0" xfId="0" applyFont="1" applyFill="1" applyAlignment="1">
      <alignment horizontal="center" vertical="center" wrapText="1"/>
    </xf>
    <xf numFmtId="0" fontId="2" fillId="5" borderId="0" xfId="0" applyFont="1" applyFill="1" applyAlignment="1">
      <alignment horizontal="center" vertical="center" wrapText="1"/>
    </xf>
    <xf numFmtId="0" fontId="3" fillId="0" borderId="22" xfId="0" applyFont="1" applyBorder="1" applyAlignment="1">
      <alignment horizontal="left" vertical="top" wrapText="1"/>
    </xf>
    <xf numFmtId="0" fontId="3" fillId="0" borderId="6" xfId="0" applyFont="1" applyBorder="1" applyAlignment="1">
      <alignment horizontal="left" vertical="top" wrapText="1"/>
    </xf>
    <xf numFmtId="0" fontId="3" fillId="0" borderId="23"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43" xfId="0" applyFont="1" applyBorder="1" applyAlignment="1">
      <alignment horizontal="left" vertical="top" wrapText="1"/>
    </xf>
  </cellXfs>
  <cellStyles count="8">
    <cellStyle name="20% - Énfasis5" xfId="1" builtinId="46"/>
    <cellStyle name="Estilo 1" xfId="2" xr:uid="{00000000-0005-0000-0000-000001000000}"/>
    <cellStyle name="Euro" xfId="3" xr:uid="{00000000-0005-0000-0000-000002000000}"/>
    <cellStyle name="Millares" xfId="4" builtinId="3"/>
    <cellStyle name="Normal" xfId="0" builtinId="0"/>
    <cellStyle name="Normal 2" xfId="5" xr:uid="{00000000-0005-0000-0000-000005000000}"/>
    <cellStyle name="Porcentaje" xfId="6" builtinId="5"/>
    <cellStyle name="TableStyleLight1" xfId="7" xr:uid="{00000000-0005-0000-0000-000007000000}"/>
  </cellStyles>
  <dxfs count="12">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
      <font>
        <b/>
        <i val="0"/>
        <color rgb="FF00B050"/>
      </font>
    </dxf>
    <dxf>
      <font>
        <b/>
        <i val="0"/>
        <color theme="9" tint="-0.24994659260841701"/>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'DIC 01'!$B$39</c:f>
              <c:strCache>
                <c:ptCount val="1"/>
                <c:pt idx="0">
                  <c:v>META</c:v>
                </c:pt>
              </c:strCache>
            </c:strRef>
          </c:tx>
          <c:invertIfNegative val="0"/>
          <c:val>
            <c:numRef>
              <c:f>'DIC 01'!$B$40:$B$43</c:f>
              <c:numCache>
                <c:formatCode>0.00%</c:formatCode>
                <c:ptCount val="4"/>
                <c:pt idx="0">
                  <c:v>0.02</c:v>
                </c:pt>
                <c:pt idx="1">
                  <c:v>0.02</c:v>
                </c:pt>
                <c:pt idx="2">
                  <c:v>0.02</c:v>
                </c:pt>
                <c:pt idx="3">
                  <c:v>0.02</c:v>
                </c:pt>
              </c:numCache>
            </c:numRef>
          </c:val>
          <c:extLst>
            <c:ext xmlns:c16="http://schemas.microsoft.com/office/drawing/2014/chart" uri="{C3380CC4-5D6E-409C-BE32-E72D297353CC}">
              <c16:uniqueId val="{00000000-1D58-4DD0-AF5D-CBA59F81CC3C}"/>
            </c:ext>
          </c:extLst>
        </c:ser>
        <c:ser>
          <c:idx val="0"/>
          <c:order val="1"/>
          <c:tx>
            <c:strRef>
              <c:f>'DIC 01'!$K$39</c:f>
              <c:strCache>
                <c:ptCount val="1"/>
                <c:pt idx="0">
                  <c:v>RESULTADO  GESTIÓN PERÍODO</c:v>
                </c:pt>
              </c:strCache>
            </c:strRef>
          </c:tx>
          <c:invertIfNegative val="0"/>
          <c:cat>
            <c:strRef>
              <c:f>'DIC 01'!$A$40:$A$43</c:f>
              <c:strCache>
                <c:ptCount val="4"/>
                <c:pt idx="0">
                  <c:v>Primer Trimestre</c:v>
                </c:pt>
                <c:pt idx="1">
                  <c:v>Segundo Trimestre</c:v>
                </c:pt>
                <c:pt idx="2">
                  <c:v>Tercer Trimestre</c:v>
                </c:pt>
                <c:pt idx="3">
                  <c:v>Cuarto Trimestre</c:v>
                </c:pt>
              </c:strCache>
            </c:strRef>
          </c:cat>
          <c:val>
            <c:numRef>
              <c:f>'DIC 01'!$K$40:$K$43</c:f>
              <c:numCache>
                <c:formatCode>0.00%</c:formatCode>
                <c:ptCount val="4"/>
                <c:pt idx="0">
                  <c:v>4.1692672575209089E-2</c:v>
                </c:pt>
                <c:pt idx="1">
                  <c:v>2.1569202208217304E-2</c:v>
                </c:pt>
                <c:pt idx="2">
                  <c:v>4.6134489025583668E-2</c:v>
                </c:pt>
                <c:pt idx="3">
                  <c:v>2.1901137218259304E-2</c:v>
                </c:pt>
              </c:numCache>
            </c:numRef>
          </c:val>
          <c:extLst>
            <c:ext xmlns:c16="http://schemas.microsoft.com/office/drawing/2014/chart" uri="{C3380CC4-5D6E-409C-BE32-E72D297353CC}">
              <c16:uniqueId val="{00000001-1D58-4DD0-AF5D-CBA59F81CC3C}"/>
            </c:ext>
          </c:extLst>
        </c:ser>
        <c:dLbls>
          <c:showLegendKey val="0"/>
          <c:showVal val="0"/>
          <c:showCatName val="0"/>
          <c:showSerName val="0"/>
          <c:showPercent val="0"/>
          <c:showBubbleSize val="0"/>
        </c:dLbls>
        <c:gapWidth val="150"/>
        <c:shape val="cylinder"/>
        <c:axId val="568318752"/>
        <c:axId val="1"/>
        <c:axId val="0"/>
      </c:bar3DChart>
      <c:catAx>
        <c:axId val="5683187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5.000000000000001E-2"/>
          <c:min val="0"/>
        </c:scaling>
        <c:delete val="0"/>
        <c:axPos val="l"/>
        <c:majorGridlines/>
        <c:min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8318752"/>
        <c:crosses val="autoZero"/>
        <c:crossBetween val="between"/>
        <c:majorUnit val="1.0000000000000002E-2"/>
      </c:valAx>
      <c:spPr>
        <a:noFill/>
        <a:ln w="25400">
          <a:noFill/>
        </a:ln>
      </c:spPr>
    </c:plotArea>
    <c:legend>
      <c:legendPos val="r"/>
      <c:layout>
        <c:manualLayout>
          <c:xMode val="edge"/>
          <c:yMode val="edge"/>
          <c:x val="0.85004059549986122"/>
          <c:y val="0.439790716453901"/>
          <c:w val="0.13632726531601547"/>
          <c:h val="0.3298430373404258"/>
        </c:manualLayout>
      </c:layout>
      <c:overlay val="0"/>
      <c:txPr>
        <a:bodyPr/>
        <a:lstStyle/>
        <a:p>
          <a:pPr>
            <a:defRPr sz="7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'DIC 02'!$C$35</c:f>
              <c:strCache>
                <c:ptCount val="1"/>
                <c:pt idx="0">
                  <c:v>META</c:v>
                </c:pt>
              </c:strCache>
            </c:strRef>
          </c:tx>
          <c:invertIfNegative val="0"/>
          <c:val>
            <c:numRef>
              <c:f>'DIC 02'!$C$36:$C$39</c:f>
              <c:numCache>
                <c:formatCode>General</c:formatCode>
                <c:ptCount val="4"/>
                <c:pt idx="0">
                  <c:v>10</c:v>
                </c:pt>
                <c:pt idx="1">
                  <c:v>10</c:v>
                </c:pt>
                <c:pt idx="2">
                  <c:v>10</c:v>
                </c:pt>
                <c:pt idx="3" formatCode="0">
                  <c:v>6</c:v>
                </c:pt>
              </c:numCache>
            </c:numRef>
          </c:val>
          <c:extLst>
            <c:ext xmlns:c16="http://schemas.microsoft.com/office/drawing/2014/chart" uri="{C3380CC4-5D6E-409C-BE32-E72D297353CC}">
              <c16:uniqueId val="{00000000-057D-4040-8287-F56F139EE68C}"/>
            </c:ext>
          </c:extLst>
        </c:ser>
        <c:ser>
          <c:idx val="0"/>
          <c:order val="1"/>
          <c:tx>
            <c:strRef>
              <c:f>'DIC 02'!$H$35</c:f>
              <c:strCache>
                <c:ptCount val="1"/>
                <c:pt idx="0">
                  <c:v>RESULTADO  GESTIÓN PERÍODO</c:v>
                </c:pt>
              </c:strCache>
            </c:strRef>
          </c:tx>
          <c:invertIfNegative val="0"/>
          <c:cat>
            <c:strRef>
              <c:f>'DIC 02'!$B$36:$B$39</c:f>
              <c:strCache>
                <c:ptCount val="4"/>
                <c:pt idx="0">
                  <c:v>Primer Trimestre</c:v>
                </c:pt>
                <c:pt idx="1">
                  <c:v>Segundo Trimestre</c:v>
                </c:pt>
                <c:pt idx="2">
                  <c:v>Tercer Trimestre</c:v>
                </c:pt>
                <c:pt idx="3">
                  <c:v>Cuarto Trimestre</c:v>
                </c:pt>
              </c:strCache>
            </c:strRef>
          </c:cat>
          <c:val>
            <c:numRef>
              <c:f>'DIC 02'!$H$36:$H$39</c:f>
              <c:numCache>
                <c:formatCode>0</c:formatCode>
                <c:ptCount val="4"/>
                <c:pt idx="0">
                  <c:v>12</c:v>
                </c:pt>
                <c:pt idx="1">
                  <c:v>10</c:v>
                </c:pt>
                <c:pt idx="2">
                  <c:v>12</c:v>
                </c:pt>
                <c:pt idx="3">
                  <c:v>6</c:v>
                </c:pt>
              </c:numCache>
            </c:numRef>
          </c:val>
          <c:extLst>
            <c:ext xmlns:c16="http://schemas.microsoft.com/office/drawing/2014/chart" uri="{C3380CC4-5D6E-409C-BE32-E72D297353CC}">
              <c16:uniqueId val="{00000001-057D-4040-8287-F56F139EE68C}"/>
            </c:ext>
          </c:extLst>
        </c:ser>
        <c:dLbls>
          <c:showLegendKey val="0"/>
          <c:showVal val="0"/>
          <c:showCatName val="0"/>
          <c:showSerName val="0"/>
          <c:showPercent val="0"/>
          <c:showBubbleSize val="0"/>
        </c:dLbls>
        <c:gapWidth val="150"/>
        <c:shape val="cylinder"/>
        <c:axId val="568426848"/>
        <c:axId val="1"/>
        <c:axId val="0"/>
      </c:bar3DChart>
      <c:catAx>
        <c:axId val="56842684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2"/>
          <c:min val="0"/>
        </c:scaling>
        <c:delete val="0"/>
        <c:axPos val="l"/>
        <c:majorGridlines/>
        <c:minorGridlines/>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8426848"/>
        <c:crosses val="autoZero"/>
        <c:crossBetween val="between"/>
        <c:majorUnit val="2"/>
      </c:valAx>
      <c:spPr>
        <a:noFill/>
        <a:ln w="25400">
          <a:noFill/>
        </a:ln>
      </c:spPr>
    </c:plotArea>
    <c:legend>
      <c:legendPos val="r"/>
      <c:layout>
        <c:manualLayout>
          <c:xMode val="edge"/>
          <c:yMode val="edge"/>
          <c:x val="0.72962976157945647"/>
          <c:y val="0.2093669544350315"/>
          <c:w val="0.12222224432549268"/>
          <c:h val="0.24517972295681326"/>
        </c:manualLayout>
      </c:layout>
      <c:overlay val="0"/>
      <c:txPr>
        <a:bodyPr/>
        <a:lstStyle/>
        <a:p>
          <a:pPr>
            <a:defRPr sz="10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'DIC 03  '!$C$35</c:f>
              <c:strCache>
                <c:ptCount val="1"/>
                <c:pt idx="0">
                  <c:v>META</c:v>
                </c:pt>
              </c:strCache>
            </c:strRef>
          </c:tx>
          <c:invertIfNegative val="0"/>
          <c:cat>
            <c:strRef>
              <c:f>'DIC 03  '!$B$36:$B$39</c:f>
              <c:strCache>
                <c:ptCount val="4"/>
                <c:pt idx="0">
                  <c:v>Primer Trimestre</c:v>
                </c:pt>
                <c:pt idx="1">
                  <c:v>Segundo Trimestre</c:v>
                </c:pt>
                <c:pt idx="2">
                  <c:v>Tercer Trimestre</c:v>
                </c:pt>
                <c:pt idx="3">
                  <c:v>Cuarto Trimestre</c:v>
                </c:pt>
              </c:strCache>
            </c:strRef>
          </c:cat>
          <c:val>
            <c:numRef>
              <c:f>'DIC 03  '!$C$36:$C$39</c:f>
              <c:numCache>
                <c:formatCode>0.00</c:formatCode>
                <c:ptCount val="4"/>
                <c:pt idx="0">
                  <c:v>0.15</c:v>
                </c:pt>
                <c:pt idx="1">
                  <c:v>0.3</c:v>
                </c:pt>
                <c:pt idx="2">
                  <c:v>0.3</c:v>
                </c:pt>
                <c:pt idx="3">
                  <c:v>0.25</c:v>
                </c:pt>
              </c:numCache>
            </c:numRef>
          </c:val>
          <c:extLst>
            <c:ext xmlns:c16="http://schemas.microsoft.com/office/drawing/2014/chart" uri="{C3380CC4-5D6E-409C-BE32-E72D297353CC}">
              <c16:uniqueId val="{00000000-5772-4499-8D6F-DB04B12C36B6}"/>
            </c:ext>
          </c:extLst>
        </c:ser>
        <c:ser>
          <c:idx val="0"/>
          <c:order val="1"/>
          <c:tx>
            <c:strRef>
              <c:f>'DIC 03  '!$G$35</c:f>
              <c:strCache>
                <c:ptCount val="1"/>
                <c:pt idx="0">
                  <c:v>RESULTADO  GESTIÓN PERÍODO</c:v>
                </c:pt>
              </c:strCache>
            </c:strRef>
          </c:tx>
          <c:invertIfNegative val="0"/>
          <c:cat>
            <c:strRef>
              <c:f>'DIC 03  '!$B$36:$B$39</c:f>
              <c:strCache>
                <c:ptCount val="4"/>
                <c:pt idx="0">
                  <c:v>Primer Trimestre</c:v>
                </c:pt>
                <c:pt idx="1">
                  <c:v>Segundo Trimestre</c:v>
                </c:pt>
                <c:pt idx="2">
                  <c:v>Tercer Trimestre</c:v>
                </c:pt>
                <c:pt idx="3">
                  <c:v>Cuarto Trimestre</c:v>
                </c:pt>
              </c:strCache>
            </c:strRef>
          </c:cat>
          <c:val>
            <c:numRef>
              <c:f>'DIC 03  '!$G$36:$G$39</c:f>
              <c:numCache>
                <c:formatCode>0.00</c:formatCode>
                <c:ptCount val="4"/>
                <c:pt idx="0">
                  <c:v>0.15</c:v>
                </c:pt>
                <c:pt idx="1">
                  <c:v>0.3</c:v>
                </c:pt>
                <c:pt idx="2">
                  <c:v>0.3</c:v>
                </c:pt>
                <c:pt idx="3">
                  <c:v>0.25</c:v>
                </c:pt>
              </c:numCache>
            </c:numRef>
          </c:val>
          <c:extLst>
            <c:ext xmlns:c16="http://schemas.microsoft.com/office/drawing/2014/chart" uri="{C3380CC4-5D6E-409C-BE32-E72D297353CC}">
              <c16:uniqueId val="{00000001-5772-4499-8D6F-DB04B12C36B6}"/>
            </c:ext>
          </c:extLst>
        </c:ser>
        <c:dLbls>
          <c:showLegendKey val="0"/>
          <c:showVal val="0"/>
          <c:showCatName val="0"/>
          <c:showSerName val="0"/>
          <c:showPercent val="0"/>
          <c:showBubbleSize val="0"/>
        </c:dLbls>
        <c:gapWidth val="150"/>
        <c:shape val="cylinder"/>
        <c:axId val="568426520"/>
        <c:axId val="1"/>
        <c:axId val="0"/>
      </c:bar3DChart>
      <c:catAx>
        <c:axId val="5684265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0.2"/>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8426520"/>
        <c:crosses val="autoZero"/>
        <c:crossBetween val="between"/>
        <c:majorUnit val="5.000000000000001E-2"/>
      </c:valAx>
      <c:spPr>
        <a:noFill/>
        <a:ln w="25400">
          <a:noFill/>
        </a:ln>
      </c:spPr>
    </c:plotArea>
    <c:legend>
      <c:legendPos val="r"/>
      <c:layout>
        <c:manualLayout>
          <c:xMode val="edge"/>
          <c:yMode val="edge"/>
          <c:x val="0.80000084918568415"/>
          <c:y val="0.43161094224924013"/>
          <c:w val="0.17763994011421244"/>
          <c:h val="0.1246200607902735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2"/>
          <c:order val="0"/>
          <c:tx>
            <c:strRef>
              <c:f>'DIC 04 '!$C$35</c:f>
              <c:strCache>
                <c:ptCount val="1"/>
                <c:pt idx="0">
                  <c:v>META</c:v>
                </c:pt>
              </c:strCache>
            </c:strRef>
          </c:tx>
          <c:invertIfNegative val="0"/>
          <c:cat>
            <c:strRef>
              <c:f>'DIC 04 '!$B$36:$B$39</c:f>
              <c:strCache>
                <c:ptCount val="4"/>
                <c:pt idx="0">
                  <c:v>Primer Trimestre</c:v>
                </c:pt>
                <c:pt idx="1">
                  <c:v>Segundo Trimestre</c:v>
                </c:pt>
                <c:pt idx="2">
                  <c:v>Tercer Trimestre</c:v>
                </c:pt>
                <c:pt idx="3">
                  <c:v>Cuarto Trimestre</c:v>
                </c:pt>
              </c:strCache>
            </c:strRef>
          </c:cat>
          <c:val>
            <c:numRef>
              <c:f>'DIC 04 '!$C$36:$C$39</c:f>
              <c:numCache>
                <c:formatCode>0.00</c:formatCode>
                <c:ptCount val="4"/>
                <c:pt idx="0">
                  <c:v>0</c:v>
                </c:pt>
                <c:pt idx="1">
                  <c:v>3</c:v>
                </c:pt>
                <c:pt idx="2">
                  <c:v>5</c:v>
                </c:pt>
                <c:pt idx="3">
                  <c:v>11</c:v>
                </c:pt>
              </c:numCache>
            </c:numRef>
          </c:val>
          <c:extLst>
            <c:ext xmlns:c16="http://schemas.microsoft.com/office/drawing/2014/chart" uri="{C3380CC4-5D6E-409C-BE32-E72D297353CC}">
              <c16:uniqueId val="{00000000-A7DD-4FB0-96F7-07FF67145AA3}"/>
            </c:ext>
          </c:extLst>
        </c:ser>
        <c:ser>
          <c:idx val="0"/>
          <c:order val="1"/>
          <c:tx>
            <c:strRef>
              <c:f>'DIC 04 '!$H$35</c:f>
              <c:strCache>
                <c:ptCount val="1"/>
                <c:pt idx="0">
                  <c:v>RESULTADO  GESTIÓN PERÍODO</c:v>
                </c:pt>
              </c:strCache>
            </c:strRef>
          </c:tx>
          <c:invertIfNegative val="0"/>
          <c:cat>
            <c:strRef>
              <c:f>'DIC 04 '!$B$36:$B$39</c:f>
              <c:strCache>
                <c:ptCount val="4"/>
                <c:pt idx="0">
                  <c:v>Primer Trimestre</c:v>
                </c:pt>
                <c:pt idx="1">
                  <c:v>Segundo Trimestre</c:v>
                </c:pt>
                <c:pt idx="2">
                  <c:v>Tercer Trimestre</c:v>
                </c:pt>
                <c:pt idx="3">
                  <c:v>Cuarto Trimestre</c:v>
                </c:pt>
              </c:strCache>
            </c:strRef>
          </c:cat>
          <c:val>
            <c:numRef>
              <c:f>'DIC 04 '!$H$36:$H$39</c:f>
              <c:numCache>
                <c:formatCode>0.00</c:formatCode>
                <c:ptCount val="4"/>
                <c:pt idx="0">
                  <c:v>0</c:v>
                </c:pt>
                <c:pt idx="1">
                  <c:v>3</c:v>
                </c:pt>
                <c:pt idx="2">
                  <c:v>5</c:v>
                </c:pt>
                <c:pt idx="3">
                  <c:v>11</c:v>
                </c:pt>
              </c:numCache>
            </c:numRef>
          </c:val>
          <c:extLst>
            <c:ext xmlns:c16="http://schemas.microsoft.com/office/drawing/2014/chart" uri="{C3380CC4-5D6E-409C-BE32-E72D297353CC}">
              <c16:uniqueId val="{00000001-A7DD-4FB0-96F7-07FF67145AA3}"/>
            </c:ext>
          </c:extLst>
        </c:ser>
        <c:dLbls>
          <c:showLegendKey val="0"/>
          <c:showVal val="0"/>
          <c:showCatName val="0"/>
          <c:showSerName val="0"/>
          <c:showPercent val="0"/>
          <c:showBubbleSize val="0"/>
        </c:dLbls>
        <c:gapWidth val="150"/>
        <c:shape val="cylinder"/>
        <c:axId val="568568328"/>
        <c:axId val="1"/>
        <c:axId val="0"/>
      </c:bar3DChart>
      <c:catAx>
        <c:axId val="56856832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4"/>
        </c:scaling>
        <c:delete val="0"/>
        <c:axPos val="l"/>
        <c:majorGridlines/>
        <c:minorGridlines/>
        <c:numFmt formatCode="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68568328"/>
        <c:crosses val="autoZero"/>
        <c:crossBetween val="between"/>
        <c:majorUnit val="1"/>
      </c:valAx>
      <c:spPr>
        <a:noFill/>
        <a:ln w="25400">
          <a:noFill/>
        </a:ln>
      </c:spPr>
    </c:plotArea>
    <c:legend>
      <c:legendPos val="r"/>
      <c:layout>
        <c:manualLayout>
          <c:xMode val="edge"/>
          <c:yMode val="edge"/>
          <c:x val="0.78851225197878327"/>
          <c:y val="0.43768996960486317"/>
          <c:w val="0.18668419210755963"/>
          <c:h val="0.12462006079027356"/>
        </c:manualLayout>
      </c:layout>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2026920</xdr:colOff>
      <xdr:row>43</xdr:row>
      <xdr:rowOff>144780</xdr:rowOff>
    </xdr:from>
    <xdr:to>
      <xdr:col>9</xdr:col>
      <xdr:colOff>624840</xdr:colOff>
      <xdr:row>59</xdr:row>
      <xdr:rowOff>0</xdr:rowOff>
    </xdr:to>
    <xdr:graphicFrame macro="">
      <xdr:nvGraphicFramePr>
        <xdr:cNvPr id="1049" name="3 Gráfico">
          <a:extLst>
            <a:ext uri="{FF2B5EF4-FFF2-40B4-BE49-F238E27FC236}">
              <a16:creationId xmlns:a16="http://schemas.microsoft.com/office/drawing/2014/main" id="{C448FE55-3C22-48FF-B66C-CFC48AF92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922020</xdr:colOff>
      <xdr:row>0</xdr:row>
      <xdr:rowOff>45720</xdr:rowOff>
    </xdr:from>
    <xdr:to>
      <xdr:col>1</xdr:col>
      <xdr:colOff>967740</xdr:colOff>
      <xdr:row>2</xdr:row>
      <xdr:rowOff>259080</xdr:rowOff>
    </xdr:to>
    <xdr:pic>
      <xdr:nvPicPr>
        <xdr:cNvPr id="1050" name="3 Imagen" descr="Logo Alta Definición.jpg">
          <a:extLst>
            <a:ext uri="{FF2B5EF4-FFF2-40B4-BE49-F238E27FC236}">
              <a16:creationId xmlns:a16="http://schemas.microsoft.com/office/drawing/2014/main" id="{03BF0C06-C7A0-41A1-BE7C-CE9ED236E7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 y="45720"/>
          <a:ext cx="124206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2026920</xdr:colOff>
      <xdr:row>40</xdr:row>
      <xdr:rowOff>114300</xdr:rowOff>
    </xdr:from>
    <xdr:to>
      <xdr:col>9</xdr:col>
      <xdr:colOff>281940</xdr:colOff>
      <xdr:row>55</xdr:row>
      <xdr:rowOff>0</xdr:rowOff>
    </xdr:to>
    <xdr:graphicFrame macro="">
      <xdr:nvGraphicFramePr>
        <xdr:cNvPr id="2071" name="3 Gráfico">
          <a:extLst>
            <a:ext uri="{FF2B5EF4-FFF2-40B4-BE49-F238E27FC236}">
              <a16:creationId xmlns:a16="http://schemas.microsoft.com/office/drawing/2014/main" id="{86EC97EA-4B51-4EE1-A13C-AA1729CE9E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922020</xdr:colOff>
      <xdr:row>0</xdr:row>
      <xdr:rowOff>53340</xdr:rowOff>
    </xdr:from>
    <xdr:to>
      <xdr:col>1</xdr:col>
      <xdr:colOff>967740</xdr:colOff>
      <xdr:row>2</xdr:row>
      <xdr:rowOff>251460</xdr:rowOff>
    </xdr:to>
    <xdr:pic>
      <xdr:nvPicPr>
        <xdr:cNvPr id="2072" name="3 Imagen" descr="Logo Alta Definición.jpg">
          <a:extLst>
            <a:ext uri="{FF2B5EF4-FFF2-40B4-BE49-F238E27FC236}">
              <a16:creationId xmlns:a16="http://schemas.microsoft.com/office/drawing/2014/main" id="{CA0F678D-7FBF-46A4-B489-B29959483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020" y="53340"/>
          <a:ext cx="124206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373380</xdr:colOff>
      <xdr:row>42</xdr:row>
      <xdr:rowOff>30480</xdr:rowOff>
    </xdr:from>
    <xdr:to>
      <xdr:col>7</xdr:col>
      <xdr:colOff>731520</xdr:colOff>
      <xdr:row>55</xdr:row>
      <xdr:rowOff>7620</xdr:rowOff>
    </xdr:to>
    <xdr:graphicFrame macro="">
      <xdr:nvGraphicFramePr>
        <xdr:cNvPr id="3095" name="3 Gráfico">
          <a:extLst>
            <a:ext uri="{FF2B5EF4-FFF2-40B4-BE49-F238E27FC236}">
              <a16:creationId xmlns:a16="http://schemas.microsoft.com/office/drawing/2014/main" id="{C8940C2C-A214-48B4-907C-5AAB6817D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3096" name="3 Imagen" descr="Logo Alta Definición.jpg">
          <a:extLst>
            <a:ext uri="{FF2B5EF4-FFF2-40B4-BE49-F238E27FC236}">
              <a16:creationId xmlns:a16="http://schemas.microsoft.com/office/drawing/2014/main" id="{FD3CB191-06F5-444F-853F-7F9A71AD5F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373380</xdr:colOff>
      <xdr:row>41</xdr:row>
      <xdr:rowOff>30480</xdr:rowOff>
    </xdr:from>
    <xdr:to>
      <xdr:col>7</xdr:col>
      <xdr:colOff>731520</xdr:colOff>
      <xdr:row>54</xdr:row>
      <xdr:rowOff>7620</xdr:rowOff>
    </xdr:to>
    <xdr:graphicFrame macro="">
      <xdr:nvGraphicFramePr>
        <xdr:cNvPr id="4122" name="3 Gráfico">
          <a:extLst>
            <a:ext uri="{FF2B5EF4-FFF2-40B4-BE49-F238E27FC236}">
              <a16:creationId xmlns:a16="http://schemas.microsoft.com/office/drawing/2014/main" id="{F40249CE-E6F5-421B-80C4-1BE3D037D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518160</xdr:colOff>
      <xdr:row>0</xdr:row>
      <xdr:rowOff>106680</xdr:rowOff>
    </xdr:from>
    <xdr:to>
      <xdr:col>1</xdr:col>
      <xdr:colOff>304800</xdr:colOff>
      <xdr:row>2</xdr:row>
      <xdr:rowOff>121920</xdr:rowOff>
    </xdr:to>
    <xdr:pic>
      <xdr:nvPicPr>
        <xdr:cNvPr id="4123" name="3 Imagen" descr="Logo Alta Definición.jpg">
          <a:extLst>
            <a:ext uri="{FF2B5EF4-FFF2-40B4-BE49-F238E27FC236}">
              <a16:creationId xmlns:a16="http://schemas.microsoft.com/office/drawing/2014/main" id="{859CA5C3-03FF-4724-B8EC-65BB1B14625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06680"/>
          <a:ext cx="982980"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1"/>
  <sheetViews>
    <sheetView showGridLines="0" tabSelected="1" topLeftCell="A34" zoomScale="70" zoomScaleNormal="70" zoomScaleSheetLayoutView="70" workbookViewId="0">
      <selection activeCell="K43" sqref="K43"/>
    </sheetView>
  </sheetViews>
  <sheetFormatPr baseColWidth="10" defaultColWidth="11.42578125" defaultRowHeight="12.75" customHeight="1" zeroHeight="1" x14ac:dyDescent="0.2"/>
  <cols>
    <col min="1" max="1" width="17.42578125" style="1" customWidth="1"/>
    <col min="2" max="2" width="28.85546875" style="1" customWidth="1"/>
    <col min="3" max="3" width="19.28515625" style="1" customWidth="1"/>
    <col min="4" max="4" width="16.42578125" style="1" customWidth="1"/>
    <col min="5" max="5" width="17.7109375" style="1" customWidth="1"/>
    <col min="6" max="6" width="18.28515625" style="1" customWidth="1"/>
    <col min="7" max="7" width="22.28515625" style="1" customWidth="1"/>
    <col min="8" max="10" width="17.7109375" style="1" customWidth="1"/>
    <col min="11" max="11" width="16.7109375" style="1" customWidth="1"/>
    <col min="12" max="12" width="15.140625" style="1" customWidth="1"/>
    <col min="13" max="13" width="16.42578125" style="1" customWidth="1"/>
    <col min="14" max="14" width="3.42578125" style="1" customWidth="1"/>
    <col min="15" max="15" width="93.7109375" style="1" hidden="1" customWidth="1"/>
    <col min="16" max="37" width="11.42578125" style="1" customWidth="1"/>
    <col min="38" max="38" width="10.85546875" customWidth="1"/>
    <col min="39" max="251" width="11.42578125" style="1" customWidth="1"/>
    <col min="252" max="16384" width="11.42578125" style="1"/>
  </cols>
  <sheetData>
    <row r="1" spans="1:16" ht="25.5" customHeight="1" thickBot="1" x14ac:dyDescent="0.25">
      <c r="A1" s="173"/>
      <c r="B1" s="173"/>
      <c r="C1" s="174" t="s">
        <v>58</v>
      </c>
      <c r="D1" s="174"/>
      <c r="E1" s="174"/>
      <c r="F1" s="174"/>
      <c r="G1" s="174"/>
      <c r="H1" s="174"/>
      <c r="I1" s="174"/>
      <c r="J1" s="174"/>
      <c r="K1" s="175" t="s">
        <v>59</v>
      </c>
      <c r="L1" s="175"/>
      <c r="M1" s="175"/>
    </row>
    <row r="2" spans="1:16" ht="25.5" customHeight="1" thickBot="1" x14ac:dyDescent="0.25">
      <c r="A2" s="173"/>
      <c r="B2" s="173"/>
      <c r="C2" s="174"/>
      <c r="D2" s="174"/>
      <c r="E2" s="174"/>
      <c r="F2" s="174"/>
      <c r="G2" s="174"/>
      <c r="H2" s="174"/>
      <c r="I2" s="174"/>
      <c r="J2" s="174"/>
      <c r="K2" s="176" t="s">
        <v>117</v>
      </c>
      <c r="L2" s="176"/>
      <c r="M2" s="176"/>
      <c r="O2" s="20" t="s">
        <v>71</v>
      </c>
    </row>
    <row r="3" spans="1:16" ht="25.5" customHeight="1" thickBot="1" x14ac:dyDescent="0.25">
      <c r="A3" s="173"/>
      <c r="B3" s="173"/>
      <c r="C3" s="174"/>
      <c r="D3" s="174"/>
      <c r="E3" s="174"/>
      <c r="F3" s="174"/>
      <c r="G3" s="174"/>
      <c r="H3" s="174"/>
      <c r="I3" s="174"/>
      <c r="J3" s="174"/>
      <c r="K3" s="176" t="s">
        <v>118</v>
      </c>
      <c r="L3" s="176"/>
      <c r="M3" s="176"/>
      <c r="O3" s="77" t="s">
        <v>6</v>
      </c>
    </row>
    <row r="4" spans="1:16" ht="14.25" customHeight="1" thickBot="1" x14ac:dyDescent="0.25">
      <c r="A4" s="12"/>
      <c r="B4" s="13"/>
      <c r="C4" s="14"/>
      <c r="D4" s="14"/>
      <c r="E4" s="14"/>
      <c r="F4" s="14"/>
      <c r="G4" s="14"/>
      <c r="H4" s="14"/>
      <c r="I4" s="14"/>
      <c r="J4" s="14"/>
      <c r="K4" s="15"/>
      <c r="L4" s="15"/>
      <c r="M4" s="16"/>
      <c r="O4" s="77" t="s">
        <v>8</v>
      </c>
    </row>
    <row r="5" spans="1:16" ht="13.5" thickBot="1" x14ac:dyDescent="0.25">
      <c r="A5" s="170" t="s">
        <v>60</v>
      </c>
      <c r="B5" s="171"/>
      <c r="C5" s="171"/>
      <c r="D5" s="171"/>
      <c r="E5" s="171"/>
      <c r="F5" s="171"/>
      <c r="G5" s="171"/>
      <c r="H5" s="171"/>
      <c r="I5" s="171"/>
      <c r="J5" s="171"/>
      <c r="K5" s="171"/>
      <c r="L5" s="171"/>
      <c r="M5" s="172"/>
      <c r="O5" s="77" t="s">
        <v>10</v>
      </c>
    </row>
    <row r="6" spans="1:16" ht="13.5" thickBot="1" x14ac:dyDescent="0.25">
      <c r="A6" s="38"/>
      <c r="B6" s="5"/>
      <c r="C6" s="5"/>
      <c r="D6" s="5"/>
      <c r="E6" s="5"/>
      <c r="F6" s="5"/>
      <c r="G6" s="5"/>
      <c r="H6" s="5"/>
      <c r="I6" s="5"/>
      <c r="J6" s="5"/>
      <c r="K6" s="5"/>
      <c r="L6" s="5"/>
      <c r="M6" s="39"/>
      <c r="O6" s="20" t="s">
        <v>72</v>
      </c>
    </row>
    <row r="7" spans="1:16" ht="30" customHeight="1" thickBot="1" x14ac:dyDescent="0.25">
      <c r="A7" s="177" t="s">
        <v>1</v>
      </c>
      <c r="B7" s="178"/>
      <c r="C7" s="179" t="s">
        <v>48</v>
      </c>
      <c r="D7" s="180"/>
      <c r="E7" s="180"/>
      <c r="F7" s="180"/>
      <c r="G7" s="180"/>
      <c r="H7" s="181"/>
      <c r="I7" s="177" t="s">
        <v>2</v>
      </c>
      <c r="J7" s="182"/>
      <c r="K7" s="178"/>
      <c r="L7" s="183" t="s">
        <v>27</v>
      </c>
      <c r="M7" s="184"/>
      <c r="O7" s="77" t="s">
        <v>13</v>
      </c>
    </row>
    <row r="8" spans="1:16" ht="30" customHeight="1" thickBot="1" x14ac:dyDescent="0.25">
      <c r="A8" s="177" t="s">
        <v>4</v>
      </c>
      <c r="B8" s="178"/>
      <c r="C8" s="179" t="s">
        <v>122</v>
      </c>
      <c r="D8" s="180"/>
      <c r="E8" s="180"/>
      <c r="F8" s="180"/>
      <c r="G8" s="180"/>
      <c r="H8" s="180"/>
      <c r="I8" s="180"/>
      <c r="J8" s="180"/>
      <c r="K8" s="180"/>
      <c r="L8" s="180"/>
      <c r="M8" s="181"/>
      <c r="O8" s="77" t="s">
        <v>18</v>
      </c>
    </row>
    <row r="9" spans="1:16" ht="30" customHeight="1" thickBot="1" x14ac:dyDescent="0.25">
      <c r="A9" s="177" t="s">
        <v>5</v>
      </c>
      <c r="B9" s="178"/>
      <c r="C9" s="185" t="s">
        <v>67</v>
      </c>
      <c r="D9" s="186"/>
      <c r="E9" s="186"/>
      <c r="F9" s="186"/>
      <c r="G9" s="186"/>
      <c r="H9" s="186"/>
      <c r="I9" s="186"/>
      <c r="J9" s="186"/>
      <c r="K9" s="186"/>
      <c r="L9" s="186"/>
      <c r="M9" s="187"/>
      <c r="O9" s="77" t="s">
        <v>20</v>
      </c>
      <c r="P9" s="17"/>
    </row>
    <row r="10" spans="1:16" ht="13.5" thickBot="1" x14ac:dyDescent="0.25">
      <c r="A10" s="2"/>
      <c r="B10" s="77"/>
      <c r="C10" s="77"/>
      <c r="D10" s="77"/>
      <c r="E10" s="77"/>
      <c r="F10" s="77"/>
      <c r="G10" s="77"/>
      <c r="H10" s="77"/>
      <c r="I10" s="77"/>
      <c r="J10" s="77"/>
      <c r="K10" s="77"/>
      <c r="L10" s="77"/>
      <c r="M10" s="40"/>
      <c r="O10" s="20" t="s">
        <v>74</v>
      </c>
    </row>
    <row r="11" spans="1:16" ht="30" customHeight="1" thickBot="1" x14ac:dyDescent="0.25">
      <c r="A11" s="177" t="s">
        <v>7</v>
      </c>
      <c r="B11" s="178"/>
      <c r="C11" s="188" t="s">
        <v>162</v>
      </c>
      <c r="D11" s="189"/>
      <c r="E11" s="189"/>
      <c r="F11" s="189"/>
      <c r="G11" s="189"/>
      <c r="H11" s="189"/>
      <c r="I11" s="189"/>
      <c r="J11" s="189"/>
      <c r="K11" s="27" t="s">
        <v>82</v>
      </c>
      <c r="L11" s="190" t="s">
        <v>126</v>
      </c>
      <c r="M11" s="191"/>
      <c r="O11" s="77" t="s">
        <v>21</v>
      </c>
    </row>
    <row r="12" spans="1:16" ht="30" customHeight="1" thickBot="1" x14ac:dyDescent="0.25">
      <c r="A12" s="177" t="s">
        <v>9</v>
      </c>
      <c r="B12" s="178"/>
      <c r="C12" s="179" t="s">
        <v>186</v>
      </c>
      <c r="D12" s="180"/>
      <c r="E12" s="180"/>
      <c r="F12" s="180"/>
      <c r="G12" s="180"/>
      <c r="H12" s="180"/>
      <c r="I12" s="180"/>
      <c r="J12" s="180"/>
      <c r="K12" s="180"/>
      <c r="L12" s="180"/>
      <c r="M12" s="181"/>
      <c r="O12" s="77" t="s">
        <v>0</v>
      </c>
    </row>
    <row r="13" spans="1:16" ht="55.5" customHeight="1" thickBot="1" x14ac:dyDescent="0.25">
      <c r="A13" s="177" t="s">
        <v>96</v>
      </c>
      <c r="B13" s="178"/>
      <c r="C13" s="179" t="s">
        <v>143</v>
      </c>
      <c r="D13" s="180"/>
      <c r="E13" s="180"/>
      <c r="F13" s="180"/>
      <c r="G13" s="180"/>
      <c r="H13" s="180"/>
      <c r="I13" s="180"/>
      <c r="J13" s="180"/>
      <c r="K13" s="180"/>
      <c r="L13" s="180"/>
      <c r="M13" s="181"/>
      <c r="O13" s="1" t="s">
        <v>119</v>
      </c>
    </row>
    <row r="14" spans="1:16" ht="30" customHeight="1" thickBot="1" x14ac:dyDescent="0.25">
      <c r="A14" s="177" t="s">
        <v>106</v>
      </c>
      <c r="B14" s="178"/>
      <c r="C14" s="179" t="s">
        <v>111</v>
      </c>
      <c r="D14" s="180"/>
      <c r="E14" s="180"/>
      <c r="F14" s="180"/>
      <c r="G14" s="180"/>
      <c r="H14" s="180"/>
      <c r="I14" s="180"/>
      <c r="J14" s="180"/>
      <c r="K14" s="180"/>
      <c r="L14" s="180"/>
      <c r="M14" s="181"/>
      <c r="O14" s="1" t="s">
        <v>120</v>
      </c>
    </row>
    <row r="15" spans="1:16" ht="30" customHeight="1" thickBot="1" x14ac:dyDescent="0.25">
      <c r="A15" s="177" t="s">
        <v>112</v>
      </c>
      <c r="B15" s="178"/>
      <c r="C15" s="179" t="s">
        <v>187</v>
      </c>
      <c r="D15" s="180"/>
      <c r="E15" s="180"/>
      <c r="F15" s="180"/>
      <c r="G15" s="180"/>
      <c r="H15" s="180"/>
      <c r="I15" s="180"/>
      <c r="J15" s="180"/>
      <c r="K15" s="180"/>
      <c r="L15" s="180"/>
      <c r="M15" s="181"/>
      <c r="O15" s="77" t="s">
        <v>24</v>
      </c>
    </row>
    <row r="16" spans="1:16" ht="13.5" thickBot="1" x14ac:dyDescent="0.25">
      <c r="A16" s="2"/>
      <c r="B16" s="77"/>
      <c r="C16" s="77"/>
      <c r="D16" s="77"/>
      <c r="E16" s="77"/>
      <c r="F16" s="77"/>
      <c r="G16" s="77"/>
      <c r="H16" s="77"/>
      <c r="I16" s="77"/>
      <c r="J16" s="77"/>
      <c r="K16" s="77"/>
      <c r="L16" s="77"/>
      <c r="M16" s="40"/>
      <c r="O16" s="77" t="s">
        <v>25</v>
      </c>
    </row>
    <row r="17" spans="1:40" ht="17.25" customHeight="1" thickBot="1" x14ac:dyDescent="0.25">
      <c r="A17" s="198" t="s">
        <v>11</v>
      </c>
      <c r="B17" s="199"/>
      <c r="C17" s="198" t="s">
        <v>76</v>
      </c>
      <c r="D17" s="199"/>
      <c r="E17" s="198" t="s">
        <v>12</v>
      </c>
      <c r="F17" s="202"/>
      <c r="G17" s="202"/>
      <c r="H17" s="202"/>
      <c r="I17" s="202"/>
      <c r="J17" s="202"/>
      <c r="K17" s="202"/>
      <c r="L17" s="202"/>
      <c r="M17" s="199"/>
      <c r="O17" s="20" t="s">
        <v>83</v>
      </c>
    </row>
    <row r="18" spans="1:40" ht="53.45" customHeight="1" thickBot="1" x14ac:dyDescent="0.25">
      <c r="A18" s="200"/>
      <c r="B18" s="201"/>
      <c r="C18" s="200"/>
      <c r="D18" s="201"/>
      <c r="E18" s="6" t="s">
        <v>14</v>
      </c>
      <c r="F18" s="177" t="s">
        <v>15</v>
      </c>
      <c r="G18" s="182"/>
      <c r="H18" s="178"/>
      <c r="I18" s="37" t="s">
        <v>16</v>
      </c>
      <c r="J18" s="177" t="s">
        <v>128</v>
      </c>
      <c r="K18" s="182"/>
      <c r="L18" s="178"/>
      <c r="M18" s="6" t="s">
        <v>17</v>
      </c>
      <c r="O18" s="77" t="s">
        <v>27</v>
      </c>
    </row>
    <row r="19" spans="1:40" ht="24" customHeight="1" thickBot="1" x14ac:dyDescent="0.25">
      <c r="A19" s="203" t="s">
        <v>161</v>
      </c>
      <c r="B19" s="204"/>
      <c r="C19" s="209" t="s">
        <v>85</v>
      </c>
      <c r="D19" s="210"/>
      <c r="E19" s="4">
        <v>1</v>
      </c>
      <c r="F19" s="192" t="s">
        <v>144</v>
      </c>
      <c r="G19" s="193"/>
      <c r="H19" s="194"/>
      <c r="I19" s="80" t="s">
        <v>136</v>
      </c>
      <c r="J19" s="195" t="s">
        <v>137</v>
      </c>
      <c r="K19" s="196"/>
      <c r="L19" s="197"/>
      <c r="M19" s="7" t="s">
        <v>119</v>
      </c>
      <c r="O19" s="77"/>
    </row>
    <row r="20" spans="1:40" ht="24" customHeight="1" thickBot="1" x14ac:dyDescent="0.25">
      <c r="A20" s="205"/>
      <c r="B20" s="206"/>
      <c r="C20" s="211"/>
      <c r="D20" s="212"/>
      <c r="E20" s="4">
        <v>2</v>
      </c>
      <c r="F20" s="192" t="s">
        <v>145</v>
      </c>
      <c r="G20" s="193"/>
      <c r="H20" s="194"/>
      <c r="I20" s="80" t="s">
        <v>136</v>
      </c>
      <c r="J20" s="195" t="s">
        <v>138</v>
      </c>
      <c r="K20" s="196"/>
      <c r="L20" s="197"/>
      <c r="M20" s="7" t="s">
        <v>119</v>
      </c>
      <c r="O20" s="77"/>
    </row>
    <row r="21" spans="1:40" ht="24" customHeight="1" thickBot="1" x14ac:dyDescent="0.25">
      <c r="A21" s="205"/>
      <c r="B21" s="206"/>
      <c r="C21" s="211"/>
      <c r="D21" s="212"/>
      <c r="E21" s="4">
        <v>3</v>
      </c>
      <c r="F21" s="192" t="s">
        <v>146</v>
      </c>
      <c r="G21" s="193"/>
      <c r="H21" s="194"/>
      <c r="I21" s="80" t="s">
        <v>136</v>
      </c>
      <c r="J21" s="195" t="s">
        <v>139</v>
      </c>
      <c r="K21" s="196"/>
      <c r="L21" s="197"/>
      <c r="M21" s="7" t="s">
        <v>119</v>
      </c>
      <c r="O21" s="77"/>
    </row>
    <row r="22" spans="1:40" ht="24" customHeight="1" thickBot="1" x14ac:dyDescent="0.25">
      <c r="A22" s="205"/>
      <c r="B22" s="206"/>
      <c r="C22" s="211"/>
      <c r="D22" s="212"/>
      <c r="E22" s="4">
        <v>4</v>
      </c>
      <c r="F22" s="192" t="s">
        <v>147</v>
      </c>
      <c r="G22" s="193"/>
      <c r="H22" s="194"/>
      <c r="I22" s="80" t="s">
        <v>136</v>
      </c>
      <c r="J22" s="195" t="s">
        <v>140</v>
      </c>
      <c r="K22" s="196"/>
      <c r="L22" s="197"/>
      <c r="M22" s="7" t="s">
        <v>119</v>
      </c>
      <c r="O22" s="77"/>
    </row>
    <row r="23" spans="1:40" ht="30" customHeight="1" thickBot="1" x14ac:dyDescent="0.25">
      <c r="A23" s="205"/>
      <c r="B23" s="206"/>
      <c r="C23" s="211"/>
      <c r="D23" s="212"/>
      <c r="E23" s="4">
        <v>5</v>
      </c>
      <c r="F23" s="192" t="s">
        <v>148</v>
      </c>
      <c r="G23" s="193"/>
      <c r="H23" s="194"/>
      <c r="I23" s="80" t="s">
        <v>136</v>
      </c>
      <c r="J23" s="195" t="s">
        <v>137</v>
      </c>
      <c r="K23" s="196"/>
      <c r="L23" s="197"/>
      <c r="M23" s="7" t="s">
        <v>119</v>
      </c>
      <c r="O23" s="77" t="s">
        <v>28</v>
      </c>
    </row>
    <row r="24" spans="1:40" ht="30" customHeight="1" thickBot="1" x14ac:dyDescent="0.25">
      <c r="A24" s="205"/>
      <c r="B24" s="206"/>
      <c r="C24" s="211"/>
      <c r="D24" s="212"/>
      <c r="E24" s="4">
        <v>6</v>
      </c>
      <c r="F24" s="192" t="s">
        <v>149</v>
      </c>
      <c r="G24" s="193"/>
      <c r="H24" s="194"/>
      <c r="I24" s="80" t="s">
        <v>136</v>
      </c>
      <c r="J24" s="195" t="s">
        <v>138</v>
      </c>
      <c r="K24" s="196"/>
      <c r="L24" s="197"/>
      <c r="M24" s="7" t="s">
        <v>119</v>
      </c>
      <c r="O24" s="77" t="s">
        <v>3</v>
      </c>
    </row>
    <row r="25" spans="1:40" ht="30" customHeight="1" thickBot="1" x14ac:dyDescent="0.25">
      <c r="A25" s="205"/>
      <c r="B25" s="206"/>
      <c r="C25" s="211"/>
      <c r="D25" s="212"/>
      <c r="E25" s="4">
        <v>7</v>
      </c>
      <c r="F25" s="192" t="s">
        <v>150</v>
      </c>
      <c r="G25" s="193"/>
      <c r="H25" s="194"/>
      <c r="I25" s="80" t="s">
        <v>136</v>
      </c>
      <c r="J25" s="195" t="s">
        <v>139</v>
      </c>
      <c r="K25" s="196"/>
      <c r="L25" s="197"/>
      <c r="M25" s="7" t="s">
        <v>119</v>
      </c>
      <c r="O25" s="77" t="s">
        <v>29</v>
      </c>
    </row>
    <row r="26" spans="1:40" ht="30" customHeight="1" thickBot="1" x14ac:dyDescent="0.25">
      <c r="A26" s="207"/>
      <c r="B26" s="208"/>
      <c r="C26" s="213"/>
      <c r="D26" s="214"/>
      <c r="E26" s="4">
        <v>8</v>
      </c>
      <c r="F26" s="192" t="s">
        <v>151</v>
      </c>
      <c r="G26" s="193"/>
      <c r="H26" s="194"/>
      <c r="I26" s="80" t="s">
        <v>136</v>
      </c>
      <c r="J26" s="195" t="s">
        <v>140</v>
      </c>
      <c r="K26" s="196"/>
      <c r="L26" s="197"/>
      <c r="M26" s="7" t="s">
        <v>119</v>
      </c>
      <c r="O26" s="77"/>
    </row>
    <row r="27" spans="1:40" ht="13.5" thickBot="1" x14ac:dyDescent="0.25">
      <c r="A27" s="2"/>
      <c r="B27" s="77"/>
      <c r="C27" s="77"/>
      <c r="D27" s="77"/>
      <c r="E27" s="77"/>
      <c r="F27" s="77"/>
      <c r="G27" s="77"/>
      <c r="H27" s="77"/>
      <c r="I27" s="77"/>
      <c r="J27" s="77"/>
      <c r="K27" s="77"/>
      <c r="L27" s="77"/>
      <c r="M27" s="40"/>
      <c r="O27" s="20" t="s">
        <v>70</v>
      </c>
      <c r="AN27" s="1">
        <v>2002</v>
      </c>
    </row>
    <row r="28" spans="1:40" ht="45.95" customHeight="1" thickBot="1" x14ac:dyDescent="0.25">
      <c r="A28" s="6" t="s">
        <v>22</v>
      </c>
      <c r="B28" s="79" t="s">
        <v>6</v>
      </c>
      <c r="C28" s="36" t="s">
        <v>73</v>
      </c>
      <c r="D28" s="79" t="s">
        <v>20</v>
      </c>
      <c r="E28" s="6" t="s">
        <v>23</v>
      </c>
      <c r="F28" s="91">
        <v>0.1</v>
      </c>
      <c r="G28" s="6" t="s">
        <v>129</v>
      </c>
      <c r="H28" s="147">
        <v>38385</v>
      </c>
      <c r="I28" s="6" t="s">
        <v>104</v>
      </c>
      <c r="J28" s="66">
        <v>2020</v>
      </c>
      <c r="K28" s="6" t="s">
        <v>105</v>
      </c>
      <c r="L28" s="192" t="s">
        <v>152</v>
      </c>
      <c r="M28" s="194"/>
      <c r="O28" s="50" t="s">
        <v>48</v>
      </c>
      <c r="AN28" s="1">
        <f>AN27+1</f>
        <v>2003</v>
      </c>
    </row>
    <row r="29" spans="1:40" ht="16.5" customHeight="1" thickBot="1" x14ac:dyDescent="0.25">
      <c r="A29" s="219" t="s">
        <v>26</v>
      </c>
      <c r="B29" s="221" t="s">
        <v>119</v>
      </c>
      <c r="C29" s="219" t="s">
        <v>75</v>
      </c>
      <c r="D29" s="221" t="s">
        <v>119</v>
      </c>
      <c r="E29" s="219" t="s">
        <v>113</v>
      </c>
      <c r="F29" s="44" t="s">
        <v>116</v>
      </c>
      <c r="G29" s="42">
        <v>2020</v>
      </c>
      <c r="H29" s="42">
        <v>2021</v>
      </c>
      <c r="I29" s="42">
        <v>2022</v>
      </c>
      <c r="J29" s="42">
        <v>2023</v>
      </c>
      <c r="K29" s="42">
        <v>2024</v>
      </c>
      <c r="L29" s="215" t="s">
        <v>130</v>
      </c>
      <c r="M29" s="216"/>
      <c r="O29" s="50" t="s">
        <v>49</v>
      </c>
    </row>
    <row r="30" spans="1:40" ht="30" customHeight="1" thickBot="1" x14ac:dyDescent="0.25">
      <c r="A30" s="220"/>
      <c r="B30" s="222"/>
      <c r="C30" s="220"/>
      <c r="D30" s="222"/>
      <c r="E30" s="223"/>
      <c r="F30" s="43" t="s">
        <v>114</v>
      </c>
      <c r="G30" s="148">
        <v>0.02</v>
      </c>
      <c r="H30" s="148">
        <v>0.1</v>
      </c>
      <c r="I30" s="149" t="s">
        <v>135</v>
      </c>
      <c r="J30" s="149" t="s">
        <v>135</v>
      </c>
      <c r="K30" s="149" t="s">
        <v>135</v>
      </c>
      <c r="L30" s="217" t="s">
        <v>135</v>
      </c>
      <c r="M30" s="218"/>
      <c r="O30" s="50" t="s">
        <v>61</v>
      </c>
    </row>
    <row r="31" spans="1:40" ht="30" customHeight="1" thickBot="1" x14ac:dyDescent="0.25">
      <c r="A31" s="48"/>
      <c r="B31" s="46"/>
      <c r="C31" s="45"/>
      <c r="D31" s="45"/>
      <c r="E31" s="220"/>
      <c r="F31" s="47" t="s">
        <v>115</v>
      </c>
      <c r="G31" s="148">
        <v>0.35</v>
      </c>
      <c r="H31" s="149" t="s">
        <v>135</v>
      </c>
      <c r="I31" s="149" t="s">
        <v>135</v>
      </c>
      <c r="J31" s="149" t="s">
        <v>135</v>
      </c>
      <c r="K31" s="149" t="s">
        <v>135</v>
      </c>
      <c r="L31" s="217" t="s">
        <v>135</v>
      </c>
      <c r="M31" s="218"/>
      <c r="O31" s="51" t="s">
        <v>62</v>
      </c>
    </row>
    <row r="32" spans="1:40" ht="13.5" thickBot="1" x14ac:dyDescent="0.25">
      <c r="A32" s="2"/>
      <c r="B32" s="77"/>
      <c r="C32" s="77"/>
      <c r="D32" s="77"/>
      <c r="E32" s="77"/>
      <c r="F32" s="77"/>
      <c r="G32" s="77"/>
      <c r="H32" s="77"/>
      <c r="I32" s="77"/>
      <c r="J32" s="77"/>
      <c r="K32" s="77"/>
      <c r="L32" s="77"/>
      <c r="M32" s="40"/>
      <c r="O32" s="50" t="s">
        <v>50</v>
      </c>
      <c r="AN32" s="1" t="e">
        <f>#REF!+1</f>
        <v>#REF!</v>
      </c>
    </row>
    <row r="33" spans="1:40" ht="29.45" customHeight="1" thickBot="1" x14ac:dyDescent="0.25">
      <c r="A33" s="198" t="s">
        <v>94</v>
      </c>
      <c r="B33" s="202"/>
      <c r="C33" s="199"/>
      <c r="D33" s="228" t="s">
        <v>77</v>
      </c>
      <c r="E33" s="229"/>
      <c r="F33" s="86">
        <v>0.08</v>
      </c>
      <c r="G33" s="69" t="s">
        <v>87</v>
      </c>
      <c r="H33" s="90">
        <v>0.1</v>
      </c>
      <c r="I33" s="230" t="s">
        <v>88</v>
      </c>
      <c r="J33" s="231"/>
      <c r="K33" s="24"/>
      <c r="L33" s="232"/>
      <c r="M33" s="233"/>
      <c r="O33" s="50" t="s">
        <v>51</v>
      </c>
      <c r="AN33" s="1" t="e">
        <f>AN32+1</f>
        <v>#REF!</v>
      </c>
    </row>
    <row r="34" spans="1:40" ht="29.45" customHeight="1" thickBot="1" x14ac:dyDescent="0.25">
      <c r="A34" s="224"/>
      <c r="B34" s="225"/>
      <c r="C34" s="226"/>
      <c r="D34" s="237" t="s">
        <v>78</v>
      </c>
      <c r="E34" s="238"/>
      <c r="F34" s="88">
        <v>5.0099999999999999E-2</v>
      </c>
      <c r="G34" s="72" t="s">
        <v>87</v>
      </c>
      <c r="H34" s="89">
        <v>7.9000000000000001E-2</v>
      </c>
      <c r="I34" s="22"/>
      <c r="J34" s="23"/>
      <c r="K34" s="23"/>
      <c r="L34" s="234"/>
      <c r="M34" s="212"/>
      <c r="O34" s="50" t="s">
        <v>52</v>
      </c>
      <c r="AN34" s="1" t="e">
        <f>#REF!+1</f>
        <v>#REF!</v>
      </c>
    </row>
    <row r="35" spans="1:40" ht="29.45" customHeight="1" thickBot="1" x14ac:dyDescent="0.25">
      <c r="A35" s="200"/>
      <c r="B35" s="227"/>
      <c r="C35" s="201"/>
      <c r="D35" s="239" t="s">
        <v>79</v>
      </c>
      <c r="E35" s="240"/>
      <c r="F35" s="67">
        <v>0</v>
      </c>
      <c r="G35" s="75" t="s">
        <v>87</v>
      </c>
      <c r="H35" s="87">
        <v>0.05</v>
      </c>
      <c r="I35" s="25"/>
      <c r="J35" s="26"/>
      <c r="K35" s="26"/>
      <c r="L35" s="235"/>
      <c r="M35" s="236"/>
      <c r="O35" s="54" t="s">
        <v>131</v>
      </c>
      <c r="U35" s="81"/>
      <c r="V35" s="81"/>
      <c r="AN35" s="1" t="e">
        <f>#REF!+1</f>
        <v>#REF!</v>
      </c>
    </row>
    <row r="36" spans="1:40" ht="13.5" thickBot="1" x14ac:dyDescent="0.25">
      <c r="A36" s="2"/>
      <c r="B36" s="77"/>
      <c r="C36" s="77"/>
      <c r="D36" s="77"/>
      <c r="E36" s="77"/>
      <c r="F36" s="77"/>
      <c r="G36" s="77"/>
      <c r="H36" s="77"/>
      <c r="I36" s="77"/>
      <c r="J36" s="77"/>
      <c r="K36" s="77"/>
      <c r="L36" s="77"/>
      <c r="M36" s="40"/>
      <c r="O36" s="50" t="s">
        <v>64</v>
      </c>
      <c r="U36" s="81"/>
      <c r="V36" s="81"/>
      <c r="AN36" s="1" t="e">
        <f>#REF!+1</f>
        <v>#REF!</v>
      </c>
    </row>
    <row r="37" spans="1:40" ht="13.5" customHeight="1" thickBot="1" x14ac:dyDescent="0.25">
      <c r="A37" s="170" t="s">
        <v>30</v>
      </c>
      <c r="B37" s="171"/>
      <c r="C37" s="171"/>
      <c r="D37" s="171"/>
      <c r="E37" s="171"/>
      <c r="F37" s="171"/>
      <c r="G37" s="171"/>
      <c r="H37" s="171"/>
      <c r="I37" s="171"/>
      <c r="J37" s="171"/>
      <c r="K37" s="171"/>
      <c r="L37" s="171"/>
      <c r="M37" s="172"/>
      <c r="O37" s="50" t="s">
        <v>54</v>
      </c>
      <c r="U37" s="81"/>
      <c r="V37" s="81"/>
      <c r="AN37" s="1" t="e">
        <f>AN36+1</f>
        <v>#REF!</v>
      </c>
    </row>
    <row r="38" spans="1:40" ht="13.5" thickBot="1" x14ac:dyDescent="0.25">
      <c r="A38" s="2"/>
      <c r="B38" s="77"/>
      <c r="C38" s="77"/>
      <c r="D38" s="77"/>
      <c r="E38" s="77"/>
      <c r="F38" s="77"/>
      <c r="G38" s="77"/>
      <c r="H38" s="77"/>
      <c r="I38" s="77"/>
      <c r="J38" s="77"/>
      <c r="K38" s="77"/>
      <c r="L38" s="77"/>
      <c r="M38" s="40"/>
      <c r="O38" s="50" t="s">
        <v>55</v>
      </c>
      <c r="U38" s="81"/>
      <c r="V38" s="81"/>
      <c r="AN38" s="1" t="e">
        <f>AN37+1</f>
        <v>#REF!</v>
      </c>
    </row>
    <row r="39" spans="1:40" ht="124.5" customHeight="1" thickBot="1" x14ac:dyDescent="0.25">
      <c r="A39" s="60" t="s">
        <v>31</v>
      </c>
      <c r="B39" s="61" t="s">
        <v>32</v>
      </c>
      <c r="C39" s="61" t="str">
        <f>F19</f>
        <v>Numero de seguidores de las redes sociales  institucionales de  Facebook en el trimestre actual</v>
      </c>
      <c r="D39" s="61" t="str">
        <f>F20</f>
        <v>Numero de seguidores de las redes sociales  institucionales de  Twitter en el trimestre actual</v>
      </c>
      <c r="E39" s="61" t="str">
        <f>F21</f>
        <v>Numero de seguidores de las redes sociales  institucionales de  Instagram en el trimestre actual</v>
      </c>
      <c r="F39" s="61" t="str">
        <f>F22</f>
        <v>Numero de seguidores de las redes sociales  institucionales de YouTube en el trimestre actual</v>
      </c>
      <c r="G39" s="61" t="str">
        <f>F23</f>
        <v>Numero de seguidores de las redes sociales  institucionales de  Facebook en el trimestre anterior</v>
      </c>
      <c r="H39" s="61" t="str">
        <f>F24</f>
        <v>Numero de seguidores de las redes sociales  institucionales de  Twitter en el trimestre anterior</v>
      </c>
      <c r="I39" s="61" t="str">
        <f>F25</f>
        <v>Numero de seguidores de las redes sociales  institucionales de  Instagram  en el trimestre anterior</v>
      </c>
      <c r="J39" s="61" t="str">
        <f>F26</f>
        <v>Numero de seguidores de las redes sociales  institucionales de YouTube en el trimestre anterior</v>
      </c>
      <c r="K39" s="62" t="s">
        <v>89</v>
      </c>
      <c r="L39" s="63" t="s">
        <v>93</v>
      </c>
      <c r="M39" s="78"/>
      <c r="O39" s="50" t="s">
        <v>53</v>
      </c>
      <c r="U39" s="82"/>
      <c r="V39" s="82"/>
      <c r="AI39"/>
      <c r="AL39" s="1"/>
    </row>
    <row r="40" spans="1:40" ht="27" customHeight="1" x14ac:dyDescent="0.2">
      <c r="A40" s="92" t="s">
        <v>33</v>
      </c>
      <c r="B40" s="99">
        <v>0.02</v>
      </c>
      <c r="C40" s="164">
        <v>13029</v>
      </c>
      <c r="D40" s="146">
        <v>16536</v>
      </c>
      <c r="E40" s="146">
        <v>1350</v>
      </c>
      <c r="F40" s="146">
        <v>9140</v>
      </c>
      <c r="G40" s="164">
        <v>12593</v>
      </c>
      <c r="H40" s="146">
        <v>16355</v>
      </c>
      <c r="I40" s="146">
        <v>1247</v>
      </c>
      <c r="J40" s="146">
        <v>8190</v>
      </c>
      <c r="K40" s="102">
        <f>((C40+D40+E40+F40)-(G40+H40+I40+J40))/(C40+D40+E40+F40)</f>
        <v>4.1692672575209089E-2</v>
      </c>
      <c r="L40" s="155">
        <f>+K40/(SUM(B40,B41,B42,B43))</f>
        <v>0.52115840719011364</v>
      </c>
      <c r="M40" s="78"/>
      <c r="O40" s="50" t="s">
        <v>65</v>
      </c>
      <c r="U40" s="82"/>
      <c r="V40" s="83"/>
      <c r="AI40"/>
      <c r="AL40" s="1"/>
    </row>
    <row r="41" spans="1:40" ht="27" customHeight="1" x14ac:dyDescent="0.2">
      <c r="A41" s="93" t="s">
        <v>34</v>
      </c>
      <c r="B41" s="100">
        <v>0.02</v>
      </c>
      <c r="C41" s="163">
        <v>13699</v>
      </c>
      <c r="D41" s="154">
        <v>16644</v>
      </c>
      <c r="E41" s="154">
        <v>1455</v>
      </c>
      <c r="F41" s="154">
        <v>9140</v>
      </c>
      <c r="G41" s="162">
        <v>13029</v>
      </c>
      <c r="H41" s="154">
        <v>16536</v>
      </c>
      <c r="I41" s="154">
        <v>1350</v>
      </c>
      <c r="J41" s="154">
        <v>9140</v>
      </c>
      <c r="K41" s="103">
        <f>((C41+D41+E41+F41)-(G41+H41+I41+J41))/(C41+D41+E41+F41)</f>
        <v>2.1569202208217304E-2</v>
      </c>
      <c r="L41" s="84">
        <f>+K41+K40</f>
        <v>6.3261874783426389E-2</v>
      </c>
      <c r="M41" s="105"/>
      <c r="O41" s="50" t="s">
        <v>66</v>
      </c>
      <c r="U41" s="82"/>
      <c r="AI41"/>
      <c r="AL41" s="1"/>
    </row>
    <row r="42" spans="1:40" ht="27" customHeight="1" x14ac:dyDescent="0.2">
      <c r="A42" s="93" t="s">
        <v>35</v>
      </c>
      <c r="B42" s="100">
        <v>0.02</v>
      </c>
      <c r="C42" s="163">
        <v>14423</v>
      </c>
      <c r="D42" s="163">
        <v>16930</v>
      </c>
      <c r="E42" s="163">
        <v>1565</v>
      </c>
      <c r="F42" s="163">
        <v>10000</v>
      </c>
      <c r="G42" s="163">
        <v>13699</v>
      </c>
      <c r="H42" s="154">
        <v>16644</v>
      </c>
      <c r="I42" s="154">
        <v>1455</v>
      </c>
      <c r="J42" s="154">
        <v>9140</v>
      </c>
      <c r="K42" s="103">
        <f>((C42+D42+E42+F42)-(G42+H42+I42+J42))/(C42+D42+E42+F42)</f>
        <v>4.6134489025583668E-2</v>
      </c>
      <c r="L42" s="84">
        <f>+L41+K42</f>
        <v>0.10939636380901005</v>
      </c>
      <c r="M42" s="105"/>
      <c r="O42" s="20" t="s">
        <v>69</v>
      </c>
      <c r="P42" s="82"/>
      <c r="AI42"/>
      <c r="AL42" s="1"/>
    </row>
    <row r="43" spans="1:40" ht="27" customHeight="1" thickBot="1" x14ac:dyDescent="0.25">
      <c r="A43" s="94" t="s">
        <v>36</v>
      </c>
      <c r="B43" s="101">
        <v>0.02</v>
      </c>
      <c r="C43" s="165">
        <v>14742</v>
      </c>
      <c r="D43" s="165">
        <v>17214</v>
      </c>
      <c r="E43" s="165">
        <v>1623</v>
      </c>
      <c r="F43" s="165">
        <v>10300</v>
      </c>
      <c r="G43" s="165">
        <v>14423</v>
      </c>
      <c r="H43" s="165">
        <v>16930</v>
      </c>
      <c r="I43" s="165">
        <v>1565</v>
      </c>
      <c r="J43" s="165">
        <v>10000</v>
      </c>
      <c r="K43" s="104">
        <f>((C43+D43+E43+F43)-(G43+H43+I43+J43))/(C43+D43+E43+F43)</f>
        <v>2.1901137218259304E-2</v>
      </c>
      <c r="L43" s="85">
        <f>+L42+K43</f>
        <v>0.13129750102726936</v>
      </c>
      <c r="M43" s="105"/>
      <c r="O43" s="8" t="s">
        <v>67</v>
      </c>
      <c r="P43" s="82"/>
      <c r="AI43"/>
      <c r="AL43" s="1"/>
    </row>
    <row r="44" spans="1:40" x14ac:dyDescent="0.2">
      <c r="A44" s="2"/>
      <c r="B44" s="77"/>
      <c r="C44" s="77"/>
      <c r="D44" s="77"/>
      <c r="E44" s="77"/>
      <c r="F44" s="77"/>
      <c r="G44" s="77"/>
      <c r="H44" s="77"/>
      <c r="I44" s="77"/>
      <c r="J44" s="77"/>
      <c r="K44" s="77"/>
      <c r="L44" s="77"/>
      <c r="M44" s="105"/>
      <c r="N44" s="77"/>
      <c r="O44" s="8" t="s">
        <v>68</v>
      </c>
      <c r="P44" s="139"/>
      <c r="Q44" s="139"/>
      <c r="R44" s="139"/>
      <c r="S44" s="139"/>
    </row>
    <row r="45" spans="1:40" x14ac:dyDescent="0.2">
      <c r="A45" s="2"/>
      <c r="B45" s="77"/>
      <c r="C45" s="77"/>
      <c r="D45" s="77"/>
      <c r="E45" s="77"/>
      <c r="F45" s="77"/>
      <c r="G45" s="77"/>
      <c r="H45" s="77"/>
      <c r="I45" s="77"/>
      <c r="J45" s="77"/>
      <c r="K45" s="77"/>
      <c r="L45" s="77"/>
      <c r="M45" s="40"/>
      <c r="O45" s="8" t="s">
        <v>56</v>
      </c>
      <c r="P45" s="82"/>
      <c r="AN45" s="1" t="e">
        <f>#REF!+1</f>
        <v>#REF!</v>
      </c>
    </row>
    <row r="46" spans="1:40" x14ac:dyDescent="0.2">
      <c r="A46" s="2"/>
      <c r="B46" s="77"/>
      <c r="C46" s="77"/>
      <c r="D46" s="77"/>
      <c r="E46" s="77"/>
      <c r="F46" s="77"/>
      <c r="G46" s="77"/>
      <c r="H46" s="77"/>
      <c r="I46" s="77"/>
      <c r="J46" s="77"/>
      <c r="K46" s="77"/>
      <c r="L46" s="77"/>
      <c r="M46" s="40"/>
      <c r="O46" s="8" t="s">
        <v>46</v>
      </c>
    </row>
    <row r="47" spans="1:40" x14ac:dyDescent="0.2">
      <c r="A47" s="2"/>
      <c r="B47" s="77"/>
      <c r="C47" s="77"/>
      <c r="D47" s="77"/>
      <c r="E47" s="77"/>
      <c r="F47" s="77"/>
      <c r="G47" s="77"/>
      <c r="H47" s="77"/>
      <c r="I47" s="77"/>
      <c r="J47" s="77"/>
      <c r="K47" s="77"/>
      <c r="L47" s="77"/>
      <c r="M47" s="40"/>
      <c r="O47" s="77" t="s">
        <v>47</v>
      </c>
    </row>
    <row r="48" spans="1:40" x14ac:dyDescent="0.2">
      <c r="A48" s="2"/>
      <c r="B48" s="77"/>
      <c r="C48" s="77"/>
      <c r="D48" s="77"/>
      <c r="E48" s="77"/>
      <c r="F48" s="77"/>
      <c r="G48" s="77"/>
      <c r="H48" s="77"/>
      <c r="I48" s="77"/>
      <c r="J48" s="77"/>
      <c r="K48" s="77"/>
      <c r="L48" s="77"/>
      <c r="M48" s="40"/>
      <c r="O48" s="77" t="s">
        <v>81</v>
      </c>
    </row>
    <row r="49" spans="1:40" x14ac:dyDescent="0.2">
      <c r="A49" s="2"/>
      <c r="B49" s="77"/>
      <c r="C49" s="77"/>
      <c r="D49" s="77"/>
      <c r="E49" s="77"/>
      <c r="F49" s="77"/>
      <c r="G49" s="77"/>
      <c r="H49" s="77"/>
      <c r="I49" s="77"/>
      <c r="J49" s="77"/>
      <c r="K49" s="77"/>
      <c r="L49" s="77"/>
      <c r="M49" s="40"/>
      <c r="O49" s="20" t="s">
        <v>84</v>
      </c>
    </row>
    <row r="50" spans="1:40" x14ac:dyDescent="0.2">
      <c r="A50" s="2"/>
      <c r="B50" s="77"/>
      <c r="C50" s="77"/>
      <c r="D50" s="77"/>
      <c r="E50" s="77"/>
      <c r="F50" s="77"/>
      <c r="G50" s="77"/>
      <c r="H50" s="77"/>
      <c r="I50" s="77"/>
      <c r="J50" s="77"/>
      <c r="K50" s="77"/>
      <c r="L50" s="77"/>
      <c r="M50" s="40"/>
      <c r="O50" s="77" t="s">
        <v>86</v>
      </c>
    </row>
    <row r="51" spans="1:40" x14ac:dyDescent="0.2">
      <c r="A51" s="2"/>
      <c r="B51" s="77"/>
      <c r="C51" s="77"/>
      <c r="D51" s="77"/>
      <c r="E51" s="77"/>
      <c r="F51" s="77"/>
      <c r="G51" s="77"/>
      <c r="H51" s="77"/>
      <c r="I51" s="77"/>
      <c r="J51" s="77"/>
      <c r="K51" s="77"/>
      <c r="L51" s="77"/>
      <c r="M51" s="40"/>
      <c r="O51" s="77" t="s">
        <v>95</v>
      </c>
    </row>
    <row r="52" spans="1:40" x14ac:dyDescent="0.2">
      <c r="A52" s="2"/>
      <c r="B52" s="77"/>
      <c r="C52" s="77"/>
      <c r="D52" s="77"/>
      <c r="E52" s="77"/>
      <c r="F52" s="77"/>
      <c r="G52" s="77"/>
      <c r="H52" s="77"/>
      <c r="I52" s="77"/>
      <c r="J52" s="77"/>
      <c r="K52" s="77"/>
      <c r="L52" s="77"/>
      <c r="M52" s="40"/>
      <c r="O52" s="77" t="s">
        <v>85</v>
      </c>
    </row>
    <row r="53" spans="1:40" x14ac:dyDescent="0.2">
      <c r="A53" s="2"/>
      <c r="B53" s="77"/>
      <c r="C53" s="77"/>
      <c r="D53" s="77"/>
      <c r="E53" s="77"/>
      <c r="F53" s="77"/>
      <c r="G53" s="77"/>
      <c r="H53" s="77"/>
      <c r="I53" s="77"/>
      <c r="J53" s="77"/>
      <c r="K53" s="77"/>
      <c r="L53" s="77"/>
      <c r="M53" s="40"/>
      <c r="O53" s="77" t="s">
        <v>97</v>
      </c>
    </row>
    <row r="54" spans="1:40" ht="28.5" customHeight="1" x14ac:dyDescent="0.2">
      <c r="A54" s="2"/>
      <c r="B54" s="77"/>
      <c r="C54" s="77"/>
      <c r="D54" s="77"/>
      <c r="E54" s="77"/>
      <c r="F54" s="77"/>
      <c r="G54" s="77"/>
      <c r="H54" s="77"/>
      <c r="I54" s="77"/>
      <c r="J54" s="77"/>
      <c r="K54" s="77"/>
      <c r="L54" s="77"/>
      <c r="M54" s="40"/>
      <c r="O54" s="77" t="s">
        <v>98</v>
      </c>
      <c r="AN54" s="1" t="e">
        <f>AN45+1</f>
        <v>#REF!</v>
      </c>
    </row>
    <row r="55" spans="1:40" ht="19.5" customHeight="1" x14ac:dyDescent="0.2">
      <c r="A55" s="2"/>
      <c r="B55" s="77"/>
      <c r="C55" s="77"/>
      <c r="D55" s="77"/>
      <c r="E55" s="77"/>
      <c r="F55" s="77"/>
      <c r="G55" s="77"/>
      <c r="H55" s="77"/>
      <c r="I55" s="77"/>
      <c r="J55" s="77"/>
      <c r="K55" s="77"/>
      <c r="L55" s="77"/>
      <c r="M55" s="40"/>
      <c r="O55" s="77" t="s">
        <v>99</v>
      </c>
      <c r="AN55" s="1" t="e">
        <f t="shared" ref="AN55:AN72" si="0">AN54+1</f>
        <v>#REF!</v>
      </c>
    </row>
    <row r="56" spans="1:40" x14ac:dyDescent="0.2">
      <c r="A56" s="2"/>
      <c r="B56" s="77"/>
      <c r="C56" s="77"/>
      <c r="D56" s="77"/>
      <c r="E56" s="77"/>
      <c r="F56" s="77"/>
      <c r="G56" s="77"/>
      <c r="H56" s="77"/>
      <c r="I56" s="77"/>
      <c r="J56" s="77"/>
      <c r="K56" s="77"/>
      <c r="L56" s="77"/>
      <c r="M56" s="40"/>
      <c r="O56" s="77" t="s">
        <v>100</v>
      </c>
      <c r="AN56" s="1" t="e">
        <f t="shared" si="0"/>
        <v>#REF!</v>
      </c>
    </row>
    <row r="57" spans="1:40" x14ac:dyDescent="0.2">
      <c r="A57" s="2"/>
      <c r="B57" s="77"/>
      <c r="C57" s="77"/>
      <c r="D57" s="77"/>
      <c r="E57" s="77"/>
      <c r="F57" s="77"/>
      <c r="G57" s="77"/>
      <c r="H57" s="77"/>
      <c r="I57" s="77"/>
      <c r="J57" s="77"/>
      <c r="K57" s="77"/>
      <c r="L57" s="77"/>
      <c r="M57" s="40"/>
      <c r="O57" s="77" t="s">
        <v>132</v>
      </c>
      <c r="AN57" s="1" t="e">
        <f t="shared" si="0"/>
        <v>#REF!</v>
      </c>
    </row>
    <row r="58" spans="1:40" x14ac:dyDescent="0.2">
      <c r="A58" s="2"/>
      <c r="B58" s="77"/>
      <c r="C58" s="77"/>
      <c r="D58" s="77"/>
      <c r="E58" s="77"/>
      <c r="F58" s="77"/>
      <c r="G58" s="77"/>
      <c r="H58" s="77"/>
      <c r="I58" s="77"/>
      <c r="J58" s="77"/>
      <c r="K58" s="77"/>
      <c r="L58" s="77"/>
      <c r="M58" s="40"/>
      <c r="O58" s="77" t="s">
        <v>103</v>
      </c>
      <c r="AN58" s="1" t="e">
        <f t="shared" si="0"/>
        <v>#REF!</v>
      </c>
    </row>
    <row r="59" spans="1:40" x14ac:dyDescent="0.2">
      <c r="A59" s="2"/>
      <c r="B59" s="77"/>
      <c r="C59" s="77"/>
      <c r="D59" s="77"/>
      <c r="E59" s="77"/>
      <c r="F59" s="77"/>
      <c r="G59" s="77"/>
      <c r="H59" s="77"/>
      <c r="I59" s="77"/>
      <c r="J59" s="77"/>
      <c r="K59" s="77"/>
      <c r="L59" s="77"/>
      <c r="M59" s="40"/>
      <c r="O59" s="77" t="s">
        <v>102</v>
      </c>
      <c r="AN59" s="1" t="e">
        <f t="shared" si="0"/>
        <v>#REF!</v>
      </c>
    </row>
    <row r="60" spans="1:40" ht="16.5" customHeight="1" thickBot="1" x14ac:dyDescent="0.25">
      <c r="A60" s="2"/>
      <c r="B60" s="77"/>
      <c r="C60" s="77"/>
      <c r="D60" s="77"/>
      <c r="E60" s="77"/>
      <c r="F60" s="77"/>
      <c r="G60" s="77"/>
      <c r="H60" s="77"/>
      <c r="I60" s="77"/>
      <c r="J60" s="77"/>
      <c r="K60" s="77"/>
      <c r="L60" s="77"/>
      <c r="M60" s="40"/>
      <c r="O60" s="20" t="s">
        <v>107</v>
      </c>
      <c r="AN60" s="1" t="e">
        <f t="shared" si="0"/>
        <v>#REF!</v>
      </c>
    </row>
    <row r="61" spans="1:40" ht="13.5" customHeight="1" thickBot="1" x14ac:dyDescent="0.25">
      <c r="A61" s="170" t="s">
        <v>37</v>
      </c>
      <c r="B61" s="171"/>
      <c r="C61" s="171"/>
      <c r="D61" s="171"/>
      <c r="E61" s="171"/>
      <c r="F61" s="171"/>
      <c r="G61" s="171"/>
      <c r="H61" s="171"/>
      <c r="I61" s="171"/>
      <c r="J61" s="171"/>
      <c r="K61" s="171"/>
      <c r="L61" s="171"/>
      <c r="M61" s="172"/>
      <c r="O61" s="77" t="s">
        <v>109</v>
      </c>
      <c r="AN61" s="1" t="e">
        <f>#REF!+1</f>
        <v>#REF!</v>
      </c>
    </row>
    <row r="62" spans="1:40" ht="13.5" thickBot="1" x14ac:dyDescent="0.25">
      <c r="A62" s="2"/>
      <c r="B62" s="77"/>
      <c r="C62" s="77"/>
      <c r="D62" s="77"/>
      <c r="E62" s="77"/>
      <c r="F62" s="77"/>
      <c r="G62" s="77"/>
      <c r="H62" s="77"/>
      <c r="I62" s="77"/>
      <c r="J62" s="77"/>
      <c r="K62" s="77"/>
      <c r="L62" s="77"/>
      <c r="M62" s="40"/>
      <c r="O62" s="77" t="s">
        <v>110</v>
      </c>
      <c r="AN62" s="1" t="e">
        <f t="shared" si="0"/>
        <v>#REF!</v>
      </c>
    </row>
    <row r="63" spans="1:40" ht="25.5" customHeight="1" thickBot="1" x14ac:dyDescent="0.25">
      <c r="A63" s="219" t="s">
        <v>38</v>
      </c>
      <c r="B63" s="198" t="s">
        <v>39</v>
      </c>
      <c r="C63" s="202"/>
      <c r="D63" s="202"/>
      <c r="E63" s="202"/>
      <c r="F63" s="202" t="s">
        <v>90</v>
      </c>
      <c r="G63" s="199"/>
      <c r="H63" s="177" t="s">
        <v>40</v>
      </c>
      <c r="I63" s="178"/>
      <c r="J63" s="198" t="s">
        <v>40</v>
      </c>
      <c r="K63" s="202"/>
      <c r="L63" s="202"/>
      <c r="M63" s="199"/>
      <c r="O63" s="1" t="s">
        <v>121</v>
      </c>
      <c r="AN63" s="1" t="e">
        <f t="shared" si="0"/>
        <v>#REF!</v>
      </c>
    </row>
    <row r="64" spans="1:40" ht="25.5" customHeight="1" thickBot="1" x14ac:dyDescent="0.25">
      <c r="A64" s="220"/>
      <c r="B64" s="200"/>
      <c r="C64" s="227"/>
      <c r="D64" s="227"/>
      <c r="E64" s="227"/>
      <c r="F64" s="227" t="s">
        <v>91</v>
      </c>
      <c r="G64" s="201" t="s">
        <v>92</v>
      </c>
      <c r="H64" s="6" t="s">
        <v>165</v>
      </c>
      <c r="I64" s="37" t="s">
        <v>164</v>
      </c>
      <c r="J64" s="200"/>
      <c r="K64" s="227"/>
      <c r="L64" s="227"/>
      <c r="M64" s="201"/>
      <c r="O64" s="1" t="s">
        <v>111</v>
      </c>
    </row>
    <row r="65" spans="1:40" ht="78" customHeight="1" thickBot="1" x14ac:dyDescent="0.25">
      <c r="A65" s="9" t="s">
        <v>33</v>
      </c>
      <c r="B65" s="242" t="s">
        <v>190</v>
      </c>
      <c r="C65" s="243"/>
      <c r="D65" s="243"/>
      <c r="E65" s="243"/>
      <c r="F65" s="243"/>
      <c r="G65" s="244"/>
      <c r="H65" s="28"/>
      <c r="I65" s="49" t="s">
        <v>191</v>
      </c>
      <c r="J65" s="52"/>
      <c r="K65" s="52"/>
      <c r="L65" s="52"/>
      <c r="M65" s="53"/>
      <c r="AN65" s="1" t="e">
        <f>AN63+1</f>
        <v>#REF!</v>
      </c>
    </row>
    <row r="66" spans="1:40" ht="78" customHeight="1" thickBot="1" x14ac:dyDescent="0.25">
      <c r="A66" s="9" t="s">
        <v>34</v>
      </c>
      <c r="B66" s="242" t="s">
        <v>195</v>
      </c>
      <c r="C66" s="243"/>
      <c r="D66" s="243"/>
      <c r="E66" s="243"/>
      <c r="F66" s="243"/>
      <c r="G66" s="244"/>
      <c r="H66" s="28"/>
      <c r="I66" s="49" t="s">
        <v>191</v>
      </c>
      <c r="J66" s="52"/>
      <c r="K66" s="52"/>
      <c r="L66" s="52"/>
      <c r="M66" s="53"/>
      <c r="AN66" s="1" t="e">
        <f t="shared" si="0"/>
        <v>#REF!</v>
      </c>
    </row>
    <row r="67" spans="1:40" ht="78" customHeight="1" thickBot="1" x14ac:dyDescent="0.25">
      <c r="A67" s="9" t="s">
        <v>41</v>
      </c>
      <c r="B67" s="245" t="s">
        <v>202</v>
      </c>
      <c r="C67" s="246"/>
      <c r="D67" s="246"/>
      <c r="E67" s="246"/>
      <c r="F67" s="246"/>
      <c r="G67" s="247"/>
      <c r="H67" s="28"/>
      <c r="I67" s="49" t="s">
        <v>191</v>
      </c>
      <c r="J67" s="52"/>
      <c r="K67" s="52"/>
      <c r="L67" s="52"/>
      <c r="M67" s="53"/>
      <c r="AN67" s="1" t="e">
        <f>#REF!+1</f>
        <v>#REF!</v>
      </c>
    </row>
    <row r="68" spans="1:40" ht="78" customHeight="1" thickBot="1" x14ac:dyDescent="0.25">
      <c r="A68" s="9" t="s">
        <v>36</v>
      </c>
      <c r="B68" s="245" t="s">
        <v>203</v>
      </c>
      <c r="C68" s="246"/>
      <c r="D68" s="246"/>
      <c r="E68" s="246"/>
      <c r="F68" s="246"/>
      <c r="G68" s="247"/>
      <c r="H68" s="28"/>
      <c r="I68" s="49" t="s">
        <v>191</v>
      </c>
      <c r="J68" s="52"/>
      <c r="K68" s="52"/>
      <c r="L68" s="52"/>
      <c r="M68" s="53"/>
      <c r="AN68" s="1" t="e">
        <f t="shared" si="0"/>
        <v>#REF!</v>
      </c>
    </row>
    <row r="69" spans="1:40" ht="78" customHeight="1" thickBot="1" x14ac:dyDescent="0.25">
      <c r="A69" s="9" t="s">
        <v>42</v>
      </c>
      <c r="B69" s="248" t="s">
        <v>205</v>
      </c>
      <c r="C69" s="249"/>
      <c r="D69" s="249"/>
      <c r="E69" s="249"/>
      <c r="F69" s="249"/>
      <c r="G69" s="250"/>
      <c r="H69" s="28"/>
      <c r="I69" s="49" t="s">
        <v>204</v>
      </c>
      <c r="J69" s="52"/>
      <c r="K69" s="52"/>
      <c r="L69" s="52"/>
      <c r="M69" s="53"/>
      <c r="AN69" s="1" t="e">
        <f>#REF!+1</f>
        <v>#REF!</v>
      </c>
    </row>
    <row r="70" spans="1:40" ht="24.95" customHeight="1" x14ac:dyDescent="0.2">
      <c r="A70" s="77"/>
      <c r="B70" s="241"/>
      <c r="C70" s="241"/>
      <c r="D70" s="241"/>
      <c r="E70" s="241"/>
      <c r="F70" s="241"/>
      <c r="G70" s="241"/>
      <c r="H70" s="241"/>
      <c r="I70" s="241"/>
      <c r="J70" s="241"/>
      <c r="K70" s="241"/>
      <c r="L70" s="241"/>
      <c r="M70" s="241"/>
      <c r="AN70" s="1" t="e">
        <f t="shared" si="0"/>
        <v>#REF!</v>
      </c>
    </row>
    <row r="71" spans="1:40" ht="24.95" hidden="1" customHeight="1" x14ac:dyDescent="0.2">
      <c r="A71" s="77"/>
      <c r="B71" s="241"/>
      <c r="C71" s="241"/>
      <c r="D71" s="241"/>
      <c r="E71" s="241"/>
      <c r="F71" s="241"/>
      <c r="G71" s="241"/>
      <c r="H71" s="241"/>
      <c r="I71" s="241"/>
      <c r="J71" s="241"/>
      <c r="K71" s="241"/>
      <c r="L71" s="241"/>
      <c r="M71" s="241"/>
      <c r="AN71" s="1" t="e">
        <f t="shared" si="0"/>
        <v>#REF!</v>
      </c>
    </row>
    <row r="72" spans="1:40" ht="24.95" hidden="1" customHeight="1" x14ac:dyDescent="0.2">
      <c r="A72" s="77"/>
      <c r="B72" s="241"/>
      <c r="C72" s="241"/>
      <c r="D72" s="241"/>
      <c r="E72" s="241"/>
      <c r="F72" s="241"/>
      <c r="G72" s="241"/>
      <c r="H72" s="241"/>
      <c r="I72" s="241"/>
      <c r="J72" s="241"/>
      <c r="K72" s="241"/>
      <c r="L72" s="241"/>
      <c r="M72" s="241"/>
      <c r="AN72" s="1" t="e">
        <f t="shared" si="0"/>
        <v>#REF!</v>
      </c>
    </row>
    <row r="73" spans="1:40" ht="24.95" hidden="1" customHeight="1" x14ac:dyDescent="0.2">
      <c r="A73" s="77"/>
      <c r="B73" s="241"/>
      <c r="C73" s="241"/>
      <c r="D73" s="241"/>
      <c r="E73" s="241"/>
      <c r="F73" s="241"/>
      <c r="G73" s="241"/>
      <c r="H73" s="241"/>
      <c r="I73" s="241"/>
      <c r="J73" s="241"/>
      <c r="K73" s="241"/>
      <c r="L73" s="241"/>
      <c r="M73" s="241"/>
    </row>
    <row r="74" spans="1:40" ht="24.95" hidden="1" customHeight="1" x14ac:dyDescent="0.2">
      <c r="A74" s="77"/>
      <c r="B74" s="241"/>
      <c r="C74" s="241"/>
      <c r="D74" s="241"/>
      <c r="E74" s="241"/>
      <c r="F74" s="241"/>
      <c r="G74" s="241"/>
      <c r="H74" s="241"/>
      <c r="I74" s="241"/>
      <c r="J74" s="241"/>
      <c r="K74" s="241"/>
      <c r="L74" s="241"/>
      <c r="M74" s="241"/>
    </row>
    <row r="75" spans="1:40" hidden="1" x14ac:dyDescent="0.2">
      <c r="A75" s="77"/>
      <c r="B75" s="77"/>
      <c r="C75" s="77"/>
      <c r="D75" s="77"/>
      <c r="E75" s="77"/>
      <c r="F75" s="77"/>
      <c r="G75" s="77"/>
      <c r="H75" s="77"/>
      <c r="I75" s="77"/>
      <c r="J75" s="77"/>
      <c r="K75" s="77"/>
      <c r="L75" s="77"/>
      <c r="M75" s="77"/>
    </row>
    <row r="90" spans="2:11" ht="15" hidden="1" x14ac:dyDescent="0.2">
      <c r="B90" s="77"/>
      <c r="C90" s="77"/>
      <c r="D90" s="77"/>
      <c r="E90" s="77"/>
      <c r="F90" s="234"/>
      <c r="G90" s="234"/>
      <c r="H90" s="234"/>
      <c r="I90" s="10" t="s">
        <v>43</v>
      </c>
      <c r="K90" s="11"/>
    </row>
    <row r="91" spans="2:11" ht="15" hidden="1" x14ac:dyDescent="0.2">
      <c r="B91" s="77"/>
      <c r="C91" s="77"/>
      <c r="D91" s="77"/>
      <c r="E91" s="77"/>
      <c r="F91" s="234"/>
      <c r="G91" s="234"/>
      <c r="H91" s="234"/>
      <c r="I91" s="10" t="s">
        <v>44</v>
      </c>
      <c r="K91" s="11"/>
    </row>
    <row r="92" spans="2:11" ht="15" hidden="1" x14ac:dyDescent="0.2">
      <c r="B92" s="77"/>
      <c r="C92" s="77"/>
      <c r="D92" s="77"/>
      <c r="E92" s="77"/>
      <c r="F92" s="234"/>
      <c r="G92" s="234"/>
      <c r="H92" s="234"/>
      <c r="I92" s="10" t="s">
        <v>45</v>
      </c>
      <c r="K92" s="11"/>
    </row>
    <row r="93" spans="2:11" ht="15" hidden="1" x14ac:dyDescent="0.2">
      <c r="B93" s="77"/>
      <c r="C93" s="77"/>
      <c r="D93" s="77"/>
      <c r="E93" s="77"/>
      <c r="F93" s="234"/>
      <c r="G93" s="234"/>
      <c r="H93" s="234"/>
      <c r="K93" s="11"/>
    </row>
    <row r="94" spans="2:11" ht="15" hidden="1" x14ac:dyDescent="0.2">
      <c r="B94" s="77"/>
      <c r="C94" s="77"/>
      <c r="D94" s="77"/>
      <c r="E94" s="77"/>
      <c r="F94" s="234"/>
      <c r="G94" s="234"/>
      <c r="H94" s="234"/>
      <c r="K94" s="11"/>
    </row>
    <row r="95" spans="2:11" ht="15" hidden="1" x14ac:dyDescent="0.2">
      <c r="B95" s="77"/>
      <c r="C95" s="77"/>
      <c r="D95" s="77"/>
      <c r="E95" s="77"/>
      <c r="K95" s="11"/>
    </row>
    <row r="96" spans="2:11" ht="15" hidden="1" x14ac:dyDescent="0.2">
      <c r="B96" s="77"/>
      <c r="C96" s="77"/>
      <c r="D96" s="77"/>
      <c r="E96" s="77"/>
      <c r="K96" s="11"/>
    </row>
    <row r="97" spans="2:11" ht="15" hidden="1" x14ac:dyDescent="0.2">
      <c r="B97" s="77"/>
      <c r="C97" s="77"/>
      <c r="D97" s="77"/>
      <c r="E97" s="77"/>
      <c r="K97" s="11"/>
    </row>
    <row r="98" spans="2:11" ht="15" hidden="1" x14ac:dyDescent="0.2">
      <c r="B98" s="77"/>
      <c r="C98" s="77"/>
      <c r="D98" s="77"/>
      <c r="E98" s="77"/>
      <c r="K98" s="11"/>
    </row>
    <row r="99" spans="2:11" ht="15" hidden="1" x14ac:dyDescent="0.2">
      <c r="B99" s="77"/>
      <c r="C99" s="77"/>
      <c r="D99" s="77"/>
      <c r="E99" s="77"/>
      <c r="K99" s="11"/>
    </row>
    <row r="100" spans="2:11" ht="15" hidden="1" x14ac:dyDescent="0.2">
      <c r="B100" s="77"/>
      <c r="C100" s="77"/>
      <c r="D100" s="77"/>
      <c r="E100" s="77"/>
      <c r="K100" s="11"/>
    </row>
    <row r="101" spans="2:11" ht="15" hidden="1" x14ac:dyDescent="0.2">
      <c r="B101" s="77"/>
      <c r="C101" s="77"/>
      <c r="D101" s="77"/>
      <c r="E101" s="77"/>
      <c r="K101" s="11"/>
    </row>
    <row r="102" spans="2:11" ht="15" hidden="1" x14ac:dyDescent="0.2">
      <c r="B102" s="77"/>
      <c r="C102" s="77"/>
      <c r="D102" s="77"/>
      <c r="E102" s="77"/>
      <c r="K102" s="11"/>
    </row>
    <row r="103" spans="2:11" ht="15" hidden="1" x14ac:dyDescent="0.2">
      <c r="B103" s="77"/>
      <c r="C103" s="77"/>
      <c r="D103" s="77"/>
      <c r="E103" s="77"/>
      <c r="K103" s="11"/>
    </row>
    <row r="104" spans="2:11" ht="15" hidden="1" x14ac:dyDescent="0.2">
      <c r="B104" s="77"/>
      <c r="C104" s="77"/>
      <c r="D104" s="77"/>
      <c r="E104" s="77"/>
      <c r="K104" s="11"/>
    </row>
    <row r="105" spans="2:11" ht="15" hidden="1" x14ac:dyDescent="0.2">
      <c r="B105" s="77"/>
      <c r="C105" s="77"/>
      <c r="D105" s="77"/>
      <c r="E105" s="77"/>
      <c r="K105" s="11"/>
    </row>
    <row r="106" spans="2:11" ht="15" hidden="1" x14ac:dyDescent="0.2">
      <c r="B106" s="77"/>
      <c r="C106" s="77"/>
      <c r="D106" s="77"/>
      <c r="E106" s="77"/>
      <c r="K106" s="11"/>
    </row>
    <row r="107" spans="2:11" ht="15" hidden="1" x14ac:dyDescent="0.2">
      <c r="B107" s="77"/>
      <c r="C107" s="77"/>
      <c r="D107" s="77"/>
      <c r="E107" s="77"/>
      <c r="K107" s="11"/>
    </row>
    <row r="108" spans="2:11" ht="15" hidden="1" x14ac:dyDescent="0.2">
      <c r="B108" s="77"/>
      <c r="C108" s="77"/>
      <c r="D108" s="77"/>
      <c r="E108" s="77"/>
      <c r="K108" s="11"/>
    </row>
    <row r="109" spans="2:11" ht="15" hidden="1" x14ac:dyDescent="0.2">
      <c r="B109" s="77"/>
      <c r="C109" s="77"/>
      <c r="D109" s="77"/>
      <c r="E109" s="77"/>
      <c r="K109" s="11"/>
    </row>
    <row r="110" spans="2:11" ht="15" hidden="1" x14ac:dyDescent="0.2">
      <c r="B110" s="77"/>
      <c r="C110" s="77"/>
      <c r="D110" s="77"/>
      <c r="E110" s="77"/>
      <c r="K110" s="11"/>
    </row>
    <row r="111" spans="2:11" ht="15" hidden="1" x14ac:dyDescent="0.2">
      <c r="B111" s="77"/>
      <c r="C111" s="77"/>
      <c r="D111" s="77"/>
      <c r="E111" s="77"/>
      <c r="K111" s="11"/>
    </row>
    <row r="112" spans="2:11" ht="15" hidden="1" x14ac:dyDescent="0.2">
      <c r="B112" s="77"/>
      <c r="C112" s="77"/>
      <c r="D112" s="77"/>
      <c r="E112" s="77"/>
      <c r="K112" s="11"/>
    </row>
    <row r="113" spans="2:11" ht="15" hidden="1" x14ac:dyDescent="0.2">
      <c r="B113" s="77"/>
      <c r="C113" s="77"/>
      <c r="D113" s="77"/>
      <c r="E113" s="77"/>
      <c r="K113" s="11"/>
    </row>
    <row r="114" spans="2:11" ht="15" hidden="1" x14ac:dyDescent="0.2">
      <c r="B114" s="77"/>
      <c r="C114" s="77"/>
      <c r="D114" s="77"/>
      <c r="E114" s="77"/>
      <c r="K114" s="11"/>
    </row>
    <row r="115" spans="2:11" ht="15" hidden="1" x14ac:dyDescent="0.2">
      <c r="B115" s="77"/>
      <c r="C115" s="77"/>
      <c r="D115" s="77"/>
      <c r="E115" s="77"/>
      <c r="K115" s="11"/>
    </row>
    <row r="116" spans="2:11" ht="15" hidden="1" x14ac:dyDescent="0.2">
      <c r="B116" s="77"/>
      <c r="C116" s="77"/>
      <c r="D116" s="77"/>
      <c r="E116" s="77"/>
      <c r="K116" s="11"/>
    </row>
    <row r="117" spans="2:11" ht="15" hidden="1" x14ac:dyDescent="0.2">
      <c r="B117" s="77"/>
      <c r="C117" s="77"/>
      <c r="D117" s="77"/>
      <c r="E117" s="77"/>
      <c r="K117" s="11"/>
    </row>
    <row r="118" spans="2:11" ht="15" hidden="1" x14ac:dyDescent="0.2">
      <c r="B118" s="77"/>
      <c r="C118" s="77"/>
      <c r="D118" s="77"/>
      <c r="E118" s="77"/>
      <c r="K118" s="11"/>
    </row>
    <row r="119" spans="2:11" ht="15" hidden="1" x14ac:dyDescent="0.2">
      <c r="B119" s="77"/>
      <c r="C119" s="77"/>
      <c r="D119" s="77"/>
      <c r="E119" s="77"/>
      <c r="K119" s="11"/>
    </row>
    <row r="120" spans="2:11" ht="15" hidden="1" x14ac:dyDescent="0.2">
      <c r="B120" s="77"/>
      <c r="C120" s="77"/>
      <c r="D120" s="77"/>
      <c r="E120" s="77"/>
      <c r="K120" s="11"/>
    </row>
    <row r="121" spans="2:11" ht="15" hidden="1" x14ac:dyDescent="0.2">
      <c r="B121" s="77"/>
      <c r="C121" s="77"/>
      <c r="D121" s="77"/>
      <c r="E121" s="77"/>
      <c r="K121" s="11"/>
    </row>
    <row r="122" spans="2:11" ht="15" hidden="1" x14ac:dyDescent="0.2">
      <c r="B122" s="77"/>
      <c r="C122" s="77"/>
      <c r="D122" s="77"/>
      <c r="E122" s="77"/>
      <c r="K122" s="11"/>
    </row>
    <row r="123" spans="2:11" ht="15" hidden="1" x14ac:dyDescent="0.2">
      <c r="B123" s="77"/>
      <c r="C123" s="77"/>
      <c r="D123" s="77"/>
      <c r="E123" s="77"/>
      <c r="K123" s="11"/>
    </row>
    <row r="124" spans="2:11" ht="15" hidden="1" x14ac:dyDescent="0.2">
      <c r="B124" s="77"/>
      <c r="C124" s="77"/>
      <c r="D124" s="77"/>
      <c r="E124" s="77"/>
      <c r="K124" s="11"/>
    </row>
    <row r="125" spans="2:11" ht="15" hidden="1" x14ac:dyDescent="0.2">
      <c r="B125" s="77"/>
      <c r="C125" s="77"/>
      <c r="D125" s="77"/>
      <c r="E125" s="77"/>
      <c r="K125" s="11"/>
    </row>
    <row r="126" spans="2:11" ht="15" hidden="1" x14ac:dyDescent="0.2">
      <c r="B126" s="77"/>
      <c r="C126" s="77"/>
      <c r="D126" s="77"/>
      <c r="E126" s="77"/>
      <c r="K126" s="11"/>
    </row>
    <row r="127" spans="2:11" ht="15" hidden="1" x14ac:dyDescent="0.2">
      <c r="B127" s="77"/>
      <c r="C127" s="77"/>
      <c r="D127" s="77"/>
      <c r="E127" s="77"/>
      <c r="K127" s="11"/>
    </row>
    <row r="128" spans="2:11" hidden="1" x14ac:dyDescent="0.2">
      <c r="B128" s="77"/>
      <c r="C128" s="77"/>
      <c r="D128" s="77"/>
      <c r="E128" s="77"/>
    </row>
    <row r="129" spans="2:5" hidden="1" x14ac:dyDescent="0.2">
      <c r="B129" s="77"/>
      <c r="C129" s="77"/>
      <c r="D129" s="77"/>
      <c r="E129" s="77"/>
    </row>
    <row r="130" spans="2:5" hidden="1" x14ac:dyDescent="0.2">
      <c r="B130" s="77"/>
      <c r="C130" s="77"/>
      <c r="D130" s="77"/>
      <c r="E130" s="77"/>
    </row>
    <row r="131" spans="2:5" hidden="1" x14ac:dyDescent="0.2">
      <c r="B131" s="77"/>
      <c r="C131" s="77"/>
      <c r="D131" s="77"/>
      <c r="E131" s="77"/>
    </row>
    <row r="132" spans="2:5" hidden="1" x14ac:dyDescent="0.2">
      <c r="B132" s="77"/>
      <c r="C132" s="77"/>
      <c r="D132" s="77"/>
      <c r="E132" s="77"/>
    </row>
    <row r="133" spans="2:5" hidden="1" x14ac:dyDescent="0.2">
      <c r="B133" s="77"/>
      <c r="C133" s="77"/>
      <c r="D133" s="77"/>
      <c r="E133" s="77"/>
    </row>
    <row r="134" spans="2:5" hidden="1" x14ac:dyDescent="0.2">
      <c r="B134" s="77"/>
      <c r="C134" s="77"/>
      <c r="D134" s="77"/>
      <c r="E134" s="77"/>
    </row>
    <row r="135" spans="2:5" hidden="1" x14ac:dyDescent="0.2">
      <c r="B135" s="77"/>
      <c r="C135" s="77"/>
      <c r="D135" s="77"/>
      <c r="E135" s="77"/>
    </row>
    <row r="136" spans="2:5" hidden="1" x14ac:dyDescent="0.2">
      <c r="B136" s="77"/>
      <c r="C136" s="77"/>
      <c r="D136" s="77"/>
      <c r="E136" s="77"/>
    </row>
    <row r="137" spans="2:5" hidden="1" x14ac:dyDescent="0.2">
      <c r="B137" s="77"/>
      <c r="C137" s="77"/>
      <c r="D137" s="77"/>
      <c r="E137" s="77"/>
    </row>
    <row r="138" spans="2:5" hidden="1" x14ac:dyDescent="0.2">
      <c r="B138" s="77"/>
      <c r="C138" s="77"/>
      <c r="D138" s="77"/>
      <c r="E138" s="77"/>
    </row>
    <row r="139" spans="2:5" hidden="1" x14ac:dyDescent="0.2">
      <c r="B139" s="77"/>
      <c r="C139" s="77"/>
      <c r="D139" s="77"/>
      <c r="E139" s="77"/>
    </row>
    <row r="140" spans="2:5" hidden="1" x14ac:dyDescent="0.2">
      <c r="B140" s="77"/>
      <c r="C140" s="77"/>
      <c r="D140" s="77"/>
      <c r="E140" s="77"/>
    </row>
    <row r="141" spans="2:5" hidden="1" x14ac:dyDescent="0.2">
      <c r="B141" s="77"/>
      <c r="C141" s="77"/>
      <c r="D141" s="77"/>
      <c r="E141" s="77"/>
    </row>
    <row r="142" spans="2:5" hidden="1" x14ac:dyDescent="0.2">
      <c r="B142" s="77"/>
      <c r="C142" s="77"/>
      <c r="D142" s="77"/>
      <c r="E142" s="77"/>
    </row>
    <row r="143" spans="2:5" hidden="1" x14ac:dyDescent="0.2">
      <c r="B143" s="77"/>
      <c r="C143" s="77"/>
      <c r="D143" s="77"/>
      <c r="E143" s="77"/>
    </row>
    <row r="144" spans="2:5" hidden="1" x14ac:dyDescent="0.2">
      <c r="B144" s="77"/>
      <c r="C144" s="77"/>
      <c r="D144" s="77"/>
      <c r="E144" s="77"/>
    </row>
    <row r="145" spans="2:5" hidden="1" x14ac:dyDescent="0.2">
      <c r="B145" s="77"/>
      <c r="C145" s="77"/>
      <c r="D145" s="77"/>
      <c r="E145" s="77"/>
    </row>
    <row r="146" spans="2:5" hidden="1" x14ac:dyDescent="0.2">
      <c r="B146" s="77"/>
      <c r="C146" s="77"/>
      <c r="D146" s="77"/>
      <c r="E146" s="77"/>
    </row>
    <row r="147" spans="2:5" hidden="1" x14ac:dyDescent="0.2">
      <c r="B147" s="77"/>
      <c r="C147" s="77"/>
      <c r="D147" s="77"/>
      <c r="E147" s="77"/>
    </row>
    <row r="148" spans="2:5" hidden="1" x14ac:dyDescent="0.2">
      <c r="B148" s="77"/>
      <c r="C148" s="77"/>
      <c r="D148" s="77"/>
      <c r="E148" s="77"/>
    </row>
    <row r="149" spans="2:5" hidden="1" x14ac:dyDescent="0.2">
      <c r="B149" s="77"/>
      <c r="C149" s="77"/>
      <c r="D149" s="77"/>
      <c r="E149" s="77"/>
    </row>
    <row r="150" spans="2:5" hidden="1" x14ac:dyDescent="0.2">
      <c r="B150" s="77"/>
      <c r="C150" s="77"/>
      <c r="D150" s="77"/>
      <c r="E150" s="77"/>
    </row>
    <row r="151" spans="2:5" hidden="1" x14ac:dyDescent="0.2">
      <c r="B151" s="77"/>
      <c r="C151" s="77"/>
      <c r="D151" s="77"/>
      <c r="E151" s="77"/>
    </row>
    <row r="152" spans="2:5" hidden="1" x14ac:dyDescent="0.2">
      <c r="B152" s="77"/>
      <c r="C152" s="77"/>
      <c r="D152" s="77"/>
      <c r="E152" s="77"/>
    </row>
    <row r="153" spans="2:5" hidden="1" x14ac:dyDescent="0.2">
      <c r="B153" s="77"/>
      <c r="C153" s="77"/>
      <c r="D153" s="77"/>
      <c r="E153" s="77"/>
    </row>
    <row r="154" spans="2:5" x14ac:dyDescent="0.2"/>
    <row r="155" spans="2:5" x14ac:dyDescent="0.2"/>
    <row r="156" spans="2:5" x14ac:dyDescent="0.2"/>
    <row r="157" spans="2:5" x14ac:dyDescent="0.2"/>
    <row r="158" spans="2:5" x14ac:dyDescent="0.2"/>
    <row r="159" spans="2:5" x14ac:dyDescent="0.2"/>
    <row r="160" spans="2:5" x14ac:dyDescent="0.2"/>
    <row r="161" x14ac:dyDescent="0.2"/>
    <row r="162" x14ac:dyDescent="0.2"/>
    <row r="163"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sheetData>
  <mergeCells count="87">
    <mergeCell ref="F92:H92"/>
    <mergeCell ref="F93:H94"/>
    <mergeCell ref="J71:M71"/>
    <mergeCell ref="B72:I72"/>
    <mergeCell ref="J72:M72"/>
    <mergeCell ref="B74:I74"/>
    <mergeCell ref="J74:M74"/>
    <mergeCell ref="F90:H91"/>
    <mergeCell ref="B73:I73"/>
    <mergeCell ref="J73:M73"/>
    <mergeCell ref="B70:I70"/>
    <mergeCell ref="J70:M70"/>
    <mergeCell ref="B71:I71"/>
    <mergeCell ref="A37:M37"/>
    <mergeCell ref="A61:M61"/>
    <mergeCell ref="A63:A64"/>
    <mergeCell ref="B63:G64"/>
    <mergeCell ref="H63:I63"/>
    <mergeCell ref="J63:M64"/>
    <mergeCell ref="B65:G65"/>
    <mergeCell ref="B66:G66"/>
    <mergeCell ref="B67:G67"/>
    <mergeCell ref="B68:G68"/>
    <mergeCell ref="B69:G69"/>
    <mergeCell ref="A33:C35"/>
    <mergeCell ref="D33:E33"/>
    <mergeCell ref="I33:J33"/>
    <mergeCell ref="L33:M35"/>
    <mergeCell ref="D34:E34"/>
    <mergeCell ref="D35:E35"/>
    <mergeCell ref="A29:A30"/>
    <mergeCell ref="B29:B30"/>
    <mergeCell ref="C29:C30"/>
    <mergeCell ref="D29:D30"/>
    <mergeCell ref="E29:E31"/>
    <mergeCell ref="L29:M29"/>
    <mergeCell ref="L30:M30"/>
    <mergeCell ref="L31:M31"/>
    <mergeCell ref="J24:L24"/>
    <mergeCell ref="F25:H25"/>
    <mergeCell ref="J25:L25"/>
    <mergeCell ref="F26:H26"/>
    <mergeCell ref="J26:L26"/>
    <mergeCell ref="L28:M28"/>
    <mergeCell ref="F21:H21"/>
    <mergeCell ref="J21:L21"/>
    <mergeCell ref="F22:H22"/>
    <mergeCell ref="J22:L22"/>
    <mergeCell ref="F24:H24"/>
    <mergeCell ref="C13:M13"/>
    <mergeCell ref="A15:B15"/>
    <mergeCell ref="C15:M15"/>
    <mergeCell ref="F23:H23"/>
    <mergeCell ref="J23:L23"/>
    <mergeCell ref="A17:B18"/>
    <mergeCell ref="C17:D18"/>
    <mergeCell ref="E17:M17"/>
    <mergeCell ref="F18:H18"/>
    <mergeCell ref="J18:L18"/>
    <mergeCell ref="A19:B26"/>
    <mergeCell ref="C19:D26"/>
    <mergeCell ref="F19:H19"/>
    <mergeCell ref="J19:L19"/>
    <mergeCell ref="F20:H20"/>
    <mergeCell ref="J20:L20"/>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A5:M5"/>
    <mergeCell ref="A1:B3"/>
    <mergeCell ref="C1:J3"/>
    <mergeCell ref="K1:M1"/>
    <mergeCell ref="K2:M2"/>
    <mergeCell ref="K3:M3"/>
  </mergeCells>
  <conditionalFormatting sqref="K40:L43">
    <cfRule type="cellIs" dxfId="11" priority="1" operator="between">
      <formula>$L$35</formula>
      <formula>$M$35</formula>
    </cfRule>
    <cfRule type="cellIs" dxfId="10" priority="2" operator="between">
      <formula>$L$34</formula>
      <formula>$M$34</formula>
    </cfRule>
    <cfRule type="cellIs" dxfId="9" priority="3" operator="between">
      <formula>#REF!</formula>
      <formula>$M$33</formula>
    </cfRule>
  </conditionalFormatting>
  <dataValidations count="8">
    <dataValidation type="list" allowBlank="1" showInputMessage="1" showErrorMessage="1" sqref="C19" xr:uid="{00000000-0002-0000-0000-000000000000}">
      <formula1>$O$50:$O$59</formula1>
    </dataValidation>
    <dataValidation type="list" allowBlank="1" showInputMessage="1" showErrorMessage="1" sqref="C9:M9" xr:uid="{00000000-0002-0000-0000-000001000000}">
      <formula1>$O$43:$O$46</formula1>
    </dataValidation>
    <dataValidation type="list" allowBlank="1" showInputMessage="1" showErrorMessage="1" sqref="C14:M14" xr:uid="{00000000-0002-0000-0000-000002000000}">
      <formula1>$O$61:$O$64</formula1>
    </dataValidation>
    <dataValidation type="list" allowBlank="1" showInputMessage="1" showErrorMessage="1" sqref="C7:H7" xr:uid="{00000000-0002-0000-0000-000003000000}">
      <formula1>$O$28:$O$41</formula1>
    </dataValidation>
    <dataValidation type="list" allowBlank="1" showInputMessage="1" showErrorMessage="1" sqref="B29 D29 B31 M19:M26" xr:uid="{00000000-0002-0000-0000-000004000000}">
      <formula1>$O$11:$O$16</formula1>
    </dataValidation>
    <dataValidation type="list" allowBlank="1" showInputMessage="1" showErrorMessage="1" sqref="L7:M7" xr:uid="{00000000-0002-0000-0000-000005000000}">
      <formula1>$O$18:$O$25</formula1>
    </dataValidation>
    <dataValidation type="list" allowBlank="1" showInputMessage="1" showErrorMessage="1" sqref="D28" xr:uid="{00000000-0002-0000-0000-000006000000}">
      <formula1>$O$7:$O$9</formula1>
    </dataValidation>
    <dataValidation type="list" allowBlank="1" showInputMessage="1" showErrorMessage="1" sqref="B28" xr:uid="{00000000-0002-0000-00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36" orientation="portrait"/>
  <rowBreaks count="1" manualBreakCount="1">
    <brk id="62" max="12"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67"/>
  <sheetViews>
    <sheetView showGridLines="0" topLeftCell="A28" zoomScale="60" zoomScaleNormal="60" zoomScaleSheetLayoutView="70" workbookViewId="0">
      <selection activeCell="H39" sqref="H39"/>
    </sheetView>
  </sheetViews>
  <sheetFormatPr baseColWidth="10" defaultColWidth="11.42578125" defaultRowHeight="12.75" customHeight="1" zeroHeight="1" x14ac:dyDescent="0.2"/>
  <cols>
    <col min="1" max="1" width="17.42578125" style="1" customWidth="1"/>
    <col min="2" max="2" width="28.85546875" style="1" customWidth="1"/>
    <col min="3" max="3" width="26.28515625" style="1" customWidth="1"/>
    <col min="4" max="4" width="17.7109375" style="1" customWidth="1"/>
    <col min="5" max="5" width="20.7109375" style="1" customWidth="1"/>
    <col min="6" max="6" width="22.42578125" style="1" customWidth="1"/>
    <col min="7" max="7" width="23.42578125" style="1" customWidth="1"/>
    <col min="8" max="10" width="17.7109375" style="1" customWidth="1"/>
    <col min="11" max="11" width="16.7109375" style="1" customWidth="1"/>
    <col min="12" max="12" width="15.140625" style="1" customWidth="1"/>
    <col min="13" max="13" width="16.5703125" style="1" customWidth="1"/>
    <col min="14" max="14" width="3.5703125" style="1" customWidth="1"/>
    <col min="15" max="15" width="93.710937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173"/>
      <c r="B1" s="173"/>
      <c r="C1" s="174" t="s">
        <v>58</v>
      </c>
      <c r="D1" s="174"/>
      <c r="E1" s="174"/>
      <c r="F1" s="174"/>
      <c r="G1" s="174"/>
      <c r="H1" s="174"/>
      <c r="I1" s="174"/>
      <c r="J1" s="174"/>
      <c r="K1" s="175" t="s">
        <v>59</v>
      </c>
      <c r="L1" s="175"/>
      <c r="M1" s="175"/>
    </row>
    <row r="2" spans="1:16" ht="25.5" customHeight="1" thickBot="1" x14ac:dyDescent="0.25">
      <c r="A2" s="173"/>
      <c r="B2" s="173"/>
      <c r="C2" s="174"/>
      <c r="D2" s="174"/>
      <c r="E2" s="174"/>
      <c r="F2" s="174"/>
      <c r="G2" s="174"/>
      <c r="H2" s="174"/>
      <c r="I2" s="174"/>
      <c r="J2" s="174"/>
      <c r="K2" s="176" t="s">
        <v>117</v>
      </c>
      <c r="L2" s="176"/>
      <c r="M2" s="176"/>
      <c r="O2" s="20" t="s">
        <v>71</v>
      </c>
    </row>
    <row r="3" spans="1:16" ht="25.5" customHeight="1" thickBot="1" x14ac:dyDescent="0.25">
      <c r="A3" s="173"/>
      <c r="B3" s="173"/>
      <c r="C3" s="174"/>
      <c r="D3" s="174"/>
      <c r="E3" s="174"/>
      <c r="F3" s="174"/>
      <c r="G3" s="174"/>
      <c r="H3" s="174"/>
      <c r="I3" s="174"/>
      <c r="J3" s="174"/>
      <c r="K3" s="176" t="s">
        <v>118</v>
      </c>
      <c r="L3" s="176"/>
      <c r="M3" s="176"/>
      <c r="O3" s="55" t="s">
        <v>6</v>
      </c>
    </row>
    <row r="4" spans="1:16" ht="14.25" customHeight="1" thickBot="1" x14ac:dyDescent="0.25">
      <c r="A4" s="12"/>
      <c r="B4" s="13"/>
      <c r="C4" s="14"/>
      <c r="D4" s="14"/>
      <c r="E4" s="14"/>
      <c r="F4" s="14"/>
      <c r="G4" s="14"/>
      <c r="H4" s="14"/>
      <c r="I4" s="14"/>
      <c r="J4" s="14"/>
      <c r="K4" s="15"/>
      <c r="L4" s="15"/>
      <c r="M4" s="16"/>
      <c r="O4" s="55" t="s">
        <v>8</v>
      </c>
    </row>
    <row r="5" spans="1:16" ht="13.5" thickBot="1" x14ac:dyDescent="0.25">
      <c r="A5" s="170" t="s">
        <v>60</v>
      </c>
      <c r="B5" s="171"/>
      <c r="C5" s="171"/>
      <c r="D5" s="171"/>
      <c r="E5" s="171"/>
      <c r="F5" s="171"/>
      <c r="G5" s="171"/>
      <c r="H5" s="171"/>
      <c r="I5" s="171"/>
      <c r="J5" s="171"/>
      <c r="K5" s="171"/>
      <c r="L5" s="171"/>
      <c r="M5" s="172"/>
      <c r="O5" s="55" t="s">
        <v>10</v>
      </c>
    </row>
    <row r="6" spans="1:16" ht="13.5" thickBot="1" x14ac:dyDescent="0.25">
      <c r="A6" s="38"/>
      <c r="B6" s="5"/>
      <c r="C6" s="5"/>
      <c r="D6" s="5"/>
      <c r="E6" s="5"/>
      <c r="F6" s="5"/>
      <c r="G6" s="5"/>
      <c r="H6" s="5"/>
      <c r="I6" s="5"/>
      <c r="J6" s="5"/>
      <c r="K6" s="5"/>
      <c r="L6" s="5"/>
      <c r="M6" s="39"/>
      <c r="O6" s="20" t="s">
        <v>72</v>
      </c>
    </row>
    <row r="7" spans="1:16" ht="30" customHeight="1" thickBot="1" x14ac:dyDescent="0.25">
      <c r="A7" s="177" t="s">
        <v>1</v>
      </c>
      <c r="B7" s="178"/>
      <c r="C7" s="179" t="s">
        <v>48</v>
      </c>
      <c r="D7" s="180"/>
      <c r="E7" s="180"/>
      <c r="F7" s="180"/>
      <c r="G7" s="180"/>
      <c r="H7" s="181"/>
      <c r="I7" s="177" t="s">
        <v>2</v>
      </c>
      <c r="J7" s="182"/>
      <c r="K7" s="178"/>
      <c r="L7" s="183" t="s">
        <v>27</v>
      </c>
      <c r="M7" s="184"/>
      <c r="O7" s="55" t="s">
        <v>13</v>
      </c>
    </row>
    <row r="8" spans="1:16" ht="30" customHeight="1" thickBot="1" x14ac:dyDescent="0.25">
      <c r="A8" s="177" t="s">
        <v>4</v>
      </c>
      <c r="B8" s="178"/>
      <c r="C8" s="179" t="s">
        <v>122</v>
      </c>
      <c r="D8" s="180"/>
      <c r="E8" s="180"/>
      <c r="F8" s="180"/>
      <c r="G8" s="180"/>
      <c r="H8" s="180"/>
      <c r="I8" s="180"/>
      <c r="J8" s="180"/>
      <c r="K8" s="180"/>
      <c r="L8" s="180"/>
      <c r="M8" s="181"/>
      <c r="O8" s="55" t="s">
        <v>18</v>
      </c>
    </row>
    <row r="9" spans="1:16" ht="30" customHeight="1" thickBot="1" x14ac:dyDescent="0.25">
      <c r="A9" s="177" t="s">
        <v>5</v>
      </c>
      <c r="B9" s="178"/>
      <c r="C9" s="185" t="s">
        <v>67</v>
      </c>
      <c r="D9" s="186"/>
      <c r="E9" s="186"/>
      <c r="F9" s="186"/>
      <c r="G9" s="186"/>
      <c r="H9" s="186"/>
      <c r="I9" s="186"/>
      <c r="J9" s="186"/>
      <c r="K9" s="186"/>
      <c r="L9" s="186"/>
      <c r="M9" s="187"/>
      <c r="O9" s="55" t="s">
        <v>20</v>
      </c>
      <c r="P9" s="17"/>
    </row>
    <row r="10" spans="1:16" ht="13.5" thickBot="1" x14ac:dyDescent="0.25">
      <c r="A10" s="2"/>
      <c r="B10" s="55"/>
      <c r="C10" s="55"/>
      <c r="D10" s="55"/>
      <c r="E10" s="55"/>
      <c r="F10" s="55"/>
      <c r="G10" s="55"/>
      <c r="H10" s="55"/>
      <c r="I10" s="55"/>
      <c r="J10" s="55"/>
      <c r="K10" s="55"/>
      <c r="L10" s="55"/>
      <c r="M10" s="40"/>
      <c r="O10" s="20" t="s">
        <v>74</v>
      </c>
    </row>
    <row r="11" spans="1:16" ht="30" customHeight="1" thickBot="1" x14ac:dyDescent="0.25">
      <c r="A11" s="177" t="s">
        <v>7</v>
      </c>
      <c r="B11" s="178"/>
      <c r="C11" s="188" t="s">
        <v>166</v>
      </c>
      <c r="D11" s="189"/>
      <c r="E11" s="189"/>
      <c r="F11" s="189"/>
      <c r="G11" s="189"/>
      <c r="H11" s="189"/>
      <c r="I11" s="189"/>
      <c r="J11" s="189"/>
      <c r="K11" s="27" t="s">
        <v>82</v>
      </c>
      <c r="L11" s="190" t="s">
        <v>127</v>
      </c>
      <c r="M11" s="191"/>
      <c r="O11" s="55" t="s">
        <v>21</v>
      </c>
    </row>
    <row r="12" spans="1:16" ht="45" customHeight="1" thickBot="1" x14ac:dyDescent="0.25">
      <c r="A12" s="177" t="s">
        <v>9</v>
      </c>
      <c r="B12" s="178"/>
      <c r="C12" s="179" t="s">
        <v>163</v>
      </c>
      <c r="D12" s="180"/>
      <c r="E12" s="180"/>
      <c r="F12" s="180"/>
      <c r="G12" s="180"/>
      <c r="H12" s="180"/>
      <c r="I12" s="180"/>
      <c r="J12" s="180"/>
      <c r="K12" s="180"/>
      <c r="L12" s="180"/>
      <c r="M12" s="181"/>
      <c r="O12" s="55" t="s">
        <v>0</v>
      </c>
    </row>
    <row r="13" spans="1:16" ht="45" customHeight="1" thickBot="1" x14ac:dyDescent="0.25">
      <c r="A13" s="177" t="s">
        <v>96</v>
      </c>
      <c r="B13" s="178"/>
      <c r="C13" s="179" t="s">
        <v>141</v>
      </c>
      <c r="D13" s="180"/>
      <c r="E13" s="180"/>
      <c r="F13" s="180"/>
      <c r="G13" s="180"/>
      <c r="H13" s="180"/>
      <c r="I13" s="180"/>
      <c r="J13" s="180"/>
      <c r="K13" s="180"/>
      <c r="L13" s="180"/>
      <c r="M13" s="181"/>
      <c r="O13" s="1" t="s">
        <v>119</v>
      </c>
    </row>
    <row r="14" spans="1:16" ht="30" customHeight="1" thickBot="1" x14ac:dyDescent="0.25">
      <c r="A14" s="177" t="s">
        <v>106</v>
      </c>
      <c r="B14" s="178"/>
      <c r="C14" s="179" t="s">
        <v>111</v>
      </c>
      <c r="D14" s="180"/>
      <c r="E14" s="180"/>
      <c r="F14" s="180"/>
      <c r="G14" s="180"/>
      <c r="H14" s="180"/>
      <c r="I14" s="180"/>
      <c r="J14" s="180"/>
      <c r="K14" s="180"/>
      <c r="L14" s="180"/>
      <c r="M14" s="181"/>
      <c r="O14" s="1" t="s">
        <v>120</v>
      </c>
    </row>
    <row r="15" spans="1:16" ht="30" customHeight="1" thickBot="1" x14ac:dyDescent="0.25">
      <c r="A15" s="177" t="s">
        <v>112</v>
      </c>
      <c r="B15" s="178"/>
      <c r="C15" s="179" t="s">
        <v>187</v>
      </c>
      <c r="D15" s="180"/>
      <c r="E15" s="180"/>
      <c r="F15" s="180"/>
      <c r="G15" s="180"/>
      <c r="H15" s="180"/>
      <c r="I15" s="180"/>
      <c r="J15" s="180"/>
      <c r="K15" s="180"/>
      <c r="L15" s="180"/>
      <c r="M15" s="181"/>
      <c r="O15" s="55" t="s">
        <v>24</v>
      </c>
    </row>
    <row r="16" spans="1:16" ht="13.5" thickBot="1" x14ac:dyDescent="0.25">
      <c r="A16" s="2"/>
      <c r="B16" s="55"/>
      <c r="C16" s="55"/>
      <c r="D16" s="55"/>
      <c r="E16" s="55"/>
      <c r="F16" s="55"/>
      <c r="G16" s="55"/>
      <c r="H16" s="55"/>
      <c r="I16" s="55"/>
      <c r="J16" s="55"/>
      <c r="K16" s="55"/>
      <c r="L16" s="55"/>
      <c r="M16" s="40"/>
      <c r="O16" s="55" t="s">
        <v>25</v>
      </c>
    </row>
    <row r="17" spans="1:40" ht="17.25" customHeight="1" thickBot="1" x14ac:dyDescent="0.25">
      <c r="A17" s="198" t="s">
        <v>11</v>
      </c>
      <c r="B17" s="199"/>
      <c r="C17" s="198" t="s">
        <v>76</v>
      </c>
      <c r="D17" s="199"/>
      <c r="E17" s="198" t="s">
        <v>12</v>
      </c>
      <c r="F17" s="202"/>
      <c r="G17" s="202"/>
      <c r="H17" s="202"/>
      <c r="I17" s="202"/>
      <c r="J17" s="202"/>
      <c r="K17" s="202"/>
      <c r="L17" s="202"/>
      <c r="M17" s="199"/>
      <c r="O17" s="20" t="s">
        <v>83</v>
      </c>
    </row>
    <row r="18" spans="1:40" ht="53.45" customHeight="1" thickBot="1" x14ac:dyDescent="0.25">
      <c r="A18" s="200"/>
      <c r="B18" s="201"/>
      <c r="C18" s="200"/>
      <c r="D18" s="201"/>
      <c r="E18" s="6" t="s">
        <v>14</v>
      </c>
      <c r="F18" s="177" t="s">
        <v>15</v>
      </c>
      <c r="G18" s="182"/>
      <c r="H18" s="178"/>
      <c r="I18" s="37" t="s">
        <v>16</v>
      </c>
      <c r="J18" s="177" t="s">
        <v>128</v>
      </c>
      <c r="K18" s="182"/>
      <c r="L18" s="178"/>
      <c r="M18" s="6" t="s">
        <v>17</v>
      </c>
      <c r="O18" s="55" t="s">
        <v>27</v>
      </c>
    </row>
    <row r="19" spans="1:40" ht="30" customHeight="1" thickBot="1" x14ac:dyDescent="0.25">
      <c r="A19" s="203" t="s">
        <v>155</v>
      </c>
      <c r="B19" s="204"/>
      <c r="C19" s="209" t="s">
        <v>86</v>
      </c>
      <c r="D19" s="233"/>
      <c r="E19" s="4">
        <v>1</v>
      </c>
      <c r="F19" s="192" t="s">
        <v>142</v>
      </c>
      <c r="G19" s="193"/>
      <c r="H19" s="194"/>
      <c r="I19" s="59" t="s">
        <v>136</v>
      </c>
      <c r="J19" s="192" t="s">
        <v>157</v>
      </c>
      <c r="K19" s="193"/>
      <c r="L19" s="194"/>
      <c r="M19" s="7" t="s">
        <v>119</v>
      </c>
      <c r="O19" s="55" t="s">
        <v>28</v>
      </c>
    </row>
    <row r="20" spans="1:40" ht="30" customHeight="1" thickBot="1" x14ac:dyDescent="0.25">
      <c r="A20" s="205"/>
      <c r="B20" s="206"/>
      <c r="C20" s="211"/>
      <c r="D20" s="212"/>
      <c r="E20" s="4">
        <v>2</v>
      </c>
      <c r="F20" s="192" t="s">
        <v>153</v>
      </c>
      <c r="G20" s="193"/>
      <c r="H20" s="194"/>
      <c r="I20" s="59" t="s">
        <v>136</v>
      </c>
      <c r="J20" s="192" t="s">
        <v>158</v>
      </c>
      <c r="K20" s="193"/>
      <c r="L20" s="194"/>
      <c r="M20" s="7" t="s">
        <v>119</v>
      </c>
      <c r="O20" s="55" t="s">
        <v>3</v>
      </c>
    </row>
    <row r="21" spans="1:40" ht="30" customHeight="1" thickBot="1" x14ac:dyDescent="0.25">
      <c r="A21" s="205"/>
      <c r="B21" s="206"/>
      <c r="C21" s="211"/>
      <c r="D21" s="212"/>
      <c r="E21" s="4">
        <v>3</v>
      </c>
      <c r="F21" s="192" t="s">
        <v>154</v>
      </c>
      <c r="G21" s="193"/>
      <c r="H21" s="194"/>
      <c r="I21" s="59" t="s">
        <v>136</v>
      </c>
      <c r="J21" s="192" t="s">
        <v>159</v>
      </c>
      <c r="K21" s="193"/>
      <c r="L21" s="194"/>
      <c r="M21" s="7" t="s">
        <v>119</v>
      </c>
      <c r="O21" s="55" t="s">
        <v>29</v>
      </c>
    </row>
    <row r="22" spans="1:40" ht="42.75" customHeight="1" thickBot="1" x14ac:dyDescent="0.25">
      <c r="A22" s="207"/>
      <c r="B22" s="208"/>
      <c r="C22" s="213"/>
      <c r="D22" s="236"/>
      <c r="E22" s="4">
        <v>4</v>
      </c>
      <c r="F22" s="251" t="s">
        <v>156</v>
      </c>
      <c r="G22" s="252"/>
      <c r="H22" s="253"/>
      <c r="I22" s="59" t="s">
        <v>136</v>
      </c>
      <c r="J22" s="192" t="s">
        <v>160</v>
      </c>
      <c r="K22" s="193"/>
      <c r="L22" s="194"/>
      <c r="M22" s="7" t="s">
        <v>119</v>
      </c>
      <c r="O22" s="55"/>
    </row>
    <row r="23" spans="1:40" ht="13.5" thickBot="1" x14ac:dyDescent="0.25">
      <c r="A23" s="2"/>
      <c r="B23" s="55"/>
      <c r="C23" s="55"/>
      <c r="D23" s="55"/>
      <c r="E23" s="55"/>
      <c r="F23" s="55"/>
      <c r="G23" s="55"/>
      <c r="H23" s="55"/>
      <c r="I23" s="55"/>
      <c r="J23" s="55"/>
      <c r="K23" s="55"/>
      <c r="L23" s="55"/>
      <c r="M23" s="40"/>
      <c r="O23" s="20" t="s">
        <v>70</v>
      </c>
      <c r="AN23" s="1">
        <v>2002</v>
      </c>
    </row>
    <row r="24" spans="1:40" ht="45.95" customHeight="1" thickBot="1" x14ac:dyDescent="0.25">
      <c r="A24" s="6" t="s">
        <v>22</v>
      </c>
      <c r="B24" s="58" t="s">
        <v>6</v>
      </c>
      <c r="C24" s="36" t="s">
        <v>73</v>
      </c>
      <c r="D24" s="58" t="s">
        <v>20</v>
      </c>
      <c r="E24" s="6" t="s">
        <v>23</v>
      </c>
      <c r="F24" s="95">
        <v>40</v>
      </c>
      <c r="G24" s="6" t="s">
        <v>129</v>
      </c>
      <c r="H24" s="47">
        <v>74</v>
      </c>
      <c r="I24" s="6" t="s">
        <v>104</v>
      </c>
      <c r="J24" s="66">
        <v>2020</v>
      </c>
      <c r="K24" s="6" t="s">
        <v>105</v>
      </c>
      <c r="L24" s="192" t="s">
        <v>183</v>
      </c>
      <c r="M24" s="194"/>
      <c r="O24" s="50" t="s">
        <v>48</v>
      </c>
      <c r="AN24" s="1">
        <f>AN23+1</f>
        <v>2003</v>
      </c>
    </row>
    <row r="25" spans="1:40" ht="16.5" customHeight="1" thickBot="1" x14ac:dyDescent="0.25">
      <c r="A25" s="219" t="s">
        <v>26</v>
      </c>
      <c r="B25" s="221" t="s">
        <v>119</v>
      </c>
      <c r="C25" s="219" t="s">
        <v>75</v>
      </c>
      <c r="D25" s="221" t="s">
        <v>119</v>
      </c>
      <c r="E25" s="219" t="s">
        <v>113</v>
      </c>
      <c r="F25" s="44" t="s">
        <v>116</v>
      </c>
      <c r="G25" s="42">
        <v>2020</v>
      </c>
      <c r="H25" s="42">
        <v>2021</v>
      </c>
      <c r="I25" s="42">
        <v>2022</v>
      </c>
      <c r="J25" s="42">
        <v>2023</v>
      </c>
      <c r="K25" s="42">
        <v>2024</v>
      </c>
      <c r="L25" s="215" t="s">
        <v>130</v>
      </c>
      <c r="M25" s="216"/>
      <c r="O25" s="50" t="s">
        <v>49</v>
      </c>
    </row>
    <row r="26" spans="1:40" ht="30" customHeight="1" thickBot="1" x14ac:dyDescent="0.25">
      <c r="A26" s="220"/>
      <c r="B26" s="222"/>
      <c r="C26" s="220"/>
      <c r="D26" s="222"/>
      <c r="E26" s="223"/>
      <c r="F26" s="43" t="s">
        <v>114</v>
      </c>
      <c r="G26" s="149">
        <v>40</v>
      </c>
      <c r="H26" s="149">
        <v>40</v>
      </c>
      <c r="I26" s="149" t="s">
        <v>135</v>
      </c>
      <c r="J26" s="149" t="s">
        <v>135</v>
      </c>
      <c r="K26" s="149" t="s">
        <v>135</v>
      </c>
      <c r="L26" s="217" t="s">
        <v>135</v>
      </c>
      <c r="M26" s="218"/>
      <c r="O26" s="50" t="s">
        <v>61</v>
      </c>
    </row>
    <row r="27" spans="1:40" ht="30" customHeight="1" thickBot="1" x14ac:dyDescent="0.25">
      <c r="A27" s="48"/>
      <c r="B27" s="46"/>
      <c r="C27" s="45"/>
      <c r="D27" s="45"/>
      <c r="E27" s="220"/>
      <c r="F27" s="47" t="s">
        <v>115</v>
      </c>
      <c r="G27" s="149">
        <v>74</v>
      </c>
      <c r="H27" s="149" t="s">
        <v>135</v>
      </c>
      <c r="I27" s="149" t="s">
        <v>135</v>
      </c>
      <c r="J27" s="149" t="s">
        <v>135</v>
      </c>
      <c r="K27" s="149" t="s">
        <v>135</v>
      </c>
      <c r="L27" s="217" t="s">
        <v>135</v>
      </c>
      <c r="M27" s="218"/>
      <c r="O27" s="51" t="s">
        <v>62</v>
      </c>
    </row>
    <row r="28" spans="1:40" ht="13.5" thickBot="1" x14ac:dyDescent="0.25">
      <c r="A28" s="2"/>
      <c r="B28" s="55"/>
      <c r="C28" s="55"/>
      <c r="D28" s="55"/>
      <c r="E28" s="55"/>
      <c r="F28" s="55"/>
      <c r="G28" s="55"/>
      <c r="H28" s="55"/>
      <c r="I28" s="55"/>
      <c r="J28" s="55"/>
      <c r="K28" s="55"/>
      <c r="L28" s="55"/>
      <c r="M28" s="40"/>
      <c r="O28" s="50" t="s">
        <v>50</v>
      </c>
      <c r="AN28" s="1" t="e">
        <f>#REF!+1</f>
        <v>#REF!</v>
      </c>
    </row>
    <row r="29" spans="1:40" ht="30" customHeight="1" thickBot="1" x14ac:dyDescent="0.25">
      <c r="A29" s="198" t="s">
        <v>94</v>
      </c>
      <c r="B29" s="202"/>
      <c r="C29" s="199"/>
      <c r="D29" s="228" t="s">
        <v>77</v>
      </c>
      <c r="E29" s="229"/>
      <c r="F29" s="68">
        <v>6</v>
      </c>
      <c r="G29" s="69" t="s">
        <v>87</v>
      </c>
      <c r="H29" s="70">
        <v>10</v>
      </c>
      <c r="I29" s="254" t="s">
        <v>88</v>
      </c>
      <c r="J29" s="255"/>
      <c r="K29" s="255"/>
      <c r="L29" s="255"/>
      <c r="M29" s="256"/>
      <c r="O29" s="50" t="s">
        <v>51</v>
      </c>
      <c r="AN29" s="1" t="e">
        <f>AN28+1</f>
        <v>#REF!</v>
      </c>
    </row>
    <row r="30" spans="1:40" ht="30" customHeight="1" thickBot="1" x14ac:dyDescent="0.25">
      <c r="A30" s="224"/>
      <c r="B30" s="225"/>
      <c r="C30" s="226"/>
      <c r="D30" s="237" t="s">
        <v>78</v>
      </c>
      <c r="E30" s="238"/>
      <c r="F30" s="71">
        <v>3</v>
      </c>
      <c r="G30" s="72" t="s">
        <v>87</v>
      </c>
      <c r="H30" s="73">
        <v>5.99</v>
      </c>
      <c r="I30" s="257"/>
      <c r="J30" s="258"/>
      <c r="K30" s="258"/>
      <c r="L30" s="258"/>
      <c r="M30" s="259"/>
      <c r="O30" s="50" t="s">
        <v>52</v>
      </c>
      <c r="AN30" s="1" t="e">
        <f>#REF!+1</f>
        <v>#REF!</v>
      </c>
    </row>
    <row r="31" spans="1:40" ht="30" customHeight="1" thickBot="1" x14ac:dyDescent="0.25">
      <c r="A31" s="200"/>
      <c r="B31" s="227"/>
      <c r="C31" s="201"/>
      <c r="D31" s="239" t="s">
        <v>79</v>
      </c>
      <c r="E31" s="240"/>
      <c r="F31" s="74">
        <v>0</v>
      </c>
      <c r="G31" s="75" t="s">
        <v>87</v>
      </c>
      <c r="H31" s="76">
        <v>2.99</v>
      </c>
      <c r="I31" s="260"/>
      <c r="J31" s="261"/>
      <c r="K31" s="261"/>
      <c r="L31" s="261"/>
      <c r="M31" s="262"/>
      <c r="O31" s="54" t="s">
        <v>131</v>
      </c>
      <c r="AN31" s="1" t="e">
        <f>#REF!+1</f>
        <v>#REF!</v>
      </c>
    </row>
    <row r="32" spans="1:40" ht="13.5" thickBot="1" x14ac:dyDescent="0.25">
      <c r="A32" s="2"/>
      <c r="B32" s="55"/>
      <c r="C32" s="55"/>
      <c r="D32" s="55"/>
      <c r="E32" s="55"/>
      <c r="F32" s="55"/>
      <c r="G32" s="55"/>
      <c r="H32" s="55"/>
      <c r="I32" s="55"/>
      <c r="J32" s="55"/>
      <c r="K32" s="55"/>
      <c r="L32" s="55"/>
      <c r="M32" s="40"/>
      <c r="O32" s="50" t="s">
        <v>64</v>
      </c>
      <c r="AN32" s="1" t="e">
        <f>#REF!+1</f>
        <v>#REF!</v>
      </c>
    </row>
    <row r="33" spans="1:40" ht="13.5" customHeight="1" thickBot="1" x14ac:dyDescent="0.25">
      <c r="A33" s="170" t="s">
        <v>30</v>
      </c>
      <c r="B33" s="171"/>
      <c r="C33" s="171"/>
      <c r="D33" s="171"/>
      <c r="E33" s="171"/>
      <c r="F33" s="171"/>
      <c r="G33" s="171"/>
      <c r="H33" s="171"/>
      <c r="I33" s="171"/>
      <c r="J33" s="171"/>
      <c r="K33" s="171"/>
      <c r="L33" s="171"/>
      <c r="M33" s="172"/>
      <c r="O33" s="50" t="s">
        <v>54</v>
      </c>
      <c r="AN33" s="1" t="e">
        <f>AN32+1</f>
        <v>#REF!</v>
      </c>
    </row>
    <row r="34" spans="1:40" ht="13.5" thickBot="1" x14ac:dyDescent="0.25">
      <c r="A34" s="2"/>
      <c r="B34" s="55"/>
      <c r="C34" s="55"/>
      <c r="D34" s="55"/>
      <c r="E34" s="55"/>
      <c r="F34" s="55"/>
      <c r="G34" s="55"/>
      <c r="H34" s="55"/>
      <c r="I34" s="55"/>
      <c r="J34" s="55"/>
      <c r="K34" s="55"/>
      <c r="L34" s="55"/>
      <c r="M34" s="40"/>
      <c r="O34" s="50" t="s">
        <v>55</v>
      </c>
      <c r="P34" s="1">
        <f>4/4</f>
        <v>1</v>
      </c>
      <c r="AN34" s="1" t="e">
        <f>AN33+1</f>
        <v>#REF!</v>
      </c>
    </row>
    <row r="35" spans="1:40" ht="123" customHeight="1" thickBot="1" x14ac:dyDescent="0.25">
      <c r="A35" s="57"/>
      <c r="B35" s="31" t="s">
        <v>31</v>
      </c>
      <c r="C35" s="32" t="s">
        <v>32</v>
      </c>
      <c r="D35" s="32" t="str">
        <f>F19</f>
        <v>Numero de publicaciones de información del IDEP en  medios  de comunicación externos como televisión</v>
      </c>
      <c r="E35" s="32" t="str">
        <f>F20</f>
        <v>Numero de publicaciones de información del IDEP en  medios  de comunicación externos como internet y prensa escrita</v>
      </c>
      <c r="F35" s="32" t="str">
        <f>F21</f>
        <v>Numero de publicaciones de información del IDEP en  medios  de comunicación externos como radio</v>
      </c>
      <c r="G35" s="32" t="str">
        <f>F22</f>
        <v xml:space="preserve">Numero de publicaciones de información del IDEP en  medios  de comunicación externos como  académicos y/o  menciones en otros medios </v>
      </c>
      <c r="H35" s="34" t="s">
        <v>89</v>
      </c>
      <c r="I35" s="33" t="s">
        <v>93</v>
      </c>
      <c r="J35" s="55"/>
      <c r="K35" s="55"/>
      <c r="L35" s="55"/>
      <c r="M35" s="56"/>
      <c r="O35" s="50" t="s">
        <v>53</v>
      </c>
      <c r="AI35"/>
      <c r="AL35" s="1"/>
    </row>
    <row r="36" spans="1:40" ht="27" customHeight="1" x14ac:dyDescent="0.2">
      <c r="A36" s="57"/>
      <c r="B36" s="35" t="s">
        <v>33</v>
      </c>
      <c r="C36" s="96">
        <v>10</v>
      </c>
      <c r="D36" s="143">
        <v>2</v>
      </c>
      <c r="E36" s="143">
        <v>2</v>
      </c>
      <c r="F36" s="96">
        <v>0</v>
      </c>
      <c r="G36" s="96">
        <v>8</v>
      </c>
      <c r="H36" s="150">
        <f>+G36+F36+E36+D36</f>
        <v>12</v>
      </c>
      <c r="I36" s="155">
        <f>+H36/(SUM($C$38,$C$37,$C$36,$C$39))</f>
        <v>0.33333333333333331</v>
      </c>
      <c r="J36" s="55"/>
      <c r="K36" s="55"/>
      <c r="L36" s="55"/>
      <c r="M36" s="56"/>
      <c r="O36" s="50" t="s">
        <v>65</v>
      </c>
      <c r="AI36"/>
      <c r="AL36" s="1"/>
    </row>
    <row r="37" spans="1:40" ht="27" customHeight="1" x14ac:dyDescent="0.2">
      <c r="A37" s="57"/>
      <c r="B37" s="29" t="s">
        <v>34</v>
      </c>
      <c r="C37" s="97">
        <v>10</v>
      </c>
      <c r="D37" s="132">
        <v>1</v>
      </c>
      <c r="E37" s="132">
        <v>0</v>
      </c>
      <c r="F37" s="97">
        <v>1</v>
      </c>
      <c r="G37" s="97">
        <v>8</v>
      </c>
      <c r="H37" s="151">
        <f>+G37+F37+E37+D37</f>
        <v>10</v>
      </c>
      <c r="I37" s="157">
        <f>(H37)/(SUM($C$38,$C$37,$C$36,$C$39))</f>
        <v>0.27777777777777779</v>
      </c>
      <c r="J37" s="55"/>
      <c r="K37" s="55"/>
      <c r="L37" s="55"/>
      <c r="M37" s="56"/>
      <c r="O37" s="50" t="s">
        <v>66</v>
      </c>
      <c r="AI37"/>
      <c r="AL37" s="1"/>
    </row>
    <row r="38" spans="1:40" ht="27" customHeight="1" x14ac:dyDescent="0.2">
      <c r="A38" s="57"/>
      <c r="B38" s="29" t="s">
        <v>35</v>
      </c>
      <c r="C38" s="97">
        <v>10</v>
      </c>
      <c r="D38" s="132">
        <v>0</v>
      </c>
      <c r="E38" s="145">
        <v>2</v>
      </c>
      <c r="F38" s="97">
        <v>6</v>
      </c>
      <c r="G38" s="97">
        <v>4</v>
      </c>
      <c r="H38" s="151">
        <f>+G38+F38+E38+D38</f>
        <v>12</v>
      </c>
      <c r="I38" s="157">
        <f>(H38)/(SUM($C$38,$C$37,$C$36,$C$39))</f>
        <v>0.33333333333333331</v>
      </c>
      <c r="J38" s="55"/>
      <c r="K38" s="55"/>
      <c r="L38" s="55"/>
      <c r="M38" s="56"/>
      <c r="O38" s="20" t="s">
        <v>69</v>
      </c>
      <c r="AI38"/>
      <c r="AL38" s="1"/>
    </row>
    <row r="39" spans="1:40" ht="27" customHeight="1" thickBot="1" x14ac:dyDescent="0.25">
      <c r="A39" s="57"/>
      <c r="B39" s="30" t="s">
        <v>36</v>
      </c>
      <c r="C39" s="98">
        <v>6</v>
      </c>
      <c r="D39" s="98">
        <v>0</v>
      </c>
      <c r="E39" s="144">
        <v>5</v>
      </c>
      <c r="F39" s="98">
        <v>1</v>
      </c>
      <c r="G39" s="98">
        <v>0</v>
      </c>
      <c r="H39" s="152">
        <f>+G39+F39+E39+D39</f>
        <v>6</v>
      </c>
      <c r="I39" s="169">
        <f>(H39)/(SUM($C$38,$C$37,$C$36,$C$39))</f>
        <v>0.16666666666666666</v>
      </c>
      <c r="J39" s="55"/>
      <c r="K39" s="55"/>
      <c r="L39" s="55"/>
      <c r="M39" s="56"/>
      <c r="O39" s="8" t="s">
        <v>67</v>
      </c>
      <c r="AI39"/>
      <c r="AL39" s="1"/>
    </row>
    <row r="40" spans="1:40" x14ac:dyDescent="0.2">
      <c r="A40" s="2"/>
      <c r="B40" s="55"/>
      <c r="C40" s="55"/>
      <c r="D40" s="55"/>
      <c r="E40" s="55"/>
      <c r="F40" s="55"/>
      <c r="G40" s="55"/>
      <c r="H40" s="55"/>
      <c r="I40" s="55"/>
      <c r="J40" s="55"/>
      <c r="K40" s="55"/>
      <c r="L40" s="55"/>
      <c r="M40" s="40"/>
      <c r="N40" s="55"/>
      <c r="O40" s="8" t="s">
        <v>68</v>
      </c>
      <c r="P40" s="55"/>
    </row>
    <row r="41" spans="1:40" x14ac:dyDescent="0.2">
      <c r="A41" s="2"/>
      <c r="B41" s="55"/>
      <c r="C41" s="55"/>
      <c r="D41" s="55"/>
      <c r="E41" s="55"/>
      <c r="F41" s="55"/>
      <c r="G41" s="55"/>
      <c r="H41" s="55"/>
      <c r="I41" s="55"/>
      <c r="J41" s="55"/>
      <c r="K41" s="55"/>
      <c r="L41" s="55"/>
      <c r="M41" s="40"/>
      <c r="O41" s="8" t="s">
        <v>56</v>
      </c>
      <c r="AN41" s="1" t="e">
        <f>#REF!+1</f>
        <v>#REF!</v>
      </c>
    </row>
    <row r="42" spans="1:40" x14ac:dyDescent="0.2">
      <c r="A42" s="2"/>
      <c r="B42" s="55"/>
      <c r="C42" s="55"/>
      <c r="D42" s="55"/>
      <c r="E42" s="55"/>
      <c r="F42" s="55"/>
      <c r="G42" s="55"/>
      <c r="H42" s="55"/>
      <c r="I42" s="55"/>
      <c r="J42" s="55"/>
      <c r="K42" s="55"/>
      <c r="L42" s="55"/>
      <c r="M42" s="40"/>
      <c r="O42" s="8" t="s">
        <v>46</v>
      </c>
    </row>
    <row r="43" spans="1:40" x14ac:dyDescent="0.2">
      <c r="A43" s="2"/>
      <c r="B43" s="55"/>
      <c r="C43" s="55"/>
      <c r="D43" s="55"/>
      <c r="E43" s="55"/>
      <c r="F43" s="55"/>
      <c r="G43" s="55"/>
      <c r="H43" s="55"/>
      <c r="I43" s="55"/>
      <c r="J43" s="55"/>
      <c r="K43" s="55"/>
      <c r="L43" s="55"/>
      <c r="M43" s="40"/>
      <c r="O43" s="55" t="s">
        <v>47</v>
      </c>
    </row>
    <row r="44" spans="1:40" x14ac:dyDescent="0.2">
      <c r="A44" s="2"/>
      <c r="B44" s="55"/>
      <c r="C44" s="55"/>
      <c r="D44" s="55"/>
      <c r="E44" s="55"/>
      <c r="F44" s="55"/>
      <c r="G44" s="55"/>
      <c r="H44" s="55"/>
      <c r="I44" s="55"/>
      <c r="J44" s="55"/>
      <c r="K44" s="55"/>
      <c r="L44" s="55"/>
      <c r="M44" s="40"/>
      <c r="O44" s="55" t="s">
        <v>81</v>
      </c>
    </row>
    <row r="45" spans="1:40" x14ac:dyDescent="0.2">
      <c r="A45" s="2"/>
      <c r="B45" s="55"/>
      <c r="C45" s="55"/>
      <c r="D45" s="55"/>
      <c r="E45" s="55"/>
      <c r="F45" s="55"/>
      <c r="G45" s="55"/>
      <c r="H45" s="55"/>
      <c r="I45" s="55"/>
      <c r="J45" s="55"/>
      <c r="K45" s="55"/>
      <c r="L45" s="55"/>
      <c r="M45" s="40"/>
      <c r="O45" s="20" t="s">
        <v>84</v>
      </c>
    </row>
    <row r="46" spans="1:40" x14ac:dyDescent="0.2">
      <c r="A46" s="2"/>
      <c r="B46" s="55"/>
      <c r="C46" s="55"/>
      <c r="D46" s="55"/>
      <c r="E46" s="55"/>
      <c r="F46" s="55"/>
      <c r="G46" s="55"/>
      <c r="H46" s="55"/>
      <c r="I46" s="55"/>
      <c r="J46" s="55"/>
      <c r="K46" s="55"/>
      <c r="L46" s="55"/>
      <c r="M46" s="40"/>
      <c r="O46" s="55" t="s">
        <v>86</v>
      </c>
    </row>
    <row r="47" spans="1:40" x14ac:dyDescent="0.2">
      <c r="A47" s="2"/>
      <c r="B47" s="55"/>
      <c r="C47" s="55"/>
      <c r="D47" s="55"/>
      <c r="E47" s="55"/>
      <c r="F47" s="55"/>
      <c r="G47" s="55"/>
      <c r="H47" s="55"/>
      <c r="I47" s="55"/>
      <c r="J47" s="55"/>
      <c r="K47" s="55"/>
      <c r="L47" s="55"/>
      <c r="M47" s="40"/>
      <c r="O47" s="55" t="s">
        <v>95</v>
      </c>
    </row>
    <row r="48" spans="1:40" x14ac:dyDescent="0.2">
      <c r="A48" s="2"/>
      <c r="B48" s="55"/>
      <c r="C48" s="55"/>
      <c r="D48" s="55"/>
      <c r="E48" s="55"/>
      <c r="F48" s="55"/>
      <c r="G48" s="55"/>
      <c r="H48" s="55"/>
      <c r="I48" s="55"/>
      <c r="J48" s="55"/>
      <c r="K48" s="55"/>
      <c r="L48" s="55"/>
      <c r="M48" s="40"/>
      <c r="O48" s="55" t="s">
        <v>85</v>
      </c>
    </row>
    <row r="49" spans="1:40" x14ac:dyDescent="0.2">
      <c r="A49" s="2"/>
      <c r="B49" s="55"/>
      <c r="C49" s="55"/>
      <c r="D49" s="55"/>
      <c r="E49" s="55"/>
      <c r="F49" s="55"/>
      <c r="G49" s="55"/>
      <c r="H49" s="55"/>
      <c r="I49" s="55"/>
      <c r="J49" s="55"/>
      <c r="K49" s="55"/>
      <c r="L49" s="55"/>
      <c r="M49" s="40"/>
      <c r="O49" s="55" t="s">
        <v>97</v>
      </c>
    </row>
    <row r="50" spans="1:40" ht="28.5" customHeight="1" x14ac:dyDescent="0.2">
      <c r="A50" s="2"/>
      <c r="B50" s="55"/>
      <c r="C50" s="55"/>
      <c r="D50" s="55"/>
      <c r="E50" s="55"/>
      <c r="F50" s="55"/>
      <c r="G50" s="55"/>
      <c r="H50" s="55"/>
      <c r="I50" s="55"/>
      <c r="J50" s="55"/>
      <c r="K50" s="55"/>
      <c r="L50" s="55"/>
      <c r="M50" s="40"/>
      <c r="O50" s="55" t="s">
        <v>98</v>
      </c>
      <c r="AN50" s="1" t="e">
        <f>AN41+1</f>
        <v>#REF!</v>
      </c>
    </row>
    <row r="51" spans="1:40" ht="19.5" customHeight="1" x14ac:dyDescent="0.2">
      <c r="A51" s="2"/>
      <c r="B51" s="55"/>
      <c r="C51" s="55"/>
      <c r="D51" s="55"/>
      <c r="E51" s="55"/>
      <c r="F51" s="55"/>
      <c r="G51" s="55"/>
      <c r="H51" s="55"/>
      <c r="I51" s="55"/>
      <c r="J51" s="55"/>
      <c r="K51" s="55"/>
      <c r="L51" s="55"/>
      <c r="M51" s="40"/>
      <c r="O51" s="55" t="s">
        <v>99</v>
      </c>
      <c r="AN51" s="1" t="e">
        <f t="shared" ref="AN51:AN68" si="0">AN50+1</f>
        <v>#REF!</v>
      </c>
    </row>
    <row r="52" spans="1:40" x14ac:dyDescent="0.2">
      <c r="A52" s="2"/>
      <c r="B52" s="55"/>
      <c r="C52" s="55"/>
      <c r="D52" s="55"/>
      <c r="E52" s="55"/>
      <c r="F52" s="55"/>
      <c r="G52" s="55"/>
      <c r="H52" s="55"/>
      <c r="I52" s="55"/>
      <c r="J52" s="55"/>
      <c r="K52" s="55"/>
      <c r="L52" s="55"/>
      <c r="M52" s="40"/>
      <c r="O52" s="55" t="s">
        <v>100</v>
      </c>
      <c r="AN52" s="1" t="e">
        <f t="shared" si="0"/>
        <v>#REF!</v>
      </c>
    </row>
    <row r="53" spans="1:40" x14ac:dyDescent="0.2">
      <c r="A53" s="2"/>
      <c r="B53" s="55"/>
      <c r="C53" s="55"/>
      <c r="D53" s="55"/>
      <c r="E53" s="55"/>
      <c r="F53" s="55"/>
      <c r="G53" s="55"/>
      <c r="H53" s="55"/>
      <c r="I53" s="55"/>
      <c r="J53" s="55"/>
      <c r="K53" s="55"/>
      <c r="L53" s="55"/>
      <c r="M53" s="40"/>
      <c r="O53" s="55" t="s">
        <v>132</v>
      </c>
      <c r="AN53" s="1" t="e">
        <f t="shared" si="0"/>
        <v>#REF!</v>
      </c>
    </row>
    <row r="54" spans="1:40" x14ac:dyDescent="0.2">
      <c r="A54" s="2"/>
      <c r="B54" s="55"/>
      <c r="C54" s="55"/>
      <c r="D54" s="55"/>
      <c r="E54" s="55"/>
      <c r="F54" s="55"/>
      <c r="G54" s="55"/>
      <c r="H54" s="55"/>
      <c r="I54" s="55"/>
      <c r="J54" s="55"/>
      <c r="K54" s="55"/>
      <c r="L54" s="55"/>
      <c r="M54" s="40"/>
      <c r="O54" s="55" t="s">
        <v>103</v>
      </c>
      <c r="AN54" s="1" t="e">
        <f t="shared" si="0"/>
        <v>#REF!</v>
      </c>
    </row>
    <row r="55" spans="1:40" x14ac:dyDescent="0.2">
      <c r="A55" s="2"/>
      <c r="B55" s="55"/>
      <c r="C55" s="55"/>
      <c r="D55" s="55"/>
      <c r="E55" s="55"/>
      <c r="F55" s="55"/>
      <c r="G55" s="55"/>
      <c r="H55" s="55"/>
      <c r="I55" s="55"/>
      <c r="J55" s="55"/>
      <c r="K55" s="55"/>
      <c r="L55" s="55"/>
      <c r="M55" s="40"/>
      <c r="O55" s="55" t="s">
        <v>102</v>
      </c>
      <c r="AN55" s="1" t="e">
        <f t="shared" si="0"/>
        <v>#REF!</v>
      </c>
    </row>
    <row r="56" spans="1:40" ht="16.5" customHeight="1" thickBot="1" x14ac:dyDescent="0.25">
      <c r="A56" s="2"/>
      <c r="B56" s="55"/>
      <c r="C56" s="55"/>
      <c r="D56" s="55"/>
      <c r="E56" s="55"/>
      <c r="F56" s="55"/>
      <c r="G56" s="55"/>
      <c r="H56" s="55"/>
      <c r="I56" s="55"/>
      <c r="J56" s="55"/>
      <c r="K56" s="55"/>
      <c r="L56" s="55"/>
      <c r="M56" s="40"/>
      <c r="O56" s="20" t="s">
        <v>107</v>
      </c>
      <c r="AN56" s="1" t="e">
        <f t="shared" si="0"/>
        <v>#REF!</v>
      </c>
    </row>
    <row r="57" spans="1:40" ht="13.5" customHeight="1" thickBot="1" x14ac:dyDescent="0.25">
      <c r="A57" s="170" t="s">
        <v>37</v>
      </c>
      <c r="B57" s="171"/>
      <c r="C57" s="171"/>
      <c r="D57" s="171"/>
      <c r="E57" s="171"/>
      <c r="F57" s="171"/>
      <c r="G57" s="171"/>
      <c r="H57" s="171"/>
      <c r="I57" s="171"/>
      <c r="J57" s="171"/>
      <c r="K57" s="171"/>
      <c r="L57" s="171"/>
      <c r="M57" s="172"/>
      <c r="O57" s="55" t="s">
        <v>109</v>
      </c>
      <c r="AN57" s="1" t="e">
        <f>#REF!+1</f>
        <v>#REF!</v>
      </c>
    </row>
    <row r="58" spans="1:40" ht="13.5" thickBot="1" x14ac:dyDescent="0.25">
      <c r="A58" s="2"/>
      <c r="B58" s="55"/>
      <c r="C58" s="55"/>
      <c r="D58" s="55"/>
      <c r="E58" s="55"/>
      <c r="F58" s="55"/>
      <c r="G58" s="55"/>
      <c r="H58" s="55"/>
      <c r="I58" s="55"/>
      <c r="J58" s="55"/>
      <c r="K58" s="55"/>
      <c r="L58" s="55"/>
      <c r="M58" s="40"/>
      <c r="O58" s="55" t="s">
        <v>110</v>
      </c>
      <c r="AN58" s="1" t="e">
        <f t="shared" si="0"/>
        <v>#REF!</v>
      </c>
    </row>
    <row r="59" spans="1:40" ht="25.5" customHeight="1" thickBot="1" x14ac:dyDescent="0.25">
      <c r="A59" s="219" t="s">
        <v>38</v>
      </c>
      <c r="B59" s="198" t="s">
        <v>39</v>
      </c>
      <c r="C59" s="202"/>
      <c r="D59" s="202"/>
      <c r="E59" s="202"/>
      <c r="F59" s="202" t="s">
        <v>90</v>
      </c>
      <c r="G59" s="199"/>
      <c r="H59" s="177" t="s">
        <v>40</v>
      </c>
      <c r="I59" s="178"/>
      <c r="J59" s="198" t="s">
        <v>40</v>
      </c>
      <c r="K59" s="202"/>
      <c r="L59" s="202"/>
      <c r="M59" s="199"/>
      <c r="O59" s="1" t="s">
        <v>121</v>
      </c>
      <c r="AN59" s="1" t="e">
        <f t="shared" si="0"/>
        <v>#REF!</v>
      </c>
    </row>
    <row r="60" spans="1:40" ht="25.5" customHeight="1" thickBot="1" x14ac:dyDescent="0.25">
      <c r="A60" s="220"/>
      <c r="B60" s="200"/>
      <c r="C60" s="227"/>
      <c r="D60" s="227"/>
      <c r="E60" s="227"/>
      <c r="F60" s="227" t="s">
        <v>91</v>
      </c>
      <c r="G60" s="201" t="s">
        <v>92</v>
      </c>
      <c r="H60" s="6" t="s">
        <v>165</v>
      </c>
      <c r="I60" s="37" t="s">
        <v>164</v>
      </c>
      <c r="J60" s="200"/>
      <c r="K60" s="227"/>
      <c r="L60" s="227"/>
      <c r="M60" s="201"/>
      <c r="O60" s="1" t="s">
        <v>111</v>
      </c>
    </row>
    <row r="61" spans="1:40" ht="82.15" customHeight="1" thickBot="1" x14ac:dyDescent="0.25">
      <c r="A61" s="9" t="s">
        <v>33</v>
      </c>
      <c r="B61" s="242" t="s">
        <v>192</v>
      </c>
      <c r="C61" s="243"/>
      <c r="D61" s="243"/>
      <c r="E61" s="243"/>
      <c r="F61" s="243"/>
      <c r="G61" s="244"/>
      <c r="H61" s="28"/>
      <c r="I61" s="49" t="s">
        <v>191</v>
      </c>
      <c r="J61" s="52"/>
      <c r="K61" s="52"/>
      <c r="L61" s="52"/>
      <c r="M61" s="53"/>
      <c r="AN61" s="1" t="e">
        <f>AN59+1</f>
        <v>#REF!</v>
      </c>
    </row>
    <row r="62" spans="1:40" ht="82.15" customHeight="1" thickBot="1" x14ac:dyDescent="0.25">
      <c r="A62" s="9" t="s">
        <v>34</v>
      </c>
      <c r="B62" s="242" t="s">
        <v>198</v>
      </c>
      <c r="C62" s="243"/>
      <c r="D62" s="243"/>
      <c r="E62" s="243"/>
      <c r="F62" s="243"/>
      <c r="G62" s="244"/>
      <c r="H62" s="28"/>
      <c r="I62" s="49" t="s">
        <v>191</v>
      </c>
      <c r="J62" s="52"/>
      <c r="K62" s="52"/>
      <c r="L62" s="52"/>
      <c r="M62" s="53"/>
      <c r="AN62" s="1" t="e">
        <f t="shared" si="0"/>
        <v>#REF!</v>
      </c>
    </row>
    <row r="63" spans="1:40" ht="82.15" customHeight="1" thickBot="1" x14ac:dyDescent="0.25">
      <c r="A63" s="9" t="s">
        <v>41</v>
      </c>
      <c r="B63" s="242" t="s">
        <v>199</v>
      </c>
      <c r="C63" s="243"/>
      <c r="D63" s="243"/>
      <c r="E63" s="243"/>
      <c r="F63" s="243"/>
      <c r="G63" s="244"/>
      <c r="H63" s="28"/>
      <c r="I63" s="49" t="s">
        <v>191</v>
      </c>
      <c r="J63" s="52"/>
      <c r="K63" s="52"/>
      <c r="L63" s="52"/>
      <c r="M63" s="53"/>
      <c r="AN63" s="1" t="e">
        <f>#REF!+1</f>
        <v>#REF!</v>
      </c>
    </row>
    <row r="64" spans="1:40" ht="82.15" customHeight="1" thickBot="1" x14ac:dyDescent="0.25">
      <c r="A64" s="9" t="s">
        <v>36</v>
      </c>
      <c r="B64" s="263" t="s">
        <v>211</v>
      </c>
      <c r="C64" s="264"/>
      <c r="D64" s="264"/>
      <c r="E64" s="264"/>
      <c r="F64" s="264"/>
      <c r="G64" s="265"/>
      <c r="H64" s="28"/>
      <c r="I64" s="49" t="s">
        <v>191</v>
      </c>
      <c r="J64" s="52"/>
      <c r="K64" s="52"/>
      <c r="L64" s="52"/>
      <c r="M64" s="53"/>
      <c r="AN64" s="1" t="e">
        <f t="shared" si="0"/>
        <v>#REF!</v>
      </c>
    </row>
    <row r="65" spans="1:40" ht="82.15" customHeight="1" thickBot="1" x14ac:dyDescent="0.25">
      <c r="A65" s="9" t="s">
        <v>42</v>
      </c>
      <c r="B65" s="248" t="s">
        <v>210</v>
      </c>
      <c r="C65" s="249"/>
      <c r="D65" s="249"/>
      <c r="E65" s="249"/>
      <c r="F65" s="249"/>
      <c r="G65" s="250"/>
      <c r="H65" s="28"/>
      <c r="I65" s="49" t="s">
        <v>191</v>
      </c>
      <c r="J65" s="52"/>
      <c r="K65" s="52"/>
      <c r="L65" s="52"/>
      <c r="M65" s="53"/>
      <c r="AN65" s="1" t="e">
        <f>#REF!+1</f>
        <v>#REF!</v>
      </c>
    </row>
    <row r="66" spans="1:40" ht="24.95" customHeight="1" x14ac:dyDescent="0.2">
      <c r="A66" s="55"/>
      <c r="B66" s="241"/>
      <c r="C66" s="241"/>
      <c r="D66" s="241"/>
      <c r="E66" s="241"/>
      <c r="F66" s="241"/>
      <c r="G66" s="241"/>
      <c r="H66" s="241"/>
      <c r="I66" s="241"/>
      <c r="J66" s="241"/>
      <c r="K66" s="241"/>
      <c r="L66" s="241"/>
      <c r="M66" s="241"/>
      <c r="AN66" s="1" t="e">
        <f t="shared" si="0"/>
        <v>#REF!</v>
      </c>
    </row>
    <row r="67" spans="1:40" ht="24.95" hidden="1" customHeight="1" x14ac:dyDescent="0.2">
      <c r="A67" s="55"/>
      <c r="B67" s="241"/>
      <c r="C67" s="241"/>
      <c r="D67" s="241"/>
      <c r="E67" s="241"/>
      <c r="F67" s="241"/>
      <c r="G67" s="241"/>
      <c r="H67" s="241"/>
      <c r="I67" s="241"/>
      <c r="J67" s="241"/>
      <c r="K67" s="241"/>
      <c r="L67" s="241"/>
      <c r="M67" s="241"/>
      <c r="AN67" s="1" t="e">
        <f t="shared" si="0"/>
        <v>#REF!</v>
      </c>
    </row>
    <row r="68" spans="1:40" ht="24.95" hidden="1" customHeight="1" x14ac:dyDescent="0.2">
      <c r="A68" s="55"/>
      <c r="B68" s="241"/>
      <c r="C68" s="241"/>
      <c r="D68" s="241"/>
      <c r="E68" s="241"/>
      <c r="F68" s="241"/>
      <c r="G68" s="241"/>
      <c r="H68" s="241"/>
      <c r="I68" s="241"/>
      <c r="J68" s="241"/>
      <c r="K68" s="241"/>
      <c r="L68" s="241"/>
      <c r="M68" s="241"/>
      <c r="AN68" s="1" t="e">
        <f t="shared" si="0"/>
        <v>#REF!</v>
      </c>
    </row>
    <row r="69" spans="1:40" ht="24.95" hidden="1" customHeight="1" x14ac:dyDescent="0.2">
      <c r="A69" s="55"/>
      <c r="B69" s="241"/>
      <c r="C69" s="241"/>
      <c r="D69" s="241"/>
      <c r="E69" s="241"/>
      <c r="F69" s="241"/>
      <c r="G69" s="241"/>
      <c r="H69" s="241"/>
      <c r="I69" s="241"/>
      <c r="J69" s="241"/>
      <c r="K69" s="241"/>
      <c r="L69" s="241"/>
      <c r="M69" s="241"/>
    </row>
    <row r="70" spans="1:40" ht="24.95" hidden="1" customHeight="1" x14ac:dyDescent="0.2">
      <c r="A70" s="55"/>
      <c r="B70" s="241"/>
      <c r="C70" s="241"/>
      <c r="D70" s="241"/>
      <c r="E70" s="241"/>
      <c r="F70" s="241"/>
      <c r="G70" s="241"/>
      <c r="H70" s="241"/>
      <c r="I70" s="241"/>
      <c r="J70" s="241"/>
      <c r="K70" s="241"/>
      <c r="L70" s="241"/>
      <c r="M70" s="241"/>
    </row>
    <row r="71" spans="1:40" hidden="1" x14ac:dyDescent="0.2">
      <c r="A71" s="55"/>
      <c r="B71" s="55"/>
      <c r="C71" s="55"/>
      <c r="D71" s="55"/>
      <c r="E71" s="55"/>
      <c r="F71" s="55"/>
      <c r="G71" s="55"/>
      <c r="H71" s="55"/>
      <c r="I71" s="55"/>
      <c r="J71" s="55"/>
      <c r="K71" s="55"/>
      <c r="L71" s="55"/>
      <c r="M71" s="55"/>
    </row>
    <row r="86" spans="2:11" ht="15" hidden="1" x14ac:dyDescent="0.2">
      <c r="B86" s="55"/>
      <c r="C86" s="55"/>
      <c r="D86" s="55"/>
      <c r="E86" s="55"/>
      <c r="F86" s="234"/>
      <c r="G86" s="234"/>
      <c r="H86" s="234"/>
      <c r="I86" s="10" t="s">
        <v>43</v>
      </c>
      <c r="K86" s="11"/>
    </row>
    <row r="87" spans="2:11" ht="15" hidden="1" x14ac:dyDescent="0.2">
      <c r="B87" s="55"/>
      <c r="C87" s="55"/>
      <c r="D87" s="55"/>
      <c r="E87" s="55"/>
      <c r="F87" s="234"/>
      <c r="G87" s="234"/>
      <c r="H87" s="234"/>
      <c r="I87" s="10" t="s">
        <v>44</v>
      </c>
      <c r="K87" s="11"/>
    </row>
    <row r="88" spans="2:11" ht="15" hidden="1" x14ac:dyDescent="0.2">
      <c r="B88" s="55"/>
      <c r="C88" s="55"/>
      <c r="D88" s="55"/>
      <c r="E88" s="55"/>
      <c r="F88" s="234"/>
      <c r="G88" s="234"/>
      <c r="H88" s="234"/>
      <c r="I88" s="10" t="s">
        <v>45</v>
      </c>
      <c r="K88" s="11"/>
    </row>
    <row r="89" spans="2:11" ht="15" hidden="1" x14ac:dyDescent="0.2">
      <c r="B89" s="55"/>
      <c r="C89" s="55"/>
      <c r="D89" s="55"/>
      <c r="E89" s="55"/>
      <c r="F89" s="234"/>
      <c r="G89" s="234"/>
      <c r="H89" s="234"/>
      <c r="K89" s="11"/>
    </row>
    <row r="90" spans="2:11" ht="15" hidden="1" x14ac:dyDescent="0.2">
      <c r="B90" s="55"/>
      <c r="C90" s="55"/>
      <c r="D90" s="55"/>
      <c r="E90" s="55"/>
      <c r="F90" s="234"/>
      <c r="G90" s="234"/>
      <c r="H90" s="234"/>
      <c r="K90" s="11"/>
    </row>
    <row r="91" spans="2:11" ht="15" hidden="1" x14ac:dyDescent="0.2">
      <c r="B91" s="55"/>
      <c r="C91" s="55"/>
      <c r="D91" s="55"/>
      <c r="E91" s="55"/>
      <c r="K91" s="11"/>
    </row>
    <row r="92" spans="2:11" ht="15" hidden="1" x14ac:dyDescent="0.2">
      <c r="B92" s="55"/>
      <c r="C92" s="55"/>
      <c r="D92" s="55"/>
      <c r="E92" s="55"/>
      <c r="K92" s="11"/>
    </row>
    <row r="93" spans="2:11" ht="15" hidden="1" x14ac:dyDescent="0.2">
      <c r="B93" s="55"/>
      <c r="C93" s="55"/>
      <c r="D93" s="55"/>
      <c r="E93" s="55"/>
      <c r="K93" s="11"/>
    </row>
    <row r="94" spans="2:11" ht="15" hidden="1" x14ac:dyDescent="0.2">
      <c r="B94" s="55"/>
      <c r="C94" s="55"/>
      <c r="D94" s="55"/>
      <c r="E94" s="55"/>
      <c r="K94" s="11"/>
    </row>
    <row r="95" spans="2:11" ht="15" hidden="1" x14ac:dyDescent="0.2">
      <c r="B95" s="55"/>
      <c r="C95" s="55"/>
      <c r="D95" s="55"/>
      <c r="E95" s="55"/>
      <c r="K95" s="11"/>
    </row>
    <row r="96" spans="2:11" ht="15" hidden="1" x14ac:dyDescent="0.2">
      <c r="B96" s="55"/>
      <c r="C96" s="55"/>
      <c r="D96" s="55"/>
      <c r="E96" s="55"/>
      <c r="K96" s="11"/>
    </row>
    <row r="97" spans="2:11" ht="15" hidden="1" x14ac:dyDescent="0.2">
      <c r="B97" s="55"/>
      <c r="C97" s="55"/>
      <c r="D97" s="55"/>
      <c r="E97" s="55"/>
      <c r="K97" s="11"/>
    </row>
    <row r="98" spans="2:11" ht="15" hidden="1" x14ac:dyDescent="0.2">
      <c r="B98" s="55"/>
      <c r="C98" s="55"/>
      <c r="D98" s="55"/>
      <c r="E98" s="55"/>
      <c r="K98" s="11"/>
    </row>
    <row r="99" spans="2:11" ht="15" hidden="1" x14ac:dyDescent="0.2">
      <c r="B99" s="55"/>
      <c r="C99" s="55"/>
      <c r="D99" s="55"/>
      <c r="E99" s="55"/>
      <c r="K99" s="11"/>
    </row>
    <row r="100" spans="2:11" ht="15" hidden="1" x14ac:dyDescent="0.2">
      <c r="B100" s="55"/>
      <c r="C100" s="55"/>
      <c r="D100" s="55"/>
      <c r="E100" s="55"/>
      <c r="K100" s="11"/>
    </row>
    <row r="101" spans="2:11" ht="15" hidden="1" x14ac:dyDescent="0.2">
      <c r="B101" s="55"/>
      <c r="C101" s="55"/>
      <c r="D101" s="55"/>
      <c r="E101" s="55"/>
      <c r="K101" s="11"/>
    </row>
    <row r="102" spans="2:11" ht="15" hidden="1" x14ac:dyDescent="0.2">
      <c r="B102" s="55"/>
      <c r="C102" s="55"/>
      <c r="D102" s="55"/>
      <c r="E102" s="55"/>
      <c r="K102" s="11"/>
    </row>
    <row r="103" spans="2:11" ht="15" hidden="1" x14ac:dyDescent="0.2">
      <c r="B103" s="55"/>
      <c r="C103" s="55"/>
      <c r="D103" s="55"/>
      <c r="E103" s="55"/>
      <c r="K103" s="11"/>
    </row>
    <row r="104" spans="2:11" ht="15" hidden="1" x14ac:dyDescent="0.2">
      <c r="B104" s="55"/>
      <c r="C104" s="55"/>
      <c r="D104" s="55"/>
      <c r="E104" s="55"/>
      <c r="K104" s="11"/>
    </row>
    <row r="105" spans="2:11" ht="15" hidden="1" x14ac:dyDescent="0.2">
      <c r="B105" s="55"/>
      <c r="C105" s="55"/>
      <c r="D105" s="55"/>
      <c r="E105" s="55"/>
      <c r="K105" s="11"/>
    </row>
    <row r="106" spans="2:11" ht="15" hidden="1" x14ac:dyDescent="0.2">
      <c r="B106" s="55"/>
      <c r="C106" s="55"/>
      <c r="D106" s="55"/>
      <c r="E106" s="55"/>
      <c r="K106" s="11"/>
    </row>
    <row r="107" spans="2:11" ht="15" hidden="1" x14ac:dyDescent="0.2">
      <c r="B107" s="55"/>
      <c r="C107" s="55"/>
      <c r="D107" s="55"/>
      <c r="E107" s="55"/>
      <c r="K107" s="11"/>
    </row>
    <row r="108" spans="2:11" ht="15" hidden="1" x14ac:dyDescent="0.2">
      <c r="B108" s="55"/>
      <c r="C108" s="55"/>
      <c r="D108" s="55"/>
      <c r="E108" s="55"/>
      <c r="K108" s="11"/>
    </row>
    <row r="109" spans="2:11" ht="15" hidden="1" x14ac:dyDescent="0.2">
      <c r="B109" s="55"/>
      <c r="C109" s="55"/>
      <c r="D109" s="55"/>
      <c r="E109" s="55"/>
      <c r="K109" s="11"/>
    </row>
    <row r="110" spans="2:11" ht="15" hidden="1" x14ac:dyDescent="0.2">
      <c r="B110" s="55"/>
      <c r="C110" s="55"/>
      <c r="D110" s="55"/>
      <c r="E110" s="55"/>
      <c r="K110" s="11"/>
    </row>
    <row r="111" spans="2:11" ht="15" hidden="1" x14ac:dyDescent="0.2">
      <c r="B111" s="55"/>
      <c r="C111" s="55"/>
      <c r="D111" s="55"/>
      <c r="E111" s="55"/>
      <c r="K111" s="11"/>
    </row>
    <row r="112" spans="2:11" ht="15" hidden="1" x14ac:dyDescent="0.2">
      <c r="B112" s="55"/>
      <c r="C112" s="55"/>
      <c r="D112" s="55"/>
      <c r="E112" s="55"/>
      <c r="K112" s="11"/>
    </row>
    <row r="113" spans="2:11" ht="15" hidden="1" x14ac:dyDescent="0.2">
      <c r="B113" s="55"/>
      <c r="C113" s="55"/>
      <c r="D113" s="55"/>
      <c r="E113" s="55"/>
      <c r="K113" s="11"/>
    </row>
    <row r="114" spans="2:11" ht="15" hidden="1" x14ac:dyDescent="0.2">
      <c r="B114" s="55"/>
      <c r="C114" s="55"/>
      <c r="D114" s="55"/>
      <c r="E114" s="55"/>
      <c r="K114" s="11"/>
    </row>
    <row r="115" spans="2:11" ht="15" hidden="1" x14ac:dyDescent="0.2">
      <c r="B115" s="55"/>
      <c r="C115" s="55"/>
      <c r="D115" s="55"/>
      <c r="E115" s="55"/>
      <c r="K115" s="11"/>
    </row>
    <row r="116" spans="2:11" ht="15" hidden="1" x14ac:dyDescent="0.2">
      <c r="B116" s="55"/>
      <c r="C116" s="55"/>
      <c r="D116" s="55"/>
      <c r="E116" s="55"/>
      <c r="K116" s="11"/>
    </row>
    <row r="117" spans="2:11" ht="15" hidden="1" x14ac:dyDescent="0.2">
      <c r="B117" s="55"/>
      <c r="C117" s="55"/>
      <c r="D117" s="55"/>
      <c r="E117" s="55"/>
      <c r="K117" s="11"/>
    </row>
    <row r="118" spans="2:11" ht="15" hidden="1" x14ac:dyDescent="0.2">
      <c r="B118" s="55"/>
      <c r="C118" s="55"/>
      <c r="D118" s="55"/>
      <c r="E118" s="55"/>
      <c r="K118" s="11"/>
    </row>
    <row r="119" spans="2:11" ht="15" hidden="1" x14ac:dyDescent="0.2">
      <c r="B119" s="55"/>
      <c r="C119" s="55"/>
      <c r="D119" s="55"/>
      <c r="E119" s="55"/>
      <c r="K119" s="11"/>
    </row>
    <row r="120" spans="2:11" ht="15" hidden="1" x14ac:dyDescent="0.2">
      <c r="B120" s="55"/>
      <c r="C120" s="55"/>
      <c r="D120" s="55"/>
      <c r="E120" s="55"/>
      <c r="K120" s="11"/>
    </row>
    <row r="121" spans="2:11" ht="15" hidden="1" x14ac:dyDescent="0.2">
      <c r="B121" s="55"/>
      <c r="C121" s="55"/>
      <c r="D121" s="55"/>
      <c r="E121" s="55"/>
      <c r="K121" s="11"/>
    </row>
    <row r="122" spans="2:11" ht="15" hidden="1" x14ac:dyDescent="0.2">
      <c r="B122" s="55"/>
      <c r="C122" s="55"/>
      <c r="D122" s="55"/>
      <c r="E122" s="55"/>
      <c r="K122" s="11"/>
    </row>
    <row r="123" spans="2:11" ht="15" hidden="1" x14ac:dyDescent="0.2">
      <c r="B123" s="55"/>
      <c r="C123" s="55"/>
      <c r="D123" s="55"/>
      <c r="E123" s="55"/>
      <c r="K123" s="11"/>
    </row>
    <row r="124" spans="2:11" hidden="1" x14ac:dyDescent="0.2">
      <c r="B124" s="55"/>
      <c r="C124" s="55"/>
      <c r="D124" s="55"/>
      <c r="E124" s="55"/>
    </row>
    <row r="125" spans="2:11" hidden="1" x14ac:dyDescent="0.2">
      <c r="B125" s="55"/>
      <c r="C125" s="55"/>
      <c r="D125" s="55"/>
      <c r="E125" s="55"/>
    </row>
    <row r="126" spans="2:11" hidden="1" x14ac:dyDescent="0.2">
      <c r="B126" s="55"/>
      <c r="C126" s="55"/>
      <c r="D126" s="55"/>
      <c r="E126" s="55"/>
    </row>
    <row r="127" spans="2:11" hidden="1" x14ac:dyDescent="0.2">
      <c r="B127" s="55"/>
      <c r="C127" s="55"/>
      <c r="D127" s="55"/>
      <c r="E127" s="55"/>
    </row>
    <row r="128" spans="2:11" hidden="1" x14ac:dyDescent="0.2">
      <c r="B128" s="55"/>
      <c r="C128" s="55"/>
      <c r="D128" s="55"/>
      <c r="E128" s="55"/>
    </row>
    <row r="129" spans="2:5" hidden="1" x14ac:dyDescent="0.2">
      <c r="B129" s="55"/>
      <c r="C129" s="55"/>
      <c r="D129" s="55"/>
      <c r="E129" s="55"/>
    </row>
    <row r="130" spans="2:5" hidden="1" x14ac:dyDescent="0.2">
      <c r="B130" s="55"/>
      <c r="C130" s="55"/>
      <c r="D130" s="55"/>
      <c r="E130" s="55"/>
    </row>
    <row r="131" spans="2:5" hidden="1" x14ac:dyDescent="0.2">
      <c r="B131" s="55"/>
      <c r="C131" s="55"/>
      <c r="D131" s="55"/>
      <c r="E131" s="55"/>
    </row>
    <row r="132" spans="2:5" hidden="1" x14ac:dyDescent="0.2">
      <c r="B132" s="55"/>
      <c r="C132" s="55"/>
      <c r="D132" s="55"/>
      <c r="E132" s="55"/>
    </row>
    <row r="133" spans="2:5" hidden="1" x14ac:dyDescent="0.2">
      <c r="B133" s="55"/>
      <c r="C133" s="55"/>
      <c r="D133" s="55"/>
      <c r="E133" s="55"/>
    </row>
    <row r="134" spans="2:5" hidden="1" x14ac:dyDescent="0.2">
      <c r="B134" s="55"/>
      <c r="C134" s="55"/>
      <c r="D134" s="55"/>
      <c r="E134" s="55"/>
    </row>
    <row r="135" spans="2:5" hidden="1" x14ac:dyDescent="0.2">
      <c r="B135" s="55"/>
      <c r="C135" s="55"/>
      <c r="D135" s="55"/>
      <c r="E135" s="55"/>
    </row>
    <row r="136" spans="2:5" hidden="1" x14ac:dyDescent="0.2">
      <c r="B136" s="55"/>
      <c r="C136" s="55"/>
      <c r="D136" s="55"/>
      <c r="E136" s="55"/>
    </row>
    <row r="137" spans="2:5" hidden="1" x14ac:dyDescent="0.2">
      <c r="B137" s="55"/>
      <c r="C137" s="55"/>
      <c r="D137" s="55"/>
      <c r="E137" s="55"/>
    </row>
    <row r="138" spans="2:5" hidden="1" x14ac:dyDescent="0.2">
      <c r="B138" s="55"/>
      <c r="C138" s="55"/>
      <c r="D138" s="55"/>
      <c r="E138" s="55"/>
    </row>
    <row r="139" spans="2:5" hidden="1" x14ac:dyDescent="0.2">
      <c r="B139" s="55"/>
      <c r="C139" s="55"/>
      <c r="D139" s="55"/>
      <c r="E139" s="55"/>
    </row>
    <row r="140" spans="2:5" hidden="1" x14ac:dyDescent="0.2">
      <c r="B140" s="55"/>
      <c r="C140" s="55"/>
      <c r="D140" s="55"/>
      <c r="E140" s="55"/>
    </row>
    <row r="141" spans="2:5" hidden="1" x14ac:dyDescent="0.2">
      <c r="B141" s="55"/>
      <c r="C141" s="55"/>
      <c r="D141" s="55"/>
      <c r="E141" s="55"/>
    </row>
    <row r="142" spans="2:5" hidden="1" x14ac:dyDescent="0.2">
      <c r="B142" s="55"/>
      <c r="C142" s="55"/>
      <c r="D142" s="55"/>
      <c r="E142" s="55"/>
    </row>
    <row r="143" spans="2:5" hidden="1" x14ac:dyDescent="0.2">
      <c r="B143" s="55"/>
      <c r="C143" s="55"/>
      <c r="D143" s="55"/>
      <c r="E143" s="55"/>
    </row>
    <row r="144" spans="2:5" hidden="1" x14ac:dyDescent="0.2">
      <c r="B144" s="55"/>
      <c r="C144" s="55"/>
      <c r="D144" s="55"/>
      <c r="E144" s="55"/>
    </row>
    <row r="145" spans="2:5" hidden="1" x14ac:dyDescent="0.2">
      <c r="B145" s="55"/>
      <c r="C145" s="55"/>
      <c r="D145" s="55"/>
      <c r="E145" s="55"/>
    </row>
    <row r="146" spans="2:5" hidden="1" x14ac:dyDescent="0.2">
      <c r="B146" s="55"/>
      <c r="C146" s="55"/>
      <c r="D146" s="55"/>
      <c r="E146" s="55"/>
    </row>
    <row r="147" spans="2:5" hidden="1" x14ac:dyDescent="0.2">
      <c r="B147" s="55"/>
      <c r="C147" s="55"/>
      <c r="D147" s="55"/>
      <c r="E147" s="55"/>
    </row>
    <row r="148" spans="2:5" hidden="1" x14ac:dyDescent="0.2">
      <c r="B148" s="55"/>
      <c r="C148" s="55"/>
      <c r="D148" s="55"/>
      <c r="E148" s="55"/>
    </row>
    <row r="149" spans="2:5" hidden="1" x14ac:dyDescent="0.2">
      <c r="B149" s="55"/>
      <c r="C149" s="55"/>
      <c r="D149" s="55"/>
      <c r="E149" s="55"/>
    </row>
    <row r="150" spans="2:5" x14ac:dyDescent="0.2"/>
    <row r="151" spans="2:5" x14ac:dyDescent="0.2"/>
    <row r="152" spans="2:5" x14ac:dyDescent="0.2"/>
    <row r="153" spans="2:5" x14ac:dyDescent="0.2"/>
    <row r="154" spans="2:5" x14ac:dyDescent="0.2"/>
    <row r="155" spans="2:5" x14ac:dyDescent="0.2"/>
    <row r="156" spans="2:5" x14ac:dyDescent="0.2"/>
    <row r="157" spans="2:5" x14ac:dyDescent="0.2"/>
    <row r="158" spans="2:5" x14ac:dyDescent="0.2"/>
    <row r="159" spans="2:5" x14ac:dyDescent="0.2"/>
    <row r="160" spans="2:5"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78">
    <mergeCell ref="F89:H90"/>
    <mergeCell ref="B68:I68"/>
    <mergeCell ref="J68:M68"/>
    <mergeCell ref="B70:I70"/>
    <mergeCell ref="J70:M70"/>
    <mergeCell ref="F86:H87"/>
    <mergeCell ref="F88:H88"/>
    <mergeCell ref="B69:I69"/>
    <mergeCell ref="J69:M69"/>
    <mergeCell ref="B64:G64"/>
    <mergeCell ref="B65:G65"/>
    <mergeCell ref="B66:I66"/>
    <mergeCell ref="J66:M66"/>
    <mergeCell ref="B67:I67"/>
    <mergeCell ref="J67:M67"/>
    <mergeCell ref="B61:G61"/>
    <mergeCell ref="B62:G62"/>
    <mergeCell ref="B63:G63"/>
    <mergeCell ref="A29:C31"/>
    <mergeCell ref="D29:E29"/>
    <mergeCell ref="D30:E30"/>
    <mergeCell ref="D31:E31"/>
    <mergeCell ref="A57:M57"/>
    <mergeCell ref="A59:A60"/>
    <mergeCell ref="B59:G60"/>
    <mergeCell ref="H59:I59"/>
    <mergeCell ref="J59:M60"/>
    <mergeCell ref="I29:M31"/>
    <mergeCell ref="A33:M33"/>
    <mergeCell ref="L24:M24"/>
    <mergeCell ref="A25:A26"/>
    <mergeCell ref="B25:B26"/>
    <mergeCell ref="C25:C26"/>
    <mergeCell ref="D25:D26"/>
    <mergeCell ref="E25:E27"/>
    <mergeCell ref="L25:M25"/>
    <mergeCell ref="L26:M26"/>
    <mergeCell ref="L27:M27"/>
    <mergeCell ref="J20:L20"/>
    <mergeCell ref="F21:H21"/>
    <mergeCell ref="J21:L21"/>
    <mergeCell ref="F22:H22"/>
    <mergeCell ref="J22:L22"/>
    <mergeCell ref="C13:M13"/>
    <mergeCell ref="A15:B15"/>
    <mergeCell ref="C15:M15"/>
    <mergeCell ref="A19:B22"/>
    <mergeCell ref="C19:D22"/>
    <mergeCell ref="F19:H19"/>
    <mergeCell ref="J19:L19"/>
    <mergeCell ref="F20:H20"/>
    <mergeCell ref="A17:B18"/>
    <mergeCell ref="C17:D18"/>
    <mergeCell ref="E17:M17"/>
    <mergeCell ref="F18:H18"/>
    <mergeCell ref="J18:L18"/>
    <mergeCell ref="A14:B14"/>
    <mergeCell ref="C14:M14"/>
    <mergeCell ref="A13:B13"/>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conditionalFormatting sqref="H36:H38">
    <cfRule type="cellIs" dxfId="8" priority="7" operator="between">
      <formula>$L$31</formula>
      <formula>$M$31</formula>
    </cfRule>
    <cfRule type="cellIs" dxfId="7" priority="8" operator="between">
      <formula>$L$30</formula>
      <formula>$M$30</formula>
    </cfRule>
    <cfRule type="cellIs" dxfId="6" priority="9" operator="between">
      <formula>#REF!</formula>
      <formula>$M$29</formula>
    </cfRule>
  </conditionalFormatting>
  <conditionalFormatting sqref="H39">
    <cfRule type="cellIs" dxfId="5" priority="4" operator="between">
      <formula>$L$31</formula>
      <formula>$M$31</formula>
    </cfRule>
    <cfRule type="cellIs" dxfId="4" priority="5" operator="between">
      <formula>$L$30</formula>
      <formula>$M$30</formula>
    </cfRule>
    <cfRule type="cellIs" dxfId="3" priority="6" operator="between">
      <formula>#REF!</formula>
      <formula>$M$29</formula>
    </cfRule>
  </conditionalFormatting>
  <conditionalFormatting sqref="I36:I39">
    <cfRule type="cellIs" dxfId="2" priority="1" operator="between">
      <formula>$L$35</formula>
      <formula>$M$35</formula>
    </cfRule>
    <cfRule type="cellIs" dxfId="1" priority="2" operator="between">
      <formula>$L$34</formula>
      <formula>$M$34</formula>
    </cfRule>
    <cfRule type="cellIs" dxfId="0" priority="3" operator="between">
      <formula>#REF!</formula>
      <formula>$M$33</formula>
    </cfRule>
  </conditionalFormatting>
  <dataValidations count="8">
    <dataValidation type="list" allowBlank="1" showInputMessage="1" showErrorMessage="1" sqref="C9:M9" xr:uid="{00000000-0002-0000-0100-000000000000}">
      <formula1>$O$39:$O$42</formula1>
    </dataValidation>
    <dataValidation type="list" allowBlank="1" showInputMessage="1" showErrorMessage="1" sqref="C14:M14" xr:uid="{00000000-0002-0000-0100-000001000000}">
      <formula1>$O$57:$O$60</formula1>
    </dataValidation>
    <dataValidation type="list" allowBlank="1" showInputMessage="1" showErrorMessage="1" sqref="C7:H7" xr:uid="{00000000-0002-0000-0100-000002000000}">
      <formula1>$O$24:$O$37</formula1>
    </dataValidation>
    <dataValidation type="list" allowBlank="1" showInputMessage="1" showErrorMessage="1" sqref="B25 D25 B27 M19:M22" xr:uid="{00000000-0002-0000-0100-000003000000}">
      <formula1>$O$11:$O$16</formula1>
    </dataValidation>
    <dataValidation type="list" allowBlank="1" showInputMessage="1" showErrorMessage="1" sqref="C19:D22" xr:uid="{00000000-0002-0000-0100-000004000000}">
      <formula1>$O$46:$O$55</formula1>
    </dataValidation>
    <dataValidation type="list" allowBlank="1" showInputMessage="1" showErrorMessage="1" sqref="L7:M7" xr:uid="{00000000-0002-0000-0100-000005000000}">
      <formula1>$O$18:$O$21</formula1>
    </dataValidation>
    <dataValidation type="list" allowBlank="1" showInputMessage="1" showErrorMessage="1" sqref="D24" xr:uid="{00000000-0002-0000-0100-000006000000}">
      <formula1>$O$7:$O$9</formula1>
    </dataValidation>
    <dataValidation type="list" allowBlank="1" showInputMessage="1" showErrorMessage="1" sqref="B24" xr:uid="{00000000-0002-0000-0100-000007000000}">
      <formula1>$O$3:$O$5</formula1>
    </dataValidation>
  </dataValidations>
  <printOptions horizontalCentered="1" verticalCentered="1"/>
  <pageMargins left="0.31496062992125984" right="0.31496062992125984" top="0.74803149606299213" bottom="0.35433070866141736" header="0.31496062992125984" footer="0.31496062992125984"/>
  <pageSetup scale="36" orientation="portrait" r:id="rId1"/>
  <rowBreaks count="1" manualBreakCount="1">
    <brk id="58"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67"/>
  <sheetViews>
    <sheetView showGridLines="0" view="pageBreakPreview" topLeftCell="A27" zoomScale="70" zoomScaleNormal="80" zoomScaleSheetLayoutView="70" workbookViewId="0">
      <selection activeCell="B66" sqref="B66:I66"/>
    </sheetView>
  </sheetViews>
  <sheetFormatPr baseColWidth="10" defaultColWidth="11.42578125" defaultRowHeight="0" customHeight="1" zeroHeight="1" x14ac:dyDescent="0.2"/>
  <cols>
    <col min="1" max="1" width="17.42578125" style="1" customWidth="1"/>
    <col min="2" max="2" width="20.28515625" style="1" customWidth="1"/>
    <col min="3" max="3" width="16.28515625"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26.2851562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173"/>
      <c r="B1" s="173"/>
      <c r="C1" s="174" t="s">
        <v>58</v>
      </c>
      <c r="D1" s="174"/>
      <c r="E1" s="174"/>
      <c r="F1" s="174"/>
      <c r="G1" s="174"/>
      <c r="H1" s="174"/>
      <c r="I1" s="174"/>
      <c r="J1" s="174"/>
      <c r="K1" s="175" t="s">
        <v>59</v>
      </c>
      <c r="L1" s="175"/>
      <c r="M1" s="175"/>
    </row>
    <row r="2" spans="1:16" ht="25.5" customHeight="1" thickBot="1" x14ac:dyDescent="0.25">
      <c r="A2" s="173"/>
      <c r="B2" s="173"/>
      <c r="C2" s="174"/>
      <c r="D2" s="174"/>
      <c r="E2" s="174"/>
      <c r="F2" s="174"/>
      <c r="G2" s="174"/>
      <c r="H2" s="174"/>
      <c r="I2" s="174"/>
      <c r="J2" s="174"/>
      <c r="K2" s="266" t="s">
        <v>117</v>
      </c>
      <c r="L2" s="266"/>
      <c r="M2" s="266"/>
      <c r="O2" s="111" t="s">
        <v>71</v>
      </c>
    </row>
    <row r="3" spans="1:16" ht="25.5" customHeight="1" thickBot="1" x14ac:dyDescent="0.25">
      <c r="A3" s="173"/>
      <c r="B3" s="173"/>
      <c r="C3" s="174"/>
      <c r="D3" s="174"/>
      <c r="E3" s="174"/>
      <c r="F3" s="174"/>
      <c r="G3" s="174"/>
      <c r="H3" s="174"/>
      <c r="I3" s="174"/>
      <c r="J3" s="174"/>
      <c r="K3" s="266" t="s">
        <v>118</v>
      </c>
      <c r="L3" s="266"/>
      <c r="M3" s="266"/>
      <c r="O3" s="1" t="s">
        <v>6</v>
      </c>
    </row>
    <row r="4" spans="1:16" ht="14.25" customHeight="1" thickBot="1" x14ac:dyDescent="0.25">
      <c r="A4" s="12"/>
      <c r="B4" s="13"/>
      <c r="C4" s="14"/>
      <c r="D4" s="14"/>
      <c r="E4" s="14"/>
      <c r="F4" s="14"/>
      <c r="G4" s="14"/>
      <c r="H4" s="14"/>
      <c r="I4" s="14"/>
      <c r="J4" s="14"/>
      <c r="K4" s="15"/>
      <c r="L4" s="15"/>
      <c r="M4" s="16"/>
      <c r="O4" s="1" t="s">
        <v>8</v>
      </c>
    </row>
    <row r="5" spans="1:16" ht="13.5" thickBot="1" x14ac:dyDescent="0.25">
      <c r="A5" s="170" t="s">
        <v>60</v>
      </c>
      <c r="B5" s="171"/>
      <c r="C5" s="171"/>
      <c r="D5" s="171"/>
      <c r="E5" s="171"/>
      <c r="F5" s="171"/>
      <c r="G5" s="171"/>
      <c r="H5" s="171"/>
      <c r="I5" s="171"/>
      <c r="J5" s="171"/>
      <c r="K5" s="171"/>
      <c r="L5" s="171"/>
      <c r="M5" s="172"/>
      <c r="O5" s="1" t="s">
        <v>10</v>
      </c>
    </row>
    <row r="6" spans="1:16" ht="13.5" thickBot="1" x14ac:dyDescent="0.25">
      <c r="A6" s="38"/>
      <c r="B6" s="112"/>
      <c r="C6" s="112"/>
      <c r="D6" s="112"/>
      <c r="E6" s="112"/>
      <c r="F6" s="112"/>
      <c r="G6" s="112"/>
      <c r="H6" s="112"/>
      <c r="I6" s="112"/>
      <c r="J6" s="112"/>
      <c r="K6" s="112"/>
      <c r="L6" s="112"/>
      <c r="M6" s="39"/>
      <c r="O6" s="111" t="s">
        <v>72</v>
      </c>
    </row>
    <row r="7" spans="1:16" ht="30" customHeight="1" thickBot="1" x14ac:dyDescent="0.25">
      <c r="A7" s="177" t="s">
        <v>1</v>
      </c>
      <c r="B7" s="178"/>
      <c r="C7" s="179" t="s">
        <v>48</v>
      </c>
      <c r="D7" s="180"/>
      <c r="E7" s="180"/>
      <c r="F7" s="180"/>
      <c r="G7" s="180"/>
      <c r="H7" s="181"/>
      <c r="I7" s="177" t="s">
        <v>2</v>
      </c>
      <c r="J7" s="182"/>
      <c r="K7" s="178"/>
      <c r="L7" s="183" t="s">
        <v>28</v>
      </c>
      <c r="M7" s="184"/>
      <c r="O7" s="1" t="s">
        <v>13</v>
      </c>
    </row>
    <row r="8" spans="1:16" ht="38.25" customHeight="1" thickBot="1" x14ac:dyDescent="0.25">
      <c r="A8" s="177" t="s">
        <v>4</v>
      </c>
      <c r="B8" s="178"/>
      <c r="C8" s="179" t="s">
        <v>122</v>
      </c>
      <c r="D8" s="180"/>
      <c r="E8" s="180"/>
      <c r="F8" s="180"/>
      <c r="G8" s="180"/>
      <c r="H8" s="180"/>
      <c r="I8" s="180"/>
      <c r="J8" s="180"/>
      <c r="K8" s="180"/>
      <c r="L8" s="180"/>
      <c r="M8" s="181"/>
      <c r="O8" s="1" t="s">
        <v>18</v>
      </c>
    </row>
    <row r="9" spans="1:16" ht="30" customHeight="1" thickBot="1" x14ac:dyDescent="0.25">
      <c r="A9" s="177" t="s">
        <v>5</v>
      </c>
      <c r="B9" s="178"/>
      <c r="C9" s="185" t="s">
        <v>67</v>
      </c>
      <c r="D9" s="186"/>
      <c r="E9" s="186"/>
      <c r="F9" s="186"/>
      <c r="G9" s="186"/>
      <c r="H9" s="186"/>
      <c r="I9" s="186"/>
      <c r="J9" s="186"/>
      <c r="K9" s="186"/>
      <c r="L9" s="186"/>
      <c r="M9" s="187"/>
      <c r="O9" s="1" t="s">
        <v>20</v>
      </c>
      <c r="P9" s="112"/>
    </row>
    <row r="10" spans="1:16" ht="13.5" thickBot="1" x14ac:dyDescent="0.25">
      <c r="A10" s="2"/>
      <c r="M10" s="40"/>
      <c r="O10" s="111" t="s">
        <v>74</v>
      </c>
    </row>
    <row r="11" spans="1:16" ht="44.25" customHeight="1" thickBot="1" x14ac:dyDescent="0.25">
      <c r="A11" s="177" t="s">
        <v>7</v>
      </c>
      <c r="B11" s="178"/>
      <c r="C11" s="188" t="s">
        <v>167</v>
      </c>
      <c r="D11" s="189"/>
      <c r="E11" s="189"/>
      <c r="F11" s="189"/>
      <c r="G11" s="189"/>
      <c r="H11" s="189"/>
      <c r="I11" s="189"/>
      <c r="J11" s="189"/>
      <c r="K11" s="27" t="s">
        <v>82</v>
      </c>
      <c r="L11" s="190" t="s">
        <v>188</v>
      </c>
      <c r="M11" s="191"/>
      <c r="O11" s="1" t="s">
        <v>21</v>
      </c>
    </row>
    <row r="12" spans="1:16" ht="47.25" customHeight="1" thickBot="1" x14ac:dyDescent="0.25">
      <c r="A12" s="177" t="s">
        <v>9</v>
      </c>
      <c r="B12" s="178"/>
      <c r="C12" s="179" t="s">
        <v>168</v>
      </c>
      <c r="D12" s="180"/>
      <c r="E12" s="180"/>
      <c r="F12" s="180"/>
      <c r="G12" s="180"/>
      <c r="H12" s="180"/>
      <c r="I12" s="180"/>
      <c r="J12" s="180"/>
      <c r="K12" s="180"/>
      <c r="L12" s="180"/>
      <c r="M12" s="181"/>
      <c r="O12" s="1" t="s">
        <v>0</v>
      </c>
    </row>
    <row r="13" spans="1:16" ht="45.75" customHeight="1" thickBot="1" x14ac:dyDescent="0.25">
      <c r="A13" s="177" t="s">
        <v>96</v>
      </c>
      <c r="B13" s="178"/>
      <c r="C13" s="179" t="s">
        <v>134</v>
      </c>
      <c r="D13" s="180"/>
      <c r="E13" s="180"/>
      <c r="F13" s="180"/>
      <c r="G13" s="180"/>
      <c r="H13" s="180"/>
      <c r="I13" s="180"/>
      <c r="J13" s="180"/>
      <c r="K13" s="180"/>
      <c r="L13" s="180"/>
      <c r="M13" s="181"/>
      <c r="O13" s="1" t="s">
        <v>119</v>
      </c>
    </row>
    <row r="14" spans="1:16" ht="59.25" customHeight="1" thickBot="1" x14ac:dyDescent="0.25">
      <c r="A14" s="177" t="s">
        <v>106</v>
      </c>
      <c r="B14" s="178"/>
      <c r="C14" s="179" t="s">
        <v>178</v>
      </c>
      <c r="D14" s="180"/>
      <c r="E14" s="180"/>
      <c r="F14" s="180"/>
      <c r="G14" s="180"/>
      <c r="H14" s="180"/>
      <c r="I14" s="180"/>
      <c r="J14" s="180"/>
      <c r="K14" s="180"/>
      <c r="L14" s="180"/>
      <c r="M14" s="181"/>
      <c r="O14" s="1" t="s">
        <v>120</v>
      </c>
    </row>
    <row r="15" spans="1:16" ht="30" customHeight="1" thickBot="1" x14ac:dyDescent="0.25">
      <c r="A15" s="177" t="s">
        <v>112</v>
      </c>
      <c r="B15" s="178"/>
      <c r="C15" s="179" t="s">
        <v>180</v>
      </c>
      <c r="D15" s="180"/>
      <c r="E15" s="180"/>
      <c r="F15" s="180"/>
      <c r="G15" s="180"/>
      <c r="H15" s="180"/>
      <c r="I15" s="180"/>
      <c r="J15" s="180"/>
      <c r="K15" s="180"/>
      <c r="L15" s="180"/>
      <c r="M15" s="181"/>
      <c r="O15" s="1" t="s">
        <v>24</v>
      </c>
    </row>
    <row r="16" spans="1:16" ht="13.5" thickBot="1" x14ac:dyDescent="0.25">
      <c r="A16" s="2"/>
      <c r="M16" s="40"/>
      <c r="O16" s="1" t="s">
        <v>25</v>
      </c>
    </row>
    <row r="17" spans="1:40" ht="17.25" customHeight="1" thickBot="1" x14ac:dyDescent="0.25">
      <c r="A17" s="198" t="s">
        <v>11</v>
      </c>
      <c r="B17" s="199"/>
      <c r="C17" s="198" t="s">
        <v>76</v>
      </c>
      <c r="D17" s="199"/>
      <c r="E17" s="198" t="s">
        <v>12</v>
      </c>
      <c r="F17" s="202"/>
      <c r="G17" s="202"/>
      <c r="H17" s="202"/>
      <c r="I17" s="202"/>
      <c r="J17" s="202"/>
      <c r="K17" s="202"/>
      <c r="L17" s="202"/>
      <c r="M17" s="199"/>
      <c r="O17" s="111" t="s">
        <v>83</v>
      </c>
    </row>
    <row r="18" spans="1:40" ht="53.45" customHeight="1" thickBot="1" x14ac:dyDescent="0.25">
      <c r="A18" s="200"/>
      <c r="B18" s="201"/>
      <c r="C18" s="200"/>
      <c r="D18" s="201"/>
      <c r="E18" s="6" t="s">
        <v>14</v>
      </c>
      <c r="F18" s="177" t="s">
        <v>15</v>
      </c>
      <c r="G18" s="182"/>
      <c r="H18" s="178"/>
      <c r="I18" s="37" t="s">
        <v>16</v>
      </c>
      <c r="J18" s="177" t="s">
        <v>128</v>
      </c>
      <c r="K18" s="182"/>
      <c r="L18" s="178"/>
      <c r="M18" s="6" t="s">
        <v>17</v>
      </c>
      <c r="O18" s="1" t="s">
        <v>27</v>
      </c>
    </row>
    <row r="19" spans="1:40" ht="30" customHeight="1" thickBot="1" x14ac:dyDescent="0.25">
      <c r="A19" s="203" t="s">
        <v>170</v>
      </c>
      <c r="B19" s="204"/>
      <c r="C19" s="209" t="s">
        <v>86</v>
      </c>
      <c r="D19" s="233"/>
      <c r="E19" s="4">
        <v>1</v>
      </c>
      <c r="F19" s="192" t="s">
        <v>123</v>
      </c>
      <c r="G19" s="193"/>
      <c r="H19" s="194"/>
      <c r="I19" s="110" t="s">
        <v>136</v>
      </c>
      <c r="J19" s="267" t="s">
        <v>124</v>
      </c>
      <c r="K19" s="268"/>
      <c r="L19" s="269"/>
      <c r="M19" s="7" t="s">
        <v>119</v>
      </c>
      <c r="O19" s="1" t="s">
        <v>28</v>
      </c>
    </row>
    <row r="20" spans="1:40" ht="30" customHeight="1" thickBot="1" x14ac:dyDescent="0.25">
      <c r="A20" s="205"/>
      <c r="B20" s="206"/>
      <c r="C20" s="211"/>
      <c r="D20" s="212"/>
      <c r="E20" s="4">
        <v>2</v>
      </c>
      <c r="F20" s="192" t="s">
        <v>133</v>
      </c>
      <c r="G20" s="193"/>
      <c r="H20" s="194"/>
      <c r="I20" s="110" t="s">
        <v>136</v>
      </c>
      <c r="J20" s="267" t="s">
        <v>125</v>
      </c>
      <c r="K20" s="268"/>
      <c r="L20" s="269"/>
      <c r="M20" s="7" t="s">
        <v>119</v>
      </c>
      <c r="O20" s="1" t="s">
        <v>3</v>
      </c>
    </row>
    <row r="21" spans="1:40" ht="30" customHeight="1" thickBot="1" x14ac:dyDescent="0.25">
      <c r="A21" s="205"/>
      <c r="B21" s="206"/>
      <c r="C21" s="211"/>
      <c r="D21" s="212"/>
      <c r="E21" s="4">
        <v>3</v>
      </c>
      <c r="F21" s="192"/>
      <c r="G21" s="193"/>
      <c r="H21" s="194"/>
      <c r="I21" s="110" t="s">
        <v>136</v>
      </c>
      <c r="J21" s="267"/>
      <c r="K21" s="268"/>
      <c r="L21" s="269"/>
      <c r="M21" s="7" t="s">
        <v>119</v>
      </c>
      <c r="O21" s="1" t="s">
        <v>29</v>
      </c>
    </row>
    <row r="22" spans="1:40" ht="30" customHeight="1" thickBot="1" x14ac:dyDescent="0.25">
      <c r="A22" s="207"/>
      <c r="B22" s="208"/>
      <c r="C22" s="213"/>
      <c r="D22" s="214"/>
      <c r="E22" s="4">
        <v>4</v>
      </c>
      <c r="F22" s="192"/>
      <c r="G22" s="193"/>
      <c r="H22" s="194"/>
      <c r="I22" s="110" t="s">
        <v>136</v>
      </c>
      <c r="J22" s="267"/>
      <c r="K22" s="268"/>
      <c r="L22" s="269"/>
      <c r="M22" s="7" t="s">
        <v>119</v>
      </c>
    </row>
    <row r="23" spans="1:40" ht="13.5" thickBot="1" x14ac:dyDescent="0.25">
      <c r="A23" s="2"/>
      <c r="M23" s="40"/>
      <c r="O23" s="111" t="s">
        <v>70</v>
      </c>
      <c r="AN23" s="1">
        <v>2002</v>
      </c>
    </row>
    <row r="24" spans="1:40" ht="45.95" customHeight="1" thickBot="1" x14ac:dyDescent="0.25">
      <c r="A24" s="6" t="s">
        <v>22</v>
      </c>
      <c r="B24" s="109" t="s">
        <v>10</v>
      </c>
      <c r="C24" s="36" t="s">
        <v>73</v>
      </c>
      <c r="D24" s="109" t="s">
        <v>18</v>
      </c>
      <c r="E24" s="6" t="s">
        <v>23</v>
      </c>
      <c r="F24" s="113">
        <v>1</v>
      </c>
      <c r="G24" s="6" t="s">
        <v>129</v>
      </c>
      <c r="H24" s="114">
        <v>1</v>
      </c>
      <c r="I24" s="6" t="s">
        <v>104</v>
      </c>
      <c r="J24" s="115">
        <v>2020</v>
      </c>
      <c r="K24" s="6" t="s">
        <v>105</v>
      </c>
      <c r="L24" s="270" t="s">
        <v>125</v>
      </c>
      <c r="M24" s="271"/>
      <c r="O24" s="116" t="s">
        <v>48</v>
      </c>
      <c r="AN24" s="1">
        <f>AN23+1</f>
        <v>2003</v>
      </c>
    </row>
    <row r="25" spans="1:40" ht="16.5" customHeight="1" thickBot="1" x14ac:dyDescent="0.25">
      <c r="A25" s="219" t="s">
        <v>26</v>
      </c>
      <c r="B25" s="273" t="s">
        <v>119</v>
      </c>
      <c r="C25" s="219" t="s">
        <v>75</v>
      </c>
      <c r="D25" s="273" t="s">
        <v>119</v>
      </c>
      <c r="E25" s="219" t="s">
        <v>113</v>
      </c>
      <c r="F25" s="44" t="s">
        <v>116</v>
      </c>
      <c r="G25" s="42">
        <v>2020</v>
      </c>
      <c r="H25" s="42">
        <v>2021</v>
      </c>
      <c r="I25" s="42">
        <v>2022</v>
      </c>
      <c r="J25" s="42">
        <v>2023</v>
      </c>
      <c r="K25" s="42">
        <v>2024</v>
      </c>
      <c r="L25" s="215" t="s">
        <v>130</v>
      </c>
      <c r="M25" s="216"/>
      <c r="O25" s="116" t="s">
        <v>49</v>
      </c>
    </row>
    <row r="26" spans="1:40" ht="30" customHeight="1" thickBot="1" x14ac:dyDescent="0.25">
      <c r="A26" s="220"/>
      <c r="B26" s="274"/>
      <c r="C26" s="220"/>
      <c r="D26" s="274"/>
      <c r="E26" s="223"/>
      <c r="F26" s="43" t="s">
        <v>114</v>
      </c>
      <c r="G26" s="117">
        <v>1</v>
      </c>
      <c r="H26" s="117">
        <v>1</v>
      </c>
      <c r="I26" s="117">
        <v>1</v>
      </c>
      <c r="J26" s="117">
        <v>1</v>
      </c>
      <c r="K26" s="117">
        <v>1</v>
      </c>
      <c r="L26" s="270">
        <v>1</v>
      </c>
      <c r="M26" s="271"/>
      <c r="O26" s="116" t="s">
        <v>61</v>
      </c>
    </row>
    <row r="27" spans="1:40" ht="30" customHeight="1" thickBot="1" x14ac:dyDescent="0.25">
      <c r="A27" s="118"/>
      <c r="B27" s="119"/>
      <c r="C27" s="120"/>
      <c r="D27" s="120"/>
      <c r="E27" s="220"/>
      <c r="F27" s="121" t="s">
        <v>115</v>
      </c>
      <c r="G27" s="136">
        <v>1</v>
      </c>
      <c r="H27" s="117"/>
      <c r="I27" s="117"/>
      <c r="J27" s="117"/>
      <c r="K27" s="117"/>
      <c r="L27" s="272">
        <f>+G27+H27+I27+J27</f>
        <v>1</v>
      </c>
      <c r="M27" s="271"/>
      <c r="O27" s="116" t="s">
        <v>62</v>
      </c>
    </row>
    <row r="28" spans="1:40" ht="13.5" thickBot="1" x14ac:dyDescent="0.25">
      <c r="A28" s="2"/>
      <c r="M28" s="40"/>
      <c r="O28" s="116" t="s">
        <v>50</v>
      </c>
      <c r="AN28" s="1" t="e">
        <f>#REF!+1</f>
        <v>#REF!</v>
      </c>
    </row>
    <row r="29" spans="1:40" ht="28.5" customHeight="1" thickBot="1" x14ac:dyDescent="0.25">
      <c r="A29" s="198" t="s">
        <v>94</v>
      </c>
      <c r="B29" s="202"/>
      <c r="C29" s="199"/>
      <c r="D29" s="228" t="s">
        <v>77</v>
      </c>
      <c r="E29" s="229"/>
      <c r="F29" s="68">
        <v>0.8</v>
      </c>
      <c r="G29" s="69" t="s">
        <v>87</v>
      </c>
      <c r="H29" s="70">
        <v>1</v>
      </c>
      <c r="I29" s="279" t="s">
        <v>184</v>
      </c>
      <c r="J29" s="280"/>
      <c r="K29" s="280"/>
      <c r="L29" s="280"/>
      <c r="M29" s="281"/>
      <c r="O29" s="116" t="s">
        <v>51</v>
      </c>
      <c r="AN29" s="1" t="e">
        <f>AN28+1</f>
        <v>#REF!</v>
      </c>
    </row>
    <row r="30" spans="1:40" ht="26.25" customHeight="1" thickBot="1" x14ac:dyDescent="0.25">
      <c r="A30" s="224"/>
      <c r="B30" s="278"/>
      <c r="C30" s="226"/>
      <c r="D30" s="237" t="s">
        <v>78</v>
      </c>
      <c r="E30" s="238"/>
      <c r="F30" s="71">
        <v>0.5</v>
      </c>
      <c r="G30" s="72" t="s">
        <v>87</v>
      </c>
      <c r="H30" s="73">
        <v>0.79</v>
      </c>
      <c r="I30" s="282"/>
      <c r="J30" s="283"/>
      <c r="K30" s="283"/>
      <c r="L30" s="283"/>
      <c r="M30" s="284"/>
      <c r="O30" s="116" t="s">
        <v>52</v>
      </c>
      <c r="AN30" s="1" t="e">
        <f>#REF!+1</f>
        <v>#REF!</v>
      </c>
    </row>
    <row r="31" spans="1:40" ht="34.5" customHeight="1" thickBot="1" x14ac:dyDescent="0.25">
      <c r="A31" s="200"/>
      <c r="B31" s="227"/>
      <c r="C31" s="201"/>
      <c r="D31" s="239" t="s">
        <v>79</v>
      </c>
      <c r="E31" s="240"/>
      <c r="F31" s="74">
        <v>0</v>
      </c>
      <c r="G31" s="75" t="s">
        <v>87</v>
      </c>
      <c r="H31" s="76">
        <v>0.49</v>
      </c>
      <c r="I31" s="285"/>
      <c r="J31" s="286"/>
      <c r="K31" s="286"/>
      <c r="L31" s="286"/>
      <c r="M31" s="287"/>
      <c r="O31" s="122" t="s">
        <v>131</v>
      </c>
      <c r="AN31" s="1" t="e">
        <f>#REF!+1</f>
        <v>#REF!</v>
      </c>
    </row>
    <row r="32" spans="1:40" ht="13.5" thickBot="1" x14ac:dyDescent="0.25">
      <c r="A32" s="2"/>
      <c r="M32" s="40"/>
      <c r="O32" s="116" t="s">
        <v>64</v>
      </c>
      <c r="AN32" s="1" t="e">
        <f>#REF!+1</f>
        <v>#REF!</v>
      </c>
    </row>
    <row r="33" spans="1:40" ht="13.5" customHeight="1" thickBot="1" x14ac:dyDescent="0.25">
      <c r="A33" s="170" t="s">
        <v>30</v>
      </c>
      <c r="B33" s="171"/>
      <c r="C33" s="171"/>
      <c r="D33" s="171"/>
      <c r="E33" s="171"/>
      <c r="F33" s="171"/>
      <c r="G33" s="171"/>
      <c r="H33" s="171"/>
      <c r="I33" s="171"/>
      <c r="J33" s="171"/>
      <c r="K33" s="171"/>
      <c r="L33" s="171"/>
      <c r="M33" s="172"/>
      <c r="O33" s="116" t="s">
        <v>54</v>
      </c>
      <c r="AN33" s="1" t="e">
        <f>AN32+1</f>
        <v>#REF!</v>
      </c>
    </row>
    <row r="34" spans="1:40" ht="13.5" thickBot="1" x14ac:dyDescent="0.25">
      <c r="A34" s="2"/>
      <c r="M34" s="40"/>
      <c r="O34" s="116" t="s">
        <v>55</v>
      </c>
      <c r="AN34" s="1" t="e">
        <f>AN33+1</f>
        <v>#REF!</v>
      </c>
    </row>
    <row r="35" spans="1:40" ht="93.75" customHeight="1" thickBot="1" x14ac:dyDescent="0.25">
      <c r="A35" s="107"/>
      <c r="B35" s="31" t="s">
        <v>31</v>
      </c>
      <c r="C35" s="32" t="s">
        <v>32</v>
      </c>
      <c r="D35" s="32" t="str">
        <f>F19</f>
        <v>Avance en la ejecución de las actividades en el trimestre</v>
      </c>
      <c r="E35" s="32" t="str">
        <f>+F20</f>
        <v>Meta programada en la vigencia</v>
      </c>
      <c r="F35" s="32">
        <f>+F21</f>
        <v>0</v>
      </c>
      <c r="G35" s="34" t="s">
        <v>89</v>
      </c>
      <c r="H35" s="33" t="s">
        <v>93</v>
      </c>
      <c r="M35" s="108"/>
      <c r="O35" s="116" t="s">
        <v>53</v>
      </c>
      <c r="AI35"/>
      <c r="AL35" s="1"/>
    </row>
    <row r="36" spans="1:40" ht="36.75" customHeight="1" x14ac:dyDescent="0.2">
      <c r="A36" s="107"/>
      <c r="B36" s="133" t="s">
        <v>33</v>
      </c>
      <c r="C36" s="134">
        <v>0.15</v>
      </c>
      <c r="D36" s="158">
        <v>0.15</v>
      </c>
      <c r="E36" s="134">
        <v>1</v>
      </c>
      <c r="F36" s="159"/>
      <c r="G36" s="140">
        <f>+D36*E36</f>
        <v>0.15</v>
      </c>
      <c r="H36" s="160">
        <f>G36</f>
        <v>0.15</v>
      </c>
      <c r="M36" s="108"/>
      <c r="O36" s="116" t="s">
        <v>65</v>
      </c>
      <c r="AI36"/>
      <c r="AL36" s="1"/>
    </row>
    <row r="37" spans="1:40" ht="36.75" customHeight="1" x14ac:dyDescent="0.2">
      <c r="A37" s="107"/>
      <c r="B37" s="93" t="s">
        <v>34</v>
      </c>
      <c r="C37" s="134">
        <v>0.3</v>
      </c>
      <c r="D37" s="124">
        <v>0.3</v>
      </c>
      <c r="E37" s="64">
        <v>1</v>
      </c>
      <c r="F37" s="125"/>
      <c r="G37" s="141">
        <f>+D37*E37</f>
        <v>0.3</v>
      </c>
      <c r="H37" s="160">
        <f>G37</f>
        <v>0.3</v>
      </c>
      <c r="M37" s="108"/>
      <c r="O37" s="116" t="s">
        <v>66</v>
      </c>
      <c r="AI37"/>
      <c r="AL37" s="1"/>
    </row>
    <row r="38" spans="1:40" ht="36.75" customHeight="1" x14ac:dyDescent="0.2">
      <c r="A38" s="107"/>
      <c r="B38" s="29" t="s">
        <v>35</v>
      </c>
      <c r="C38" s="134">
        <v>0.3</v>
      </c>
      <c r="D38" s="124">
        <v>0.3</v>
      </c>
      <c r="E38" s="64">
        <v>1</v>
      </c>
      <c r="F38" s="125"/>
      <c r="G38" s="141">
        <f>+D38*E38</f>
        <v>0.3</v>
      </c>
      <c r="H38" s="160">
        <f>G38</f>
        <v>0.3</v>
      </c>
      <c r="M38" s="108"/>
      <c r="O38" s="111" t="s">
        <v>69</v>
      </c>
      <c r="AI38"/>
      <c r="AL38" s="1"/>
    </row>
    <row r="39" spans="1:40" ht="36.75" customHeight="1" thickBot="1" x14ac:dyDescent="0.25">
      <c r="A39" s="107"/>
      <c r="B39" s="30" t="s">
        <v>36</v>
      </c>
      <c r="C39" s="153">
        <v>0.25</v>
      </c>
      <c r="D39" s="127">
        <v>0.25</v>
      </c>
      <c r="E39" s="65">
        <v>1</v>
      </c>
      <c r="F39" s="128"/>
      <c r="G39" s="142">
        <f>+D39*E39</f>
        <v>0.25</v>
      </c>
      <c r="H39" s="161">
        <f>G39</f>
        <v>0.25</v>
      </c>
      <c r="M39" s="108"/>
      <c r="O39" s="130" t="s">
        <v>67</v>
      </c>
      <c r="AI39"/>
      <c r="AL39" s="1"/>
    </row>
    <row r="40" spans="1:40" ht="38.25" x14ac:dyDescent="0.2">
      <c r="A40" s="2"/>
      <c r="M40" s="40"/>
      <c r="O40" s="130" t="s">
        <v>68</v>
      </c>
    </row>
    <row r="41" spans="1:40" ht="12.75" x14ac:dyDescent="0.2">
      <c r="A41" s="2"/>
      <c r="M41" s="40"/>
      <c r="O41" s="130" t="s">
        <v>56</v>
      </c>
      <c r="AN41" s="1" t="e">
        <f>#REF!+1</f>
        <v>#REF!</v>
      </c>
    </row>
    <row r="42" spans="1:40" ht="12.75" x14ac:dyDescent="0.2">
      <c r="A42" s="2"/>
      <c r="M42" s="40"/>
      <c r="O42" s="130" t="s">
        <v>46</v>
      </c>
    </row>
    <row r="43" spans="1:40" ht="12.75" x14ac:dyDescent="0.2">
      <c r="A43" s="2"/>
      <c r="M43" s="40"/>
      <c r="O43" s="1" t="s">
        <v>47</v>
      </c>
    </row>
    <row r="44" spans="1:40" ht="12.75" x14ac:dyDescent="0.2">
      <c r="A44" s="2"/>
      <c r="M44" s="40"/>
      <c r="O44" s="1" t="s">
        <v>81</v>
      </c>
    </row>
    <row r="45" spans="1:40" ht="12.75" x14ac:dyDescent="0.2">
      <c r="A45" s="2"/>
      <c r="M45" s="40"/>
      <c r="O45" s="111" t="s">
        <v>84</v>
      </c>
    </row>
    <row r="46" spans="1:40" ht="12.75" x14ac:dyDescent="0.2">
      <c r="A46" s="2"/>
      <c r="M46" s="40"/>
      <c r="O46" s="1" t="s">
        <v>86</v>
      </c>
    </row>
    <row r="47" spans="1:40" ht="12.75" x14ac:dyDescent="0.2">
      <c r="A47" s="2"/>
      <c r="M47" s="40"/>
      <c r="O47" s="1" t="s">
        <v>95</v>
      </c>
    </row>
    <row r="48" spans="1:40" ht="12.75" x14ac:dyDescent="0.2">
      <c r="A48" s="2"/>
      <c r="M48" s="40"/>
      <c r="O48" s="1" t="s">
        <v>85</v>
      </c>
    </row>
    <row r="49" spans="1:40" ht="12.75" x14ac:dyDescent="0.2">
      <c r="A49" s="2"/>
      <c r="M49" s="40"/>
      <c r="O49" s="1" t="s">
        <v>97</v>
      </c>
    </row>
    <row r="50" spans="1:40" ht="28.5" customHeight="1" x14ac:dyDescent="0.2">
      <c r="A50" s="2"/>
      <c r="M50" s="40"/>
      <c r="O50" s="1" t="s">
        <v>98</v>
      </c>
      <c r="AN50" s="1" t="e">
        <f>AN41+1</f>
        <v>#REF!</v>
      </c>
    </row>
    <row r="51" spans="1:40" ht="19.5" customHeight="1" x14ac:dyDescent="0.2">
      <c r="A51" s="2"/>
      <c r="M51" s="40"/>
      <c r="O51" s="1" t="s">
        <v>99</v>
      </c>
      <c r="AN51" s="1" t="e">
        <f t="shared" ref="AN51:AN56" si="0">AN50+1</f>
        <v>#REF!</v>
      </c>
    </row>
    <row r="52" spans="1:40" ht="12.75" x14ac:dyDescent="0.2">
      <c r="A52" s="2"/>
      <c r="M52" s="40"/>
      <c r="O52" s="1" t="s">
        <v>100</v>
      </c>
      <c r="AN52" s="1" t="e">
        <f t="shared" si="0"/>
        <v>#REF!</v>
      </c>
    </row>
    <row r="53" spans="1:40" ht="12.75" x14ac:dyDescent="0.2">
      <c r="A53" s="2"/>
      <c r="M53" s="40"/>
      <c r="O53" s="1" t="s">
        <v>132</v>
      </c>
      <c r="AN53" s="1" t="e">
        <f t="shared" si="0"/>
        <v>#REF!</v>
      </c>
    </row>
    <row r="54" spans="1:40" ht="12.75" x14ac:dyDescent="0.2">
      <c r="A54" s="2"/>
      <c r="M54" s="40"/>
      <c r="O54" s="1" t="s">
        <v>103</v>
      </c>
      <c r="AN54" s="1" t="e">
        <f t="shared" si="0"/>
        <v>#REF!</v>
      </c>
    </row>
    <row r="55" spans="1:40" ht="12.75" x14ac:dyDescent="0.2">
      <c r="A55" s="2"/>
      <c r="M55" s="40"/>
      <c r="O55" s="1" t="s">
        <v>102</v>
      </c>
      <c r="AN55" s="1" t="e">
        <f t="shared" si="0"/>
        <v>#REF!</v>
      </c>
    </row>
    <row r="56" spans="1:40" ht="16.5" customHeight="1" thickBot="1" x14ac:dyDescent="0.25">
      <c r="A56" s="2"/>
      <c r="M56" s="40"/>
      <c r="O56" s="111" t="s">
        <v>107</v>
      </c>
      <c r="AN56" s="1" t="e">
        <f t="shared" si="0"/>
        <v>#REF!</v>
      </c>
    </row>
    <row r="57" spans="1:40" ht="13.5" customHeight="1" thickBot="1" x14ac:dyDescent="0.25">
      <c r="A57" s="170" t="s">
        <v>37</v>
      </c>
      <c r="B57" s="171"/>
      <c r="C57" s="171"/>
      <c r="D57" s="171"/>
      <c r="E57" s="171"/>
      <c r="F57" s="171"/>
      <c r="G57" s="171"/>
      <c r="H57" s="171"/>
      <c r="I57" s="171"/>
      <c r="J57" s="171"/>
      <c r="K57" s="171"/>
      <c r="L57" s="171"/>
      <c r="M57" s="172"/>
      <c r="O57" s="1" t="s">
        <v>178</v>
      </c>
      <c r="AN57" s="1" t="e">
        <f>#REF!+1</f>
        <v>#REF!</v>
      </c>
    </row>
    <row r="58" spans="1:40" ht="24" customHeight="1" thickBot="1" x14ac:dyDescent="0.25">
      <c r="A58" s="2"/>
      <c r="M58" s="40"/>
      <c r="O58" s="1" t="s">
        <v>179</v>
      </c>
      <c r="AN58" s="1" t="e">
        <f>AN57+1</f>
        <v>#REF!</v>
      </c>
    </row>
    <row r="59" spans="1:40" ht="25.5" customHeight="1" thickBot="1" x14ac:dyDescent="0.25">
      <c r="A59" s="219" t="s">
        <v>38</v>
      </c>
      <c r="B59" s="198" t="s">
        <v>39</v>
      </c>
      <c r="C59" s="202"/>
      <c r="D59" s="202"/>
      <c r="E59" s="202"/>
      <c r="F59" s="202"/>
      <c r="G59" s="199"/>
      <c r="H59" s="177" t="s">
        <v>90</v>
      </c>
      <c r="I59" s="178"/>
      <c r="J59" s="202" t="s">
        <v>40</v>
      </c>
      <c r="K59" s="202"/>
      <c r="L59" s="202"/>
      <c r="M59" s="199"/>
      <c r="O59" s="1" t="s">
        <v>111</v>
      </c>
      <c r="AN59" s="1" t="e">
        <f>AN58+1</f>
        <v>#REF!</v>
      </c>
    </row>
    <row r="60" spans="1:40" ht="25.5" customHeight="1" thickBot="1" x14ac:dyDescent="0.25">
      <c r="A60" s="220"/>
      <c r="B60" s="200"/>
      <c r="C60" s="227"/>
      <c r="D60" s="227"/>
      <c r="E60" s="227"/>
      <c r="F60" s="227"/>
      <c r="G60" s="201"/>
      <c r="H60" s="6" t="s">
        <v>91</v>
      </c>
      <c r="I60" s="37" t="s">
        <v>92</v>
      </c>
      <c r="J60" s="227"/>
      <c r="K60" s="227"/>
      <c r="L60" s="227"/>
      <c r="M60" s="201"/>
    </row>
    <row r="61" spans="1:40" ht="83.45" customHeight="1" thickBot="1" x14ac:dyDescent="0.25">
      <c r="A61" s="9" t="s">
        <v>33</v>
      </c>
      <c r="B61" s="248" t="s">
        <v>193</v>
      </c>
      <c r="C61" s="249"/>
      <c r="D61" s="249"/>
      <c r="E61" s="249"/>
      <c r="F61" s="249"/>
      <c r="G61" s="250"/>
      <c r="H61" s="28"/>
      <c r="I61" s="106" t="s">
        <v>191</v>
      </c>
      <c r="J61" s="275"/>
      <c r="K61" s="276"/>
      <c r="L61" s="276"/>
      <c r="M61" s="277"/>
      <c r="AN61" s="1" t="e">
        <f>AN59+1</f>
        <v>#REF!</v>
      </c>
    </row>
    <row r="62" spans="1:40" ht="155.44999999999999" customHeight="1" thickBot="1" x14ac:dyDescent="0.25">
      <c r="A62" s="9" t="s">
        <v>34</v>
      </c>
      <c r="B62" s="242" t="s">
        <v>196</v>
      </c>
      <c r="C62" s="243"/>
      <c r="D62" s="243"/>
      <c r="E62" s="243"/>
      <c r="F62" s="243"/>
      <c r="G62" s="244"/>
      <c r="H62" s="28"/>
      <c r="I62" s="106" t="s">
        <v>191</v>
      </c>
      <c r="J62" s="275"/>
      <c r="K62" s="276"/>
      <c r="L62" s="276"/>
      <c r="M62" s="277"/>
      <c r="AN62" s="1" t="e">
        <f>AN61+1</f>
        <v>#REF!</v>
      </c>
    </row>
    <row r="63" spans="1:40" ht="189.6" customHeight="1" thickBot="1" x14ac:dyDescent="0.25">
      <c r="A63" s="9" t="s">
        <v>41</v>
      </c>
      <c r="B63" s="288" t="s">
        <v>200</v>
      </c>
      <c r="C63" s="289"/>
      <c r="D63" s="289"/>
      <c r="E63" s="289"/>
      <c r="F63" s="289"/>
      <c r="G63" s="290"/>
      <c r="H63" s="28"/>
      <c r="I63" s="106" t="s">
        <v>191</v>
      </c>
      <c r="J63" s="275"/>
      <c r="K63" s="276"/>
      <c r="L63" s="276"/>
      <c r="M63" s="277"/>
      <c r="AN63" s="1" t="e">
        <f>#REF!+1</f>
        <v>#REF!</v>
      </c>
    </row>
    <row r="64" spans="1:40" ht="184.9" customHeight="1" thickBot="1" x14ac:dyDescent="0.25">
      <c r="A64" s="9" t="s">
        <v>36</v>
      </c>
      <c r="B64" s="288" t="s">
        <v>206</v>
      </c>
      <c r="C64" s="289"/>
      <c r="D64" s="289"/>
      <c r="E64" s="289"/>
      <c r="F64" s="289"/>
      <c r="G64" s="290"/>
      <c r="H64" s="28"/>
      <c r="I64" s="106"/>
      <c r="J64" s="275"/>
      <c r="K64" s="276"/>
      <c r="L64" s="276"/>
      <c r="M64" s="277"/>
      <c r="AN64" s="1" t="e">
        <f>AN63+1</f>
        <v>#REF!</v>
      </c>
    </row>
    <row r="65" spans="1:40" ht="204.6" customHeight="1" thickBot="1" x14ac:dyDescent="0.25">
      <c r="A65" s="9" t="s">
        <v>42</v>
      </c>
      <c r="B65" s="288" t="s">
        <v>207</v>
      </c>
      <c r="C65" s="289"/>
      <c r="D65" s="289"/>
      <c r="E65" s="289"/>
      <c r="F65" s="289"/>
      <c r="G65" s="290"/>
      <c r="H65" s="28"/>
      <c r="I65" s="106" t="s">
        <v>191</v>
      </c>
      <c r="J65" s="275"/>
      <c r="K65" s="276"/>
      <c r="L65" s="276"/>
      <c r="M65" s="277"/>
      <c r="AN65" s="1" t="e">
        <f>#REF!+1</f>
        <v>#REF!</v>
      </c>
    </row>
    <row r="66" spans="1:40" ht="24.95" customHeight="1" x14ac:dyDescent="0.2">
      <c r="B66" s="291"/>
      <c r="C66" s="291"/>
      <c r="D66" s="291"/>
      <c r="E66" s="291"/>
      <c r="F66" s="291"/>
      <c r="G66" s="291"/>
      <c r="H66" s="291"/>
      <c r="I66" s="291"/>
      <c r="J66" s="291"/>
      <c r="K66" s="291"/>
      <c r="L66" s="291"/>
      <c r="M66" s="291"/>
      <c r="AN66" s="1" t="e">
        <f>AN65+1</f>
        <v>#REF!</v>
      </c>
    </row>
    <row r="67" spans="1:40" ht="24.95" hidden="1" customHeight="1" x14ac:dyDescent="0.2">
      <c r="B67" s="291"/>
      <c r="C67" s="291"/>
      <c r="D67" s="291"/>
      <c r="E67" s="291"/>
      <c r="F67" s="291"/>
      <c r="G67" s="291"/>
      <c r="H67" s="291"/>
      <c r="I67" s="291"/>
      <c r="J67" s="291"/>
      <c r="K67" s="291"/>
      <c r="L67" s="291"/>
      <c r="M67" s="291"/>
      <c r="AN67" s="1" t="e">
        <f>AN66+1</f>
        <v>#REF!</v>
      </c>
    </row>
    <row r="68" spans="1:40" ht="24.95" hidden="1" customHeight="1" x14ac:dyDescent="0.2">
      <c r="B68" s="291"/>
      <c r="C68" s="291"/>
      <c r="D68" s="291"/>
      <c r="E68" s="291"/>
      <c r="F68" s="291"/>
      <c r="G68" s="291"/>
      <c r="H68" s="291"/>
      <c r="I68" s="291"/>
      <c r="J68" s="291"/>
      <c r="K68" s="291"/>
      <c r="L68" s="291"/>
      <c r="M68" s="291"/>
      <c r="AN68" s="1" t="e">
        <f>AN67+1</f>
        <v>#REF!</v>
      </c>
    </row>
    <row r="69" spans="1:40" ht="24.95" hidden="1" customHeight="1" x14ac:dyDescent="0.2">
      <c r="B69" s="291"/>
      <c r="C69" s="291"/>
      <c r="D69" s="291"/>
      <c r="E69" s="291"/>
      <c r="F69" s="291"/>
      <c r="G69" s="291"/>
      <c r="H69" s="291"/>
      <c r="I69" s="291"/>
      <c r="J69" s="291"/>
      <c r="K69" s="291"/>
      <c r="L69" s="291"/>
      <c r="M69" s="291"/>
    </row>
    <row r="70" spans="1:40" ht="24.95" hidden="1" customHeight="1" x14ac:dyDescent="0.2">
      <c r="B70" s="291"/>
      <c r="C70" s="291"/>
      <c r="D70" s="291"/>
      <c r="E70" s="291"/>
      <c r="F70" s="291"/>
      <c r="G70" s="291"/>
      <c r="H70" s="291"/>
      <c r="I70" s="291"/>
      <c r="J70" s="291"/>
      <c r="K70" s="291"/>
      <c r="L70" s="291"/>
      <c r="M70" s="291"/>
    </row>
    <row r="71" spans="1:40" ht="12.75" hidden="1" x14ac:dyDescent="0.2"/>
    <row r="72" spans="1:40" ht="12.75" hidden="1" x14ac:dyDescent="0.2"/>
    <row r="73" spans="1:40" ht="12.75" hidden="1" x14ac:dyDescent="0.2"/>
    <row r="74" spans="1:40" ht="12.75" hidden="1" x14ac:dyDescent="0.2"/>
    <row r="75" spans="1:40" ht="12.75" hidden="1" x14ac:dyDescent="0.2"/>
    <row r="76" spans="1:40" ht="12.75" hidden="1" x14ac:dyDescent="0.2"/>
    <row r="77" spans="1:40" ht="12.75" hidden="1" x14ac:dyDescent="0.2"/>
    <row r="78" spans="1:40" ht="12.75" hidden="1" x14ac:dyDescent="0.2"/>
    <row r="79" spans="1:40" ht="12.75" hidden="1" x14ac:dyDescent="0.2"/>
    <row r="80" spans="1:40" ht="12.75" hidden="1" x14ac:dyDescent="0.2"/>
    <row r="81" spans="6:11" ht="12.75" hidden="1" x14ac:dyDescent="0.2"/>
    <row r="82" spans="6:11" ht="12.75" hidden="1" x14ac:dyDescent="0.2"/>
    <row r="83" spans="6:11" ht="12.75" hidden="1" x14ac:dyDescent="0.2"/>
    <row r="84" spans="6:11" ht="12.75" hidden="1" x14ac:dyDescent="0.2"/>
    <row r="85" spans="6:11" ht="12.75" hidden="1" x14ac:dyDescent="0.2"/>
    <row r="86" spans="6:11" ht="15" hidden="1" x14ac:dyDescent="0.2">
      <c r="F86" s="292"/>
      <c r="G86" s="292"/>
      <c r="H86" s="292"/>
      <c r="I86" s="10" t="s">
        <v>43</v>
      </c>
      <c r="K86" s="131"/>
    </row>
    <row r="87" spans="6:11" ht="15" hidden="1" x14ac:dyDescent="0.2">
      <c r="F87" s="292"/>
      <c r="G87" s="292"/>
      <c r="H87" s="292"/>
      <c r="I87" s="10" t="s">
        <v>44</v>
      </c>
      <c r="K87" s="131"/>
    </row>
    <row r="88" spans="6:11" ht="15" hidden="1" x14ac:dyDescent="0.2">
      <c r="F88" s="292"/>
      <c r="G88" s="292"/>
      <c r="H88" s="292"/>
      <c r="I88" s="10" t="s">
        <v>45</v>
      </c>
      <c r="K88" s="131"/>
    </row>
    <row r="89" spans="6:11" ht="15" hidden="1" x14ac:dyDescent="0.2">
      <c r="F89" s="292"/>
      <c r="G89" s="292"/>
      <c r="H89" s="292"/>
      <c r="K89" s="131"/>
    </row>
    <row r="90" spans="6:11" ht="15" hidden="1" x14ac:dyDescent="0.2">
      <c r="F90" s="292"/>
      <c r="G90" s="292"/>
      <c r="H90" s="292"/>
      <c r="K90" s="131"/>
    </row>
    <row r="91" spans="6:11" ht="15" hidden="1" x14ac:dyDescent="0.2">
      <c r="K91" s="131"/>
    </row>
    <row r="92" spans="6:11" ht="15" hidden="1" x14ac:dyDescent="0.2">
      <c r="K92" s="131"/>
    </row>
    <row r="93" spans="6:11" ht="15" hidden="1" x14ac:dyDescent="0.2">
      <c r="K93" s="131"/>
    </row>
    <row r="94" spans="6:11" ht="15" hidden="1" x14ac:dyDescent="0.2">
      <c r="K94" s="131"/>
    </row>
    <row r="95" spans="6:11" ht="15" hidden="1" x14ac:dyDescent="0.2">
      <c r="K95" s="131"/>
    </row>
    <row r="96" spans="6:11" ht="15" hidden="1" x14ac:dyDescent="0.2">
      <c r="K96" s="131"/>
    </row>
    <row r="97" spans="11:11" ht="15" hidden="1" x14ac:dyDescent="0.2">
      <c r="K97" s="131"/>
    </row>
    <row r="98" spans="11:11" ht="15" hidden="1" x14ac:dyDescent="0.2">
      <c r="K98" s="131"/>
    </row>
    <row r="99" spans="11:11" ht="15" hidden="1" x14ac:dyDescent="0.2">
      <c r="K99" s="131"/>
    </row>
    <row r="100" spans="11:11" ht="15" hidden="1" x14ac:dyDescent="0.2">
      <c r="K100" s="131"/>
    </row>
    <row r="101" spans="11:11" ht="15" hidden="1" x14ac:dyDescent="0.2">
      <c r="K101" s="131"/>
    </row>
    <row r="102" spans="11:11" ht="15" hidden="1" x14ac:dyDescent="0.2">
      <c r="K102" s="131"/>
    </row>
    <row r="103" spans="11:11" ht="15" hidden="1" x14ac:dyDescent="0.2">
      <c r="K103" s="131"/>
    </row>
    <row r="104" spans="11:11" ht="15" hidden="1" x14ac:dyDescent="0.2">
      <c r="K104" s="131"/>
    </row>
    <row r="105" spans="11:11" ht="15" hidden="1" x14ac:dyDescent="0.2">
      <c r="K105" s="131"/>
    </row>
    <row r="106" spans="11:11" ht="15" hidden="1" x14ac:dyDescent="0.2">
      <c r="K106" s="131"/>
    </row>
    <row r="107" spans="11:11" ht="15" hidden="1" x14ac:dyDescent="0.2">
      <c r="K107" s="131"/>
    </row>
    <row r="108" spans="11:11" ht="15" hidden="1" x14ac:dyDescent="0.2">
      <c r="K108" s="131"/>
    </row>
    <row r="109" spans="11:11" ht="15" hidden="1" x14ac:dyDescent="0.2">
      <c r="K109" s="131"/>
    </row>
    <row r="110" spans="11:11" ht="15" hidden="1" x14ac:dyDescent="0.2">
      <c r="K110" s="131"/>
    </row>
    <row r="111" spans="11:11" ht="15" hidden="1" x14ac:dyDescent="0.2">
      <c r="K111" s="131"/>
    </row>
    <row r="112" spans="11:11" ht="15" hidden="1" x14ac:dyDescent="0.2">
      <c r="K112" s="131"/>
    </row>
    <row r="113" spans="11:11" ht="15" hidden="1" x14ac:dyDescent="0.2">
      <c r="K113" s="131"/>
    </row>
    <row r="114" spans="11:11" ht="15" hidden="1" x14ac:dyDescent="0.2">
      <c r="K114" s="131"/>
    </row>
    <row r="115" spans="11:11" ht="15" hidden="1" x14ac:dyDescent="0.2">
      <c r="K115" s="131"/>
    </row>
    <row r="116" spans="11:11" ht="15" hidden="1" x14ac:dyDescent="0.2">
      <c r="K116" s="131"/>
    </row>
    <row r="117" spans="11:11" ht="15" hidden="1" x14ac:dyDescent="0.2">
      <c r="K117" s="131"/>
    </row>
    <row r="118" spans="11:11" ht="15" hidden="1" x14ac:dyDescent="0.2">
      <c r="K118" s="131"/>
    </row>
    <row r="119" spans="11:11" ht="15" hidden="1" x14ac:dyDescent="0.2">
      <c r="K119" s="131"/>
    </row>
    <row r="120" spans="11:11" ht="15" hidden="1" x14ac:dyDescent="0.2">
      <c r="K120" s="131"/>
    </row>
    <row r="121" spans="11:11" ht="15" hidden="1" x14ac:dyDescent="0.2">
      <c r="K121" s="131"/>
    </row>
    <row r="122" spans="11:11" ht="15" hidden="1" x14ac:dyDescent="0.2">
      <c r="K122" s="131"/>
    </row>
    <row r="123" spans="11:11" ht="15" hidden="1" x14ac:dyDescent="0.2">
      <c r="K123" s="131"/>
    </row>
    <row r="124" spans="11:11" ht="12.75" hidden="1" x14ac:dyDescent="0.2"/>
    <row r="125" spans="11:11" ht="12.75" hidden="1" x14ac:dyDescent="0.2"/>
    <row r="126" spans="11:11" ht="12.75" hidden="1" x14ac:dyDescent="0.2"/>
    <row r="127" spans="11:11" ht="12.75" hidden="1" x14ac:dyDescent="0.2"/>
    <row r="128" spans="11:11"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sheetData>
  <mergeCells count="83">
    <mergeCell ref="B66:I66"/>
    <mergeCell ref="J66:M66"/>
    <mergeCell ref="F89:H90"/>
    <mergeCell ref="B68:I68"/>
    <mergeCell ref="J68:M68"/>
    <mergeCell ref="B69:I69"/>
    <mergeCell ref="J69:M69"/>
    <mergeCell ref="B70:I70"/>
    <mergeCell ref="J70:M70"/>
    <mergeCell ref="B67:I67"/>
    <mergeCell ref="J67:M67"/>
    <mergeCell ref="F86:H87"/>
    <mergeCell ref="F88:H88"/>
    <mergeCell ref="J62:M62"/>
    <mergeCell ref="B64:G64"/>
    <mergeCell ref="J64:M64"/>
    <mergeCell ref="B65:G65"/>
    <mergeCell ref="J65:M65"/>
    <mergeCell ref="B63:G63"/>
    <mergeCell ref="J63:M63"/>
    <mergeCell ref="B62:G62"/>
    <mergeCell ref="B61:G61"/>
    <mergeCell ref="J61:M61"/>
    <mergeCell ref="A29:C31"/>
    <mergeCell ref="D29:E29"/>
    <mergeCell ref="I29:M31"/>
    <mergeCell ref="D30:E30"/>
    <mergeCell ref="D31:E31"/>
    <mergeCell ref="A33:M33"/>
    <mergeCell ref="A57:M57"/>
    <mergeCell ref="A59:A60"/>
    <mergeCell ref="B59:G60"/>
    <mergeCell ref="H59:I59"/>
    <mergeCell ref="J59:M60"/>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C13:M13"/>
    <mergeCell ref="A15:B15"/>
    <mergeCell ref="C15:M15"/>
    <mergeCell ref="A19:B22"/>
    <mergeCell ref="C19:D22"/>
    <mergeCell ref="F19:H19"/>
    <mergeCell ref="J19:L19"/>
    <mergeCell ref="F20:H20"/>
    <mergeCell ref="A17:B18"/>
    <mergeCell ref="C17:D18"/>
    <mergeCell ref="E17:M17"/>
    <mergeCell ref="F18:H18"/>
    <mergeCell ref="J18:L18"/>
    <mergeCell ref="A14:B14"/>
    <mergeCell ref="C14:M14"/>
    <mergeCell ref="A13:B13"/>
    <mergeCell ref="A12:B12"/>
    <mergeCell ref="C12:M12"/>
    <mergeCell ref="A7:B7"/>
    <mergeCell ref="C7:H7"/>
    <mergeCell ref="I7:K7"/>
    <mergeCell ref="L7:M7"/>
    <mergeCell ref="A8:B8"/>
    <mergeCell ref="C8:M8"/>
    <mergeCell ref="A9:B9"/>
    <mergeCell ref="C9:M9"/>
    <mergeCell ref="A11:B11"/>
    <mergeCell ref="C11:J11"/>
    <mergeCell ref="L11:M11"/>
    <mergeCell ref="A5:M5"/>
    <mergeCell ref="A1:B3"/>
    <mergeCell ref="C1:J3"/>
    <mergeCell ref="K1:M1"/>
    <mergeCell ref="K2:M2"/>
    <mergeCell ref="K3:M3"/>
  </mergeCells>
  <dataValidations count="8">
    <dataValidation type="list" allowBlank="1" showInputMessage="1" showErrorMessage="1" sqref="B24" xr:uid="{00000000-0002-0000-0200-000000000000}">
      <formula1>$O$3:$O$5</formula1>
    </dataValidation>
    <dataValidation type="list" allowBlank="1" showInputMessage="1" showErrorMessage="1" sqref="D24" xr:uid="{00000000-0002-0000-0200-000001000000}">
      <formula1>$O$7:$O$9</formula1>
    </dataValidation>
    <dataValidation type="list" allowBlank="1" showInputMessage="1" showErrorMessage="1" sqref="L7:M7" xr:uid="{00000000-0002-0000-0200-000002000000}">
      <formula1>$O$18:$O$21</formula1>
    </dataValidation>
    <dataValidation type="list" allowBlank="1" showInputMessage="1" showErrorMessage="1" sqref="C19:D22" xr:uid="{00000000-0002-0000-0200-000003000000}">
      <formula1>$O$46:$O$55</formula1>
    </dataValidation>
    <dataValidation type="list" allowBlank="1" showInputMessage="1" showErrorMessage="1" sqref="B25 D25 B27 M19:M22" xr:uid="{00000000-0002-0000-0200-000004000000}">
      <formula1>$O$11:$O$16</formula1>
    </dataValidation>
    <dataValidation type="list" allowBlank="1" showInputMessage="1" showErrorMessage="1" sqref="C7:H7" xr:uid="{00000000-0002-0000-0200-000005000000}">
      <formula1>$O$24:$O$37</formula1>
    </dataValidation>
    <dataValidation type="list" allowBlank="1" showInputMessage="1" showErrorMessage="1" sqref="C9:M9" xr:uid="{00000000-0002-0000-0200-000006000000}">
      <formula1>$O$39:$O$42</formula1>
    </dataValidation>
    <dataValidation type="list" allowBlank="1" showInputMessage="1" showErrorMessage="1" sqref="C14:M14" xr:uid="{00000000-0002-0000-0200-000007000000}">
      <formula1>$O$57:$O$59</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66"/>
  <sheetViews>
    <sheetView showGridLines="0" view="pageBreakPreview" topLeftCell="A29" zoomScale="80" zoomScaleNormal="80" zoomScaleSheetLayoutView="80" workbookViewId="0">
      <selection activeCell="H39" sqref="H39"/>
    </sheetView>
  </sheetViews>
  <sheetFormatPr baseColWidth="10" defaultColWidth="11.42578125" defaultRowHeight="0" customHeight="1" zeroHeight="1" x14ac:dyDescent="0.2"/>
  <cols>
    <col min="1" max="1" width="17.42578125" style="1" customWidth="1"/>
    <col min="2" max="2" width="20.28515625" style="1" customWidth="1"/>
    <col min="3" max="3" width="12" style="1" customWidth="1"/>
    <col min="4" max="4" width="14.85546875" style="1" customWidth="1"/>
    <col min="5" max="10" width="17.7109375" style="1" customWidth="1"/>
    <col min="11" max="11" width="16.7109375" style="1" customWidth="1"/>
    <col min="12" max="12" width="15.140625" style="1" customWidth="1"/>
    <col min="13" max="13" width="16.5703125" style="1" customWidth="1"/>
    <col min="14" max="14" width="3.5703125" style="1" customWidth="1"/>
    <col min="15" max="15" width="26.28515625" style="1" hidden="1" customWidth="1"/>
    <col min="16" max="37" width="11.42578125" style="1" customWidth="1"/>
    <col min="38" max="38" width="11.5703125" customWidth="1"/>
    <col min="39" max="251" width="11.42578125" style="1" customWidth="1"/>
    <col min="252" max="16384" width="11.42578125" style="1"/>
  </cols>
  <sheetData>
    <row r="1" spans="1:16" ht="25.5" customHeight="1" thickBot="1" x14ac:dyDescent="0.25">
      <c r="A1" s="173"/>
      <c r="B1" s="173"/>
      <c r="C1" s="174" t="s">
        <v>58</v>
      </c>
      <c r="D1" s="174"/>
      <c r="E1" s="174"/>
      <c r="F1" s="174"/>
      <c r="G1" s="174"/>
      <c r="H1" s="174"/>
      <c r="I1" s="174"/>
      <c r="J1" s="174"/>
      <c r="K1" s="175" t="s">
        <v>59</v>
      </c>
      <c r="L1" s="175"/>
      <c r="M1" s="175"/>
    </row>
    <row r="2" spans="1:16" ht="25.5" customHeight="1" thickBot="1" x14ac:dyDescent="0.25">
      <c r="A2" s="173"/>
      <c r="B2" s="173"/>
      <c r="C2" s="174"/>
      <c r="D2" s="174"/>
      <c r="E2" s="174"/>
      <c r="F2" s="174"/>
      <c r="G2" s="174"/>
      <c r="H2" s="174"/>
      <c r="I2" s="174"/>
      <c r="J2" s="174"/>
      <c r="K2" s="266" t="s">
        <v>117</v>
      </c>
      <c r="L2" s="266"/>
      <c r="M2" s="266"/>
      <c r="O2" s="111" t="s">
        <v>71</v>
      </c>
    </row>
    <row r="3" spans="1:16" ht="25.5" customHeight="1" thickBot="1" x14ac:dyDescent="0.25">
      <c r="A3" s="173"/>
      <c r="B3" s="173"/>
      <c r="C3" s="174"/>
      <c r="D3" s="174"/>
      <c r="E3" s="174"/>
      <c r="F3" s="174"/>
      <c r="G3" s="174"/>
      <c r="H3" s="174"/>
      <c r="I3" s="174"/>
      <c r="J3" s="174"/>
      <c r="K3" s="266" t="s">
        <v>118</v>
      </c>
      <c r="L3" s="266"/>
      <c r="M3" s="266"/>
      <c r="O3" s="1" t="s">
        <v>6</v>
      </c>
    </row>
    <row r="4" spans="1:16" ht="14.25" customHeight="1" thickBot="1" x14ac:dyDescent="0.25">
      <c r="A4" s="12"/>
      <c r="B4" s="13"/>
      <c r="C4" s="14"/>
      <c r="D4" s="14"/>
      <c r="E4" s="14"/>
      <c r="F4" s="14"/>
      <c r="G4" s="14"/>
      <c r="H4" s="14"/>
      <c r="I4" s="14"/>
      <c r="J4" s="14"/>
      <c r="K4" s="15"/>
      <c r="L4" s="15"/>
      <c r="M4" s="16"/>
      <c r="O4" s="1" t="s">
        <v>8</v>
      </c>
    </row>
    <row r="5" spans="1:16" ht="13.5" thickBot="1" x14ac:dyDescent="0.25">
      <c r="A5" s="170" t="s">
        <v>60</v>
      </c>
      <c r="B5" s="171"/>
      <c r="C5" s="171"/>
      <c r="D5" s="171"/>
      <c r="E5" s="171"/>
      <c r="F5" s="171"/>
      <c r="G5" s="171"/>
      <c r="H5" s="171"/>
      <c r="I5" s="171"/>
      <c r="J5" s="171"/>
      <c r="K5" s="171"/>
      <c r="L5" s="171"/>
      <c r="M5" s="172"/>
      <c r="O5" s="1" t="s">
        <v>10</v>
      </c>
    </row>
    <row r="6" spans="1:16" ht="13.5" thickBot="1" x14ac:dyDescent="0.25">
      <c r="A6" s="38"/>
      <c r="B6" s="112"/>
      <c r="C6" s="112"/>
      <c r="D6" s="112"/>
      <c r="E6" s="112"/>
      <c r="F6" s="112"/>
      <c r="G6" s="112"/>
      <c r="H6" s="112"/>
      <c r="I6" s="112"/>
      <c r="J6" s="112"/>
      <c r="K6" s="112"/>
      <c r="L6" s="112"/>
      <c r="M6" s="39"/>
      <c r="O6" s="111" t="s">
        <v>72</v>
      </c>
    </row>
    <row r="7" spans="1:16" ht="30" customHeight="1" thickBot="1" x14ac:dyDescent="0.25">
      <c r="A7" s="177" t="s">
        <v>1</v>
      </c>
      <c r="B7" s="178"/>
      <c r="C7" s="179" t="s">
        <v>48</v>
      </c>
      <c r="D7" s="180"/>
      <c r="E7" s="180"/>
      <c r="F7" s="180"/>
      <c r="G7" s="180"/>
      <c r="H7" s="181"/>
      <c r="I7" s="177" t="s">
        <v>2</v>
      </c>
      <c r="J7" s="182"/>
      <c r="K7" s="178"/>
      <c r="L7" s="183" t="s">
        <v>28</v>
      </c>
      <c r="M7" s="184"/>
      <c r="O7" s="1" t="s">
        <v>13</v>
      </c>
    </row>
    <row r="8" spans="1:16" ht="38.25" customHeight="1" thickBot="1" x14ac:dyDescent="0.25">
      <c r="A8" s="177" t="s">
        <v>4</v>
      </c>
      <c r="B8" s="178"/>
      <c r="C8" s="179" t="s">
        <v>122</v>
      </c>
      <c r="D8" s="180"/>
      <c r="E8" s="180"/>
      <c r="F8" s="180"/>
      <c r="G8" s="180"/>
      <c r="H8" s="180"/>
      <c r="I8" s="180"/>
      <c r="J8" s="180"/>
      <c r="K8" s="180"/>
      <c r="L8" s="180"/>
      <c r="M8" s="181"/>
      <c r="O8" s="1" t="s">
        <v>18</v>
      </c>
    </row>
    <row r="9" spans="1:16" ht="30" customHeight="1" thickBot="1" x14ac:dyDescent="0.25">
      <c r="A9" s="177" t="s">
        <v>5</v>
      </c>
      <c r="B9" s="178"/>
      <c r="C9" s="185" t="s">
        <v>67</v>
      </c>
      <c r="D9" s="186"/>
      <c r="E9" s="186"/>
      <c r="F9" s="186"/>
      <c r="G9" s="186"/>
      <c r="H9" s="186"/>
      <c r="I9" s="186"/>
      <c r="J9" s="186"/>
      <c r="K9" s="186"/>
      <c r="L9" s="186"/>
      <c r="M9" s="187"/>
      <c r="O9" s="1" t="s">
        <v>20</v>
      </c>
      <c r="P9" s="112"/>
    </row>
    <row r="10" spans="1:16" ht="13.5" thickBot="1" x14ac:dyDescent="0.25">
      <c r="A10" s="2"/>
      <c r="M10" s="40"/>
      <c r="O10" s="111" t="s">
        <v>74</v>
      </c>
    </row>
    <row r="11" spans="1:16" ht="44.25" customHeight="1" thickBot="1" x14ac:dyDescent="0.25">
      <c r="A11" s="177" t="s">
        <v>7</v>
      </c>
      <c r="B11" s="178"/>
      <c r="C11" s="188" t="s">
        <v>171</v>
      </c>
      <c r="D11" s="189"/>
      <c r="E11" s="189"/>
      <c r="F11" s="189"/>
      <c r="G11" s="189"/>
      <c r="H11" s="189"/>
      <c r="I11" s="189"/>
      <c r="J11" s="189"/>
      <c r="K11" s="27" t="s">
        <v>82</v>
      </c>
      <c r="L11" s="190" t="s">
        <v>189</v>
      </c>
      <c r="M11" s="191"/>
      <c r="O11" s="1" t="s">
        <v>21</v>
      </c>
    </row>
    <row r="12" spans="1:16" ht="47.25" customHeight="1" thickBot="1" x14ac:dyDescent="0.25">
      <c r="A12" s="177" t="s">
        <v>9</v>
      </c>
      <c r="B12" s="178"/>
      <c r="C12" s="179" t="s">
        <v>172</v>
      </c>
      <c r="D12" s="180"/>
      <c r="E12" s="180"/>
      <c r="F12" s="180"/>
      <c r="G12" s="180"/>
      <c r="H12" s="180"/>
      <c r="I12" s="180"/>
      <c r="J12" s="180"/>
      <c r="K12" s="180"/>
      <c r="L12" s="180"/>
      <c r="M12" s="181"/>
      <c r="O12" s="1" t="s">
        <v>0</v>
      </c>
    </row>
    <row r="13" spans="1:16" ht="45.75" customHeight="1" thickBot="1" x14ac:dyDescent="0.25">
      <c r="A13" s="177" t="s">
        <v>96</v>
      </c>
      <c r="B13" s="178"/>
      <c r="C13" s="179" t="s">
        <v>173</v>
      </c>
      <c r="D13" s="180"/>
      <c r="E13" s="180"/>
      <c r="F13" s="180"/>
      <c r="G13" s="180"/>
      <c r="H13" s="180"/>
      <c r="I13" s="180"/>
      <c r="J13" s="180"/>
      <c r="K13" s="180"/>
      <c r="L13" s="180"/>
      <c r="M13" s="181"/>
      <c r="O13" s="1" t="s">
        <v>119</v>
      </c>
    </row>
    <row r="14" spans="1:16" ht="59.25" customHeight="1" thickBot="1" x14ac:dyDescent="0.25">
      <c r="A14" s="177" t="s">
        <v>106</v>
      </c>
      <c r="B14" s="178"/>
      <c r="C14" s="179" t="s">
        <v>169</v>
      </c>
      <c r="D14" s="180"/>
      <c r="E14" s="180"/>
      <c r="F14" s="180"/>
      <c r="G14" s="180"/>
      <c r="H14" s="180"/>
      <c r="I14" s="180"/>
      <c r="J14" s="180"/>
      <c r="K14" s="180"/>
      <c r="L14" s="180"/>
      <c r="M14" s="181"/>
      <c r="O14" s="1" t="s">
        <v>120</v>
      </c>
    </row>
    <row r="15" spans="1:16" ht="30" customHeight="1" thickBot="1" x14ac:dyDescent="0.25">
      <c r="A15" s="177" t="s">
        <v>112</v>
      </c>
      <c r="B15" s="178"/>
      <c r="C15" s="179" t="s">
        <v>180</v>
      </c>
      <c r="D15" s="180"/>
      <c r="E15" s="180"/>
      <c r="F15" s="180"/>
      <c r="G15" s="180"/>
      <c r="H15" s="180"/>
      <c r="I15" s="180"/>
      <c r="J15" s="180"/>
      <c r="K15" s="180"/>
      <c r="L15" s="180"/>
      <c r="M15" s="181"/>
      <c r="O15" s="1" t="s">
        <v>24</v>
      </c>
    </row>
    <row r="16" spans="1:16" ht="13.5" thickBot="1" x14ac:dyDescent="0.25">
      <c r="A16" s="2"/>
      <c r="M16" s="40"/>
      <c r="O16" s="1" t="s">
        <v>25</v>
      </c>
    </row>
    <row r="17" spans="1:40" ht="17.25" customHeight="1" thickBot="1" x14ac:dyDescent="0.25">
      <c r="A17" s="198" t="s">
        <v>11</v>
      </c>
      <c r="B17" s="199"/>
      <c r="C17" s="198" t="s">
        <v>76</v>
      </c>
      <c r="D17" s="199"/>
      <c r="E17" s="198" t="s">
        <v>12</v>
      </c>
      <c r="F17" s="202"/>
      <c r="G17" s="202"/>
      <c r="H17" s="202"/>
      <c r="I17" s="202"/>
      <c r="J17" s="202"/>
      <c r="K17" s="202"/>
      <c r="L17" s="202"/>
      <c r="M17" s="199"/>
      <c r="O17" s="111" t="s">
        <v>83</v>
      </c>
    </row>
    <row r="18" spans="1:40" ht="53.45" customHeight="1" thickBot="1" x14ac:dyDescent="0.25">
      <c r="A18" s="200"/>
      <c r="B18" s="201"/>
      <c r="C18" s="200"/>
      <c r="D18" s="201"/>
      <c r="E18" s="6" t="s">
        <v>14</v>
      </c>
      <c r="F18" s="177" t="s">
        <v>15</v>
      </c>
      <c r="G18" s="182"/>
      <c r="H18" s="178"/>
      <c r="I18" s="37" t="s">
        <v>16</v>
      </c>
      <c r="J18" s="177" t="s">
        <v>128</v>
      </c>
      <c r="K18" s="182"/>
      <c r="L18" s="178"/>
      <c r="M18" s="6" t="s">
        <v>17</v>
      </c>
      <c r="O18" s="1" t="s">
        <v>27</v>
      </c>
    </row>
    <row r="19" spans="1:40" ht="30" customHeight="1" thickBot="1" x14ac:dyDescent="0.25">
      <c r="A19" s="203" t="s">
        <v>181</v>
      </c>
      <c r="B19" s="204"/>
      <c r="C19" s="209" t="s">
        <v>86</v>
      </c>
      <c r="D19" s="233"/>
      <c r="E19" s="4">
        <v>1</v>
      </c>
      <c r="F19" s="192" t="s">
        <v>174</v>
      </c>
      <c r="G19" s="193"/>
      <c r="H19" s="194"/>
      <c r="I19" s="110" t="s">
        <v>136</v>
      </c>
      <c r="J19" s="267" t="s">
        <v>124</v>
      </c>
      <c r="K19" s="268"/>
      <c r="L19" s="269"/>
      <c r="M19" s="7" t="s">
        <v>119</v>
      </c>
      <c r="O19" s="1" t="s">
        <v>28</v>
      </c>
    </row>
    <row r="20" spans="1:40" ht="30" customHeight="1" thickBot="1" x14ac:dyDescent="0.25">
      <c r="A20" s="205"/>
      <c r="B20" s="206"/>
      <c r="C20" s="211"/>
      <c r="D20" s="212"/>
      <c r="E20" s="4">
        <v>2</v>
      </c>
      <c r="F20" s="192" t="s">
        <v>175</v>
      </c>
      <c r="G20" s="193"/>
      <c r="H20" s="194"/>
      <c r="I20" s="110" t="s">
        <v>136</v>
      </c>
      <c r="J20" s="267" t="s">
        <v>124</v>
      </c>
      <c r="K20" s="268"/>
      <c r="L20" s="269"/>
      <c r="M20" s="7" t="s">
        <v>119</v>
      </c>
      <c r="O20" s="1" t="s">
        <v>3</v>
      </c>
    </row>
    <row r="21" spans="1:40" ht="30" customHeight="1" thickBot="1" x14ac:dyDescent="0.25">
      <c r="A21" s="205"/>
      <c r="B21" s="206"/>
      <c r="C21" s="211"/>
      <c r="D21" s="212"/>
      <c r="E21" s="4">
        <v>3</v>
      </c>
      <c r="F21" s="192" t="s">
        <v>176</v>
      </c>
      <c r="G21" s="193"/>
      <c r="H21" s="194"/>
      <c r="I21" s="137" t="s">
        <v>136</v>
      </c>
      <c r="J21" s="267" t="s">
        <v>124</v>
      </c>
      <c r="K21" s="268"/>
      <c r="L21" s="269"/>
      <c r="M21" s="7" t="s">
        <v>119</v>
      </c>
    </row>
    <row r="22" spans="1:40" ht="30" customHeight="1" thickBot="1" x14ac:dyDescent="0.25">
      <c r="A22" s="207"/>
      <c r="B22" s="208"/>
      <c r="C22" s="213"/>
      <c r="D22" s="214"/>
      <c r="E22" s="4">
        <v>4</v>
      </c>
      <c r="F22" s="192" t="s">
        <v>177</v>
      </c>
      <c r="G22" s="193"/>
      <c r="H22" s="194"/>
      <c r="I22" s="110" t="s">
        <v>136</v>
      </c>
      <c r="J22" s="267" t="s">
        <v>124</v>
      </c>
      <c r="K22" s="268"/>
      <c r="L22" s="269"/>
      <c r="M22" s="7" t="s">
        <v>119</v>
      </c>
    </row>
    <row r="23" spans="1:40" ht="13.5" thickBot="1" x14ac:dyDescent="0.25">
      <c r="A23" s="2"/>
      <c r="M23" s="40"/>
      <c r="O23" s="111" t="s">
        <v>70</v>
      </c>
      <c r="AN23" s="1">
        <v>2002</v>
      </c>
    </row>
    <row r="24" spans="1:40" ht="45.95" customHeight="1" thickBot="1" x14ac:dyDescent="0.25">
      <c r="A24" s="6" t="s">
        <v>22</v>
      </c>
      <c r="B24" s="109" t="s">
        <v>10</v>
      </c>
      <c r="C24" s="36" t="s">
        <v>73</v>
      </c>
      <c r="D24" s="109" t="s">
        <v>18</v>
      </c>
      <c r="E24" s="6" t="s">
        <v>23</v>
      </c>
      <c r="F24" s="113">
        <v>19</v>
      </c>
      <c r="G24" s="6" t="s">
        <v>129</v>
      </c>
      <c r="H24" s="114">
        <v>19</v>
      </c>
      <c r="I24" s="6" t="s">
        <v>104</v>
      </c>
      <c r="J24" s="115">
        <v>2020</v>
      </c>
      <c r="K24" s="6" t="s">
        <v>105</v>
      </c>
      <c r="L24" s="270" t="s">
        <v>185</v>
      </c>
      <c r="M24" s="271"/>
      <c r="O24" s="116" t="s">
        <v>48</v>
      </c>
      <c r="AN24" s="1">
        <f>AN23+1</f>
        <v>2003</v>
      </c>
    </row>
    <row r="25" spans="1:40" ht="16.5" customHeight="1" thickBot="1" x14ac:dyDescent="0.25">
      <c r="A25" s="219" t="s">
        <v>26</v>
      </c>
      <c r="B25" s="273" t="s">
        <v>119</v>
      </c>
      <c r="C25" s="219" t="s">
        <v>75</v>
      </c>
      <c r="D25" s="273" t="s">
        <v>119</v>
      </c>
      <c r="E25" s="219" t="s">
        <v>113</v>
      </c>
      <c r="F25" s="44" t="s">
        <v>116</v>
      </c>
      <c r="G25" s="42">
        <v>2020</v>
      </c>
      <c r="H25" s="42">
        <v>2021</v>
      </c>
      <c r="I25" s="42">
        <v>2022</v>
      </c>
      <c r="J25" s="42">
        <v>2023</v>
      </c>
      <c r="K25" s="42">
        <v>2024</v>
      </c>
      <c r="L25" s="215" t="s">
        <v>130</v>
      </c>
      <c r="M25" s="216"/>
      <c r="O25" s="116" t="s">
        <v>49</v>
      </c>
    </row>
    <row r="26" spans="1:40" ht="30" customHeight="1" thickBot="1" x14ac:dyDescent="0.25">
      <c r="A26" s="220"/>
      <c r="B26" s="274"/>
      <c r="C26" s="220"/>
      <c r="D26" s="274"/>
      <c r="E26" s="223"/>
      <c r="F26" s="43" t="s">
        <v>114</v>
      </c>
      <c r="G26" s="117">
        <v>19</v>
      </c>
      <c r="H26" s="117">
        <v>19</v>
      </c>
      <c r="I26" s="117">
        <v>19</v>
      </c>
      <c r="J26" s="117">
        <v>18</v>
      </c>
      <c r="K26" s="117">
        <v>10</v>
      </c>
      <c r="L26" s="272">
        <f>+K26+J26+I26+H26+G26</f>
        <v>85</v>
      </c>
      <c r="M26" s="271"/>
      <c r="O26" s="116" t="s">
        <v>61</v>
      </c>
    </row>
    <row r="27" spans="1:40" ht="30" customHeight="1" thickBot="1" x14ac:dyDescent="0.25">
      <c r="A27" s="118"/>
      <c r="B27" s="119"/>
      <c r="C27" s="120"/>
      <c r="D27" s="120"/>
      <c r="E27" s="220"/>
      <c r="F27" s="121" t="s">
        <v>115</v>
      </c>
      <c r="G27" s="136">
        <v>19</v>
      </c>
      <c r="H27" s="117"/>
      <c r="I27" s="117"/>
      <c r="J27" s="117"/>
      <c r="K27" s="117"/>
      <c r="L27" s="272">
        <f>+G27+H27+I27+J27</f>
        <v>19</v>
      </c>
      <c r="M27" s="271"/>
      <c r="O27" s="116" t="s">
        <v>62</v>
      </c>
    </row>
    <row r="28" spans="1:40" ht="13.5" thickBot="1" x14ac:dyDescent="0.25">
      <c r="A28" s="2"/>
      <c r="M28" s="40"/>
      <c r="O28" s="116" t="s">
        <v>50</v>
      </c>
      <c r="AN28" s="1" t="e">
        <f>#REF!+1</f>
        <v>#REF!</v>
      </c>
    </row>
    <row r="29" spans="1:40" ht="21.6" customHeight="1" thickBot="1" x14ac:dyDescent="0.25">
      <c r="A29" s="198" t="s">
        <v>94</v>
      </c>
      <c r="B29" s="202"/>
      <c r="C29" s="199"/>
      <c r="D29" s="228" t="s">
        <v>77</v>
      </c>
      <c r="E29" s="229"/>
      <c r="F29" s="68">
        <v>15</v>
      </c>
      <c r="G29" s="69" t="s">
        <v>87</v>
      </c>
      <c r="H29" s="70">
        <v>19</v>
      </c>
      <c r="I29" s="293" t="s">
        <v>182</v>
      </c>
      <c r="J29" s="294"/>
      <c r="K29" s="294"/>
      <c r="L29" s="294"/>
      <c r="M29" s="295"/>
      <c r="O29" s="116" t="s">
        <v>51</v>
      </c>
      <c r="AN29" s="1" t="e">
        <f>AN28+1</f>
        <v>#REF!</v>
      </c>
    </row>
    <row r="30" spans="1:40" ht="21.6" customHeight="1" thickBot="1" x14ac:dyDescent="0.25">
      <c r="A30" s="224"/>
      <c r="B30" s="278"/>
      <c r="C30" s="226"/>
      <c r="D30" s="237" t="s">
        <v>78</v>
      </c>
      <c r="E30" s="238"/>
      <c r="F30" s="71">
        <v>8</v>
      </c>
      <c r="G30" s="72" t="s">
        <v>87</v>
      </c>
      <c r="H30" s="73">
        <v>14.99</v>
      </c>
      <c r="I30" s="296"/>
      <c r="J30" s="297"/>
      <c r="K30" s="297"/>
      <c r="L30" s="297"/>
      <c r="M30" s="298"/>
      <c r="O30" s="116" t="s">
        <v>52</v>
      </c>
      <c r="AN30" s="1" t="e">
        <f>#REF!+1</f>
        <v>#REF!</v>
      </c>
    </row>
    <row r="31" spans="1:40" ht="21.6" customHeight="1" thickBot="1" x14ac:dyDescent="0.25">
      <c r="A31" s="200"/>
      <c r="B31" s="227"/>
      <c r="C31" s="201"/>
      <c r="D31" s="239" t="s">
        <v>79</v>
      </c>
      <c r="E31" s="240"/>
      <c r="F31" s="74">
        <v>0</v>
      </c>
      <c r="G31" s="75" t="s">
        <v>87</v>
      </c>
      <c r="H31" s="76">
        <v>7.99</v>
      </c>
      <c r="I31" s="299"/>
      <c r="J31" s="300"/>
      <c r="K31" s="300"/>
      <c r="L31" s="300"/>
      <c r="M31" s="301"/>
      <c r="O31" s="122" t="s">
        <v>131</v>
      </c>
      <c r="AN31" s="1" t="e">
        <f>#REF!+1</f>
        <v>#REF!</v>
      </c>
    </row>
    <row r="32" spans="1:40" ht="13.5" thickBot="1" x14ac:dyDescent="0.25">
      <c r="A32" s="2"/>
      <c r="M32" s="40"/>
      <c r="O32" s="116" t="s">
        <v>64</v>
      </c>
      <c r="AN32" s="1" t="e">
        <f>#REF!+1</f>
        <v>#REF!</v>
      </c>
    </row>
    <row r="33" spans="1:40" ht="13.5" customHeight="1" thickBot="1" x14ac:dyDescent="0.25">
      <c r="A33" s="170" t="s">
        <v>30</v>
      </c>
      <c r="B33" s="171"/>
      <c r="C33" s="171"/>
      <c r="D33" s="171"/>
      <c r="E33" s="171"/>
      <c r="F33" s="171"/>
      <c r="G33" s="171"/>
      <c r="H33" s="171"/>
      <c r="I33" s="171"/>
      <c r="J33" s="171"/>
      <c r="K33" s="171"/>
      <c r="L33" s="171"/>
      <c r="M33" s="172"/>
      <c r="O33" s="116" t="s">
        <v>54</v>
      </c>
      <c r="AN33" s="1" t="e">
        <f>AN32+1</f>
        <v>#REF!</v>
      </c>
    </row>
    <row r="34" spans="1:40" ht="13.5" thickBot="1" x14ac:dyDescent="0.25">
      <c r="A34" s="2"/>
      <c r="M34" s="40"/>
      <c r="O34" s="116" t="s">
        <v>55</v>
      </c>
      <c r="AN34" s="1" t="e">
        <f>AN33+1</f>
        <v>#REF!</v>
      </c>
    </row>
    <row r="35" spans="1:40" ht="93.75" customHeight="1" thickBot="1" x14ac:dyDescent="0.25">
      <c r="A35" s="107"/>
      <c r="B35" s="31" t="s">
        <v>31</v>
      </c>
      <c r="C35" s="32" t="s">
        <v>32</v>
      </c>
      <c r="D35" s="32" t="str">
        <f>F19</f>
        <v xml:space="preserve">Numero de  libros realizadas por el IDEP  </v>
      </c>
      <c r="E35" s="32" t="str">
        <f>+F20</f>
        <v xml:space="preserve">Numero de la Revista Educación y Ciudad  realizadas por el IDEP  </v>
      </c>
      <c r="F35" s="32" t="str">
        <f>+F21</f>
        <v xml:space="preserve">Numero de  Podcasts realizados por el IDEP  </v>
      </c>
      <c r="G35" s="32" t="str">
        <f>+F22</f>
        <v xml:space="preserve">Numero de Magazín Aula Urbana realizados por el IDEP  </v>
      </c>
      <c r="H35" s="34" t="s">
        <v>89</v>
      </c>
      <c r="I35" s="33" t="s">
        <v>93</v>
      </c>
      <c r="K35" s="138"/>
      <c r="L35" s="138"/>
      <c r="M35" s="116"/>
      <c r="AG35"/>
      <c r="AL35" s="1"/>
    </row>
    <row r="36" spans="1:40" ht="36.75" customHeight="1" x14ac:dyDescent="0.2">
      <c r="A36" s="107"/>
      <c r="B36" s="133" t="s">
        <v>33</v>
      </c>
      <c r="C36" s="123">
        <v>0</v>
      </c>
      <c r="D36" s="134">
        <v>0</v>
      </c>
      <c r="E36" s="134">
        <v>0</v>
      </c>
      <c r="F36" s="134">
        <v>0</v>
      </c>
      <c r="G36" s="134">
        <v>0</v>
      </c>
      <c r="H36" s="140">
        <f>SUM(D36:G36)</f>
        <v>0</v>
      </c>
      <c r="I36" s="135">
        <f>+H36</f>
        <v>0</v>
      </c>
      <c r="K36" s="138"/>
      <c r="L36" s="138"/>
      <c r="M36" s="116"/>
      <c r="AG36"/>
      <c r="AL36" s="1"/>
    </row>
    <row r="37" spans="1:40" ht="36.75" customHeight="1" x14ac:dyDescent="0.2">
      <c r="A37" s="107"/>
      <c r="B37" s="93" t="s">
        <v>34</v>
      </c>
      <c r="C37" s="123">
        <v>3</v>
      </c>
      <c r="D37" s="64">
        <v>1</v>
      </c>
      <c r="E37" s="64">
        <v>1</v>
      </c>
      <c r="F37" s="134">
        <v>0</v>
      </c>
      <c r="G37" s="64">
        <v>1</v>
      </c>
      <c r="H37" s="140">
        <f t="shared" ref="H37:H39" si="0">SUM(D37:G37)</f>
        <v>3</v>
      </c>
      <c r="I37" s="126">
        <f>+H37+H36</f>
        <v>3</v>
      </c>
      <c r="K37" s="138"/>
      <c r="L37" s="138"/>
      <c r="M37" s="116"/>
      <c r="AG37"/>
      <c r="AL37" s="1"/>
    </row>
    <row r="38" spans="1:40" ht="36.75" customHeight="1" x14ac:dyDescent="0.2">
      <c r="A38" s="107"/>
      <c r="B38" s="29" t="s">
        <v>35</v>
      </c>
      <c r="C38" s="123">
        <v>5</v>
      </c>
      <c r="D38" s="123">
        <v>3</v>
      </c>
      <c r="E38" s="123">
        <v>1</v>
      </c>
      <c r="F38" s="123">
        <v>0</v>
      </c>
      <c r="G38" s="64">
        <v>1</v>
      </c>
      <c r="H38" s="140">
        <f t="shared" si="0"/>
        <v>5</v>
      </c>
      <c r="I38" s="126">
        <f>+I37+H38</f>
        <v>8</v>
      </c>
      <c r="K38" s="138"/>
      <c r="L38" s="138"/>
      <c r="M38" s="111"/>
      <c r="AG38"/>
      <c r="AL38" s="1"/>
    </row>
    <row r="39" spans="1:40" ht="36.75" customHeight="1" thickBot="1" x14ac:dyDescent="0.25">
      <c r="A39" s="107"/>
      <c r="B39" s="30" t="s">
        <v>36</v>
      </c>
      <c r="C39" s="168">
        <v>11</v>
      </c>
      <c r="D39" s="167">
        <v>7</v>
      </c>
      <c r="E39" s="167">
        <v>0</v>
      </c>
      <c r="F39" s="166">
        <v>2</v>
      </c>
      <c r="G39" s="166">
        <v>2</v>
      </c>
      <c r="H39" s="156">
        <f t="shared" si="0"/>
        <v>11</v>
      </c>
      <c r="I39" s="129">
        <f>+I38+H39</f>
        <v>19</v>
      </c>
      <c r="K39" s="138"/>
      <c r="L39" s="138"/>
      <c r="M39" s="130"/>
      <c r="AG39"/>
      <c r="AL39" s="1"/>
    </row>
    <row r="40" spans="1:40" ht="17.45" customHeight="1" x14ac:dyDescent="0.2">
      <c r="A40" s="2"/>
      <c r="M40" s="40"/>
      <c r="O40" s="130" t="s">
        <v>68</v>
      </c>
    </row>
    <row r="41" spans="1:40" ht="12.75" x14ac:dyDescent="0.2">
      <c r="A41" s="2"/>
      <c r="M41" s="40"/>
      <c r="O41" s="130" t="s">
        <v>46</v>
      </c>
    </row>
    <row r="42" spans="1:40" ht="12.75" x14ac:dyDescent="0.2">
      <c r="A42" s="2"/>
      <c r="M42" s="40"/>
      <c r="O42" s="1" t="s">
        <v>47</v>
      </c>
    </row>
    <row r="43" spans="1:40" ht="12.75" x14ac:dyDescent="0.2">
      <c r="A43" s="2"/>
      <c r="M43" s="40"/>
      <c r="O43" s="1" t="s">
        <v>81</v>
      </c>
    </row>
    <row r="44" spans="1:40" ht="12.75" x14ac:dyDescent="0.2">
      <c r="A44" s="2"/>
      <c r="M44" s="40"/>
      <c r="O44" s="111" t="s">
        <v>84</v>
      </c>
    </row>
    <row r="45" spans="1:40" ht="12.75" x14ac:dyDescent="0.2">
      <c r="A45" s="2"/>
      <c r="M45" s="40"/>
      <c r="O45" s="1" t="s">
        <v>86</v>
      </c>
    </row>
    <row r="46" spans="1:40" ht="12.75" x14ac:dyDescent="0.2">
      <c r="A46" s="2"/>
      <c r="M46" s="40"/>
      <c r="O46" s="1" t="s">
        <v>95</v>
      </c>
    </row>
    <row r="47" spans="1:40" ht="12.75" x14ac:dyDescent="0.2">
      <c r="A47" s="2"/>
      <c r="M47" s="40"/>
      <c r="O47" s="1" t="s">
        <v>85</v>
      </c>
    </row>
    <row r="48" spans="1:40" ht="12.75" x14ac:dyDescent="0.2">
      <c r="A48" s="2"/>
      <c r="M48" s="40"/>
      <c r="O48" s="1" t="s">
        <v>97</v>
      </c>
    </row>
    <row r="49" spans="1:40" ht="28.5" customHeight="1" x14ac:dyDescent="0.2">
      <c r="A49" s="2"/>
      <c r="M49" s="40"/>
      <c r="O49" s="1" t="s">
        <v>98</v>
      </c>
      <c r="AN49" s="1" t="e">
        <f>#REF!+1</f>
        <v>#REF!</v>
      </c>
    </row>
    <row r="50" spans="1:40" ht="19.5" customHeight="1" x14ac:dyDescent="0.2">
      <c r="A50" s="2"/>
      <c r="M50" s="40"/>
      <c r="O50" s="1" t="s">
        <v>99</v>
      </c>
      <c r="AN50" s="1" t="e">
        <f t="shared" ref="AN50:AN55" si="1">AN49+1</f>
        <v>#REF!</v>
      </c>
    </row>
    <row r="51" spans="1:40" ht="12.75" x14ac:dyDescent="0.2">
      <c r="A51" s="2"/>
      <c r="M51" s="40"/>
      <c r="O51" s="1" t="s">
        <v>100</v>
      </c>
      <c r="AN51" s="1" t="e">
        <f t="shared" si="1"/>
        <v>#REF!</v>
      </c>
    </row>
    <row r="52" spans="1:40" ht="12.75" x14ac:dyDescent="0.2">
      <c r="A52" s="2"/>
      <c r="M52" s="40"/>
      <c r="O52" s="1" t="s">
        <v>132</v>
      </c>
      <c r="AN52" s="1" t="e">
        <f t="shared" si="1"/>
        <v>#REF!</v>
      </c>
    </row>
    <row r="53" spans="1:40" ht="12.75" x14ac:dyDescent="0.2">
      <c r="A53" s="2"/>
      <c r="M53" s="40"/>
      <c r="O53" s="1" t="s">
        <v>103</v>
      </c>
      <c r="AN53" s="1" t="e">
        <f t="shared" si="1"/>
        <v>#REF!</v>
      </c>
    </row>
    <row r="54" spans="1:40" ht="12.75" x14ac:dyDescent="0.2">
      <c r="A54" s="2"/>
      <c r="M54" s="40"/>
      <c r="O54" s="1" t="s">
        <v>102</v>
      </c>
      <c r="AN54" s="1" t="e">
        <f t="shared" si="1"/>
        <v>#REF!</v>
      </c>
    </row>
    <row r="55" spans="1:40" ht="16.5" customHeight="1" thickBot="1" x14ac:dyDescent="0.25">
      <c r="A55" s="2"/>
      <c r="M55" s="40"/>
      <c r="O55" s="111" t="s">
        <v>107</v>
      </c>
      <c r="AN55" s="1" t="e">
        <f t="shared" si="1"/>
        <v>#REF!</v>
      </c>
    </row>
    <row r="56" spans="1:40" ht="13.5" customHeight="1" thickBot="1" x14ac:dyDescent="0.25">
      <c r="A56" s="170" t="s">
        <v>37</v>
      </c>
      <c r="B56" s="171"/>
      <c r="C56" s="171"/>
      <c r="D56" s="171"/>
      <c r="E56" s="171"/>
      <c r="F56" s="171"/>
      <c r="G56" s="171"/>
      <c r="H56" s="171"/>
      <c r="I56" s="171"/>
      <c r="J56" s="171"/>
      <c r="K56" s="171"/>
      <c r="L56" s="171"/>
      <c r="M56" s="172"/>
      <c r="O56" s="1" t="s">
        <v>178</v>
      </c>
      <c r="AN56" s="1" t="e">
        <f>#REF!+1</f>
        <v>#REF!</v>
      </c>
    </row>
    <row r="57" spans="1:40" ht="21" customHeight="1" thickBot="1" x14ac:dyDescent="0.25">
      <c r="A57" s="2"/>
      <c r="M57" s="40"/>
      <c r="O57" s="1" t="s">
        <v>179</v>
      </c>
      <c r="AN57" s="1" t="e">
        <f>AN56+1</f>
        <v>#REF!</v>
      </c>
    </row>
    <row r="58" spans="1:40" ht="25.5" customHeight="1" thickBot="1" x14ac:dyDescent="0.25">
      <c r="A58" s="219" t="s">
        <v>38</v>
      </c>
      <c r="B58" s="198" t="s">
        <v>39</v>
      </c>
      <c r="C58" s="202"/>
      <c r="D58" s="202"/>
      <c r="E58" s="202"/>
      <c r="F58" s="202"/>
      <c r="G58" s="199"/>
      <c r="H58" s="177" t="s">
        <v>90</v>
      </c>
      <c r="I58" s="178"/>
      <c r="J58" s="202" t="s">
        <v>40</v>
      </c>
      <c r="K58" s="202"/>
      <c r="L58" s="202"/>
      <c r="M58" s="199"/>
      <c r="O58" s="1" t="s">
        <v>111</v>
      </c>
      <c r="AN58" s="1" t="e">
        <f>AN57+1</f>
        <v>#REF!</v>
      </c>
    </row>
    <row r="59" spans="1:40" ht="25.5" customHeight="1" thickBot="1" x14ac:dyDescent="0.25">
      <c r="A59" s="220"/>
      <c r="B59" s="200"/>
      <c r="C59" s="227"/>
      <c r="D59" s="227"/>
      <c r="E59" s="227"/>
      <c r="F59" s="227"/>
      <c r="G59" s="201"/>
      <c r="H59" s="6" t="s">
        <v>91</v>
      </c>
      <c r="I59" s="37" t="s">
        <v>92</v>
      </c>
      <c r="J59" s="227"/>
      <c r="K59" s="227"/>
      <c r="L59" s="227"/>
      <c r="M59" s="201"/>
    </row>
    <row r="60" spans="1:40" ht="66" customHeight="1" thickBot="1" x14ac:dyDescent="0.25">
      <c r="A60" s="9" t="s">
        <v>33</v>
      </c>
      <c r="B60" s="248" t="s">
        <v>194</v>
      </c>
      <c r="C60" s="249"/>
      <c r="D60" s="249"/>
      <c r="E60" s="249"/>
      <c r="F60" s="249"/>
      <c r="G60" s="250"/>
      <c r="H60" s="28"/>
      <c r="I60" s="106" t="s">
        <v>191</v>
      </c>
      <c r="J60" s="275"/>
      <c r="K60" s="276"/>
      <c r="L60" s="276"/>
      <c r="M60" s="277"/>
      <c r="AN60" s="1" t="e">
        <f>AN58+1</f>
        <v>#REF!</v>
      </c>
    </row>
    <row r="61" spans="1:40" ht="66" customHeight="1" thickBot="1" x14ac:dyDescent="0.25">
      <c r="A61" s="9" t="s">
        <v>34</v>
      </c>
      <c r="B61" s="242" t="s">
        <v>197</v>
      </c>
      <c r="C61" s="243"/>
      <c r="D61" s="243"/>
      <c r="E61" s="243"/>
      <c r="F61" s="243"/>
      <c r="G61" s="244"/>
      <c r="H61" s="28"/>
      <c r="I61" s="106" t="s">
        <v>191</v>
      </c>
      <c r="J61" s="275"/>
      <c r="K61" s="276"/>
      <c r="L61" s="276"/>
      <c r="M61" s="277"/>
      <c r="AN61" s="1" t="e">
        <f>AN60+1</f>
        <v>#REF!</v>
      </c>
    </row>
    <row r="62" spans="1:40" ht="90" customHeight="1" thickBot="1" x14ac:dyDescent="0.25">
      <c r="A62" s="9" t="s">
        <v>41</v>
      </c>
      <c r="B62" s="242" t="s">
        <v>201</v>
      </c>
      <c r="C62" s="243"/>
      <c r="D62" s="243"/>
      <c r="E62" s="243"/>
      <c r="F62" s="243"/>
      <c r="G62" s="244"/>
      <c r="H62" s="28"/>
      <c r="I62" s="106" t="s">
        <v>191</v>
      </c>
      <c r="J62" s="275"/>
      <c r="K62" s="276"/>
      <c r="L62" s="276"/>
      <c r="M62" s="277"/>
      <c r="AN62" s="1" t="e">
        <f>#REF!+1</f>
        <v>#REF!</v>
      </c>
    </row>
    <row r="63" spans="1:40" ht="146.44999999999999" customHeight="1" thickBot="1" x14ac:dyDescent="0.25">
      <c r="A63" s="9" t="s">
        <v>36</v>
      </c>
      <c r="B63" s="242" t="s">
        <v>209</v>
      </c>
      <c r="C63" s="243"/>
      <c r="D63" s="243"/>
      <c r="E63" s="243"/>
      <c r="F63" s="243"/>
      <c r="G63" s="244"/>
      <c r="H63" s="28"/>
      <c r="I63" s="106" t="s">
        <v>191</v>
      </c>
      <c r="J63" s="275"/>
      <c r="K63" s="276"/>
      <c r="L63" s="276"/>
      <c r="M63" s="277"/>
      <c r="AN63" s="1" t="e">
        <f>AN62+1</f>
        <v>#REF!</v>
      </c>
    </row>
    <row r="64" spans="1:40" ht="246" customHeight="1" thickBot="1" x14ac:dyDescent="0.25">
      <c r="A64" s="9" t="s">
        <v>42</v>
      </c>
      <c r="B64" s="248" t="s">
        <v>208</v>
      </c>
      <c r="C64" s="249"/>
      <c r="D64" s="249"/>
      <c r="E64" s="249"/>
      <c r="F64" s="249"/>
      <c r="G64" s="250"/>
      <c r="H64" s="28"/>
      <c r="I64" s="106" t="s">
        <v>191</v>
      </c>
      <c r="J64" s="275"/>
      <c r="K64" s="276"/>
      <c r="L64" s="276"/>
      <c r="M64" s="277"/>
      <c r="AN64" s="1" t="e">
        <f>#REF!+1</f>
        <v>#REF!</v>
      </c>
    </row>
    <row r="65" spans="2:40" ht="24.95" customHeight="1" x14ac:dyDescent="0.2">
      <c r="B65" s="291"/>
      <c r="C65" s="291"/>
      <c r="D65" s="291"/>
      <c r="E65" s="291"/>
      <c r="F65" s="291"/>
      <c r="G65" s="291"/>
      <c r="H65" s="291"/>
      <c r="I65" s="291"/>
      <c r="J65" s="291"/>
      <c r="K65" s="291"/>
      <c r="L65" s="291"/>
      <c r="M65" s="291"/>
      <c r="AN65" s="1" t="e">
        <f>AN64+1</f>
        <v>#REF!</v>
      </c>
    </row>
    <row r="66" spans="2:40" ht="24.95" hidden="1" customHeight="1" x14ac:dyDescent="0.2">
      <c r="B66" s="291"/>
      <c r="C66" s="291"/>
      <c r="D66" s="291"/>
      <c r="E66" s="291"/>
      <c r="F66" s="291"/>
      <c r="G66" s="291"/>
      <c r="H66" s="291"/>
      <c r="I66" s="291"/>
      <c r="J66" s="291"/>
      <c r="K66" s="291"/>
      <c r="L66" s="291"/>
      <c r="M66" s="291"/>
      <c r="AN66" s="1" t="e">
        <f>AN65+1</f>
        <v>#REF!</v>
      </c>
    </row>
    <row r="67" spans="2:40" ht="24.95" hidden="1" customHeight="1" x14ac:dyDescent="0.2">
      <c r="B67" s="291"/>
      <c r="C67" s="291"/>
      <c r="D67" s="291"/>
      <c r="E67" s="291"/>
      <c r="F67" s="291"/>
      <c r="G67" s="291"/>
      <c r="H67" s="291"/>
      <c r="I67" s="291"/>
      <c r="J67" s="291"/>
      <c r="K67" s="291"/>
      <c r="L67" s="291"/>
      <c r="M67" s="291"/>
      <c r="AN67" s="1" t="e">
        <f>AN66+1</f>
        <v>#REF!</v>
      </c>
    </row>
    <row r="68" spans="2:40" ht="24.95" hidden="1" customHeight="1" x14ac:dyDescent="0.2">
      <c r="B68" s="291"/>
      <c r="C68" s="291"/>
      <c r="D68" s="291"/>
      <c r="E68" s="291"/>
      <c r="F68" s="291"/>
      <c r="G68" s="291"/>
      <c r="H68" s="291"/>
      <c r="I68" s="291"/>
      <c r="J68" s="291"/>
      <c r="K68" s="291"/>
      <c r="L68" s="291"/>
      <c r="M68" s="291"/>
    </row>
    <row r="69" spans="2:40" ht="24.95" hidden="1" customHeight="1" x14ac:dyDescent="0.2">
      <c r="B69" s="291"/>
      <c r="C69" s="291"/>
      <c r="D69" s="291"/>
      <c r="E69" s="291"/>
      <c r="F69" s="291"/>
      <c r="G69" s="291"/>
      <c r="H69" s="291"/>
      <c r="I69" s="291"/>
      <c r="J69" s="291"/>
      <c r="K69" s="291"/>
      <c r="L69" s="291"/>
      <c r="M69" s="291"/>
    </row>
    <row r="70" spans="2:40" ht="12.75" hidden="1" x14ac:dyDescent="0.2"/>
    <row r="71" spans="2:40" ht="12.75" hidden="1" x14ac:dyDescent="0.2"/>
    <row r="72" spans="2:40" ht="12.75" hidden="1" x14ac:dyDescent="0.2"/>
    <row r="73" spans="2:40" ht="12.75" hidden="1" x14ac:dyDescent="0.2"/>
    <row r="74" spans="2:40" ht="12.75" hidden="1" x14ac:dyDescent="0.2"/>
    <row r="75" spans="2:40" ht="12.75" hidden="1" x14ac:dyDescent="0.2"/>
    <row r="76" spans="2:40" ht="12.75" hidden="1" x14ac:dyDescent="0.2"/>
    <row r="77" spans="2:40" ht="12.75" hidden="1" x14ac:dyDescent="0.2"/>
    <row r="78" spans="2:40" ht="12.75" hidden="1" x14ac:dyDescent="0.2"/>
    <row r="79" spans="2:40" ht="12.75" hidden="1" x14ac:dyDescent="0.2"/>
    <row r="80" spans="2:40" ht="12.75" hidden="1" x14ac:dyDescent="0.2"/>
    <row r="81" spans="6:11" ht="12.75" hidden="1" x14ac:dyDescent="0.2"/>
    <row r="82" spans="6:11" ht="12.75" hidden="1" x14ac:dyDescent="0.2"/>
    <row r="83" spans="6:11" ht="12.75" hidden="1" x14ac:dyDescent="0.2"/>
    <row r="84" spans="6:11" ht="12.75" hidden="1" x14ac:dyDescent="0.2"/>
    <row r="85" spans="6:11" ht="15" hidden="1" x14ac:dyDescent="0.2">
      <c r="F85" s="292"/>
      <c r="G85" s="292"/>
      <c r="H85" s="292"/>
      <c r="I85" s="10" t="s">
        <v>43</v>
      </c>
      <c r="K85" s="131"/>
    </row>
    <row r="86" spans="6:11" ht="15" hidden="1" x14ac:dyDescent="0.2">
      <c r="F86" s="292"/>
      <c r="G86" s="292"/>
      <c r="H86" s="292"/>
      <c r="I86" s="10" t="s">
        <v>44</v>
      </c>
      <c r="K86" s="131"/>
    </row>
    <row r="87" spans="6:11" ht="15" hidden="1" x14ac:dyDescent="0.2">
      <c r="F87" s="292"/>
      <c r="G87" s="292"/>
      <c r="H87" s="292"/>
      <c r="I87" s="10" t="s">
        <v>45</v>
      </c>
      <c r="K87" s="131"/>
    </row>
    <row r="88" spans="6:11" ht="15" hidden="1" x14ac:dyDescent="0.2">
      <c r="F88" s="292"/>
      <c r="G88" s="292"/>
      <c r="H88" s="292"/>
      <c r="K88" s="131"/>
    </row>
    <row r="89" spans="6:11" ht="15" hidden="1" x14ac:dyDescent="0.2">
      <c r="F89" s="292"/>
      <c r="G89" s="292"/>
      <c r="H89" s="292"/>
      <c r="K89" s="131"/>
    </row>
    <row r="90" spans="6:11" ht="15" hidden="1" x14ac:dyDescent="0.2">
      <c r="K90" s="131"/>
    </row>
    <row r="91" spans="6:11" ht="15" hidden="1" x14ac:dyDescent="0.2">
      <c r="K91" s="131"/>
    </row>
    <row r="92" spans="6:11" ht="15" hidden="1" x14ac:dyDescent="0.2">
      <c r="K92" s="131"/>
    </row>
    <row r="93" spans="6:11" ht="15" hidden="1" x14ac:dyDescent="0.2">
      <c r="K93" s="131"/>
    </row>
    <row r="94" spans="6:11" ht="15" hidden="1" x14ac:dyDescent="0.2">
      <c r="K94" s="131"/>
    </row>
    <row r="95" spans="6:11" ht="15" hidden="1" x14ac:dyDescent="0.2">
      <c r="K95" s="131"/>
    </row>
    <row r="96" spans="6:11" ht="15" hidden="1" x14ac:dyDescent="0.2">
      <c r="K96" s="131"/>
    </row>
    <row r="97" spans="11:11" ht="15" hidden="1" x14ac:dyDescent="0.2">
      <c r="K97" s="131"/>
    </row>
    <row r="98" spans="11:11" ht="15" hidden="1" x14ac:dyDescent="0.2">
      <c r="K98" s="131"/>
    </row>
    <row r="99" spans="11:11" ht="15" hidden="1" x14ac:dyDescent="0.2">
      <c r="K99" s="131"/>
    </row>
    <row r="100" spans="11:11" ht="15" hidden="1" x14ac:dyDescent="0.2">
      <c r="K100" s="131"/>
    </row>
    <row r="101" spans="11:11" ht="15" hidden="1" x14ac:dyDescent="0.2">
      <c r="K101" s="131"/>
    </row>
    <row r="102" spans="11:11" ht="15" hidden="1" x14ac:dyDescent="0.2">
      <c r="K102" s="131"/>
    </row>
    <row r="103" spans="11:11" ht="15" hidden="1" x14ac:dyDescent="0.2">
      <c r="K103" s="131"/>
    </row>
    <row r="104" spans="11:11" ht="15" hidden="1" x14ac:dyDescent="0.2">
      <c r="K104" s="131"/>
    </row>
    <row r="105" spans="11:11" ht="15" hidden="1" x14ac:dyDescent="0.2">
      <c r="K105" s="131"/>
    </row>
    <row r="106" spans="11:11" ht="15" hidden="1" x14ac:dyDescent="0.2">
      <c r="K106" s="131"/>
    </row>
    <row r="107" spans="11:11" ht="15" hidden="1" x14ac:dyDescent="0.2">
      <c r="K107" s="131"/>
    </row>
    <row r="108" spans="11:11" ht="15" hidden="1" x14ac:dyDescent="0.2">
      <c r="K108" s="131"/>
    </row>
    <row r="109" spans="11:11" ht="15" hidden="1" x14ac:dyDescent="0.2">
      <c r="K109" s="131"/>
    </row>
    <row r="110" spans="11:11" ht="15" hidden="1" x14ac:dyDescent="0.2">
      <c r="K110" s="131"/>
    </row>
    <row r="111" spans="11:11" ht="15" hidden="1" x14ac:dyDescent="0.2">
      <c r="K111" s="131"/>
    </row>
    <row r="112" spans="11:11" ht="15" hidden="1" x14ac:dyDescent="0.2">
      <c r="K112" s="131"/>
    </row>
    <row r="113" spans="11:11" ht="15" hidden="1" x14ac:dyDescent="0.2">
      <c r="K113" s="131"/>
    </row>
    <row r="114" spans="11:11" ht="15" hidden="1" x14ac:dyDescent="0.2">
      <c r="K114" s="131"/>
    </row>
    <row r="115" spans="11:11" ht="15" hidden="1" x14ac:dyDescent="0.2">
      <c r="K115" s="131"/>
    </row>
    <row r="116" spans="11:11" ht="15" hidden="1" x14ac:dyDescent="0.2">
      <c r="K116" s="131"/>
    </row>
    <row r="117" spans="11:11" ht="15" hidden="1" x14ac:dyDescent="0.2">
      <c r="K117" s="131"/>
    </row>
    <row r="118" spans="11:11" ht="15" hidden="1" x14ac:dyDescent="0.2">
      <c r="K118" s="131"/>
    </row>
    <row r="119" spans="11:11" ht="15" hidden="1" x14ac:dyDescent="0.2">
      <c r="K119" s="131"/>
    </row>
    <row r="120" spans="11:11" ht="15" hidden="1" x14ac:dyDescent="0.2">
      <c r="K120" s="131"/>
    </row>
    <row r="121" spans="11:11" ht="15" hidden="1" x14ac:dyDescent="0.2">
      <c r="K121" s="131"/>
    </row>
    <row r="122" spans="11:11" ht="15" hidden="1" x14ac:dyDescent="0.2">
      <c r="K122" s="131"/>
    </row>
    <row r="123" spans="11:11" ht="12.75" hidden="1" x14ac:dyDescent="0.2"/>
    <row r="124" spans="11:11" ht="12.75" hidden="1" x14ac:dyDescent="0.2"/>
    <row r="125" spans="11:11" ht="12.75" hidden="1" x14ac:dyDescent="0.2"/>
    <row r="126" spans="11:11" ht="12.75" hidden="1" x14ac:dyDescent="0.2"/>
    <row r="127" spans="11:11" ht="12.75" hidden="1" x14ac:dyDescent="0.2"/>
    <row r="128" spans="11:11"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sheetData>
  <mergeCells count="83">
    <mergeCell ref="F87:H87"/>
    <mergeCell ref="F88:H89"/>
    <mergeCell ref="F85:H86"/>
    <mergeCell ref="B60:G60"/>
    <mergeCell ref="J60:M60"/>
    <mergeCell ref="B61:G61"/>
    <mergeCell ref="B69:I69"/>
    <mergeCell ref="J69:M69"/>
    <mergeCell ref="B66:I66"/>
    <mergeCell ref="J66:M66"/>
    <mergeCell ref="B63:G63"/>
    <mergeCell ref="J63:M63"/>
    <mergeCell ref="B64:G64"/>
    <mergeCell ref="J64:M64"/>
    <mergeCell ref="B65:I65"/>
    <mergeCell ref="J65:M65"/>
    <mergeCell ref="F21:H21"/>
    <mergeCell ref="B67:I67"/>
    <mergeCell ref="J67:M67"/>
    <mergeCell ref="L24:M24"/>
    <mergeCell ref="J22:L22"/>
    <mergeCell ref="D29:E29"/>
    <mergeCell ref="I29:M31"/>
    <mergeCell ref="D30:E30"/>
    <mergeCell ref="D31:E31"/>
    <mergeCell ref="F22:H22"/>
    <mergeCell ref="B58:G59"/>
    <mergeCell ref="H58:I58"/>
    <mergeCell ref="J58:M59"/>
    <mergeCell ref="B68:I68"/>
    <mergeCell ref="J68:M68"/>
    <mergeCell ref="B25:B26"/>
    <mergeCell ref="C25:C26"/>
    <mergeCell ref="D25:D26"/>
    <mergeCell ref="E25:E27"/>
    <mergeCell ref="J61:M61"/>
    <mergeCell ref="B62:G62"/>
    <mergeCell ref="J62:M62"/>
    <mergeCell ref="A33:M33"/>
    <mergeCell ref="A56:M56"/>
    <mergeCell ref="A58:A59"/>
    <mergeCell ref="L25:M25"/>
    <mergeCell ref="L26:M26"/>
    <mergeCell ref="L27:M27"/>
    <mergeCell ref="A29:C31"/>
    <mergeCell ref="A25:A26"/>
    <mergeCell ref="C13:M13"/>
    <mergeCell ref="A15:B15"/>
    <mergeCell ref="C15:M15"/>
    <mergeCell ref="A19:B22"/>
    <mergeCell ref="C19:D22"/>
    <mergeCell ref="F19:H19"/>
    <mergeCell ref="J19:L19"/>
    <mergeCell ref="F20:H20"/>
    <mergeCell ref="A17:B18"/>
    <mergeCell ref="C17:D18"/>
    <mergeCell ref="E17:M17"/>
    <mergeCell ref="F18:H18"/>
    <mergeCell ref="J18:L18"/>
    <mergeCell ref="J20:L20"/>
    <mergeCell ref="J21:L21"/>
    <mergeCell ref="A14:B14"/>
    <mergeCell ref="C14:M14"/>
    <mergeCell ref="A12:B12"/>
    <mergeCell ref="C12:M12"/>
    <mergeCell ref="A7:B7"/>
    <mergeCell ref="C7:H7"/>
    <mergeCell ref="I7:K7"/>
    <mergeCell ref="L7:M7"/>
    <mergeCell ref="A8:B8"/>
    <mergeCell ref="C8:M8"/>
    <mergeCell ref="A9:B9"/>
    <mergeCell ref="C9:M9"/>
    <mergeCell ref="A11:B11"/>
    <mergeCell ref="C11:J11"/>
    <mergeCell ref="L11:M11"/>
    <mergeCell ref="A13:B13"/>
    <mergeCell ref="A5:M5"/>
    <mergeCell ref="A1:B3"/>
    <mergeCell ref="C1:J3"/>
    <mergeCell ref="K1:M1"/>
    <mergeCell ref="K2:M2"/>
    <mergeCell ref="K3:M3"/>
  </mergeCells>
  <dataValidations count="8">
    <dataValidation type="list" allowBlank="1" showInputMessage="1" showErrorMessage="1" sqref="C14:M14" xr:uid="{00000000-0002-0000-0300-000000000000}">
      <formula1>$O$56:$O$58</formula1>
    </dataValidation>
    <dataValidation type="list" allowBlank="1" showInputMessage="1" showErrorMessage="1" sqref="B25 D25 B27 M19:M22" xr:uid="{00000000-0002-0000-0300-000001000000}">
      <formula1>$O$11:$O$16</formula1>
    </dataValidation>
    <dataValidation type="list" allowBlank="1" showInputMessage="1" showErrorMessage="1" sqref="D24" xr:uid="{00000000-0002-0000-0300-000002000000}">
      <formula1>$O$7:$O$9</formula1>
    </dataValidation>
    <dataValidation type="list" allowBlank="1" showInputMessage="1" showErrorMessage="1" sqref="B24" xr:uid="{00000000-0002-0000-0300-000003000000}">
      <formula1>$O$3:$O$5</formula1>
    </dataValidation>
    <dataValidation type="list" allowBlank="1" showInputMessage="1" showErrorMessage="1" sqref="L7:M7" xr:uid="{00000000-0002-0000-0300-000004000000}">
      <formula1>$O$18:$O$20</formula1>
    </dataValidation>
    <dataValidation type="list" allowBlank="1" showInputMessage="1" showErrorMessage="1" sqref="C19:D22" xr:uid="{00000000-0002-0000-0300-000005000000}">
      <formula1>$O$45:$O$54</formula1>
    </dataValidation>
    <dataValidation type="list" allowBlank="1" showInputMessage="1" showErrorMessage="1" sqref="C7:H7" xr:uid="{00000000-0002-0000-0300-000006000000}">
      <formula1>$O$24:$O$37</formula1>
    </dataValidation>
    <dataValidation type="list" allowBlank="1" showInputMessage="1" showErrorMessage="1" sqref="C9:M9" xr:uid="{00000000-0002-0000-0300-000007000000}">
      <formula1>$O$39:$O$41</formula1>
    </dataValidation>
  </dataValidations>
  <printOptions horizontalCentered="1" verticalCentered="1"/>
  <pageMargins left="0.31496062992125984" right="0.31496062992125984" top="0.74803149606299213" bottom="0.35433070866141736" header="0.31496062992125984" footer="0.31496062992125984"/>
  <pageSetup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0"/>
  <sheetViews>
    <sheetView topLeftCell="A39" workbookViewId="0">
      <selection sqref="A1:A60"/>
    </sheetView>
  </sheetViews>
  <sheetFormatPr baseColWidth="10" defaultRowHeight="12.75" x14ac:dyDescent="0.2"/>
  <cols>
    <col min="1" max="1" width="51.42578125" style="3" customWidth="1"/>
  </cols>
  <sheetData>
    <row r="1" spans="1:1" ht="15" customHeight="1" x14ac:dyDescent="0.2">
      <c r="A1" s="20" t="s">
        <v>71</v>
      </c>
    </row>
    <row r="2" spans="1:1" ht="15" customHeight="1" x14ac:dyDescent="0.2">
      <c r="A2" s="18" t="s">
        <v>6</v>
      </c>
    </row>
    <row r="3" spans="1:1" ht="15" customHeight="1" x14ac:dyDescent="0.2">
      <c r="A3" s="3" t="s">
        <v>8</v>
      </c>
    </row>
    <row r="4" spans="1:1" ht="15" customHeight="1" x14ac:dyDescent="0.2">
      <c r="A4" s="3" t="s">
        <v>10</v>
      </c>
    </row>
    <row r="5" spans="1:1" ht="15" customHeight="1" x14ac:dyDescent="0.2">
      <c r="A5" s="20" t="s">
        <v>72</v>
      </c>
    </row>
    <row r="6" spans="1:1" ht="15" customHeight="1" x14ac:dyDescent="0.2">
      <c r="A6" s="3" t="s">
        <v>13</v>
      </c>
    </row>
    <row r="7" spans="1:1" ht="15" customHeight="1" x14ac:dyDescent="0.2">
      <c r="A7" s="3" t="s">
        <v>18</v>
      </c>
    </row>
    <row r="8" spans="1:1" ht="15" customHeight="1" x14ac:dyDescent="0.2">
      <c r="A8" s="3" t="s">
        <v>20</v>
      </c>
    </row>
    <row r="9" spans="1:1" ht="15" customHeight="1" x14ac:dyDescent="0.2">
      <c r="A9" s="20" t="s">
        <v>74</v>
      </c>
    </row>
    <row r="10" spans="1:1" ht="15" customHeight="1" x14ac:dyDescent="0.2">
      <c r="A10" s="3" t="s">
        <v>21</v>
      </c>
    </row>
    <row r="11" spans="1:1" ht="15" customHeight="1" x14ac:dyDescent="0.2">
      <c r="A11" s="3" t="s">
        <v>0</v>
      </c>
    </row>
    <row r="12" spans="1:1" ht="15" customHeight="1" x14ac:dyDescent="0.2">
      <c r="A12" s="3" t="s">
        <v>19</v>
      </c>
    </row>
    <row r="13" spans="1:1" ht="15" customHeight="1" x14ac:dyDescent="0.2">
      <c r="A13" s="3" t="s">
        <v>24</v>
      </c>
    </row>
    <row r="14" spans="1:1" ht="15" customHeight="1" x14ac:dyDescent="0.2">
      <c r="A14" s="3" t="s">
        <v>25</v>
      </c>
    </row>
    <row r="15" spans="1:1" ht="15" customHeight="1" x14ac:dyDescent="0.2">
      <c r="A15" s="20" t="s">
        <v>83</v>
      </c>
    </row>
    <row r="16" spans="1:1" ht="15" customHeight="1" x14ac:dyDescent="0.2">
      <c r="A16" s="3" t="s">
        <v>27</v>
      </c>
    </row>
    <row r="17" spans="1:1" ht="15" customHeight="1" x14ac:dyDescent="0.2">
      <c r="A17" s="3" t="s">
        <v>28</v>
      </c>
    </row>
    <row r="18" spans="1:1" ht="15" customHeight="1" x14ac:dyDescent="0.2">
      <c r="A18" s="3" t="s">
        <v>3</v>
      </c>
    </row>
    <row r="19" spans="1:1" ht="15" customHeight="1" x14ac:dyDescent="0.2">
      <c r="A19" s="3" t="s">
        <v>29</v>
      </c>
    </row>
    <row r="20" spans="1:1" ht="15" customHeight="1" x14ac:dyDescent="0.2"/>
    <row r="21" spans="1:1" ht="15" customHeight="1" x14ac:dyDescent="0.2">
      <c r="A21" s="20" t="s">
        <v>70</v>
      </c>
    </row>
    <row r="22" spans="1:1" ht="15" customHeight="1" x14ac:dyDescent="0.2">
      <c r="A22" s="19" t="s">
        <v>48</v>
      </c>
    </row>
    <row r="23" spans="1:1" ht="15" customHeight="1" x14ac:dyDescent="0.2">
      <c r="A23" s="19" t="s">
        <v>49</v>
      </c>
    </row>
    <row r="24" spans="1:1" ht="15" customHeight="1" x14ac:dyDescent="0.2">
      <c r="A24" s="19" t="s">
        <v>61</v>
      </c>
    </row>
    <row r="25" spans="1:1" ht="15" customHeight="1" x14ac:dyDescent="0.2">
      <c r="A25" s="19" t="s">
        <v>62</v>
      </c>
    </row>
    <row r="26" spans="1:1" ht="15" customHeight="1" x14ac:dyDescent="0.2">
      <c r="A26" s="19" t="s">
        <v>50</v>
      </c>
    </row>
    <row r="27" spans="1:1" ht="15" customHeight="1" x14ac:dyDescent="0.2">
      <c r="A27" s="19" t="s">
        <v>51</v>
      </c>
    </row>
    <row r="28" spans="1:1" ht="15" customHeight="1" x14ac:dyDescent="0.2">
      <c r="A28" s="19" t="s">
        <v>52</v>
      </c>
    </row>
    <row r="29" spans="1:1" ht="15" customHeight="1" x14ac:dyDescent="0.2">
      <c r="A29" s="19" t="s">
        <v>63</v>
      </c>
    </row>
    <row r="30" spans="1:1" ht="15" customHeight="1" x14ac:dyDescent="0.2">
      <c r="A30" s="19" t="s">
        <v>64</v>
      </c>
    </row>
    <row r="31" spans="1:1" ht="15" customHeight="1" x14ac:dyDescent="0.2">
      <c r="A31" s="19" t="s">
        <v>54</v>
      </c>
    </row>
    <row r="32" spans="1:1" ht="15" customHeight="1" x14ac:dyDescent="0.2">
      <c r="A32" s="19" t="s">
        <v>55</v>
      </c>
    </row>
    <row r="33" spans="1:1" ht="15" customHeight="1" x14ac:dyDescent="0.2">
      <c r="A33" s="19" t="s">
        <v>53</v>
      </c>
    </row>
    <row r="34" spans="1:1" ht="15" customHeight="1" x14ac:dyDescent="0.2">
      <c r="A34" s="19" t="s">
        <v>65</v>
      </c>
    </row>
    <row r="35" spans="1:1" ht="15" customHeight="1" x14ac:dyDescent="0.2">
      <c r="A35" s="19" t="s">
        <v>66</v>
      </c>
    </row>
    <row r="36" spans="1:1" ht="15" customHeight="1" x14ac:dyDescent="0.2">
      <c r="A36" s="20" t="s">
        <v>69</v>
      </c>
    </row>
    <row r="37" spans="1:1" ht="15" customHeight="1" x14ac:dyDescent="0.2">
      <c r="A37" s="8" t="s">
        <v>67</v>
      </c>
    </row>
    <row r="38" spans="1:1" ht="15" customHeight="1" x14ac:dyDescent="0.2">
      <c r="A38" s="8" t="s">
        <v>68</v>
      </c>
    </row>
    <row r="39" spans="1:1" ht="15" customHeight="1" x14ac:dyDescent="0.2">
      <c r="A39" s="8" t="s">
        <v>56</v>
      </c>
    </row>
    <row r="40" spans="1:1" ht="15" customHeight="1" x14ac:dyDescent="0.2">
      <c r="A40" s="8" t="s">
        <v>46</v>
      </c>
    </row>
    <row r="41" spans="1:1" ht="15" customHeight="1" x14ac:dyDescent="0.2">
      <c r="A41" s="8" t="s">
        <v>57</v>
      </c>
    </row>
    <row r="42" spans="1:1" x14ac:dyDescent="0.2">
      <c r="A42" s="21" t="s">
        <v>80</v>
      </c>
    </row>
    <row r="43" spans="1:1" x14ac:dyDescent="0.2">
      <c r="A43" s="3" t="s">
        <v>47</v>
      </c>
    </row>
    <row r="44" spans="1:1" x14ac:dyDescent="0.2">
      <c r="A44" s="3" t="s">
        <v>81</v>
      </c>
    </row>
    <row r="45" spans="1:1" x14ac:dyDescent="0.2">
      <c r="A45" s="20" t="s">
        <v>84</v>
      </c>
    </row>
    <row r="46" spans="1:1" x14ac:dyDescent="0.2">
      <c r="A46" s="3" t="s">
        <v>86</v>
      </c>
    </row>
    <row r="47" spans="1:1" x14ac:dyDescent="0.2">
      <c r="A47" s="18" t="s">
        <v>95</v>
      </c>
    </row>
    <row r="48" spans="1:1" x14ac:dyDescent="0.2">
      <c r="A48" s="3" t="s">
        <v>85</v>
      </c>
    </row>
    <row r="49" spans="1:1" x14ac:dyDescent="0.2">
      <c r="A49" s="3" t="s">
        <v>97</v>
      </c>
    </row>
    <row r="50" spans="1:1" x14ac:dyDescent="0.2">
      <c r="A50" s="3" t="s">
        <v>98</v>
      </c>
    </row>
    <row r="51" spans="1:1" x14ac:dyDescent="0.2">
      <c r="A51" s="3" t="s">
        <v>99</v>
      </c>
    </row>
    <row r="52" spans="1:1" x14ac:dyDescent="0.2">
      <c r="A52" s="3" t="s">
        <v>100</v>
      </c>
    </row>
    <row r="53" spans="1:1" x14ac:dyDescent="0.2">
      <c r="A53" s="3" t="s">
        <v>101</v>
      </c>
    </row>
    <row r="54" spans="1:1" x14ac:dyDescent="0.2">
      <c r="A54" s="3" t="s">
        <v>103</v>
      </c>
    </row>
    <row r="55" spans="1:1" x14ac:dyDescent="0.2">
      <c r="A55" s="3" t="s">
        <v>102</v>
      </c>
    </row>
    <row r="56" spans="1:1" x14ac:dyDescent="0.2">
      <c r="A56" s="20" t="s">
        <v>107</v>
      </c>
    </row>
    <row r="57" spans="1:1" ht="25.5" x14ac:dyDescent="0.2">
      <c r="A57" s="3" t="s">
        <v>109</v>
      </c>
    </row>
    <row r="58" spans="1:1" ht="25.5" x14ac:dyDescent="0.2">
      <c r="A58" s="41" t="s">
        <v>110</v>
      </c>
    </row>
    <row r="59" spans="1:1" ht="25.5" x14ac:dyDescent="0.2">
      <c r="A59" s="41" t="s">
        <v>108</v>
      </c>
    </row>
    <row r="60" spans="1:1" x14ac:dyDescent="0.2">
      <c r="A60" s="3" t="s">
        <v>111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DIC 01</vt:lpstr>
      <vt:lpstr>DIC 02</vt:lpstr>
      <vt:lpstr>DIC 03  </vt:lpstr>
      <vt:lpstr>DIC 04 </vt:lpstr>
      <vt:lpstr>Listas</vt:lpstr>
      <vt:lpstr>'DIC 01'!Área_de_impresión</vt:lpstr>
      <vt:lpstr>'DIC 02'!Área_de_impresión</vt:lpstr>
      <vt:lpstr>'DIC 03  '!Área_de_impresión</vt:lpstr>
      <vt:lpstr>'DIC 04 '!Área_de_impresión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LSANTIUSTI</cp:lastModifiedBy>
  <cp:lastPrinted>2018-06-21T14:51:09Z</cp:lastPrinted>
  <dcterms:created xsi:type="dcterms:W3CDTF">2015-05-25T16:17:38Z</dcterms:created>
  <dcterms:modified xsi:type="dcterms:W3CDTF">2021-12-21T11:41:21Z</dcterms:modified>
</cp:coreProperties>
</file>